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F 1" sheetId="1" r:id="rId1"/>
    <sheet name="F 3" sheetId="2" r:id="rId2"/>
    <sheet name="F 4" sheetId="3" state="hidden" r:id="rId3"/>
    <sheet name="F4" sheetId="15" r:id="rId4"/>
    <sheet name="F 5" sheetId="4" r:id="rId5"/>
    <sheet name="Final F4" sheetId="6" r:id="rId6"/>
    <sheet name="Sheet7" sheetId="24" r:id="rId7"/>
    <sheet name="Sheet6" sheetId="23" r:id="rId8"/>
    <sheet name="Singal" sheetId="9" state="hidden" r:id="rId9"/>
    <sheet name="Sheet2" sheetId="10" state="hidden" r:id="rId10"/>
    <sheet name="86+87" sheetId="11" state="hidden" r:id="rId11"/>
    <sheet name="Sheet4" sheetId="12" state="hidden" r:id="rId12"/>
    <sheet name="Sheet5" sheetId="13" state="hidden" r:id="rId13"/>
    <sheet name="TO1 57 Sch" sheetId="16" r:id="rId14"/>
    <sheet name="Sheet3" sheetId="17" state="hidden" r:id="rId15"/>
    <sheet name="TO1 50 Sch" sheetId="18" r:id="rId16"/>
    <sheet name="Sheet1" sheetId="19" r:id="rId17"/>
    <sheet name="TO 2" sheetId="20" r:id="rId18"/>
    <sheet name="TO 3" sheetId="21" r:id="rId19"/>
    <sheet name="TO 4" sheetId="22" r:id="rId20"/>
  </sheets>
  <definedNames>
    <definedName name="_xlnm._FilterDatabase" localSheetId="0" hidden="1">'F 1'!$A$2:$P$98</definedName>
    <definedName name="_xlnm._FilterDatabase" localSheetId="1" hidden="1">'F 3'!$B$2:$S$644</definedName>
    <definedName name="_xlnm._FilterDatabase" localSheetId="2" hidden="1">'F 4'!$A$1:$IT$1721</definedName>
    <definedName name="_xlnm._FilterDatabase" localSheetId="5" hidden="1">'Final F4'!$A$1:$AM$1177</definedName>
    <definedName name="_xlnm._FilterDatabase" localSheetId="17" hidden="1">'TO 2'!$A$4:$AW$147</definedName>
    <definedName name="_xlnm._FilterDatabase" localSheetId="18" hidden="1">'TO 3'!$A$4:$AW$137</definedName>
    <definedName name="_xlnm._FilterDatabase" localSheetId="15" hidden="1">'TO1 50 Sch'!$A$4:$AW$139</definedName>
    <definedName name="_xlnm._FilterDatabase" localSheetId="13" hidden="1">'TO1 57 Sch'!$A$4:$AW$153</definedName>
    <definedName name="_xlnm.Print_Area" localSheetId="5">'Final F4'!$T$1364:$AG$1723</definedName>
    <definedName name="_xlnm.Print_Titles" localSheetId="0">'F 1'!$7:$9</definedName>
    <definedName name="_xlnm.Print_Titles" localSheetId="1">'F 3'!$7:$9</definedName>
    <definedName name="_xlnm.Print_Titles" localSheetId="2">'F 4'!$6:$8</definedName>
  </definedNames>
  <calcPr calcId="152511"/>
</workbook>
</file>

<file path=xl/calcChain.xml><?xml version="1.0" encoding="utf-8"?>
<calcChain xmlns="http://schemas.openxmlformats.org/spreadsheetml/2006/main">
  <c r="D126" i="22" l="1"/>
  <c r="B126" i="22"/>
  <c r="I124" i="22"/>
  <c r="H124" i="22"/>
  <c r="G124" i="22"/>
  <c r="I121" i="22"/>
  <c r="H121" i="22"/>
  <c r="G121" i="22"/>
  <c r="I108" i="22"/>
  <c r="H108" i="22"/>
  <c r="G108" i="22"/>
  <c r="I95" i="22"/>
  <c r="H95" i="22"/>
  <c r="G95" i="22"/>
  <c r="I80" i="22"/>
  <c r="H80" i="22"/>
  <c r="G80" i="22"/>
  <c r="I18" i="22"/>
  <c r="H18" i="22"/>
  <c r="G18" i="22"/>
  <c r="D116" i="21"/>
  <c r="B116" i="21"/>
  <c r="I114" i="21"/>
  <c r="H114" i="21"/>
  <c r="G114" i="21"/>
  <c r="I111" i="21"/>
  <c r="H111" i="21"/>
  <c r="G111" i="21"/>
  <c r="I100" i="21"/>
  <c r="H100" i="21"/>
  <c r="G100" i="21"/>
  <c r="I95" i="21"/>
  <c r="H95" i="21"/>
  <c r="G95" i="21"/>
  <c r="I80" i="21"/>
  <c r="H80" i="21"/>
  <c r="G80" i="21"/>
  <c r="I18" i="21"/>
  <c r="H18" i="21"/>
  <c r="G18" i="21"/>
  <c r="D126" i="20"/>
  <c r="B126" i="20"/>
  <c r="I124" i="20"/>
  <c r="H124" i="20"/>
  <c r="G124" i="20"/>
  <c r="I121" i="20"/>
  <c r="H121" i="20"/>
  <c r="G121" i="20"/>
  <c r="I108" i="20"/>
  <c r="H108" i="20"/>
  <c r="G108" i="20"/>
  <c r="I95" i="20"/>
  <c r="H95" i="20"/>
  <c r="G95" i="20"/>
  <c r="I80" i="20"/>
  <c r="H80" i="20"/>
  <c r="G80" i="20"/>
  <c r="I18" i="20"/>
  <c r="H18" i="20"/>
  <c r="G18" i="20"/>
  <c r="V47" i="19"/>
  <c r="V39" i="19"/>
  <c r="V11" i="19"/>
  <c r="D118" i="18"/>
  <c r="B118" i="18"/>
  <c r="I116" i="18"/>
  <c r="H116" i="18"/>
  <c r="G116" i="18"/>
  <c r="I113" i="18"/>
  <c r="H113" i="18"/>
  <c r="G113" i="18"/>
  <c r="I100" i="18"/>
  <c r="H100" i="18"/>
  <c r="G100" i="18"/>
  <c r="I95" i="18"/>
  <c r="H95" i="18"/>
  <c r="G95" i="18"/>
  <c r="I80" i="18"/>
  <c r="H80" i="18"/>
  <c r="G80" i="18"/>
  <c r="I18" i="18"/>
  <c r="H18" i="18"/>
  <c r="G18" i="18"/>
  <c r="I130" i="16"/>
  <c r="H130" i="16"/>
  <c r="G130" i="16"/>
  <c r="I125" i="16"/>
  <c r="H125" i="16"/>
  <c r="G125" i="16"/>
  <c r="I110" i="16"/>
  <c r="H110" i="16"/>
  <c r="G110" i="16"/>
  <c r="I97" i="16"/>
  <c r="H97" i="16"/>
  <c r="G97" i="16"/>
  <c r="D132" i="16"/>
  <c r="B132" i="16"/>
  <c r="I82" i="16"/>
  <c r="H82" i="16"/>
  <c r="G82" i="16"/>
  <c r="I18" i="16"/>
  <c r="H18" i="16"/>
  <c r="G18" i="16"/>
  <c r="D110" i="17"/>
  <c r="B110" i="17"/>
  <c r="I105" i="17"/>
  <c r="H105" i="17"/>
  <c r="G105" i="17"/>
  <c r="I94" i="17"/>
  <c r="H94" i="17"/>
  <c r="G94" i="17"/>
  <c r="I74" i="17"/>
  <c r="H74" i="17"/>
  <c r="G74" i="17"/>
  <c r="I18" i="17"/>
  <c r="H18" i="17"/>
  <c r="G18" i="17"/>
  <c r="G126" i="22" l="1"/>
  <c r="H126" i="22"/>
  <c r="I126" i="22"/>
  <c r="I116" i="21"/>
  <c r="G116" i="21"/>
  <c r="H116" i="21"/>
  <c r="H126" i="20"/>
  <c r="I126" i="20"/>
  <c r="G126" i="20"/>
  <c r="G110" i="17"/>
  <c r="H118" i="18"/>
  <c r="I118" i="18"/>
  <c r="G118" i="18"/>
  <c r="I132" i="16"/>
  <c r="H132" i="16"/>
  <c r="G132" i="16"/>
  <c r="I110" i="17"/>
  <c r="H110" i="17"/>
  <c r="H1129" i="15" l="1"/>
  <c r="H1128" i="15"/>
  <c r="T1122" i="15"/>
  <c r="S1122" i="15"/>
  <c r="R1122" i="15"/>
  <c r="U1118" i="15"/>
  <c r="U1109" i="15"/>
  <c r="U1079" i="15"/>
  <c r="U1056" i="15"/>
  <c r="H1052" i="15"/>
  <c r="H1051" i="15"/>
  <c r="T1047" i="15"/>
  <c r="S1047" i="15"/>
  <c r="S1050" i="15" s="1"/>
  <c r="R1047" i="15"/>
  <c r="R1050" i="15" s="1"/>
  <c r="U1041" i="15"/>
  <c r="U1029" i="15"/>
  <c r="U1019" i="15"/>
  <c r="U1005" i="15"/>
  <c r="U992" i="15"/>
  <c r="U978" i="15"/>
  <c r="U970" i="15"/>
  <c r="U957" i="15"/>
  <c r="U946" i="15"/>
  <c r="U935" i="15"/>
  <c r="U920" i="15"/>
  <c r="U910" i="15"/>
  <c r="U889" i="15"/>
  <c r="U862" i="15"/>
  <c r="U837" i="15"/>
  <c r="U816" i="15"/>
  <c r="U775" i="15"/>
  <c r="U762" i="15"/>
  <c r="U747" i="15"/>
  <c r="U730" i="15"/>
  <c r="U712" i="15"/>
  <c r="U699" i="15"/>
  <c r="U681" i="15"/>
  <c r="I676" i="15"/>
  <c r="U659" i="15"/>
  <c r="U635" i="15"/>
  <c r="U616" i="15"/>
  <c r="U601" i="15"/>
  <c r="I595" i="15"/>
  <c r="I594" i="15"/>
  <c r="U583" i="15"/>
  <c r="U567" i="15"/>
  <c r="I557" i="15"/>
  <c r="U552" i="15"/>
  <c r="U509" i="15"/>
  <c r="U492" i="15"/>
  <c r="U474" i="15"/>
  <c r="U460" i="15"/>
  <c r="I457" i="15"/>
  <c r="U439" i="15"/>
  <c r="I434" i="15"/>
  <c r="I433" i="15"/>
  <c r="I422" i="15"/>
  <c r="U421" i="15"/>
  <c r="U397" i="15"/>
  <c r="U382" i="15"/>
  <c r="U370" i="15"/>
  <c r="U361" i="15"/>
  <c r="U346" i="15"/>
  <c r="U337" i="15"/>
  <c r="I326" i="15"/>
  <c r="U318" i="15"/>
  <c r="U305" i="15"/>
  <c r="U291" i="15"/>
  <c r="U267" i="15"/>
  <c r="U249" i="15"/>
  <c r="U240" i="15"/>
  <c r="U225" i="15"/>
  <c r="U209" i="15"/>
  <c r="U191" i="15"/>
  <c r="U173" i="15"/>
  <c r="U151" i="15"/>
  <c r="U136" i="15"/>
  <c r="U116" i="15"/>
  <c r="U98" i="15"/>
  <c r="U80" i="15"/>
  <c r="U61" i="15"/>
  <c r="U49" i="15"/>
  <c r="U39" i="15"/>
  <c r="U27" i="15"/>
  <c r="U16" i="15"/>
  <c r="U48" i="13"/>
  <c r="U39" i="13"/>
  <c r="U19" i="13"/>
  <c r="U10" i="13"/>
  <c r="U218" i="12"/>
  <c r="I213" i="12"/>
  <c r="I212" i="12"/>
  <c r="I201" i="12"/>
  <c r="U200" i="12"/>
  <c r="U173" i="12"/>
  <c r="U156" i="12"/>
  <c r="U137" i="12"/>
  <c r="U124" i="12"/>
  <c r="U106" i="12"/>
  <c r="U90" i="12"/>
  <c r="U71" i="12"/>
  <c r="U53" i="12"/>
  <c r="U34" i="12"/>
  <c r="U10" i="12"/>
  <c r="U42" i="11"/>
  <c r="U33" i="11"/>
  <c r="U24" i="11"/>
  <c r="U14" i="11"/>
  <c r="U360" i="10"/>
  <c r="U337" i="10"/>
  <c r="U325" i="10"/>
  <c r="U306" i="10"/>
  <c r="U291" i="10"/>
  <c r="U276" i="10"/>
  <c r="U244" i="10"/>
  <c r="U223" i="10"/>
  <c r="I218" i="10"/>
  <c r="U201" i="10"/>
  <c r="I187" i="10"/>
  <c r="U182" i="10"/>
  <c r="U135" i="10"/>
  <c r="U114" i="10"/>
  <c r="U93" i="10"/>
  <c r="U76" i="10"/>
  <c r="I73" i="10"/>
  <c r="U56" i="10"/>
  <c r="U33" i="10"/>
  <c r="I16" i="10"/>
  <c r="U8" i="10"/>
  <c r="U200" i="9"/>
  <c r="U175" i="9"/>
  <c r="U140" i="9"/>
  <c r="U113" i="9"/>
  <c r="U92" i="9"/>
  <c r="U67" i="9"/>
  <c r="U50" i="9"/>
  <c r="U30" i="9"/>
  <c r="U10" i="9"/>
  <c r="H50" i="4"/>
  <c r="D50" i="4"/>
  <c r="H41" i="4"/>
  <c r="H58" i="4" s="1"/>
  <c r="D41" i="4"/>
  <c r="D54" i="4" s="1"/>
  <c r="H32" i="4"/>
  <c r="D32" i="4"/>
  <c r="D62" i="4" s="1"/>
  <c r="H20" i="4"/>
  <c r="D20" i="4"/>
  <c r="I1129" i="6"/>
  <c r="I1128" i="6"/>
  <c r="X1122" i="6"/>
  <c r="W1122" i="6"/>
  <c r="V1122" i="6"/>
  <c r="Y1118" i="6"/>
  <c r="Y1109" i="6"/>
  <c r="Y1079" i="6"/>
  <c r="Y1056" i="6"/>
  <c r="I1052" i="6"/>
  <c r="I1051" i="6"/>
  <c r="X1047" i="6"/>
  <c r="W1047" i="6"/>
  <c r="W1050" i="6" s="1"/>
  <c r="V1047" i="6"/>
  <c r="V1050" i="6" s="1"/>
  <c r="Y1041" i="6"/>
  <c r="Y1029" i="6"/>
  <c r="Y1019" i="6"/>
  <c r="Y1005" i="6"/>
  <c r="Y992" i="6"/>
  <c r="Y978" i="6"/>
  <c r="Y970" i="6"/>
  <c r="Y957" i="6"/>
  <c r="Y946" i="6"/>
  <c r="Y935" i="6"/>
  <c r="Y920" i="6"/>
  <c r="Y910" i="6"/>
  <c r="Y889" i="6"/>
  <c r="Y862" i="6"/>
  <c r="Y837" i="6"/>
  <c r="Y816" i="6"/>
  <c r="Y775" i="6"/>
  <c r="Y762" i="6"/>
  <c r="Y747" i="6"/>
  <c r="Y730" i="6"/>
  <c r="Y712" i="6"/>
  <c r="Y699" i="6"/>
  <c r="Y681" i="6"/>
  <c r="J676" i="6"/>
  <c r="Y659" i="6"/>
  <c r="Y635" i="6"/>
  <c r="Y616" i="6"/>
  <c r="Y601" i="6"/>
  <c r="J595" i="6"/>
  <c r="J594" i="6"/>
  <c r="Y583" i="6"/>
  <c r="Y567" i="6"/>
  <c r="J557" i="6"/>
  <c r="Y552" i="6"/>
  <c r="Y509" i="6"/>
  <c r="Y492" i="6"/>
  <c r="Y474" i="6"/>
  <c r="Y460" i="6"/>
  <c r="J457" i="6"/>
  <c r="Y439" i="6"/>
  <c r="J434" i="6"/>
  <c r="J433" i="6"/>
  <c r="J422" i="6"/>
  <c r="Y421" i="6"/>
  <c r="Y397" i="6"/>
  <c r="Y382" i="6"/>
  <c r="Y370" i="6"/>
  <c r="Y361" i="6"/>
  <c r="Y346" i="6"/>
  <c r="Y337" i="6"/>
  <c r="J326" i="6"/>
  <c r="Y318" i="6"/>
  <c r="Y305" i="6"/>
  <c r="Y291" i="6"/>
  <c r="Y267" i="6"/>
  <c r="Y249" i="6"/>
  <c r="Y240" i="6"/>
  <c r="Y225" i="6"/>
  <c r="Y209" i="6"/>
  <c r="Y191" i="6"/>
  <c r="Y173" i="6"/>
  <c r="Y151" i="6"/>
  <c r="Y136" i="6"/>
  <c r="Y116" i="6"/>
  <c r="Y98" i="6"/>
  <c r="Y80" i="6"/>
  <c r="Y61" i="6"/>
  <c r="Y49" i="6"/>
  <c r="Y38" i="6"/>
  <c r="Y27" i="6"/>
  <c r="Y16" i="6"/>
  <c r="U1047" i="15" l="1"/>
  <c r="U1122" i="15"/>
  <c r="R1124" i="15"/>
  <c r="R1126" i="15" s="1"/>
  <c r="D58" i="4"/>
  <c r="T1124" i="15"/>
  <c r="H64" i="4"/>
  <c r="S1124" i="15"/>
  <c r="S1126" i="15" s="1"/>
  <c r="Y1047" i="6"/>
  <c r="V1124" i="6"/>
  <c r="V1126" i="6" s="1"/>
  <c r="Y1122" i="6"/>
  <c r="X1124" i="6"/>
  <c r="W1124" i="6"/>
  <c r="W1126" i="6" s="1"/>
  <c r="D64" i="4"/>
  <c r="H54" i="4"/>
  <c r="H62" i="4"/>
  <c r="S1569" i="3"/>
  <c r="S1572" i="3" s="1"/>
  <c r="R1569" i="3"/>
  <c r="R1572" i="3" s="1"/>
  <c r="H1717" i="3"/>
  <c r="F1720" i="3"/>
  <c r="H1716" i="3"/>
  <c r="F1719" i="3"/>
  <c r="S1713" i="3"/>
  <c r="R1713" i="3"/>
  <c r="U1706" i="3"/>
  <c r="U1699" i="3"/>
  <c r="U1542" i="3"/>
  <c r="U1535" i="3"/>
  <c r="U1525" i="3"/>
  <c r="T1688" i="3"/>
  <c r="T1713" i="3" s="1"/>
  <c r="U1678" i="3"/>
  <c r="J1677" i="3"/>
  <c r="U1671" i="3"/>
  <c r="U1493" i="3"/>
  <c r="U1656" i="3"/>
  <c r="U1640" i="3"/>
  <c r="U1560" i="3"/>
  <c r="U1550" i="3"/>
  <c r="U1626" i="3"/>
  <c r="U1617" i="3"/>
  <c r="U1608" i="3"/>
  <c r="U1599" i="3"/>
  <c r="U1588" i="3"/>
  <c r="H1574" i="3"/>
  <c r="F1574" i="3"/>
  <c r="H1573" i="3"/>
  <c r="F1573" i="3"/>
  <c r="T1569" i="3"/>
  <c r="U1485" i="3"/>
  <c r="U1478" i="3"/>
  <c r="U1471" i="3"/>
  <c r="U1455" i="3"/>
  <c r="J1448" i="3"/>
  <c r="U1438" i="3"/>
  <c r="U1421" i="3"/>
  <c r="U1409" i="3"/>
  <c r="U1403" i="3"/>
  <c r="U1392" i="3"/>
  <c r="U1381" i="3"/>
  <c r="U1370" i="3"/>
  <c r="U1363" i="3"/>
  <c r="U1344" i="3"/>
  <c r="U1324" i="3"/>
  <c r="U1300" i="3"/>
  <c r="U1278" i="3"/>
  <c r="U1265" i="3"/>
  <c r="J1256" i="3"/>
  <c r="U1252" i="3"/>
  <c r="J1252" i="3"/>
  <c r="J1246" i="3"/>
  <c r="U1237" i="3"/>
  <c r="U1220" i="3"/>
  <c r="U1205" i="3"/>
  <c r="U1173" i="3"/>
  <c r="U1159" i="3"/>
  <c r="U1144" i="3"/>
  <c r="U1128" i="3"/>
  <c r="U1113" i="3"/>
  <c r="U1097" i="3"/>
  <c r="U1084" i="3"/>
  <c r="U1071" i="3"/>
  <c r="U1056" i="3"/>
  <c r="U1041" i="3"/>
  <c r="U1025" i="3"/>
  <c r="U989" i="3"/>
  <c r="U967" i="3"/>
  <c r="U931" i="3"/>
  <c r="U913" i="3"/>
  <c r="U893" i="3"/>
  <c r="U881" i="3"/>
  <c r="U866" i="3"/>
  <c r="U855" i="3"/>
  <c r="U844" i="3"/>
  <c r="U833" i="3"/>
  <c r="U822" i="3"/>
  <c r="U811" i="3"/>
  <c r="U800" i="3"/>
  <c r="U789" i="3"/>
  <c r="U777" i="3"/>
  <c r="U762" i="3"/>
  <c r="U723" i="3"/>
  <c r="U701" i="3"/>
  <c r="U678" i="3"/>
  <c r="U656" i="3"/>
  <c r="U635" i="3"/>
  <c r="U617" i="3"/>
  <c r="U599" i="3"/>
  <c r="U585" i="3"/>
  <c r="U564" i="3"/>
  <c r="U544" i="3"/>
  <c r="U523" i="3"/>
  <c r="U504" i="3"/>
  <c r="U485" i="3"/>
  <c r="U466" i="3"/>
  <c r="U447" i="3"/>
  <c r="U409" i="3"/>
  <c r="U391" i="3"/>
  <c r="U373" i="3"/>
  <c r="U355" i="3"/>
  <c r="U337" i="3"/>
  <c r="U318" i="3"/>
  <c r="U299" i="3"/>
  <c r="U280" i="3"/>
  <c r="U261" i="3"/>
  <c r="U242" i="3"/>
  <c r="U228" i="3"/>
  <c r="U217" i="3"/>
  <c r="U206" i="3"/>
  <c r="U195" i="3"/>
  <c r="U184" i="3"/>
  <c r="U173" i="3"/>
  <c r="U162" i="3"/>
  <c r="U151" i="3"/>
  <c r="U140" i="3"/>
  <c r="U124" i="3"/>
  <c r="U101" i="3"/>
  <c r="U79" i="3"/>
  <c r="U57" i="3"/>
  <c r="U38" i="3"/>
  <c r="U19" i="3"/>
  <c r="U1124" i="15" l="1"/>
  <c r="Y1124" i="6"/>
  <c r="S1715" i="3"/>
  <c r="S1717" i="3" s="1"/>
  <c r="R1715" i="3"/>
  <c r="R1717" i="3" s="1"/>
  <c r="U1569" i="3"/>
  <c r="T1715" i="3"/>
  <c r="U1688" i="3"/>
  <c r="U1713" i="3" s="1"/>
  <c r="U1715" i="3" l="1"/>
</calcChain>
</file>

<file path=xl/sharedStrings.xml><?xml version="1.0" encoding="utf-8"?>
<sst xmlns="http://schemas.openxmlformats.org/spreadsheetml/2006/main" count="33154" uniqueCount="3292">
  <si>
    <t>BHIVANDI</t>
  </si>
  <si>
    <t>VIJAPUR</t>
  </si>
  <si>
    <t>RATNAGIRI</t>
  </si>
  <si>
    <t>SANGOLA</t>
  </si>
  <si>
    <t>KOLHAPUR</t>
  </si>
  <si>
    <t>SANGAMNER</t>
  </si>
  <si>
    <t xml:space="preserve">THANE </t>
  </si>
  <si>
    <t>SHEGAON</t>
  </si>
  <si>
    <t>MAJALGAON</t>
  </si>
  <si>
    <t>A.NAGAR</t>
  </si>
  <si>
    <t>JUNNAR</t>
  </si>
  <si>
    <t>NASIK</t>
  </si>
  <si>
    <t>AGHAI</t>
  </si>
  <si>
    <t>ALIMGHAR</t>
  </si>
  <si>
    <t>AMBADI</t>
  </si>
  <si>
    <t>AMRAI</t>
  </si>
  <si>
    <t>CHANE</t>
  </si>
  <si>
    <t>CHINCHOTI</t>
  </si>
  <si>
    <t>CHINCHVALI</t>
  </si>
  <si>
    <t>DEVGHAR</t>
  </si>
  <si>
    <t>GHODMAL</t>
  </si>
  <si>
    <t>KALYAN</t>
  </si>
  <si>
    <t>KANDALI</t>
  </si>
  <si>
    <t>KARMALA</t>
  </si>
  <si>
    <t>KHAMBALA</t>
  </si>
  <si>
    <t>KHARIVALI</t>
  </si>
  <si>
    <t>KOYANA</t>
  </si>
  <si>
    <t>KUNDA</t>
  </si>
  <si>
    <t>LAP</t>
  </si>
  <si>
    <t>LAKHIVALI</t>
  </si>
  <si>
    <t>MANKOLI</t>
  </si>
  <si>
    <t>MOHANDUL</t>
  </si>
  <si>
    <t>ONIDA</t>
  </si>
  <si>
    <t>OVALI</t>
  </si>
  <si>
    <t>PADAGHA</t>
  </si>
  <si>
    <t>PALSAI</t>
  </si>
  <si>
    <t>PANVEL</t>
  </si>
  <si>
    <t>PIMPALSHET</t>
  </si>
  <si>
    <t>PIMPLAS</t>
  </si>
  <si>
    <t>SAGAON</t>
  </si>
  <si>
    <t>SHAHAPUR</t>
  </si>
  <si>
    <t>SHINDEWADI</t>
  </si>
  <si>
    <t>SHIRAVALI</t>
  </si>
  <si>
    <t>SHIROLA</t>
  </si>
  <si>
    <t>SURAI</t>
  </si>
  <si>
    <t>WADA</t>
  </si>
  <si>
    <t>WAFE</t>
  </si>
  <si>
    <t>VIRAR</t>
  </si>
  <si>
    <t>BORIVALI</t>
  </si>
  <si>
    <t>THANE</t>
  </si>
  <si>
    <t>KHADAVALI</t>
  </si>
  <si>
    <t>PURNA</t>
  </si>
  <si>
    <t>MUMBAI CENTRAL</t>
  </si>
  <si>
    <t>KAMBARA</t>
  </si>
  <si>
    <t xml:space="preserve">BHIVANDI </t>
  </si>
  <si>
    <t>KASHELI</t>
  </si>
  <si>
    <t>L 3709</t>
  </si>
  <si>
    <t>L 3743</t>
  </si>
  <si>
    <t>L 3710</t>
  </si>
  <si>
    <t>L 3741</t>
  </si>
  <si>
    <t>L 3746</t>
  </si>
  <si>
    <t>L-3789</t>
  </si>
  <si>
    <t>L-3864</t>
  </si>
  <si>
    <t>L-3790</t>
  </si>
  <si>
    <t>L-3863</t>
  </si>
  <si>
    <t>L 3742</t>
  </si>
  <si>
    <t>L 3745</t>
  </si>
  <si>
    <t>L 3744</t>
  </si>
  <si>
    <t>L 3849</t>
  </si>
  <si>
    <t>M 4917</t>
  </si>
  <si>
    <t>M 4918</t>
  </si>
  <si>
    <t xml:space="preserve"> BORIVALI</t>
  </si>
  <si>
    <t>S-74100</t>
  </si>
  <si>
    <t>S-74101</t>
  </si>
  <si>
    <t>S-74410</t>
  </si>
  <si>
    <t>S-74411</t>
  </si>
  <si>
    <t>S-74440</t>
  </si>
  <si>
    <t>S-74441</t>
  </si>
  <si>
    <t>S-74118</t>
  </si>
  <si>
    <t>S-74119</t>
  </si>
  <si>
    <t>S-74132</t>
  </si>
  <si>
    <t>S-74133</t>
  </si>
  <si>
    <t>S-74336</t>
  </si>
  <si>
    <t>S-74337</t>
  </si>
  <si>
    <t>S-75168</t>
  </si>
  <si>
    <t>S-75169</t>
  </si>
  <si>
    <t>S-75151</t>
  </si>
  <si>
    <t>S-75152</t>
  </si>
  <si>
    <t>S-75310</t>
  </si>
  <si>
    <t>S-75311</t>
  </si>
  <si>
    <t>S-75157</t>
  </si>
  <si>
    <t>S-75158</t>
  </si>
  <si>
    <t>S-75172</t>
  </si>
  <si>
    <t>S-75173</t>
  </si>
  <si>
    <t>S-75159</t>
  </si>
  <si>
    <t>S-75160</t>
  </si>
  <si>
    <t>S-75174</t>
  </si>
  <si>
    <t>S-75175</t>
  </si>
  <si>
    <t>S-75161</t>
  </si>
  <si>
    <t>S-75162</t>
  </si>
  <si>
    <t>S-75176</t>
  </si>
  <si>
    <t>S-75177</t>
  </si>
  <si>
    <t>S-75312</t>
  </si>
  <si>
    <t>S-75313</t>
  </si>
  <si>
    <t>S-75336</t>
  </si>
  <si>
    <t>S-75337</t>
  </si>
  <si>
    <t>S-75017</t>
  </si>
  <si>
    <t>S-75018</t>
  </si>
  <si>
    <t>S-75314</t>
  </si>
  <si>
    <t>S-75315</t>
  </si>
  <si>
    <t>S-75338</t>
  </si>
  <si>
    <t>S-75339</t>
  </si>
  <si>
    <t>S-74108</t>
  </si>
  <si>
    <t>S-74109</t>
  </si>
  <si>
    <t>S-74244</t>
  </si>
  <si>
    <t>S-74245</t>
  </si>
  <si>
    <t>S-75149</t>
  </si>
  <si>
    <t>S-75150</t>
  </si>
  <si>
    <t>S-75187</t>
  </si>
  <si>
    <t>S-75186</t>
  </si>
  <si>
    <t>S-75184</t>
  </si>
  <si>
    <t>S-75188</t>
  </si>
  <si>
    <t>S-75242</t>
  </si>
  <si>
    <t>S-75185</t>
  </si>
  <si>
    <t>S-74396</t>
  </si>
  <si>
    <t>S-74397</t>
  </si>
  <si>
    <t>S-74176</t>
  </si>
  <si>
    <t>S-74115</t>
  </si>
  <si>
    <t>S-74178</t>
  </si>
  <si>
    <t>S-74139</t>
  </si>
  <si>
    <t>S-74168</t>
  </si>
  <si>
    <t>S-74177</t>
  </si>
  <si>
    <t>S-74302</t>
  </si>
  <si>
    <t>S-74179</t>
  </si>
  <si>
    <t>S-74102</t>
  </si>
  <si>
    <t>S-74169</t>
  </si>
  <si>
    <t>S-74114</t>
  </si>
  <si>
    <t>S-74303</t>
  </si>
  <si>
    <t>S-74420</t>
  </si>
  <si>
    <t>S-74103</t>
  </si>
  <si>
    <t>S-74138</t>
  </si>
  <si>
    <t>S-74421</t>
  </si>
  <si>
    <t>S-74342</t>
  </si>
  <si>
    <t>S-74343</t>
  </si>
  <si>
    <t>S-74275</t>
  </si>
  <si>
    <t>S-74276</t>
  </si>
  <si>
    <t>S-74897</t>
  </si>
  <si>
    <t>S-74808</t>
  </si>
  <si>
    <t>S-74839</t>
  </si>
  <si>
    <t>S-74898</t>
  </si>
  <si>
    <t>S-74869</t>
  </si>
  <si>
    <t>S-74840</t>
  </si>
  <si>
    <t>S-74779</t>
  </si>
  <si>
    <t>S-74870</t>
  </si>
  <si>
    <t>S-74841</t>
  </si>
  <si>
    <t>S-74780</t>
  </si>
  <si>
    <t>S-74871</t>
  </si>
  <si>
    <t>S-74842</t>
  </si>
  <si>
    <t>S-74899</t>
  </si>
  <si>
    <t>S-74872</t>
  </si>
  <si>
    <t>S-74781</t>
  </si>
  <si>
    <t>S-74900</t>
  </si>
  <si>
    <t>S-74843</t>
  </si>
  <si>
    <t>S-74782</t>
  </si>
  <si>
    <t>S-74873</t>
  </si>
  <si>
    <t>S-74844</t>
  </si>
  <si>
    <t>S-74901</t>
  </si>
  <si>
    <t>S-74874</t>
  </si>
  <si>
    <t>S-74783</t>
  </si>
  <si>
    <t>S-74902</t>
  </si>
  <si>
    <t>S-74845</t>
  </si>
  <si>
    <t>S-74784</t>
  </si>
  <si>
    <t>S-74428</t>
  </si>
  <si>
    <t>S-74846</t>
  </si>
  <si>
    <t>S-74903</t>
  </si>
  <si>
    <t>S-74429</t>
  </si>
  <si>
    <t>S-74875</t>
  </si>
  <si>
    <t>S-74904</t>
  </si>
  <si>
    <t>S-74785</t>
  </si>
  <si>
    <t>S-74876</t>
  </si>
  <si>
    <t>S-74847</t>
  </si>
  <si>
    <t>S-74786</t>
  </si>
  <si>
    <t>S-74516</t>
  </si>
  <si>
    <t>S-74848</t>
  </si>
  <si>
    <t>S-75182</t>
  </si>
  <si>
    <t>S-74517</t>
  </si>
  <si>
    <t>S-74905</t>
  </si>
  <si>
    <t>S-75183</t>
  </si>
  <si>
    <t>S-75215</t>
  </si>
  <si>
    <t>S-75216</t>
  </si>
  <si>
    <t>S-74446</t>
  </si>
  <si>
    <t>S-74906</t>
  </si>
  <si>
    <t>S-74462</t>
  </si>
  <si>
    <t>S-74447</t>
  </si>
  <si>
    <t>S-74787</t>
  </si>
  <si>
    <t>S-74463</t>
  </si>
  <si>
    <t>S-74478</t>
  </si>
  <si>
    <t>S-74788</t>
  </si>
  <si>
    <t>S-74494</t>
  </si>
  <si>
    <t>S-74479</t>
  </si>
  <si>
    <t>S-74963</t>
  </si>
  <si>
    <t>S-74495</t>
  </si>
  <si>
    <t>S-74907</t>
  </si>
  <si>
    <t>S-74908</t>
  </si>
  <si>
    <t>S-74849</t>
  </si>
  <si>
    <t>S-74850</t>
  </si>
  <si>
    <t>S-74055</t>
  </si>
  <si>
    <t>S-74964</t>
  </si>
  <si>
    <t>S-74851</t>
  </si>
  <si>
    <t>S-74056</t>
  </si>
  <si>
    <t>S-74909</t>
  </si>
  <si>
    <t>S-74852</t>
  </si>
  <si>
    <t>S-74853</t>
  </si>
  <si>
    <t>S-74910</t>
  </si>
  <si>
    <t>S-74911</t>
  </si>
  <si>
    <t>S-74854</t>
  </si>
  <si>
    <t>S-74855</t>
  </si>
  <si>
    <t>S-74912</t>
  </si>
  <si>
    <t>S-74859</t>
  </si>
  <si>
    <t>S-74856</t>
  </si>
  <si>
    <t>S-74913</t>
  </si>
  <si>
    <t>S-74860</t>
  </si>
  <si>
    <t>S-74436</t>
  </si>
  <si>
    <t>S-74914</t>
  </si>
  <si>
    <t>S-74408</t>
  </si>
  <si>
    <t>S-74437</t>
  </si>
  <si>
    <t>S-75230</t>
  </si>
  <si>
    <t>S-74409</t>
  </si>
  <si>
    <t>S-74799</t>
  </si>
  <si>
    <t>S-75231</t>
  </si>
  <si>
    <t>S-74857</t>
  </si>
  <si>
    <t>S-74800</t>
  </si>
  <si>
    <t>S-74861</t>
  </si>
  <si>
    <t>S-74858</t>
  </si>
  <si>
    <t>S-74889</t>
  </si>
  <si>
    <t>S-74862</t>
  </si>
  <si>
    <t>S-74524</t>
  </si>
  <si>
    <t>S-74890</t>
  </si>
  <si>
    <t>S-74548</t>
  </si>
  <si>
    <t>S-74525</t>
  </si>
  <si>
    <t>S-74915</t>
  </si>
  <si>
    <t>S-74549</t>
  </si>
  <si>
    <t>S-74801</t>
  </si>
  <si>
    <t>S-74916</t>
  </si>
  <si>
    <t>S-74454</t>
  </si>
  <si>
    <t>S-74802</t>
  </si>
  <si>
    <t>S-74470</t>
  </si>
  <si>
    <t>S-74455</t>
  </si>
  <si>
    <t>S-74891</t>
  </si>
  <si>
    <t>S-74471</t>
  </si>
  <si>
    <t>S-74486</t>
  </si>
  <si>
    <t>S-74892</t>
  </si>
  <si>
    <t>S-74863</t>
  </si>
  <si>
    <t>S-74487</t>
  </si>
  <si>
    <t>S-74502</t>
  </si>
  <si>
    <t>S-74864</t>
  </si>
  <si>
    <t>S-74917</t>
  </si>
  <si>
    <t>S-74503</t>
  </si>
  <si>
    <t>S-74973</t>
  </si>
  <si>
    <t>S-74918</t>
  </si>
  <si>
    <t>S-74974</t>
  </si>
  <si>
    <t>S-74803</t>
  </si>
  <si>
    <t>S-74865</t>
  </si>
  <si>
    <t>S-74804</t>
  </si>
  <si>
    <t>S-74893</t>
  </si>
  <si>
    <t>S-74866</t>
  </si>
  <si>
    <t>S-74805</t>
  </si>
  <si>
    <t>S-74894</t>
  </si>
  <si>
    <t>S-74867</t>
  </si>
  <si>
    <t>S-74806</t>
  </si>
  <si>
    <t>S-74895</t>
  </si>
  <si>
    <t>S-74868</t>
  </si>
  <si>
    <t>S-74807</t>
  </si>
  <si>
    <t>S-74896</t>
  </si>
  <si>
    <t>S-75180</t>
  </si>
  <si>
    <t>S-75181</t>
  </si>
  <si>
    <t>S-74444</t>
  </si>
  <si>
    <t>S-74445</t>
  </si>
  <si>
    <t>S-75153</t>
  </si>
  <si>
    <t>S-75154</t>
  </si>
  <si>
    <t>S-75163</t>
  </si>
  <si>
    <t>S-75164</t>
  </si>
  <si>
    <t>S-75155</t>
  </si>
  <si>
    <t>S-75156</t>
  </si>
  <si>
    <t>S-75178</t>
  </si>
  <si>
    <t>S-75179</t>
  </si>
  <si>
    <t>S-74050</t>
  </si>
  <si>
    <t>S-75246</t>
  </si>
  <si>
    <t>S-74083</t>
  </si>
  <si>
    <t>S-74120</t>
  </si>
  <si>
    <t>S-74175</t>
  </si>
  <si>
    <t>S-74174</t>
  </si>
  <si>
    <t>S-74121</t>
  </si>
  <si>
    <t>S-74122</t>
  </si>
  <si>
    <t>S-74129</t>
  </si>
  <si>
    <t>S-74128</t>
  </si>
  <si>
    <t>S-74123</t>
  </si>
  <si>
    <t>S-74346</t>
  </si>
  <si>
    <t>S-74347</t>
  </si>
  <si>
    <t>S-75165</t>
  </si>
  <si>
    <t>S-75167</t>
  </si>
  <si>
    <t>S-74334</t>
  </si>
  <si>
    <t>S-74309</t>
  </si>
  <si>
    <t>S-74126</t>
  </si>
  <si>
    <t>S-74335</t>
  </si>
  <si>
    <t>S-74308</t>
  </si>
  <si>
    <t>S-74127</t>
  </si>
  <si>
    <t>S-74140</t>
  </si>
  <si>
    <t>S-74333</t>
  </si>
  <si>
    <t>S-74332</t>
  </si>
  <si>
    <t>S-74349</t>
  </si>
  <si>
    <t>S-74348</t>
  </si>
  <si>
    <t>S-74274</t>
  </si>
  <si>
    <t>S-75225</t>
  </si>
  <si>
    <t>S-74310</t>
  </si>
  <si>
    <t>S-74311</t>
  </si>
  <si>
    <t>S-74304</t>
  </si>
  <si>
    <t>S-74305</t>
  </si>
  <si>
    <t>S-75087</t>
  </si>
  <si>
    <t>S-74278</t>
  </si>
  <si>
    <t>S-75088</t>
  </si>
  <si>
    <t>S-75073</t>
  </si>
  <si>
    <t>S-74279</t>
  </si>
  <si>
    <t>S-75081</t>
  </si>
  <si>
    <t>S-75074</t>
  </si>
  <si>
    <t>S-75089</t>
  </si>
  <si>
    <t>S-75082</t>
  </si>
  <si>
    <t>S-75067</t>
  </si>
  <si>
    <t>S-75090</t>
  </si>
  <si>
    <t>S-75075</t>
  </si>
  <si>
    <t>S-75068</t>
  </si>
  <si>
    <t>S-75083</t>
  </si>
  <si>
    <t>S-75076</t>
  </si>
  <si>
    <t>S-75091</t>
  </si>
  <si>
    <t>S-75084</t>
  </si>
  <si>
    <t>S-75092</t>
  </si>
  <si>
    <t>S-75069</t>
  </si>
  <si>
    <t>S-75070</t>
  </si>
  <si>
    <t>S-75077</t>
  </si>
  <si>
    <t>S-75078</t>
  </si>
  <si>
    <t>S-75085</t>
  </si>
  <si>
    <t>S-75086</t>
  </si>
  <si>
    <t>S-75093</t>
  </si>
  <si>
    <t>S-75094</t>
  </si>
  <si>
    <t>S-74418</t>
  </si>
  <si>
    <t>S-74419</t>
  </si>
  <si>
    <t>S-74422</t>
  </si>
  <si>
    <t>S-74423</t>
  </si>
  <si>
    <t>S-74314</t>
  </si>
  <si>
    <t>S-74315</t>
  </si>
  <si>
    <t>S-74999</t>
  </si>
  <si>
    <t>S-75000</t>
  </si>
  <si>
    <t>S-75258</t>
  </si>
  <si>
    <t>S-75002</t>
  </si>
  <si>
    <t>S-75001</t>
  </si>
  <si>
    <t>S-75004</t>
  </si>
  <si>
    <t>S-75003</t>
  </si>
  <si>
    <t>S-75006</t>
  </si>
  <si>
    <t>S-75005</t>
  </si>
  <si>
    <t>S-74243</t>
  </si>
  <si>
    <t>S-75007</t>
  </si>
  <si>
    <t>S-75008</t>
  </si>
  <si>
    <t>S-75009</t>
  </si>
  <si>
    <t>S-75285</t>
  </si>
  <si>
    <t>S-75270</t>
  </si>
  <si>
    <t>S-75010</t>
  </si>
  <si>
    <t>S-75011</t>
  </si>
  <si>
    <t>S-75013</t>
  </si>
  <si>
    <t>S-75012</t>
  </si>
  <si>
    <t>S-75014</t>
  </si>
  <si>
    <t>S-74232</t>
  </si>
  <si>
    <t>S-75016</t>
  </si>
  <si>
    <t>S-75015</t>
  </si>
  <si>
    <t>S-75283</t>
  </si>
  <si>
    <t>S-74296</t>
  </si>
  <si>
    <t>S-74297</t>
  </si>
  <si>
    <t>S-74720</t>
  </si>
  <si>
    <t>S-74721</t>
  </si>
  <si>
    <t>S-74072</t>
  </si>
  <si>
    <t>S-74073</t>
  </si>
  <si>
    <t>S-74112</t>
  </si>
  <si>
    <t>S-75244</t>
  </si>
  <si>
    <t>S-74640</t>
  </si>
  <si>
    <t>S-74641</t>
  </si>
  <si>
    <t>S-75166</t>
  </si>
  <si>
    <t>S-74251</t>
  </si>
  <si>
    <t>S-74350</t>
  </si>
  <si>
    <t>S-74248</t>
  </si>
  <si>
    <t>S-74249</t>
  </si>
  <si>
    <t>S-74250</t>
  </si>
  <si>
    <t>S-74351</t>
  </si>
  <si>
    <t>S-74736</t>
  </si>
  <si>
    <t>S-74741</t>
  </si>
  <si>
    <t>S-74742</t>
  </si>
  <si>
    <t>S-74743</t>
  </si>
  <si>
    <t>S-75142</t>
  </si>
  <si>
    <t>S-75144</t>
  </si>
  <si>
    <t>S-74294</t>
  </si>
  <si>
    <t>S-75143</t>
  </si>
  <si>
    <t>S-74295</t>
  </si>
  <si>
    <t>S-74062</t>
  </si>
  <si>
    <t>S-74061</t>
  </si>
  <si>
    <t>S-74060</t>
  </si>
  <si>
    <t>S-74063</t>
  </si>
  <si>
    <t>S-74070</t>
  </si>
  <si>
    <t>S-74071</t>
  </si>
  <si>
    <t>S-74092</t>
  </si>
  <si>
    <t>S-74093</t>
  </si>
  <si>
    <t>S-74344</t>
  </si>
  <si>
    <t>S-74345</t>
  </si>
  <si>
    <t>S-74105</t>
  </si>
  <si>
    <t>S-74074</t>
  </si>
  <si>
    <t>S-74078</t>
  </si>
  <si>
    <t>S-74075</t>
  </si>
  <si>
    <t>S-74104</t>
  </si>
  <si>
    <t>S-74079</t>
  </si>
  <si>
    <t>S-74330</t>
  </si>
  <si>
    <t>S-74287</t>
  </si>
  <si>
    <t>S-74106</t>
  </si>
  <si>
    <t>S-74331</t>
  </si>
  <si>
    <t>S-75293</t>
  </si>
  <si>
    <t>S-74107</t>
  </si>
  <si>
    <t>S-75294</t>
  </si>
  <si>
    <t>S-74298</t>
  </si>
  <si>
    <t>S-74299</t>
  </si>
  <si>
    <t>S-74312</t>
  </si>
  <si>
    <t>S-74313</t>
  </si>
  <si>
    <t>S-75170</t>
  </si>
  <si>
    <t>S-74086</t>
  </si>
  <si>
    <t>S-75171</t>
  </si>
  <si>
    <t>S-75247</t>
  </si>
  <si>
    <t>S-74292</t>
  </si>
  <si>
    <t>S-74076</t>
  </si>
  <si>
    <t>S-74293</t>
  </si>
  <si>
    <t>S-75267</t>
  </si>
  <si>
    <t>S-74077</t>
  </si>
  <si>
    <t>S-74230</t>
  </si>
  <si>
    <t>S-75268</t>
  </si>
  <si>
    <t>S-75264</t>
  </si>
  <si>
    <t>S-74231</t>
  </si>
  <si>
    <t>S-74286</t>
  </si>
  <si>
    <t>S-74339</t>
  </si>
  <si>
    <t>S-74084</t>
  </si>
  <si>
    <t>S-74095</t>
  </si>
  <si>
    <t>S-74094</t>
  </si>
  <si>
    <t>S-74085</t>
  </si>
  <si>
    <t>S-74130</t>
  </si>
  <si>
    <t>S-74131</t>
  </si>
  <si>
    <t>S-74528</t>
  </si>
  <si>
    <t>BHIVANDI (KAMAN)</t>
  </si>
  <si>
    <t>S-74529</t>
  </si>
  <si>
    <t>BORIVALI (KAMAN)</t>
  </si>
  <si>
    <t>S-74552</t>
  </si>
  <si>
    <t>S-74553</t>
  </si>
  <si>
    <t>S-74163</t>
  </si>
  <si>
    <t>S-74164</t>
  </si>
  <si>
    <t>S-74530</t>
  </si>
  <si>
    <t>S-74531</t>
  </si>
  <si>
    <t>S-74554</t>
  </si>
  <si>
    <t>S-74555</t>
  </si>
  <si>
    <t>S-74165</t>
  </si>
  <si>
    <t>S-74166</t>
  </si>
  <si>
    <t>S-74532</t>
  </si>
  <si>
    <t>S-74533</t>
  </si>
  <si>
    <t>S-74556</t>
  </si>
  <si>
    <t>S-74557</t>
  </si>
  <si>
    <t>S-74158</t>
  </si>
  <si>
    <t>S-74159</t>
  </si>
  <si>
    <t>S-74534</t>
  </si>
  <si>
    <t>S-74535</t>
  </si>
  <si>
    <t>S-74558</t>
  </si>
  <si>
    <t>S-74559</t>
  </si>
  <si>
    <t>S-74160</t>
  </si>
  <si>
    <t>S-74161</t>
  </si>
  <si>
    <t>S-74005</t>
  </si>
  <si>
    <t>S-74006</t>
  </si>
  <si>
    <t>S-74356</t>
  </si>
  <si>
    <t>S-74357</t>
  </si>
  <si>
    <t>S-74037</t>
  </si>
  <si>
    <t>S-74365</t>
  </si>
  <si>
    <t>S-74364</t>
  </si>
  <si>
    <t>S-74373</t>
  </si>
  <si>
    <t>S-74372</t>
  </si>
  <si>
    <t>S-74381</t>
  </si>
  <si>
    <t>S-74017</t>
  </si>
  <si>
    <t>S-74389</t>
  </si>
  <si>
    <t>S-74380</t>
  </si>
  <si>
    <t>S-74038</t>
  </si>
  <si>
    <t>S-74388</t>
  </si>
  <si>
    <t>S-74395</t>
  </si>
  <si>
    <t>S-74387</t>
  </si>
  <si>
    <t>S-74394</t>
  </si>
  <si>
    <t>S-74386</t>
  </si>
  <si>
    <t>S-74702</t>
  </si>
  <si>
    <t>BHIVANDI (PURNA)</t>
  </si>
  <si>
    <t>S-74687</t>
  </si>
  <si>
    <t>THANE (PURNA)</t>
  </si>
  <si>
    <t>S-74734</t>
  </si>
  <si>
    <t>S-74703</t>
  </si>
  <si>
    <t>S-75213</t>
  </si>
  <si>
    <t>S-74735</t>
  </si>
  <si>
    <t>S-74718</t>
  </si>
  <si>
    <t>S-75214</t>
  </si>
  <si>
    <t>S-74560</t>
  </si>
  <si>
    <t>S-74719</t>
  </si>
  <si>
    <t>S-74576</t>
  </si>
  <si>
    <t>S-74561</t>
  </si>
  <si>
    <t>S-74592</t>
  </si>
  <si>
    <t>S-74577</t>
  </si>
  <si>
    <t>S-74398</t>
  </si>
  <si>
    <t>S-74593</t>
  </si>
  <si>
    <t>S-74608</t>
  </si>
  <si>
    <t>S-74609</t>
  </si>
  <si>
    <t>S-74624</t>
  </si>
  <si>
    <t>S-74625</t>
  </si>
  <si>
    <t>S-74562</t>
  </si>
  <si>
    <t>S-74563</t>
  </si>
  <si>
    <t>S-74578</t>
  </si>
  <si>
    <t>S-74579</t>
  </si>
  <si>
    <t>S-74642</t>
  </si>
  <si>
    <t>S-74689</t>
  </si>
  <si>
    <t>S-74688</t>
  </si>
  <si>
    <t>S-74643</t>
  </si>
  <si>
    <t>S-74316</t>
  </si>
  <si>
    <t>S-74317</t>
  </si>
  <si>
    <t>S-74672</t>
  </si>
  <si>
    <t>S-74673</t>
  </si>
  <si>
    <t>S-74594</t>
  </si>
  <si>
    <t>S-74611</t>
  </si>
  <si>
    <t>S-74722</t>
  </si>
  <si>
    <t>S-74567</t>
  </si>
  <si>
    <t>S-74610</t>
  </si>
  <si>
    <t>S-75200</t>
  </si>
  <si>
    <t>S-74626</t>
  </si>
  <si>
    <t>S-74725</t>
  </si>
  <si>
    <t>S-74566</t>
  </si>
  <si>
    <t>S-74597</t>
  </si>
  <si>
    <t>S-75199</t>
  </si>
  <si>
    <t>S-74319</t>
  </si>
  <si>
    <t>S-74644</t>
  </si>
  <si>
    <t>S-74645</t>
  </si>
  <si>
    <t>S-74318</t>
  </si>
  <si>
    <t>S-74629</t>
  </si>
  <si>
    <t>S-74674</t>
  </si>
  <si>
    <t>S-74693</t>
  </si>
  <si>
    <t>S-74692</t>
  </si>
  <si>
    <t>S-74583</t>
  </si>
  <si>
    <t>S-74582</t>
  </si>
  <si>
    <t>S-75202</t>
  </si>
  <si>
    <t>S-75201</t>
  </si>
  <si>
    <t>S-74677</t>
  </si>
  <si>
    <t>S-74726</t>
  </si>
  <si>
    <t>S-74727</t>
  </si>
  <si>
    <t>S-74598</t>
  </si>
  <si>
    <t>S-74599</t>
  </si>
  <si>
    <t>S-74614</t>
  </si>
  <si>
    <t>S-74615</t>
  </si>
  <si>
    <t>S-74630</t>
  </si>
  <si>
    <t>S-74631</t>
  </si>
  <si>
    <t>S-74694</t>
  </si>
  <si>
    <t>S-74695</t>
  </si>
  <si>
    <t>S-74678</t>
  </si>
  <si>
    <t>S-74679</t>
  </si>
  <si>
    <t>S-75203</t>
  </si>
  <si>
    <t>S-75206</t>
  </si>
  <si>
    <t>S-74584</t>
  </si>
  <si>
    <t>S-74585</t>
  </si>
  <si>
    <t>S-74648</t>
  </si>
  <si>
    <t>S-74649</t>
  </si>
  <si>
    <t>S-74568</t>
  </si>
  <si>
    <t>S-74569</t>
  </si>
  <si>
    <t>S-74600</t>
  </si>
  <si>
    <t>S-74601</t>
  </si>
  <si>
    <t>S-75221</t>
  </si>
  <si>
    <t>S-74617</t>
  </si>
  <si>
    <t>S-74616</t>
  </si>
  <si>
    <t>S-75222</t>
  </si>
  <si>
    <t>S-74586</t>
  </si>
  <si>
    <t>S-74587</t>
  </si>
  <si>
    <t>S-74650</t>
  </si>
  <si>
    <t>S-74571</t>
  </si>
  <si>
    <t>S-74570</t>
  </si>
  <si>
    <t>S-74633</t>
  </si>
  <si>
    <t>S-74602</t>
  </si>
  <si>
    <t>S-75299</t>
  </si>
  <si>
    <t>S-74618</t>
  </si>
  <si>
    <t>S-74621</t>
  </si>
  <si>
    <t>S-74632</t>
  </si>
  <si>
    <t>S-74605</t>
  </si>
  <si>
    <t>S-75207</t>
  </si>
  <si>
    <t>S-75208</t>
  </si>
  <si>
    <t>S-74634</t>
  </si>
  <si>
    <t>S-74683</t>
  </si>
  <si>
    <t>S-74682</t>
  </si>
  <si>
    <t>S-74591</t>
  </si>
  <si>
    <t>S-74590</t>
  </si>
  <si>
    <t>S-75301</t>
  </si>
  <si>
    <t>S-75300</t>
  </si>
  <si>
    <t>S-74575</t>
  </si>
  <si>
    <t>S-74698</t>
  </si>
  <si>
    <t>S-74699</t>
  </si>
  <si>
    <t>S-74574</t>
  </si>
  <si>
    <t>S-74607</t>
  </si>
  <si>
    <t>S-74606</t>
  </si>
  <si>
    <t>S-74731</t>
  </si>
  <si>
    <t>S-74730</t>
  </si>
  <si>
    <t>S-74623</t>
  </si>
  <si>
    <t>S-74622</t>
  </si>
  <si>
    <t>S-74637</t>
  </si>
  <si>
    <t>S-75209</t>
  </si>
  <si>
    <t>S-74715</t>
  </si>
  <si>
    <t>S-74714</t>
  </si>
  <si>
    <t>S-75210</t>
  </si>
  <si>
    <t>S-74684</t>
  </si>
  <si>
    <t>S-74685</t>
  </si>
  <si>
    <t>S-74700</t>
  </si>
  <si>
    <t>S-74701</t>
  </si>
  <si>
    <t>S-74732</t>
  </si>
  <si>
    <t>S-74639</t>
  </si>
  <si>
    <t>S-74638</t>
  </si>
  <si>
    <t>S-74733</t>
  </si>
  <si>
    <t>S-75211</t>
  </si>
  <si>
    <t>S-75212</t>
  </si>
  <si>
    <t>S-74716</t>
  </si>
  <si>
    <t>S-74717</t>
  </si>
  <si>
    <t>S-74686</t>
  </si>
  <si>
    <t>S-75063</t>
  </si>
  <si>
    <t>BHIVANDI (SAI)</t>
  </si>
  <si>
    <t>S-75064</t>
  </si>
  <si>
    <t>BORIVALI  (SAI)</t>
  </si>
  <si>
    <t>S-75079</t>
  </si>
  <si>
    <t>S-74505</t>
  </si>
  <si>
    <t>S-74504</t>
  </si>
  <si>
    <t>S-75080</t>
  </si>
  <si>
    <t>S-74007</t>
  </si>
  <si>
    <t>S-74008</t>
  </si>
  <si>
    <t>S-75065</t>
  </si>
  <si>
    <t>S-74359</t>
  </si>
  <si>
    <t>S-74358</t>
  </si>
  <si>
    <t>S-75066</t>
  </si>
  <si>
    <t>S-75226</t>
  </si>
  <si>
    <t>S-75227</t>
  </si>
  <si>
    <t>S-74506</t>
  </si>
  <si>
    <t>S-74016</t>
  </si>
  <si>
    <t>S-74366</t>
  </si>
  <si>
    <t>S-74507</t>
  </si>
  <si>
    <t>S-74374</t>
  </si>
  <si>
    <t>S-74367</t>
  </si>
  <si>
    <t>S-74003</t>
  </si>
  <si>
    <t>S-74010</t>
  </si>
  <si>
    <t>S-74382</t>
  </si>
  <si>
    <t>S-74375</t>
  </si>
  <si>
    <t>S-74390</t>
  </si>
  <si>
    <t>S-74383</t>
  </si>
  <si>
    <t>S-74009</t>
  </si>
  <si>
    <t>S-74391</t>
  </si>
  <si>
    <t>S-74360</t>
  </si>
  <si>
    <t>S-74361</t>
  </si>
  <si>
    <t>S-74744</t>
  </si>
  <si>
    <t>S-74004</t>
  </si>
  <si>
    <t>S-74015</t>
  </si>
  <si>
    <t>S-74745</t>
  </si>
  <si>
    <t>S-74508</t>
  </si>
  <si>
    <t>S-74509</t>
  </si>
  <si>
    <t>S-74011</t>
  </si>
  <si>
    <t>S-74012</t>
  </si>
  <si>
    <t>S-74368</t>
  </si>
  <si>
    <t>S-74369</t>
  </si>
  <si>
    <t>S-74376</t>
  </si>
  <si>
    <t>S-74377</t>
  </si>
  <si>
    <t>S-74352</t>
  </si>
  <si>
    <t>S-74353</t>
  </si>
  <si>
    <t>S-74392</t>
  </si>
  <si>
    <t>S-74393</t>
  </si>
  <si>
    <t>S-74384</t>
  </si>
  <si>
    <t>S-74385</t>
  </si>
  <si>
    <t>S-74362</t>
  </si>
  <si>
    <t>S-74363</t>
  </si>
  <si>
    <t>S-74746</t>
  </si>
  <si>
    <t>S-74747</t>
  </si>
  <si>
    <t>S-74013</t>
  </si>
  <si>
    <t>S-74014</t>
  </si>
  <si>
    <t>S-74510</t>
  </si>
  <si>
    <t>S-74018</t>
  </si>
  <si>
    <t>S-74370</t>
  </si>
  <si>
    <t>S-74511</t>
  </si>
  <si>
    <t>S-74378</t>
  </si>
  <si>
    <t>S-74371</t>
  </si>
  <si>
    <t>S-74354</t>
  </si>
  <si>
    <t>S-74379</t>
  </si>
  <si>
    <t>S-74355</t>
  </si>
  <si>
    <t>S-74424</t>
  </si>
  <si>
    <t>S-74425</t>
  </si>
  <si>
    <t>THANE (SAI)</t>
  </si>
  <si>
    <t>S-75262</t>
  </si>
  <si>
    <t>S-75071</t>
  </si>
  <si>
    <t>S-74457</t>
  </si>
  <si>
    <t>S-74456</t>
  </si>
  <si>
    <t>S-74399</t>
  </si>
  <si>
    <t>S-75194</t>
  </si>
  <si>
    <t>S-74473</t>
  </si>
  <si>
    <t>S-74472</t>
  </si>
  <si>
    <t>S-74489</t>
  </si>
  <si>
    <t>S-74488</t>
  </si>
  <si>
    <t>S-74512</t>
  </si>
  <si>
    <t>S-74513</t>
  </si>
  <si>
    <t>S-74536</t>
  </si>
  <si>
    <t>S-74537</t>
  </si>
  <si>
    <t>S-74116</t>
  </si>
  <si>
    <t>S-74117</t>
  </si>
  <si>
    <t>S-74426</t>
  </si>
  <si>
    <t>S-74288</t>
  </si>
  <si>
    <t>S-75217</t>
  </si>
  <si>
    <t>S-74443</t>
  </si>
  <si>
    <t>S-75290</t>
  </si>
  <si>
    <t>S-74413</t>
  </si>
  <si>
    <t>S-75228</t>
  </si>
  <si>
    <t>S-74277</t>
  </si>
  <si>
    <t>S-74442</t>
  </si>
  <si>
    <t>S-74427</t>
  </si>
  <si>
    <t>S-74412</t>
  </si>
  <si>
    <t>S-75266</t>
  </si>
  <si>
    <t>S-74704</t>
  </si>
  <si>
    <t>S-74097</t>
  </si>
  <si>
    <t>S-75265</t>
  </si>
  <si>
    <t>S-75072</t>
  </si>
  <si>
    <t>S-74096</t>
  </si>
  <si>
    <t>S-74459</t>
  </si>
  <si>
    <t>S-75254</t>
  </si>
  <si>
    <t>S-75146</t>
  </si>
  <si>
    <t>S-75189</t>
  </si>
  <si>
    <t>S-74475</t>
  </si>
  <si>
    <t>S-74458</t>
  </si>
  <si>
    <t>S-75272</t>
  </si>
  <si>
    <t>S-75145</t>
  </si>
  <si>
    <t>S-74491</t>
  </si>
  <si>
    <t>S-74051</t>
  </si>
  <si>
    <t>S-74515</t>
  </si>
  <si>
    <t>S-74474</t>
  </si>
  <si>
    <t>S-74960</t>
  </si>
  <si>
    <t>S-75271</t>
  </si>
  <si>
    <t>S-74539</t>
  </si>
  <si>
    <t>S-74490</t>
  </si>
  <si>
    <t>S-74052</t>
  </si>
  <si>
    <t>S-74514</t>
  </si>
  <si>
    <t>S-74959</t>
  </si>
  <si>
    <t>S-74415</t>
  </si>
  <si>
    <t>S-74538</t>
  </si>
  <si>
    <t>S-74099</t>
  </si>
  <si>
    <t>S-74461</t>
  </si>
  <si>
    <t>S-74414</t>
  </si>
  <si>
    <t>S-74289</t>
  </si>
  <si>
    <t>S-74477</t>
  </si>
  <si>
    <t>S-74962</t>
  </si>
  <si>
    <t>S-74098</t>
  </si>
  <si>
    <t>S-74493</t>
  </si>
  <si>
    <t>S-74460</t>
  </si>
  <si>
    <t>S-74431</t>
  </si>
  <si>
    <t>S-74740</t>
  </si>
  <si>
    <t>S-74476</t>
  </si>
  <si>
    <t>S-74321</t>
  </si>
  <si>
    <t>S-74961</t>
  </si>
  <si>
    <t>S-74492</t>
  </si>
  <si>
    <t>S-74054</t>
  </si>
  <si>
    <t>S-74430</t>
  </si>
  <si>
    <t>S-74417</t>
  </si>
  <si>
    <t>S-74540</t>
  </si>
  <si>
    <t>S-74647</t>
  </si>
  <si>
    <t>S-74320</t>
  </si>
  <si>
    <t>S-75245</t>
  </si>
  <si>
    <t>S-74053</t>
  </si>
  <si>
    <t xml:space="preserve">THANE  </t>
  </si>
  <si>
    <t>S-75220</t>
  </si>
  <si>
    <t>S-74646</t>
  </si>
  <si>
    <t>S-74519</t>
  </si>
  <si>
    <t>S-74416</t>
  </si>
  <si>
    <t>S-74707</t>
  </si>
  <si>
    <t>S-74541</t>
  </si>
  <si>
    <t>S-74518</t>
  </si>
  <si>
    <t>S-75257</t>
  </si>
  <si>
    <t>S-74402</t>
  </si>
  <si>
    <t>S-74403</t>
  </si>
  <si>
    <t>S-74110</t>
  </si>
  <si>
    <t>S-74111</t>
  </si>
  <si>
    <t>S-74965</t>
  </si>
  <si>
    <t>S-74966</t>
  </si>
  <si>
    <t>S-74432</t>
  </si>
  <si>
    <t>S-74433</t>
  </si>
  <si>
    <t>S-74280</t>
  </si>
  <si>
    <t>S-74281</t>
  </si>
  <si>
    <t>S-74448</t>
  </si>
  <si>
    <t>S-74449</t>
  </si>
  <si>
    <t>S-74144</t>
  </si>
  <si>
    <t>S-74145</t>
  </si>
  <si>
    <t>S-74464</t>
  </si>
  <si>
    <t>S-74465</t>
  </si>
  <si>
    <t>S-74404</t>
  </si>
  <si>
    <t>S-75249</t>
  </si>
  <si>
    <t>S-75248</t>
  </si>
  <si>
    <t>S-74405</t>
  </si>
  <si>
    <t>S-74270</t>
  </si>
  <si>
    <t>S-74271</t>
  </si>
  <si>
    <t>S-74480</t>
  </si>
  <si>
    <t>S-74481</t>
  </si>
  <si>
    <t>S-74045</t>
  </si>
  <si>
    <t>S-74046</t>
  </si>
  <si>
    <t>S-75140</t>
  </si>
  <si>
    <t>S-75141</t>
  </si>
  <si>
    <t>S-74496</t>
  </si>
  <si>
    <t>S-74497</t>
  </si>
  <si>
    <t>S-74322</t>
  </si>
  <si>
    <t>S-74323</t>
  </si>
  <si>
    <t>S-75243</t>
  </si>
  <si>
    <t>S-74124</t>
  </si>
  <si>
    <t>S-74125</t>
  </si>
  <si>
    <t>S-74520</t>
  </si>
  <si>
    <t>S-74521</t>
  </si>
  <si>
    <t>S-74090</t>
  </si>
  <si>
    <t>S-74091</t>
  </si>
  <si>
    <t>S-74545</t>
  </si>
  <si>
    <t>S-74544</t>
  </si>
  <si>
    <t>S-75296</t>
  </si>
  <si>
    <t>S-75297</t>
  </si>
  <si>
    <t>S-74435</t>
  </si>
  <si>
    <t>S-74434</t>
  </si>
  <si>
    <t>S-74451</t>
  </si>
  <si>
    <t>S-74282</t>
  </si>
  <si>
    <t>S-74467</t>
  </si>
  <si>
    <t>S-74450</t>
  </si>
  <si>
    <t>S-74067</t>
  </si>
  <si>
    <t>S-74466</t>
  </si>
  <si>
    <t>S-74273</t>
  </si>
  <si>
    <t>S-74066</t>
  </si>
  <si>
    <t>S-74483</t>
  </si>
  <si>
    <t>S-74272</t>
  </si>
  <si>
    <t>S-74048</t>
  </si>
  <si>
    <t>S-74047</t>
  </si>
  <si>
    <t>S-74407</t>
  </si>
  <si>
    <t>S-74482</t>
  </si>
  <si>
    <t>S-75229</t>
  </si>
  <si>
    <t>S-74324</t>
  </si>
  <si>
    <t>S-74499</t>
  </si>
  <si>
    <t>S-74406</t>
  </si>
  <si>
    <t>S-74135</t>
  </si>
  <si>
    <t>S-74523</t>
  </si>
  <si>
    <t>S-74498</t>
  </si>
  <si>
    <t>S-74970</t>
  </si>
  <si>
    <t>S-75291</t>
  </si>
  <si>
    <t>S-74547</t>
  </si>
  <si>
    <t>S-74134</t>
  </si>
  <si>
    <t>S-74522</t>
  </si>
  <si>
    <t>S-74285</t>
  </si>
  <si>
    <t>S-74969</t>
  </si>
  <si>
    <t>S-75269</t>
  </si>
  <si>
    <t>S-74546</t>
  </si>
  <si>
    <t>S-74453</t>
  </si>
  <si>
    <t>S-75191</t>
  </si>
  <si>
    <t>S-74068</t>
  </si>
  <si>
    <t>S-74469</t>
  </si>
  <si>
    <t>S-74057</t>
  </si>
  <si>
    <t>S-74069</t>
  </si>
  <si>
    <t>S-74452</t>
  </si>
  <si>
    <t>S-74485</t>
  </si>
  <si>
    <t>S-74468</t>
  </si>
  <si>
    <t>S-74137</t>
  </si>
  <si>
    <t>S-74484</t>
  </si>
  <si>
    <t>S-74501</t>
  </si>
  <si>
    <t>S-74136</t>
  </si>
  <si>
    <t>S-74972</t>
  </si>
  <si>
    <t>S-74500</t>
  </si>
  <si>
    <t>S-74439</t>
  </si>
  <si>
    <t>S-74971</t>
  </si>
  <si>
    <t>S-74438</t>
  </si>
  <si>
    <t>S-75263</t>
  </si>
  <si>
    <t>S-75261</t>
  </si>
  <si>
    <t>S-75192</t>
  </si>
  <si>
    <t>S-75193</t>
  </si>
  <si>
    <t>S-74526</t>
  </si>
  <si>
    <t>S-74527</t>
  </si>
  <si>
    <t>S-74550</t>
  </si>
  <si>
    <t>S-75195</t>
  </si>
  <si>
    <t>S-74975</t>
  </si>
  <si>
    <t>S-74551</t>
  </si>
  <si>
    <t>S-74976</t>
  </si>
  <si>
    <t>S-74236</t>
  </si>
  <si>
    <t>S-74239</t>
  </si>
  <si>
    <t>S-74240</t>
  </si>
  <si>
    <t>S-74241</t>
  </si>
  <si>
    <t>S-74242</t>
  </si>
  <si>
    <t>S-74235</t>
  </si>
  <si>
    <t>S-75260</t>
  </si>
  <si>
    <t>S-74237</t>
  </si>
  <si>
    <t>S-74238</t>
  </si>
  <si>
    <t>S-75259</t>
  </si>
  <si>
    <t>S-75284</t>
  </si>
  <si>
    <t>S-75274</t>
  </si>
  <si>
    <t>S-75273</t>
  </si>
  <si>
    <t>S-75276</t>
  </si>
  <si>
    <t>S-75275</t>
  </si>
  <si>
    <t>S-75278</t>
  </si>
  <si>
    <t>S-75277</t>
  </si>
  <si>
    <t>S-75280</t>
  </si>
  <si>
    <t>S-75279</t>
  </si>
  <si>
    <t>S-75282</t>
  </si>
  <si>
    <t>S-75281</t>
  </si>
  <si>
    <t>S-75255</t>
  </si>
  <si>
    <t>S-75219</t>
  </si>
  <si>
    <t>S-74706</t>
  </si>
  <si>
    <t>S-75256</t>
  </si>
  <si>
    <t>S-74595</t>
  </si>
  <si>
    <t>S-74596</t>
  </si>
  <si>
    <t>S-74723</t>
  </si>
  <si>
    <t>S-75253</t>
  </si>
  <si>
    <t>S-75252</t>
  </si>
  <si>
    <t>S-74724</t>
  </si>
  <si>
    <t>S-74627</t>
  </si>
  <si>
    <t>S-74628</t>
  </si>
  <si>
    <t>S-74675</t>
  </si>
  <si>
    <t>S-74676</t>
  </si>
  <si>
    <t>S-74651</t>
  </si>
  <si>
    <t>S-75298</t>
  </si>
  <si>
    <t>S-74603</t>
  </si>
  <si>
    <t>S-74604</t>
  </si>
  <si>
    <t>S-74619</t>
  </si>
  <si>
    <t>S-74620</t>
  </si>
  <si>
    <t>S-74635</t>
  </si>
  <si>
    <t>S-74636</t>
  </si>
  <si>
    <t>S-74290</t>
  </si>
  <si>
    <t>S-74141</t>
  </si>
  <si>
    <t>S-74283</t>
  </si>
  <si>
    <t>S-74291</t>
  </si>
  <si>
    <t>S-74284</t>
  </si>
  <si>
    <t>S-75190</t>
  </si>
  <si>
    <t>½ãÖãÀãÓ›È Àã•¾ã ½ããØãÃ ¹ããäÀÌãÖ¶ã ½ãÖã½ãâ¡ß</t>
  </si>
  <si>
    <t xml:space="preserve">Ÿã¥ãñ ãäÌã¼ããØã </t>
  </si>
  <si>
    <t>ãä¼ãÌãâ¡ãè ‚ããØããÀ</t>
  </si>
  <si>
    <t>Ìãñßã¹ã¨ã‡ãŠ ¦ã‡ã‹¦ãã ‡ãÆŠ.4 Ôã¶ã :-2017 - 2018</t>
  </si>
  <si>
    <t>Ìãñßã¹ã¨ã‡ãŠ ¦ã‡ã‹¦ãã ‡ãÆŠ.4 Ôã¶ã :-2018 - 2019</t>
  </si>
  <si>
    <t xml:space="preserve">ãä¶ã¾ã¦ã </t>
  </si>
  <si>
    <t xml:space="preserve">‡ãŠã½ããäØãÀãè  </t>
  </si>
  <si>
    <t>¹ãŠñÀãèÞãã</t>
  </si>
  <si>
    <t>½ããØãÃ</t>
  </si>
  <si>
    <t>Ìãñß</t>
  </si>
  <si>
    <t>©ããâºãñ</t>
  </si>
  <si>
    <t>ÍãñÀã</t>
  </si>
  <si>
    <t>Ô¹ãñÆ¡</t>
  </si>
  <si>
    <t>Ô›ñ‚ããäÀâØã</t>
  </si>
  <si>
    <t>ãä¶ã¾ã¦ã</t>
  </si>
  <si>
    <t>¹ãñŠÅ¾ãã</t>
  </si>
  <si>
    <t>‡ãÆŠ.</t>
  </si>
  <si>
    <t>‡ãÆŠ. Old</t>
  </si>
  <si>
    <t xml:space="preserve">‡ãÆŠ. </t>
  </si>
  <si>
    <t xml:space="preserve">Ôããâ‡ãŠñãä¦ã‡ãŠ ‡ãÆŠ. </t>
  </si>
  <si>
    <t>¹ããÔãì¶ã</t>
  </si>
  <si>
    <t>¹ã¾ãÃ¦ã</t>
  </si>
  <si>
    <t>‚ãâ¦ãÀ</t>
  </si>
  <si>
    <t>Ôãì›¦ãñ</t>
  </si>
  <si>
    <t>¹ããñÖÞã¦ãñ</t>
  </si>
  <si>
    <t>¦ããÔã</t>
  </si>
  <si>
    <t xml:space="preserve"> ãä‡ãŠ.½ããè</t>
  </si>
  <si>
    <t>ãäÌã.ÌããÖ‡ãŠ</t>
  </si>
  <si>
    <t>S-74041</t>
  </si>
  <si>
    <t>ãä¼ãÌãâ¡ãè (ÔããƒÃ)</t>
  </si>
  <si>
    <t>Ÿã¥ãñ</t>
  </si>
  <si>
    <t>C-1</t>
  </si>
  <si>
    <t>BMTC C/L</t>
  </si>
  <si>
    <t>S-74042</t>
  </si>
  <si>
    <t>Ÿã¥ãñ ( ÔããƒÃ )</t>
  </si>
  <si>
    <t>ãä¼ãÌãâ¡ãè</t>
  </si>
  <si>
    <t>S-74043</t>
  </si>
  <si>
    <t>S-74044</t>
  </si>
  <si>
    <t>ãäÌãÑããâ¦ããè</t>
  </si>
  <si>
    <t>S-74058</t>
  </si>
  <si>
    <t>S-74059</t>
  </si>
  <si>
    <t>S-74064</t>
  </si>
  <si>
    <t>S-74065</t>
  </si>
  <si>
    <t>Þãã/Ìãã ºãªÊã</t>
  </si>
  <si>
    <t>S-74080</t>
  </si>
  <si>
    <t>C-2</t>
  </si>
  <si>
    <t>S-74081</t>
  </si>
  <si>
    <t>S-74082</t>
  </si>
  <si>
    <t>S-74087</t>
  </si>
  <si>
    <t>S-74088</t>
  </si>
  <si>
    <t>S-74089</t>
  </si>
  <si>
    <t>S-74113</t>
  </si>
  <si>
    <t>S-74143</t>
  </si>
  <si>
    <t>ÌããÖ¶ã ªñŒã¼ããÊã Ìãñß 21.50 ¦ãñ 6.30</t>
  </si>
  <si>
    <t>S-74146</t>
  </si>
  <si>
    <t>C-3</t>
  </si>
  <si>
    <t>S-74147</t>
  </si>
  <si>
    <t>S-74148</t>
  </si>
  <si>
    <t>S-74149</t>
  </si>
  <si>
    <t>S-74150</t>
  </si>
  <si>
    <t>S-74151</t>
  </si>
  <si>
    <t>S-74152</t>
  </si>
  <si>
    <t>S-74153</t>
  </si>
  <si>
    <t>S-74154</t>
  </si>
  <si>
    <t>C-4</t>
  </si>
  <si>
    <t>S-74155</t>
  </si>
  <si>
    <t>S-74156</t>
  </si>
  <si>
    <t>S-74157</t>
  </si>
  <si>
    <t>S-74162</t>
  </si>
  <si>
    <t>S-74167</t>
  </si>
  <si>
    <t>S-74170</t>
  </si>
  <si>
    <t>S-74171</t>
  </si>
  <si>
    <t>ÌããÖ¶ã ªñŒã¼ããÊã Ìãñß 22.20 ¦ãñ 7.00</t>
  </si>
  <si>
    <t>S-75549</t>
  </si>
  <si>
    <t>C-5</t>
  </si>
  <si>
    <t>S-75550</t>
  </si>
  <si>
    <t>S-75551</t>
  </si>
  <si>
    <t>S-75552</t>
  </si>
  <si>
    <t>S-75553</t>
  </si>
  <si>
    <t>S-75554</t>
  </si>
  <si>
    <t>S-75555</t>
  </si>
  <si>
    <t>S-75556</t>
  </si>
  <si>
    <t>C-6</t>
  </si>
  <si>
    <t>S-75557</t>
  </si>
  <si>
    <t>S-75558</t>
  </si>
  <si>
    <t>S-75559</t>
  </si>
  <si>
    <t>S-75560</t>
  </si>
  <si>
    <t>S-75561</t>
  </si>
  <si>
    <t>S-75562</t>
  </si>
  <si>
    <t>S-75563</t>
  </si>
  <si>
    <t>ÌããÖ¶ã ªñŒã¼ããÊã Ìãñß 22.05 ¦ãñ 6.45</t>
  </si>
  <si>
    <t>S-74198</t>
  </si>
  <si>
    <t>‡ãŠÊ¾ãã¥ã</t>
  </si>
  <si>
    <t>C-7</t>
  </si>
  <si>
    <t>O</t>
  </si>
  <si>
    <t>MUMBAI</t>
  </si>
  <si>
    <t>BMTC</t>
  </si>
  <si>
    <t>S/L</t>
  </si>
  <si>
    <t>SHORT</t>
  </si>
  <si>
    <t>S-74199</t>
  </si>
  <si>
    <t>S-74200</t>
  </si>
  <si>
    <t>S-74201</t>
  </si>
  <si>
    <t>S-74202</t>
  </si>
  <si>
    <t>S-74203</t>
  </si>
  <si>
    <t>S-74204</t>
  </si>
  <si>
    <t>S-74205</t>
  </si>
  <si>
    <t>S-74206</t>
  </si>
  <si>
    <t>S-74207</t>
  </si>
  <si>
    <t>ÌããÖ¶ã ªñŒã¼ããÊã Ìãñß 14.45 ¦ãñ 15.15</t>
  </si>
  <si>
    <t>S-74208</t>
  </si>
  <si>
    <t>C-8</t>
  </si>
  <si>
    <t>Sai Ÿã¥ãñ</t>
  </si>
  <si>
    <t>ORD</t>
  </si>
  <si>
    <t>S-74209</t>
  </si>
  <si>
    <t>S-74210</t>
  </si>
  <si>
    <t>S-74211</t>
  </si>
  <si>
    <t>S-74212</t>
  </si>
  <si>
    <t>S-74213</t>
  </si>
  <si>
    <t>S-74214</t>
  </si>
  <si>
    <t>S-74215</t>
  </si>
  <si>
    <t>S-74216</t>
  </si>
  <si>
    <t>S-74217</t>
  </si>
  <si>
    <t>S-74218</t>
  </si>
  <si>
    <t>C-9</t>
  </si>
  <si>
    <t>S-74219</t>
  </si>
  <si>
    <t>S-74220</t>
  </si>
  <si>
    <t>S-74221</t>
  </si>
  <si>
    <t>S-74222</t>
  </si>
  <si>
    <t>S-74223</t>
  </si>
  <si>
    <t>S-74224</t>
  </si>
  <si>
    <t>S-74225</t>
  </si>
  <si>
    <t>S-74226</t>
  </si>
  <si>
    <t>S-74227</t>
  </si>
  <si>
    <t>ÌããÖ¶ã ªñŒã¼ããÊã Ìãñß 15.00 ¦ãñ 15.30</t>
  </si>
  <si>
    <t>S-74228</t>
  </si>
  <si>
    <t>C-10</t>
  </si>
  <si>
    <t>S-74229</t>
  </si>
  <si>
    <t>S-74233</t>
  </si>
  <si>
    <t>S-74234</t>
  </si>
  <si>
    <t>S-74246</t>
  </si>
  <si>
    <t>S-74247</t>
  </si>
  <si>
    <t>S-74252</t>
  </si>
  <si>
    <t>S-74253</t>
  </si>
  <si>
    <t>S-74254</t>
  </si>
  <si>
    <t>S-74255</t>
  </si>
  <si>
    <t>S-74256</t>
  </si>
  <si>
    <t>C-11</t>
  </si>
  <si>
    <t>S-74257</t>
  </si>
  <si>
    <t>S-74258</t>
  </si>
  <si>
    <t>S-74259</t>
  </si>
  <si>
    <t>S-74260</t>
  </si>
  <si>
    <t>S-74261</t>
  </si>
  <si>
    <t>S-74262</t>
  </si>
  <si>
    <t>S-74263</t>
  </si>
  <si>
    <t>S-74264</t>
  </si>
  <si>
    <t>S-74265</t>
  </si>
  <si>
    <t>ÌããÖ¶ã ªñŒã¼ããÊã Ìãñß 14.30 ¦ãñ 17.00</t>
  </si>
  <si>
    <t>S-74266</t>
  </si>
  <si>
    <t>C-12</t>
  </si>
  <si>
    <t>S-74267</t>
  </si>
  <si>
    <t>S-74268</t>
  </si>
  <si>
    <t>S-74269</t>
  </si>
  <si>
    <t>S-74306</t>
  </si>
  <si>
    <t>S-74307</t>
  </si>
  <si>
    <t>S-74325</t>
  </si>
  <si>
    <t>S-74326</t>
  </si>
  <si>
    <t>S-74327</t>
  </si>
  <si>
    <t>S-74328</t>
  </si>
  <si>
    <t>ãä¼ãÌãâ¡ãè (¹ãì¥ããÃ )</t>
  </si>
  <si>
    <t>ºããñãäÀÌãÊããè</t>
  </si>
  <si>
    <t>C-117</t>
  </si>
  <si>
    <t>Sai BRVL</t>
  </si>
  <si>
    <t>BORIVALI  (PURNA)</t>
  </si>
  <si>
    <t>ºããñãäÀÌãÊããè  (¹ãì¥ããÃ )</t>
  </si>
  <si>
    <t>ºããñãäÀÌãÊããè  (ÔããƒÃ)</t>
  </si>
  <si>
    <t>C-118</t>
  </si>
  <si>
    <t>ÌããÖ¶ã ªñŒã¼ããÊã Ìãñß 20.45 ¦ãñ 5.30</t>
  </si>
  <si>
    <t>C-119</t>
  </si>
  <si>
    <t>SL</t>
  </si>
  <si>
    <t>C-120</t>
  </si>
  <si>
    <t>ÌããÖ¶ã ªñŒã¼ããÊã Ìãñß 23.00 ¦ãñ 6.30</t>
  </si>
  <si>
    <t>C-121</t>
  </si>
  <si>
    <t>C-122</t>
  </si>
  <si>
    <t>ÌããÖ¶ã ªñŒã¼ããÊã Ìãñß 23.30 ¦ãñ 7.00</t>
  </si>
  <si>
    <t>C-123</t>
  </si>
  <si>
    <t>C-124</t>
  </si>
  <si>
    <t>ÌããÖ¶ã ªñŒã¼ããÊã Ìãñß 1.00 ¦ãñ 7.45</t>
  </si>
  <si>
    <t>C-125</t>
  </si>
  <si>
    <t>C-126</t>
  </si>
  <si>
    <t>ÌããÖ¶ã ªñŒã¼ããÊã Ìãñß 00.30 ¦ãñ 8.00</t>
  </si>
  <si>
    <t>C-141</t>
  </si>
  <si>
    <t>sai BRVL</t>
  </si>
  <si>
    <t>C-142</t>
  </si>
  <si>
    <t>ÌããÖ¶ã ªñŒã¼ããÊã Ìãñß 22.30 ¦ãñ 6.15</t>
  </si>
  <si>
    <t>ãä¼ãÌãâ¡ãè [‡ãŠã½ã¥ã]</t>
  </si>
  <si>
    <t>C-145</t>
  </si>
  <si>
    <t>Kmn BRVL</t>
  </si>
  <si>
    <t>ºããñãäÀÌãÊããè [‡ãŠã½ã¥ã]</t>
  </si>
  <si>
    <t>C-146</t>
  </si>
  <si>
    <t>ÌããÖ¶ã ªñŒã¼ããÊã Ìãñß 21.15 ¦ãñ 6.45</t>
  </si>
  <si>
    <t>C-149</t>
  </si>
  <si>
    <t>WARI</t>
  </si>
  <si>
    <t>C-150</t>
  </si>
  <si>
    <t>ÌããÖ¶ã ªñŒã¼ããÊã Ìãñß 21.45 ¦ãñ 7.15</t>
  </si>
  <si>
    <t>C-88</t>
  </si>
  <si>
    <t>ÌããÖ¶ã ªñŒã¼ããÊã Ìãñß 14.45  ¦ãñ  15.15</t>
  </si>
  <si>
    <t>C-87</t>
  </si>
  <si>
    <t>WARI N/O</t>
  </si>
  <si>
    <t>C-131</t>
  </si>
  <si>
    <t>C-132</t>
  </si>
  <si>
    <t>ÌããÖ¶ã ªñŒã¼ããÊã Ìãñß 21.50 ¦ãñ 5.00</t>
  </si>
  <si>
    <t>C-133</t>
  </si>
  <si>
    <t>C-134</t>
  </si>
  <si>
    <t>ÌããÖ¶ã ªñŒã¼ããÊã Ìãñß 22.05 ¦ãñ 5.15</t>
  </si>
  <si>
    <t>C-135</t>
  </si>
  <si>
    <t>C-136</t>
  </si>
  <si>
    <t>ÌããÖ¶ã ªñŒã¼ããÊã Ìãñß  22.20 ¦ãñ 5.30</t>
  </si>
  <si>
    <t>C-137</t>
  </si>
  <si>
    <t>C-138</t>
  </si>
  <si>
    <t>ÌããÖ¶ã ªñŒã¼ããÊã Ìãñß 22.35 ¦ãñ 5.45</t>
  </si>
  <si>
    <t>C-139</t>
  </si>
  <si>
    <t>C-140</t>
  </si>
  <si>
    <t>ÌããÖ¶ã ªñŒã¼ããÊã Ìãñß 22.50 ¦ãñ 6.00</t>
  </si>
  <si>
    <t>C-143</t>
  </si>
  <si>
    <t>ÌããÖ¶ã ªñŒã¼ããÊã Ìãñß  13.45 ¦ãñ 15.35</t>
  </si>
  <si>
    <t>C-144</t>
  </si>
  <si>
    <t>C-148</t>
  </si>
  <si>
    <t>S-74001</t>
  </si>
  <si>
    <t>S-74002</t>
  </si>
  <si>
    <t>ÌããÖ¶ã ªñŒã¼ããÊã Ìãñß 14.00 ¦ãñ 15.50</t>
  </si>
  <si>
    <t>C-197</t>
  </si>
  <si>
    <t>ÌããÖ¶ã ªñŒã¼ããÊã Ìãñß 14.15 ¦ãñ 16.05</t>
  </si>
  <si>
    <t>C-198</t>
  </si>
  <si>
    <t>C-101</t>
  </si>
  <si>
    <t>S-74019</t>
  </si>
  <si>
    <t>S-74020</t>
  </si>
  <si>
    <t>S-74021</t>
  </si>
  <si>
    <t>ÌããÖ¶ã ªñŒã¼ããÊã Ìãñß 14.30 ¦ãñ 16.20</t>
  </si>
  <si>
    <t>C-102</t>
  </si>
  <si>
    <t>S-74022</t>
  </si>
  <si>
    <t>S-74023</t>
  </si>
  <si>
    <t>Àã¨ãÌãÔ¦ããè</t>
  </si>
  <si>
    <t>S-74024</t>
  </si>
  <si>
    <t>C-177</t>
  </si>
  <si>
    <t>S-74025</t>
  </si>
  <si>
    <t>S-74026</t>
  </si>
  <si>
    <t>S-74027</t>
  </si>
  <si>
    <t>S-74028</t>
  </si>
  <si>
    <t>KALYAN FATA</t>
  </si>
  <si>
    <t>S-74029</t>
  </si>
  <si>
    <t>S-74030</t>
  </si>
  <si>
    <t>S-74031</t>
  </si>
  <si>
    <t>ÌããÖ¶ã ªñŒã¼ããÊã Ìãñß 14.45 ¦ãñ 16.35</t>
  </si>
  <si>
    <t>S-74032</t>
  </si>
  <si>
    <t>C-178</t>
  </si>
  <si>
    <t>S-74033</t>
  </si>
  <si>
    <t>S-74034</t>
  </si>
  <si>
    <t>S-74035</t>
  </si>
  <si>
    <t>S-74036</t>
  </si>
  <si>
    <t>S-74039</t>
  </si>
  <si>
    <t>S-74040</t>
  </si>
  <si>
    <t>C-151</t>
  </si>
  <si>
    <t xml:space="preserve"> ¹ãì¥ããÃ Ÿã¥ãñ</t>
  </si>
  <si>
    <t>D/D</t>
  </si>
  <si>
    <t>Ÿã¥ãñ (¹ãì¥ããÃ )</t>
  </si>
  <si>
    <t>S-74564</t>
  </si>
  <si>
    <t>‡ãŠÍãñßãè</t>
  </si>
  <si>
    <t>S-74565</t>
  </si>
  <si>
    <t>C-152</t>
  </si>
  <si>
    <t>S-74572</t>
  </si>
  <si>
    <t>S-74573</t>
  </si>
  <si>
    <t>ÌããÖ¶ã ªñŒã¼ããÊã Ìãñß 21.30 ¦ãñ 4.30</t>
  </si>
  <si>
    <t>C-153</t>
  </si>
  <si>
    <t>S-74580</t>
  </si>
  <si>
    <t>S-74581</t>
  </si>
  <si>
    <t>C-154</t>
  </si>
  <si>
    <t>S-74588</t>
  </si>
  <si>
    <t>S-74589</t>
  </si>
  <si>
    <t>ÌããÖ¶ã ªñŒã¼ããÊã Ìãñß 21.00 ¦ãñ 5.00</t>
  </si>
  <si>
    <t>C-155</t>
  </si>
  <si>
    <t xml:space="preserve"> ¹ãì¥ããÃ</t>
  </si>
  <si>
    <t>C-156</t>
  </si>
  <si>
    <t>ÌããÖ¶ã ªñŒã¼ããÊã Ìãñß 21.45 ¦ãñ 5.30</t>
  </si>
  <si>
    <t>C-157</t>
  </si>
  <si>
    <t>S-74612</t>
  </si>
  <si>
    <t>S-74613</t>
  </si>
  <si>
    <t>C-158</t>
  </si>
  <si>
    <t>ÌããÖ¶ã ªñŒã¼ããÊã Ìãñß  ( 22.00 ¦ãñ 6.00 )</t>
  </si>
  <si>
    <t>C-159</t>
  </si>
  <si>
    <t>C-160</t>
  </si>
  <si>
    <t>ÌããÖ¶ã ªñŒã¼ããÊã Ìãñß (00.00 ¦ãñ 06.15)</t>
  </si>
  <si>
    <t>ãä¹ãâ¹ãßãÔã</t>
  </si>
  <si>
    <t>ÍããÊãñ¾ã</t>
  </si>
  <si>
    <t>C-161</t>
  </si>
  <si>
    <t>C-162</t>
  </si>
  <si>
    <t>ÌããÖ¶ã ªñŒã¼ããÊã Ìãñß 21.25 ¦ãñ 5.30</t>
  </si>
  <si>
    <t>C-163</t>
  </si>
  <si>
    <t>S-74172</t>
  </si>
  <si>
    <t>S-74173</t>
  </si>
  <si>
    <t>ÌããÖ¶ã ªñŒã¼ããÊã Ìãñß 13.20  ¦ãñ 18.30</t>
  </si>
  <si>
    <t>C-164</t>
  </si>
  <si>
    <t>C-165</t>
  </si>
  <si>
    <t>S-74180</t>
  </si>
  <si>
    <t>S-74181</t>
  </si>
  <si>
    <t>S-74680</t>
  </si>
  <si>
    <t>C-166</t>
  </si>
  <si>
    <t>S-74681</t>
  </si>
  <si>
    <t>ÌããÖ¶ã ªñŒã¼ããÊã Ìãñß 1.05 ¦ãñ 6.30</t>
  </si>
  <si>
    <t>C-167</t>
  </si>
  <si>
    <t>S-74690</t>
  </si>
  <si>
    <t>S-74691</t>
  </si>
  <si>
    <t>S-74182</t>
  </si>
  <si>
    <t>S-74183</t>
  </si>
  <si>
    <t>ÌããÖ¶ã ªñŒã¼ããÊã Ìãñß  14.20 ¦ãñ 18.25</t>
  </si>
  <si>
    <t>S-74696</t>
  </si>
  <si>
    <t>C-168</t>
  </si>
  <si>
    <t>S-74697</t>
  </si>
  <si>
    <t>C-169</t>
  </si>
  <si>
    <t>Ìãã¡ã</t>
  </si>
  <si>
    <t>S-74705</t>
  </si>
  <si>
    <t>ÌããÖ¶ã ªñŒã¼ããÊã Ìãñß  13.35  ¦ãñ 19.15</t>
  </si>
  <si>
    <t>S-74712</t>
  </si>
  <si>
    <t>C-170</t>
  </si>
  <si>
    <t>S-74713</t>
  </si>
  <si>
    <t>PAYE</t>
  </si>
  <si>
    <t>¹ãã¾ãñ</t>
  </si>
  <si>
    <t>C-171</t>
  </si>
  <si>
    <t>ÌããÖ¶ã ªñŒã¼ããÊã Ìãñß  12.25 ¦ãñ 17.45</t>
  </si>
  <si>
    <t>S-74728</t>
  </si>
  <si>
    <t>C-172</t>
  </si>
  <si>
    <t>S-74729</t>
  </si>
  <si>
    <t>‚ããñÌãßãè</t>
  </si>
  <si>
    <t>C-111</t>
  </si>
  <si>
    <t>C-112</t>
  </si>
  <si>
    <t>½ãã¶ã‡ãŠãñÊããè</t>
  </si>
  <si>
    <t>ÌããÖ¶ã ªñŒã¼ããÊã Ìãñß (21.15 ¦ãñ 5.30)</t>
  </si>
  <si>
    <t>C-179</t>
  </si>
  <si>
    <t>‡ãŠÊ¾ãã¥ã ãäÌã¶ããÌããÖ‡ãŠ</t>
  </si>
  <si>
    <t>ÌããÖ¶ã ªñŒã¼ããÊã Ìãñß 12.30  ¦ãñ 18.00</t>
  </si>
  <si>
    <t>C-180</t>
  </si>
  <si>
    <t>C-185</t>
  </si>
  <si>
    <t>C-186</t>
  </si>
  <si>
    <t>ÌããÖ¶ã ªñŒã¼ããÊã Ìãñß  19.10 ¦ãñ 4.30</t>
  </si>
  <si>
    <t>C-188</t>
  </si>
  <si>
    <t>ÌããÖ¶ã ªñŒã¼ããÊã Ìãñß 11.50 ¦ãñ 18.30</t>
  </si>
  <si>
    <t>C-189</t>
  </si>
  <si>
    <t>C-191</t>
  </si>
  <si>
    <t>C-192</t>
  </si>
  <si>
    <t>ÌããÖ¶ã ªñŒã¼ããÊã Ìãñß (21.35 ¦ãñ 6.30 )</t>
  </si>
  <si>
    <t>S-74184</t>
  </si>
  <si>
    <t>C-207</t>
  </si>
  <si>
    <t>S-74185</t>
  </si>
  <si>
    <t>ÌããÖ¶ã ªñŒã¼ããÊã Ìãñß 13.50 ¦ãñ 16.10</t>
  </si>
  <si>
    <t>S-74186</t>
  </si>
  <si>
    <t>C-208</t>
  </si>
  <si>
    <t>S-74187</t>
  </si>
  <si>
    <t>C-55</t>
  </si>
  <si>
    <t>C-56</t>
  </si>
  <si>
    <t>ÌããÖ¶ã ªñŒã¼ããÊã Ìãñß(21.10 ¦ãñ 7.15)</t>
  </si>
  <si>
    <t>C-113</t>
  </si>
  <si>
    <t>Êãã¹ã</t>
  </si>
  <si>
    <t>‚ããäÊã½ãÜãÀ</t>
  </si>
  <si>
    <t>C-114</t>
  </si>
  <si>
    <t>Øã¥ãñÍã¹ãìÀãè</t>
  </si>
  <si>
    <t>S-75292</t>
  </si>
  <si>
    <t>GANESHPURI</t>
  </si>
  <si>
    <t>‚ãâºãã¡ãè</t>
  </si>
  <si>
    <t>ÌããÖ¶ã ªñŒã¼ããÊã Ìãñß ( 23.35 ¦ãñ 6.00 )</t>
  </si>
  <si>
    <t>C-205</t>
  </si>
  <si>
    <t>½ãìâºãƒÃ Ôãñ›ÈÊã</t>
  </si>
  <si>
    <t>C-206</t>
  </si>
  <si>
    <t>ÌããÖ¶ã ªñŒã¼ããÊã Ìãñß 20.30 ¦ãñ 5.00</t>
  </si>
  <si>
    <t>C-209</t>
  </si>
  <si>
    <t>C-210</t>
  </si>
  <si>
    <t>ÌããÖ¶ã ªñŒã¼ããÊã Ìãñß 21.30 ¦ãñ 6.00</t>
  </si>
  <si>
    <t>C-211</t>
  </si>
  <si>
    <t>C-212</t>
  </si>
  <si>
    <t>ÌããÖ¶ã ªñŒã¼ããÊã Ìãñß 22.00 ¦ãñ 6.30</t>
  </si>
  <si>
    <t>S-75340</t>
  </si>
  <si>
    <t>¹ã¶ãÌãñÊã</t>
  </si>
  <si>
    <t>C-85</t>
  </si>
  <si>
    <t>S-75341</t>
  </si>
  <si>
    <t>S-75342</t>
  </si>
  <si>
    <t>S-75343</t>
  </si>
  <si>
    <t>S-75344</t>
  </si>
  <si>
    <t>C-86</t>
  </si>
  <si>
    <t>S-75345</t>
  </si>
  <si>
    <t>S-75346</t>
  </si>
  <si>
    <t>S-75347</t>
  </si>
  <si>
    <t>ÌããÖ¶ã ªñŒã¼ããÊã Ìãñß (22.30 ¦ãñ 6.30)</t>
  </si>
  <si>
    <t>C-93</t>
  </si>
  <si>
    <t>C-94</t>
  </si>
  <si>
    <t>ÌããÖ¶ã ªñŒã¼ããÊã Ìãñß (23.00 ¦ãñ 7.00)</t>
  </si>
  <si>
    <t>S-75320</t>
  </si>
  <si>
    <t>C-199</t>
  </si>
  <si>
    <t>S-75321</t>
  </si>
  <si>
    <t>S-75322</t>
  </si>
  <si>
    <t>S-75323</t>
  </si>
  <si>
    <t>S-75328</t>
  </si>
  <si>
    <t>C-200</t>
  </si>
  <si>
    <t>S-75329</t>
  </si>
  <si>
    <t>S-75330</t>
  </si>
  <si>
    <t>S-75331</t>
  </si>
  <si>
    <t>ÌããÖ¶ã ªñŒã¼ããÊã Ìãñß 22.00 ¦ãñ 6.00</t>
  </si>
  <si>
    <t>C-219</t>
  </si>
  <si>
    <t>C-220</t>
  </si>
  <si>
    <t>ÌããÖ¶ã ªñŒã¼ããÊã Ìãñß 21.30 ¦ãñ 5.30</t>
  </si>
  <si>
    <t>S-75356</t>
  </si>
  <si>
    <t>C-221</t>
  </si>
  <si>
    <t>S-75357</t>
  </si>
  <si>
    <t>S-75358</t>
  </si>
  <si>
    <t>S-75359</t>
  </si>
  <si>
    <t>S-75364</t>
  </si>
  <si>
    <t>C-222</t>
  </si>
  <si>
    <t>S-75365</t>
  </si>
  <si>
    <t>S-75366</t>
  </si>
  <si>
    <t>S-75371</t>
  </si>
  <si>
    <t>ÌããÖ¶ã ªñŒã¼ããÊã Ìãñß 20.30 ¦ãñ 05.00</t>
  </si>
  <si>
    <t>ÔãìÀƒÃ</t>
  </si>
  <si>
    <t>C-115</t>
  </si>
  <si>
    <t>‡ãŠãñ¾ã¶ãã</t>
  </si>
  <si>
    <t>OBL</t>
  </si>
  <si>
    <t xml:space="preserve">ãä¼ãÌãâ¡ãè </t>
  </si>
  <si>
    <t>PISE DAMP</t>
  </si>
  <si>
    <t>ãä¹ãÔãñ ¡ù½ã</t>
  </si>
  <si>
    <t>ÌããÖ¶ã ªñŒã¼ããÊã Ìãñß 12.50 ¦ãñ 16.00</t>
  </si>
  <si>
    <t>C-116</t>
  </si>
  <si>
    <t>C-127</t>
  </si>
  <si>
    <t>ÌããÖ¶ã ªñŒã¼ããÊã Ìãñß  09.10 ¦ãñ 11.45</t>
  </si>
  <si>
    <t>C-128</t>
  </si>
  <si>
    <t>S-74188</t>
  </si>
  <si>
    <t>S-74189</t>
  </si>
  <si>
    <t>S-74190</t>
  </si>
  <si>
    <t>S-74191</t>
  </si>
  <si>
    <t>S-74192</t>
  </si>
  <si>
    <t>S-74193</t>
  </si>
  <si>
    <t>C-129</t>
  </si>
  <si>
    <t>ÌããÖ¶ã ªñŒã¼ããÊã Ìãñß 12.45 ¦ãñ 16.30</t>
  </si>
  <si>
    <t>‚ããñãä¶ã¡ã</t>
  </si>
  <si>
    <t>C-130</t>
  </si>
  <si>
    <t>RLY.STN</t>
  </si>
  <si>
    <t>ÀñÊÌãñÔ›ñÍã¶ã</t>
  </si>
  <si>
    <t>C-173</t>
  </si>
  <si>
    <t>ÊãããäŒãÌãÊããè</t>
  </si>
  <si>
    <t>S-74737</t>
  </si>
  <si>
    <t>S-74738</t>
  </si>
  <si>
    <t>S-74739</t>
  </si>
  <si>
    <t>CHIMBHIPADA</t>
  </si>
  <si>
    <t>ãäÞãâºããè¹ãã¡ã</t>
  </si>
  <si>
    <t>C-174</t>
  </si>
  <si>
    <t>ÌããÖ¶ã ªñŒã¼ããÊã Ìãñß 21.30 ¦ãñ 6.45</t>
  </si>
  <si>
    <t>‡ãŠìâªã</t>
  </si>
  <si>
    <t>C-181</t>
  </si>
  <si>
    <t>ŒãÀãèÌãÊããè</t>
  </si>
  <si>
    <t>C-182</t>
  </si>
  <si>
    <t>ÌããÖ¶ã ªñŒã¼ããÊã Ìãñß (20.20 ¦ãñ 6.15)</t>
  </si>
  <si>
    <t>ãäÞãâÞãÌãÊããè</t>
  </si>
  <si>
    <t>(½ããØãñÃ- ‚ãâºãã¡ãè )</t>
  </si>
  <si>
    <t>C-95</t>
  </si>
  <si>
    <t>C-96</t>
  </si>
  <si>
    <t>ÌããÖ¶ã ªñŒã¼ããÊã Ìãñß (21.00 ¦ãñ 6.00)</t>
  </si>
  <si>
    <t>C-190</t>
  </si>
  <si>
    <t>S-75218</t>
  </si>
  <si>
    <t>ÌããÖ¶ã ªñŒã¼ããÊã Ìãñß 13.05 ¦ãñ 17.00 )</t>
  </si>
  <si>
    <t>C-187</t>
  </si>
  <si>
    <t>¹ã¡Üãã</t>
  </si>
  <si>
    <t>C-201</t>
  </si>
  <si>
    <t>MIDI</t>
  </si>
  <si>
    <t>C-202</t>
  </si>
  <si>
    <t>ÌããÖ¶ã ªñŒã¼ããÊã Ìãñß ( 21.40 ¦ãñ 5.30 )</t>
  </si>
  <si>
    <t>‡ãŠÊ¾ãã¥ã ¹ãŠã›ã</t>
  </si>
  <si>
    <t>C-213</t>
  </si>
  <si>
    <t>C-214</t>
  </si>
  <si>
    <t>ÌããÖ¶ã ªñŒã¼ããÊã Ìãñß (  21.00  ¦ãñ  6.00    )</t>
  </si>
  <si>
    <t>‡ãŠãºãâãÀã</t>
  </si>
  <si>
    <t>C-68</t>
  </si>
  <si>
    <t>SINGALE N/O</t>
  </si>
  <si>
    <t>K‚ãââºãã•ããñºããƒÃRA</t>
  </si>
  <si>
    <t xml:space="preserve">ORD </t>
  </si>
  <si>
    <t>¹ãì¥ããÃ</t>
  </si>
  <si>
    <t xml:space="preserve">Ÿã¥ãñ  </t>
  </si>
  <si>
    <t>ÌããÖ¶ã ªñŒã¼ããÊã Ìãñß 12.40 ¦ãñ 14.10</t>
  </si>
  <si>
    <t>C-67</t>
  </si>
  <si>
    <t>K‚ãââºãã•ããñºããƒÃRA N/O</t>
  </si>
  <si>
    <t>ORD N/O</t>
  </si>
  <si>
    <t>S-74049</t>
  </si>
  <si>
    <t>ãäÍãâªñÌãã¡ãè</t>
  </si>
  <si>
    <t>C-70</t>
  </si>
  <si>
    <t>S-75250</t>
  </si>
  <si>
    <t>STATE BANK</t>
  </si>
  <si>
    <t>Ô›ñ› ºãù‡ãŠ</t>
  </si>
  <si>
    <t>S-75251</t>
  </si>
  <si>
    <t>ÌããÖ¶ã ªñŒã¼ããÊã Ìãñß 12.00 ¦ãñ 13.20</t>
  </si>
  <si>
    <t>C-69</t>
  </si>
  <si>
    <t>ãäÍãâªñÌãã¡ãè N/O</t>
  </si>
  <si>
    <t>ãäÍãÀÌãÊããè</t>
  </si>
  <si>
    <t>C-72</t>
  </si>
  <si>
    <t>ãä¹ãâ¹ãßÍãñ¦ã</t>
  </si>
  <si>
    <t>TANASA</t>
  </si>
  <si>
    <t>¦ãã¶ãÔãã</t>
  </si>
  <si>
    <t>ÌããÖ¶ã ªñŒã¼ããÊã Ìãñß 12.35 ¦ãñ 13.50</t>
  </si>
  <si>
    <t>¹ããÀãñß</t>
  </si>
  <si>
    <t>C-71</t>
  </si>
  <si>
    <t>ãäÍãÀÌãÊããè N/O</t>
  </si>
  <si>
    <t>‡ãŠãªâßãè</t>
  </si>
  <si>
    <t>C-74</t>
  </si>
  <si>
    <t>Ìãã¹ãŠñ</t>
  </si>
  <si>
    <t>ÌããÖ¶ã ªñŒã¼ããÊã Ìãñß 13.10 ¦ãñ 14.40</t>
  </si>
  <si>
    <t>C-73</t>
  </si>
  <si>
    <t>‡ãŠãªâßãè N/O</t>
  </si>
  <si>
    <t>C-76</t>
  </si>
  <si>
    <t>ÌããÖ¶ã ªñŒã¼ããÊã Ìãñß 12.55 ¦ãñ 14.25</t>
  </si>
  <si>
    <t>C-75</t>
  </si>
  <si>
    <t>Ìãã¹ãŠñ N/O</t>
  </si>
  <si>
    <t>ãäÍãÀãñßã</t>
  </si>
  <si>
    <t>C-78</t>
  </si>
  <si>
    <t>‚ãã½ãÀãƒÃ</t>
  </si>
  <si>
    <t>‚ãÜãƒÃ</t>
  </si>
  <si>
    <t>C-77</t>
  </si>
  <si>
    <t>¦ãã¶ãÔãã N/O</t>
  </si>
  <si>
    <t>ÌããÖ¶ã ªñŒã¼ããÊã Ìãñß 15.35 ¦ãñ 16.50</t>
  </si>
  <si>
    <t>C-80</t>
  </si>
  <si>
    <t>›¹ããÊã</t>
  </si>
  <si>
    <t>‡ãŠÀ½ããßã</t>
  </si>
  <si>
    <t>ÌããÖ¶ã ªñŒã¼ããÊã Ìãñß 11.50 ¦ãñ 13.15</t>
  </si>
  <si>
    <t>C-79</t>
  </si>
  <si>
    <t>Øã¥ãñÍã¹ãìÀãè N/O</t>
  </si>
  <si>
    <t>Œãâºããßã</t>
  </si>
  <si>
    <t>OPN.</t>
  </si>
  <si>
    <t>C-82</t>
  </si>
  <si>
    <t>ãäÌãÀãÀ</t>
  </si>
  <si>
    <t>½ããØãñÃ:- ‚ãâºãã¡ãè</t>
  </si>
  <si>
    <t>C-81</t>
  </si>
  <si>
    <t>Œãâºããßã N/O</t>
  </si>
  <si>
    <t>ÌããÖ¶ã ªñŒã¼ããÊã Ìãñß 16.10 ¦ãñ 17.40</t>
  </si>
  <si>
    <t>C-84</t>
  </si>
  <si>
    <t>S-74142</t>
  </si>
  <si>
    <t>ÌããÖ¶ã ªñŒã¼ããÊã Ìãñß 12.55 ¦ãñ 14.05</t>
  </si>
  <si>
    <t>C-83</t>
  </si>
  <si>
    <t>C-90</t>
  </si>
  <si>
    <t>C-89</t>
  </si>
  <si>
    <t>‡ãŠÀ½ããßã N/O</t>
  </si>
  <si>
    <t>ÌããÖ¶ã ªñŒã¼ããÊã Ìãñß 15.00 ¦ãñ 16.30</t>
  </si>
  <si>
    <t>ÍãÖã¹ãìÀ</t>
  </si>
  <si>
    <t>DEOGHAR</t>
  </si>
  <si>
    <t>ªñÌãÜãÀ</t>
  </si>
  <si>
    <t>C-92</t>
  </si>
  <si>
    <t>ÌããÖ¶ã ªñŒã¼ããÊã Ìãñß 12.00 ¦ãñ 13.30</t>
  </si>
  <si>
    <t>C-91</t>
  </si>
  <si>
    <t>DEVGHAR N/O</t>
  </si>
  <si>
    <t>C-98</t>
  </si>
  <si>
    <t>Œã¡ÌãÊããè</t>
  </si>
  <si>
    <t>ÌããÖ¶ã ªñŒã¼ããÊã Ìãñß 12.15 ¦ãñ 13.45</t>
  </si>
  <si>
    <t>C-97</t>
  </si>
  <si>
    <t>N/O</t>
  </si>
  <si>
    <t>C-100</t>
  </si>
  <si>
    <t>ãäÞãâÞããñ›ãè</t>
  </si>
  <si>
    <t xml:space="preserve"> ÌããÖ¶ã ªñŒã¼ããÊã Ìãñß (12.15 ¦ãñ 13.45)</t>
  </si>
  <si>
    <t>C-99</t>
  </si>
  <si>
    <t>ãä¹ãÔãñ ¡ù½ã N/O</t>
  </si>
  <si>
    <t>MIDI N/O</t>
  </si>
  <si>
    <t>Üããñ¡½ããß</t>
  </si>
  <si>
    <t>C-104</t>
  </si>
  <si>
    <t>ÌããÖ¶ã ªñŒã¼ããÊã Ìãñß 12.30  ¦ãñ 14.00</t>
  </si>
  <si>
    <t>C-103</t>
  </si>
  <si>
    <t>Üããñ¡½ããß N/O</t>
  </si>
  <si>
    <t>C-106</t>
  </si>
  <si>
    <t xml:space="preserve">Ÿã¥ãñ </t>
  </si>
  <si>
    <t>S-74194</t>
  </si>
  <si>
    <t>ÌããÖ¶ã ªñŒã¼ããÊã Ìãñß 12.05  ¦ãñ 13.35</t>
  </si>
  <si>
    <t>C-105</t>
  </si>
  <si>
    <t>Ìãã¡ã N/O</t>
  </si>
  <si>
    <t>¹ããÊãÔãƒÃ</t>
  </si>
  <si>
    <t>C-108</t>
  </si>
  <si>
    <t>S-74300</t>
  </si>
  <si>
    <t>Þãã¥ãñ</t>
  </si>
  <si>
    <t>S-74301</t>
  </si>
  <si>
    <t>ÌããÖ¶ã ªñŒã¼ããÊã Ìãñß 12.25 ¦ãñ 14.10</t>
  </si>
  <si>
    <t>C-107</t>
  </si>
  <si>
    <t>¹ããÊãÔãƒÃ N/O</t>
  </si>
  <si>
    <t>C-110</t>
  </si>
  <si>
    <t>½ããñÖâ¡îß</t>
  </si>
  <si>
    <t>½ããØãñÃ-¹ããÀãñÊã</t>
  </si>
  <si>
    <t>C-109</t>
  </si>
  <si>
    <t>Êãã¹ã N/O</t>
  </si>
  <si>
    <t>½ããØãñÃ-‚ãâºãã¡ãè</t>
  </si>
  <si>
    <t>ÌããÖ¶ã ªñŒã¼ããÊã Ìãñß 18.40 ¦ãñ 20.10</t>
  </si>
  <si>
    <t>C-215</t>
  </si>
  <si>
    <t xml:space="preserve"> ÌããÖ¶ã ªñŒã¼ããÊã Ìãñß (11.30 ¦ãñ 13.10)</t>
  </si>
  <si>
    <t>C-216</t>
  </si>
  <si>
    <t>ãä½ã¡ãè ºãÔã</t>
  </si>
  <si>
    <t>C-203</t>
  </si>
  <si>
    <t>C-204</t>
  </si>
  <si>
    <t xml:space="preserve"> ÌããÖ¶ã ªñŒã¼ããÊã Ìãñß 22.00 ¦ãñ 5.50</t>
  </si>
  <si>
    <t>ÔããØããâÌã</t>
  </si>
  <si>
    <t>C-217</t>
  </si>
  <si>
    <t>C-218</t>
  </si>
  <si>
    <t>ÌããÖ¶ã ªñŒã¼ããÊã Ìãñß (22.20 ¦ãñ 7.30)</t>
  </si>
  <si>
    <t>C-183</t>
  </si>
  <si>
    <t>C-184</t>
  </si>
  <si>
    <t>ÌããÖ¶ã ªñŒã¼ããÊã Ìãñß (21.50 ¦ãñ 6.30)</t>
  </si>
  <si>
    <t>MLD</t>
  </si>
  <si>
    <t>C-40</t>
  </si>
  <si>
    <t>BRVL</t>
  </si>
  <si>
    <t>M 4848</t>
  </si>
  <si>
    <t>NASHIK</t>
  </si>
  <si>
    <t>¶ãããäÔã‡ãŠ</t>
  </si>
  <si>
    <t>15.45/15.50</t>
  </si>
  <si>
    <t>C-41</t>
  </si>
  <si>
    <t>MOFF</t>
  </si>
  <si>
    <t>M.L.D.</t>
  </si>
  <si>
    <t>16.20/16.50</t>
  </si>
  <si>
    <t>M 4910</t>
  </si>
  <si>
    <t>9.30/10.00</t>
  </si>
  <si>
    <t>C-42</t>
  </si>
  <si>
    <t>10.30/10.35</t>
  </si>
  <si>
    <t>C-43</t>
  </si>
  <si>
    <t>ÌããÖ¶ã ªñŒã¼ããÊã Ìãñß 22.00 ¦ãñ 04.30</t>
  </si>
  <si>
    <t>M 4849</t>
  </si>
  <si>
    <t>17.15/17.20</t>
  </si>
  <si>
    <t>C-44</t>
  </si>
  <si>
    <t>17.50/18.20</t>
  </si>
  <si>
    <t>M 4850</t>
  </si>
  <si>
    <t>08.30/09.00</t>
  </si>
  <si>
    <t>C-45</t>
  </si>
  <si>
    <t>09.30/09.35</t>
  </si>
  <si>
    <t>ÌããÖ¶ã ªñŒã¼ããÊã Ìãñß 12.45 ¦ãñ 14.15</t>
  </si>
  <si>
    <t>M 4925</t>
  </si>
  <si>
    <t>ÔãâØã½ã¶ãñÀ</t>
  </si>
  <si>
    <t>6.45/6.50</t>
  </si>
  <si>
    <t>C-53</t>
  </si>
  <si>
    <t>½ãìÀºãã¡</t>
  </si>
  <si>
    <t>7.40/8.10</t>
  </si>
  <si>
    <t>‚ããßñû¹ãŠã›ã</t>
  </si>
  <si>
    <t>10.10/10.15</t>
  </si>
  <si>
    <t>M 4926</t>
  </si>
  <si>
    <t>14.35/14.40</t>
  </si>
  <si>
    <t>C-54</t>
  </si>
  <si>
    <t>16.40/17.10</t>
  </si>
  <si>
    <t>18.00/18.05</t>
  </si>
  <si>
    <t>ÌããÖ¶ã ªñŒã¼ããÊã Ìãñß 19.45 ¦ãñ 5.05</t>
  </si>
  <si>
    <t>M 4903</t>
  </si>
  <si>
    <t>•ãì¶¶ãÀ</t>
  </si>
  <si>
    <t>9.15/9.20</t>
  </si>
  <si>
    <t>C-57</t>
  </si>
  <si>
    <t>9.40/9.45</t>
  </si>
  <si>
    <t>10.35/11.05</t>
  </si>
  <si>
    <t>M 4904</t>
  </si>
  <si>
    <t>16.15/16.45</t>
  </si>
  <si>
    <t>C-58</t>
  </si>
  <si>
    <t>17.35/17.40</t>
  </si>
  <si>
    <t>ÌããÖ¶ã ªñŒã¼ããÊã Ìãñß 21.00 ¦ãñ 6.00</t>
  </si>
  <si>
    <t>LD</t>
  </si>
  <si>
    <t>ãäÌã•ãã¹ãìÀ</t>
  </si>
  <si>
    <t>4.50/5.00</t>
  </si>
  <si>
    <t>C-21</t>
  </si>
  <si>
    <t>TRIPALE N/O</t>
  </si>
  <si>
    <t>L.D.I</t>
  </si>
  <si>
    <t>DAY</t>
  </si>
  <si>
    <t>5.50/5.55</t>
  </si>
  <si>
    <t>C-22</t>
  </si>
  <si>
    <t>Êããñ¥ããÌãßã</t>
  </si>
  <si>
    <t>7.05/7.10</t>
  </si>
  <si>
    <t xml:space="preserve">Þãã/Ìãã ºãªÊã </t>
  </si>
  <si>
    <t>ÔÌããÀØãñ›</t>
  </si>
  <si>
    <t>8.25/8.55</t>
  </si>
  <si>
    <t>BHIVANDI ‚ããØããÀ</t>
  </si>
  <si>
    <t xml:space="preserve">21) BHIVANDI - Ôãã¦ããÀã </t>
  </si>
  <si>
    <t xml:space="preserve">21) ãä¼ãÌãâ¡ãè - Ôãã¦ããÀã </t>
  </si>
  <si>
    <t>Ôãã¦ããÀã</t>
  </si>
  <si>
    <t>1055/11.10</t>
  </si>
  <si>
    <t>22) Ôãã¦ããÀã-VIJAPUR</t>
  </si>
  <si>
    <t>22) Ôãã¦ããÀã-ãäÌã•ãã¹ãìÀ</t>
  </si>
  <si>
    <t>‡ãŠÀã¡</t>
  </si>
  <si>
    <t>12.10/12.20</t>
  </si>
  <si>
    <t>‡ãŠªØããÌã</t>
  </si>
  <si>
    <t>12.50/13.00</t>
  </si>
  <si>
    <t>ãäÌã›ã</t>
  </si>
  <si>
    <t>13.30/13.40</t>
  </si>
  <si>
    <t>Œãã¶ãã¹ãîÀ</t>
  </si>
  <si>
    <t>14.10/14.40</t>
  </si>
  <si>
    <t>•ã¦ã</t>
  </si>
  <si>
    <t>15.50/16.00</t>
  </si>
  <si>
    <t>ãä¦ã‡ãŠãñâ¡ã</t>
  </si>
  <si>
    <t>16.55/17.05</t>
  </si>
  <si>
    <t>7.30/7.40</t>
  </si>
  <si>
    <t>C-23</t>
  </si>
  <si>
    <t>8.35/8.45</t>
  </si>
  <si>
    <t>C-24</t>
  </si>
  <si>
    <t>11.55/12.25</t>
  </si>
  <si>
    <t>13.25/13.40</t>
  </si>
  <si>
    <t xml:space="preserve">23)VIJAPUR - Ôãã¦ããÀã </t>
  </si>
  <si>
    <t xml:space="preserve">23)ãäÌã•ãã¹ãìÀ - Ôãã¦ããÀã </t>
  </si>
  <si>
    <t>15.40/15.45</t>
  </si>
  <si>
    <t>24) Ôãã¦ããÀã-BHIVANDI</t>
  </si>
  <si>
    <t>24) Ôãã¦ããÀã-ãä¼ãÌãâ¡ãè</t>
  </si>
  <si>
    <t>17.00/17.30</t>
  </si>
  <si>
    <t>18.40/18.45</t>
  </si>
  <si>
    <t>ÌããÖ¶ã ªñŒã¼ããÊã Ìãñß 20.15 ¦ãñ 4.30</t>
  </si>
  <si>
    <t>19.35/19.40</t>
  </si>
  <si>
    <t>ÔããâØããñÊãã</t>
  </si>
  <si>
    <t>5.35/5.45</t>
  </si>
  <si>
    <t>C-25</t>
  </si>
  <si>
    <t>DOUBLE N/O</t>
  </si>
  <si>
    <t>L.D.</t>
  </si>
  <si>
    <t>N/S</t>
  </si>
  <si>
    <t>6.35/6.40</t>
  </si>
  <si>
    <t>C-26</t>
  </si>
  <si>
    <t>7.50/7.55</t>
  </si>
  <si>
    <t>25) BHIVANDI - ¹ãŠË›¥ã</t>
  </si>
  <si>
    <t>25) ãä¼ãÌãâ¡ãè - ¹ãŠË›¥ã</t>
  </si>
  <si>
    <t>9.10/9.40</t>
  </si>
  <si>
    <t>26) ¹ãŠË›¥ã-ÔããâØããñÊãã-¹ãŠË›¥ã</t>
  </si>
  <si>
    <t>•ãñ•ãìÀãè</t>
  </si>
  <si>
    <t>10.40/10.50</t>
  </si>
  <si>
    <t>26) ¹ãŠË›¥ã-SANGOLA-¹ãŠË›¥ã</t>
  </si>
  <si>
    <t>¹ãŠË›¥ã</t>
  </si>
  <si>
    <t>12.00/12.15</t>
  </si>
  <si>
    <t>¶ãã¦ãñ¹ãì¦ãñ</t>
  </si>
  <si>
    <t>12.55/13.05</t>
  </si>
  <si>
    <t>20.30/20.40</t>
  </si>
  <si>
    <t>C-27</t>
  </si>
  <si>
    <t>NIGHT</t>
  </si>
  <si>
    <t>21.20/21.35</t>
  </si>
  <si>
    <t>22.45/22.55</t>
  </si>
  <si>
    <t>23.55/00.25</t>
  </si>
  <si>
    <t>27 ) ¹ãŠË›¥ã-BHIVANDI</t>
  </si>
  <si>
    <t>27 ) ¹ãŠË›¥ã-ãä¼ãÌãâ¡ãè</t>
  </si>
  <si>
    <t>1.40/1.45</t>
  </si>
  <si>
    <t>2.55/3.00</t>
  </si>
  <si>
    <t xml:space="preserve">ÌããÖ¶ã ªñŒã¼ããÊã Ìãñß -04.15 ¦ãñ 9.30   </t>
  </si>
  <si>
    <t>3.50/3.55</t>
  </si>
  <si>
    <t>VECHILE LINK WITH SCH NO- 8  ( Øãã¥ãØãã¹ãìÀ)</t>
  </si>
  <si>
    <t>À¦¶ãããäØãÀãè</t>
  </si>
  <si>
    <t>C-28</t>
  </si>
  <si>
    <t>C-29</t>
  </si>
  <si>
    <t>Àã½ãÌãã¡ãè</t>
  </si>
  <si>
    <t>7.20/7.25</t>
  </si>
  <si>
    <t>28) BHIVANDI - ãäÞã¹ãßì¥ã</t>
  </si>
  <si>
    <t>28) ãä¼ãÌãâ¡ãè - ãäÞã¹ãßì¥ã</t>
  </si>
  <si>
    <t>½ãÖã¡</t>
  </si>
  <si>
    <t>9.15/9.45</t>
  </si>
  <si>
    <t>29) ãäÞã¹ãßì¥ã-RATNAGIRI-ãäÞã¹ãßì¥ã</t>
  </si>
  <si>
    <t>29) ãäÞã¹ãßì¥ã-À¦¶ãããäØãÀãè-ãäÞã¹ãßì¥ã</t>
  </si>
  <si>
    <t>ãäÞã¹ãßì¥ã</t>
  </si>
  <si>
    <t>ÔãâØã½ãñÍÌãÀ</t>
  </si>
  <si>
    <t>13.15/13.25</t>
  </si>
  <si>
    <t>19.30/19.40</t>
  </si>
  <si>
    <t>C-30</t>
  </si>
  <si>
    <t>20.40/20.55</t>
  </si>
  <si>
    <t>Œãñ¡</t>
  </si>
  <si>
    <t>21.45/21.50</t>
  </si>
  <si>
    <t xml:space="preserve">30) ãäÞã¹ãßì¥ã-BHIVANDI </t>
  </si>
  <si>
    <t xml:space="preserve">30) ãäÞã¹ãßì¥ã-ãä¼ãÌãâ¡ãè </t>
  </si>
  <si>
    <t>23.00/23.30</t>
  </si>
  <si>
    <t>1.20/1.30</t>
  </si>
  <si>
    <t>2.10/2.20</t>
  </si>
  <si>
    <t>ÌããÖ¶ã ªñŒã¼ããÊã Ìãñß -04.15 ¦ãñ 8.30</t>
  </si>
  <si>
    <t>3.10/3.15</t>
  </si>
  <si>
    <t>VECHILE LINK WITH  SCH NO 14 ( A.Ngar)</t>
  </si>
  <si>
    <t>S-74195</t>
  </si>
  <si>
    <t>AHEMADNAGAR</t>
  </si>
  <si>
    <t>‚ãÖ½ãª¶ãØãÀ</t>
  </si>
  <si>
    <t>11.15/11.20</t>
  </si>
  <si>
    <t>C-34</t>
  </si>
  <si>
    <t>11.40/11.45</t>
  </si>
  <si>
    <t>12.35/12.40</t>
  </si>
  <si>
    <t>14.40/15.10</t>
  </si>
  <si>
    <t>M4893</t>
  </si>
  <si>
    <t>23.05/23.35</t>
  </si>
  <si>
    <t>C-35</t>
  </si>
  <si>
    <t>1.35/1.40</t>
  </si>
  <si>
    <t>2.30/2.35</t>
  </si>
  <si>
    <t>ÌããÖ¶ã ªñŒã¼ããÊã Ìãñß 02.55  ¦ãñ 8.15</t>
  </si>
  <si>
    <t>½ãã•ãÊãØããâÌã</t>
  </si>
  <si>
    <t>C-63</t>
  </si>
  <si>
    <t>C-64</t>
  </si>
  <si>
    <t>63) BHIVANDI -AHEMADNAGAR</t>
  </si>
  <si>
    <t>63) ãä¼ãÌãâ¡ãè -‚ãÖ½ãª¶ãØãÀ</t>
  </si>
  <si>
    <t>¶ãØãÀ</t>
  </si>
  <si>
    <t>13.00/13.15</t>
  </si>
  <si>
    <t>32)AHEMADNAGAR-MAJALGAON</t>
  </si>
  <si>
    <t>32)‚ãÖ½ãª¶ãØãÀ-½ãã•ãÊãØããâÌã</t>
  </si>
  <si>
    <t>ÍãñÌãØããâÌã</t>
  </si>
  <si>
    <t>14.45/14.50</t>
  </si>
  <si>
    <t>ØãñÌãÀãƒÃ</t>
  </si>
  <si>
    <t>C-65</t>
  </si>
  <si>
    <t>C-66</t>
  </si>
  <si>
    <t>65) MAJALGAON -AHEMADNAGAR</t>
  </si>
  <si>
    <t>65) ½ãã•ãÊãØããâÌã -‚ãÖ½ãª¶ãØãÀ</t>
  </si>
  <si>
    <t>66)AHEMADNAGAR-BHIVANDI</t>
  </si>
  <si>
    <t>66)‚ãÖ½ãª¶ãØãÀ-ãä¼ãÌãâ¡ãè</t>
  </si>
  <si>
    <t>18.30/18.35</t>
  </si>
  <si>
    <t>ÌããÖ¶ã ªñŒã¼ããÊã Ìãñß  (20.00 ¦ãñ 7.00)</t>
  </si>
  <si>
    <t>.</t>
  </si>
  <si>
    <t>***********************************************</t>
  </si>
  <si>
    <t>TRS</t>
  </si>
  <si>
    <t>ÖâØãã½ããè</t>
  </si>
  <si>
    <t>TRIMBAKESHWAR</t>
  </si>
  <si>
    <t>¨¾ãºãâ‡ãŠñÍÌãÀ</t>
  </si>
  <si>
    <t>C-38</t>
  </si>
  <si>
    <t>15.20/15.50</t>
  </si>
  <si>
    <t>17.50/17.55</t>
  </si>
  <si>
    <t xml:space="preserve"> ºããñãäÀÌãÊããè</t>
  </si>
  <si>
    <t>10.25/10.30</t>
  </si>
  <si>
    <t>C-39</t>
  </si>
  <si>
    <t>12.30/13.00</t>
  </si>
  <si>
    <t>13.30/13.35</t>
  </si>
  <si>
    <t>S-74196</t>
  </si>
  <si>
    <t>C-16</t>
  </si>
  <si>
    <t>S-74197</t>
  </si>
  <si>
    <t>ÌããÖ¶ã ªñŒã¼ããÊã Ìãñß 01.00  ¦ãñ 11.30</t>
  </si>
  <si>
    <t>M 4805</t>
  </si>
  <si>
    <t>10.45/10.50</t>
  </si>
  <si>
    <t>C-46</t>
  </si>
  <si>
    <t>11.20/11.50</t>
  </si>
  <si>
    <t>M 4806</t>
  </si>
  <si>
    <t>17.30/18.00</t>
  </si>
  <si>
    <t>C-47</t>
  </si>
  <si>
    <t>ÌããÖ¶ã ªñŒã¼ããÊã Ìãñß 21.30 ¦ãñ 07.30</t>
  </si>
  <si>
    <t>M-5016</t>
  </si>
  <si>
    <t>8.50/8.55</t>
  </si>
  <si>
    <t>C-36</t>
  </si>
  <si>
    <t>9.45/9.50</t>
  </si>
  <si>
    <t>11.50/12.20</t>
  </si>
  <si>
    <t>M-5017</t>
  </si>
  <si>
    <t>17.05/17.35</t>
  </si>
  <si>
    <t>C-37</t>
  </si>
  <si>
    <t>Singal N/O</t>
  </si>
  <si>
    <t>20.30/20.35</t>
  </si>
  <si>
    <t>ÌããÖ¶ã ªñŒã¼ããÊã Ìãñß  (20.55 ¦ãñ 08.30 )</t>
  </si>
  <si>
    <t>M-4921</t>
  </si>
  <si>
    <t>6.20/6.25</t>
  </si>
  <si>
    <t>C-48</t>
  </si>
  <si>
    <t>7.15/7.20</t>
  </si>
  <si>
    <t>9.20/9.50</t>
  </si>
  <si>
    <t>M-4922</t>
  </si>
  <si>
    <t>15.35/16.05</t>
  </si>
  <si>
    <t>C-49</t>
  </si>
  <si>
    <t>18.05/18.10</t>
  </si>
  <si>
    <t>19.00/19.05</t>
  </si>
  <si>
    <t>ÌããÖ¶ã ªñŒã¼ããÊã Ìãñß  (19.25 ¦ãñ 06.00 )</t>
  </si>
  <si>
    <t>M-5054</t>
  </si>
  <si>
    <t>19.20/19.25</t>
  </si>
  <si>
    <t>C-227</t>
  </si>
  <si>
    <t>20.15/20.20</t>
  </si>
  <si>
    <t>22.20/22.50</t>
  </si>
  <si>
    <t>M-5055</t>
  </si>
  <si>
    <t>C-228</t>
  </si>
  <si>
    <t>13.05/13.10</t>
  </si>
  <si>
    <t>14.00/14.05</t>
  </si>
  <si>
    <t>ÌããÖ¶ã ªñŒã¼ããÊã Ìãñß  (14.25 ¦ãñ 19.00 )</t>
  </si>
  <si>
    <t>L3731</t>
  </si>
  <si>
    <t>AHMADPUR</t>
  </si>
  <si>
    <t>‚ãÖ½ãª¹ãìÀ</t>
  </si>
  <si>
    <t>5.00/5.05</t>
  </si>
  <si>
    <t>C-193</t>
  </si>
  <si>
    <t>Moff</t>
  </si>
  <si>
    <t>5.55/6.00</t>
  </si>
  <si>
    <t>C-194</t>
  </si>
  <si>
    <t>8.00/8.30</t>
  </si>
  <si>
    <t>10.05/10.10</t>
  </si>
  <si>
    <t>193) BHIVANDI-‚ããÓ›ãè</t>
  </si>
  <si>
    <t>193) ãä¼ãÌãâ¡ãè-‚ããÓ›ãè</t>
  </si>
  <si>
    <t>‚ããÓ›ãè</t>
  </si>
  <si>
    <t>11.20/11.35</t>
  </si>
  <si>
    <t>194) ‚ããÓ›ãè-AHMADPUR</t>
  </si>
  <si>
    <t>194) ‚ããÓ›ãè-‚ãÖ½ãª¹ãìÀ</t>
  </si>
  <si>
    <t>•ãã½ãŒãñ¡</t>
  </si>
  <si>
    <t>11.55/12.05</t>
  </si>
  <si>
    <t>¹ãã›ãñªã</t>
  </si>
  <si>
    <t>12.40/12.50</t>
  </si>
  <si>
    <t>‡ãŠñ•ã</t>
  </si>
  <si>
    <t>14.20/14.50</t>
  </si>
  <si>
    <t>‚ãââºãã•ããñºããƒÃ</t>
  </si>
  <si>
    <t>15.40/15.50</t>
  </si>
  <si>
    <t>L3732</t>
  </si>
  <si>
    <t>8.45/8.55</t>
  </si>
  <si>
    <t>C-195</t>
  </si>
  <si>
    <t>9.45/10.15</t>
  </si>
  <si>
    <t>C-196</t>
  </si>
  <si>
    <t>11.45/11.55</t>
  </si>
  <si>
    <t>12.30/12.40</t>
  </si>
  <si>
    <t>195) AHMADPUR-‚ããÓ›ãè</t>
  </si>
  <si>
    <t>195) ‚ãÖ½ãª¹ãìÀ-‚ããÓ›ãè</t>
  </si>
  <si>
    <t>196) ‚ããÓ›ãè - BHIVANDI</t>
  </si>
  <si>
    <t>196) ‚ããÓ›ãè - ãä¼ãÌãâ¡ãè</t>
  </si>
  <si>
    <t>14.25/14.30</t>
  </si>
  <si>
    <t>16.05/16.35</t>
  </si>
  <si>
    <t>18.35/18.40</t>
  </si>
  <si>
    <t>ÌããÖ¶ã ªñŒã¼ããÊã Ìãñß ( 19.55  ¦ãñ 4.40)</t>
  </si>
  <si>
    <t>19.30/19.35</t>
  </si>
  <si>
    <t>‡ãŠãñÊÖã¹ãìÀ</t>
  </si>
  <si>
    <t>5.55/6.05</t>
  </si>
  <si>
    <t>C-50</t>
  </si>
  <si>
    <t>6.55/7.00</t>
  </si>
  <si>
    <t>C-51</t>
  </si>
  <si>
    <t>8.10/8.40</t>
  </si>
  <si>
    <t>50) BHIVANDI - Ôãã¦ããÀã</t>
  </si>
  <si>
    <t>50) ãä¼ãÌãâ¡ãè - Ôãã¦ããÀã</t>
  </si>
  <si>
    <t>9.55/10.00</t>
  </si>
  <si>
    <t>32) Ôãã¦ããÀã-KOLHAPUR-Ôãã¦ããÀã</t>
  </si>
  <si>
    <t>51) Ôãã¦ããÀã-‡ãŠãñÊÖã¹ãìÀ-Ôãã¦ããÀã</t>
  </si>
  <si>
    <t>13.15/13.20</t>
  </si>
  <si>
    <t>19.15/19.20</t>
  </si>
  <si>
    <t>C-52</t>
  </si>
  <si>
    <t>20.20/20.35</t>
  </si>
  <si>
    <t>22.35/22.40</t>
  </si>
  <si>
    <t>52) Ôãã¦ããÀã-BHIVANDI</t>
  </si>
  <si>
    <t>52) Ôãã¦ããÀã-ãä¼ãÌãâ¡ãè</t>
  </si>
  <si>
    <t>2.30/2.40</t>
  </si>
  <si>
    <t>ÌããÖ¶ã ªñŒã¼ããÊã Ìãñß  (3.15 ¦ãñ 5.20 )</t>
  </si>
  <si>
    <t>19.35/19.45</t>
  </si>
  <si>
    <t>C-31</t>
  </si>
  <si>
    <t>20.35/20.40</t>
  </si>
  <si>
    <t>C-32</t>
  </si>
  <si>
    <t>21.20/21.25</t>
  </si>
  <si>
    <t>23.15/23.45</t>
  </si>
  <si>
    <t>31) BHIVANDI - ãäÞã¹ãßì¥ã</t>
  </si>
  <si>
    <t>31) ãä¼ãÌãâ¡ãè - ãäÞã¹ãßì¥ã</t>
  </si>
  <si>
    <t>2.00/2.15</t>
  </si>
  <si>
    <t>32) ãäÞã¹ãßì¥ã-RATNAGIRI-ãäÞã¹ãßì¥ã</t>
  </si>
  <si>
    <t>32) ãäÞã¹ãßì¥ã-À¦¶ãããäØãÀãè-ãäÞã¹ãßì¥ã</t>
  </si>
  <si>
    <t>3.15/3.25</t>
  </si>
  <si>
    <t>8.00/8.10</t>
  </si>
  <si>
    <t>C-33</t>
  </si>
  <si>
    <t>9.10/9.25</t>
  </si>
  <si>
    <t>11.40/12.10</t>
  </si>
  <si>
    <t xml:space="preserve">33) ãäÞã¹ãßì¥ã-BHIVANDI </t>
  </si>
  <si>
    <t xml:space="preserve">33) ãäÞã¹ãßì¥ã-ãä¼ãÌãâ¡ãè </t>
  </si>
  <si>
    <t>CREW LINK IN SCH NO 13 &amp; 15</t>
  </si>
  <si>
    <t xml:space="preserve">ÌããÖ¶ã ªñŒã¼ããÊã Ìãñß -16.25  ¦ãñ 19.00  </t>
  </si>
  <si>
    <t>ÍãñØããâÌã</t>
  </si>
  <si>
    <t>L-3727</t>
  </si>
  <si>
    <t>7.40/7.45</t>
  </si>
  <si>
    <t>C-13</t>
  </si>
  <si>
    <t>½ããÊãñØããâÌã</t>
  </si>
  <si>
    <t>12.25/12.40</t>
  </si>
  <si>
    <t xml:space="preserve">£ãìßñ </t>
  </si>
  <si>
    <t>13.50/13.55</t>
  </si>
  <si>
    <t>12) BHIVANDI - THANE-½ããÊãñØããâÌã</t>
  </si>
  <si>
    <t>12) ãä¼ãÌãâ¡ãè - Ÿã¥ãñ-½ããÊãñØããâÌã</t>
  </si>
  <si>
    <t>•ãßØããâÌã</t>
  </si>
  <si>
    <t>15.55/16.25</t>
  </si>
  <si>
    <t>13) ½ããÊãñØããâÌã - SHEGAON</t>
  </si>
  <si>
    <t>13) ½ããÊãñØããâÌã - ÍãñØããâÌã</t>
  </si>
  <si>
    <t>¼ãìÔããÌãß</t>
  </si>
  <si>
    <t>17.05/17.10</t>
  </si>
  <si>
    <t>½ãì‡ã‹¦ããƒÃ¶ãØãÀ</t>
  </si>
  <si>
    <t>½ãÊã‡ãŠã¹ãîÀ</t>
  </si>
  <si>
    <t xml:space="preserve"> Œãã½ãØããÌã</t>
  </si>
  <si>
    <t>19.50/19.55</t>
  </si>
  <si>
    <t>L-3728</t>
  </si>
  <si>
    <t>C-14</t>
  </si>
  <si>
    <t>6.50/6.55</t>
  </si>
  <si>
    <t>C-15</t>
  </si>
  <si>
    <t>8.00/8.05</t>
  </si>
  <si>
    <t>9.35/9.40</t>
  </si>
  <si>
    <t>10.20/10.50</t>
  </si>
  <si>
    <t>14)SHEGAON - ½ããÊãñØããâÌã</t>
  </si>
  <si>
    <t>14)ÍãñØããâÌã - ½ããÊãñØããâÌã</t>
  </si>
  <si>
    <t>12.50/12.55</t>
  </si>
  <si>
    <t>15) ½ããÊãñØããâÌã- THANE- BHIVANDI</t>
  </si>
  <si>
    <t>15) ½ããÊãñØããâÌã- Ÿã¥ãñ- ãä¼ãÌãâ¡ãè</t>
  </si>
  <si>
    <t>14.05/14.20</t>
  </si>
  <si>
    <t>16.30/17.00</t>
  </si>
  <si>
    <t>ÌããÖ¶ã ªñŒã¼ããÊã Ìãñß (21.00 ¦ãñ 5.35 )</t>
  </si>
  <si>
    <t>L 3956</t>
  </si>
  <si>
    <t>½ãÖãºãßñÍÌãÀ</t>
  </si>
  <si>
    <t>7.35/7.45</t>
  </si>
  <si>
    <t>C-60</t>
  </si>
  <si>
    <t>8.35/8.40</t>
  </si>
  <si>
    <t>9.50/10.20</t>
  </si>
  <si>
    <t>11.35/11.45</t>
  </si>
  <si>
    <t xml:space="preserve">ÌããƒÃ </t>
  </si>
  <si>
    <t>13.45/13.50</t>
  </si>
  <si>
    <t>L 3657</t>
  </si>
  <si>
    <t>17.10/17.15</t>
  </si>
  <si>
    <t>C-61</t>
  </si>
  <si>
    <t>19.15/19.25</t>
  </si>
  <si>
    <t>20.40/21.10</t>
  </si>
  <si>
    <t>22.20/22.25</t>
  </si>
  <si>
    <t>ÌããÖ¶ã ªñŒã¼ããÊã Ìãñß 00.00 ¦ãñ 7.00</t>
  </si>
  <si>
    <t>23.15/23.25</t>
  </si>
  <si>
    <t>L 3729</t>
  </si>
  <si>
    <t>Øãã¥ãØãã¹ãìÀ</t>
  </si>
  <si>
    <t>9.50/9.55</t>
  </si>
  <si>
    <t>C-17</t>
  </si>
  <si>
    <t>10.35/10.40</t>
  </si>
  <si>
    <t>C-18</t>
  </si>
  <si>
    <t>11.50/11.55</t>
  </si>
  <si>
    <t>13.10/13.40</t>
  </si>
  <si>
    <t>15.55/16.10</t>
  </si>
  <si>
    <t>17) ãä¼ãÌãâ¡ãè - ¹ãŠË›¥ã</t>
  </si>
  <si>
    <t>¹ãâ¤À¹ãîÀ</t>
  </si>
  <si>
    <t>18.30/19.00</t>
  </si>
  <si>
    <t>18) ¹ãŠË›¥ã-Øãã¥ãØãã¹ãìÀ</t>
  </si>
  <si>
    <t>Þã¡Þã¥ã</t>
  </si>
  <si>
    <t>ƒâªãè</t>
  </si>
  <si>
    <t>21.00/21.05</t>
  </si>
  <si>
    <t xml:space="preserve">‚ã¹ãŠ•ãÊã¹ãîÀ </t>
  </si>
  <si>
    <t>22.15/22.20</t>
  </si>
  <si>
    <t>L 3730</t>
  </si>
  <si>
    <t>13.35/13.40</t>
  </si>
  <si>
    <t>C-19</t>
  </si>
  <si>
    <t>14.50/14.55</t>
  </si>
  <si>
    <t>C-20</t>
  </si>
  <si>
    <t>15.35/15.40</t>
  </si>
  <si>
    <t>16.55/17.25</t>
  </si>
  <si>
    <t>19) Øãã¥ãØãã¹ãìÀ-¹ãŠË›¥ã</t>
  </si>
  <si>
    <t>19.45/20.00</t>
  </si>
  <si>
    <t>20) ¹ãŠË›¥ã-ãä¼ãÌãâ¡ãè</t>
  </si>
  <si>
    <t>22.15/22.45</t>
  </si>
  <si>
    <t>00.00/00.10</t>
  </si>
  <si>
    <t>ÌããÖ¶ã ªñŒã¼ããÊã Ìãñß -03.30 ¦ãñ 5.15</t>
  </si>
  <si>
    <t>ÌããÖ¶ã ªñŒã¼ããÊã Ìãñß -02.55 ¦ãñ 5.15</t>
  </si>
  <si>
    <t>1.20/1.25</t>
  </si>
  <si>
    <t>VECHILE LINK WITH SCH NO- 12 ( ÔããâØããñÊãã)</t>
  </si>
  <si>
    <t>2.15/2.20</t>
  </si>
  <si>
    <t>L-3882</t>
  </si>
  <si>
    <t>ãä¶ãÊãâØãã</t>
  </si>
  <si>
    <t>C-223</t>
  </si>
  <si>
    <t>( Àã¦ãÀã¥ããè ¹ãŠñÀãè )</t>
  </si>
  <si>
    <t>C-224</t>
  </si>
  <si>
    <t>217) ãä¼ãÌãâ¡ãè -ƒâªã¹ãìÀ</t>
  </si>
  <si>
    <t>223) ãä¼ãÌãâ¡ãè -ƒâªã¹ãìÀ</t>
  </si>
  <si>
    <t>218)ƒâªã¹ãìÀ-ãä¶ãÊãâØãã</t>
  </si>
  <si>
    <t>224)ƒâªã¹ãìÀ-ãä¶ãÊãâØãã</t>
  </si>
  <si>
    <t>ƒâªã¹ãìÀ</t>
  </si>
  <si>
    <t>23.55/00.10</t>
  </si>
  <si>
    <t>ÔããñÊãã¹ãìÀ</t>
  </si>
  <si>
    <t>„½ãÀØãã</t>
  </si>
  <si>
    <t>L-3883</t>
  </si>
  <si>
    <t>17.40/17.45</t>
  </si>
  <si>
    <t>C-225</t>
  </si>
  <si>
    <t>C-226</t>
  </si>
  <si>
    <t>219)ãä¶ãÊãâØãã-ƒâªã¹ãìÀ</t>
  </si>
  <si>
    <t>225)ãä¶ãÊãâØãã-ƒâªã¹ãìÀ</t>
  </si>
  <si>
    <t>220)ƒâªã¹ãìÀ-ãä¼ãÌãâ¡ãè</t>
  </si>
  <si>
    <t>226)ƒâªã¹ãìÀ-ãä¼ãÌãâ¡ãè</t>
  </si>
  <si>
    <t>C-229</t>
  </si>
  <si>
    <t>C-230</t>
  </si>
  <si>
    <t>ÌããÖ¶ã ªñŒã¼ããÊã Ìãñß  (15.30 ¦ãñ 4.30)</t>
  </si>
  <si>
    <t>C-231</t>
  </si>
  <si>
    <t>C-232</t>
  </si>
  <si>
    <t>C-233</t>
  </si>
  <si>
    <t>C-234</t>
  </si>
  <si>
    <t>ÌããÖ¶ã ªñŒã¼ããÊã Ìãñß  (5.00 ¦ãñ 18.30)</t>
  </si>
  <si>
    <t>Maharashtra State Road Transport Corporation</t>
  </si>
  <si>
    <t>FORM NO - 5</t>
  </si>
  <si>
    <t>2017 / 2018</t>
  </si>
  <si>
    <t>Sr.No.</t>
  </si>
  <si>
    <t>Parameter's</t>
  </si>
  <si>
    <t>1]</t>
  </si>
  <si>
    <t>Schedules</t>
  </si>
  <si>
    <t>a)</t>
  </si>
  <si>
    <t>Volvo Own</t>
  </si>
  <si>
    <t>b)</t>
  </si>
  <si>
    <t>Volvo Hired</t>
  </si>
  <si>
    <t>c)</t>
  </si>
  <si>
    <t>Semi Luxury</t>
  </si>
  <si>
    <t>d)</t>
  </si>
  <si>
    <t xml:space="preserve">Moffisial Ordinary </t>
  </si>
  <si>
    <t>e)</t>
  </si>
  <si>
    <t>Night Service</t>
  </si>
  <si>
    <t>f)</t>
  </si>
  <si>
    <t>BMTC Ordinary / Wari /CNG</t>
  </si>
  <si>
    <t>h)</t>
  </si>
  <si>
    <t>Midi</t>
  </si>
  <si>
    <t xml:space="preserve">TOTAL   </t>
  </si>
  <si>
    <t>2]</t>
  </si>
  <si>
    <t>Kilometer's</t>
  </si>
  <si>
    <t>3]  A]</t>
  </si>
  <si>
    <t>Driver</t>
  </si>
  <si>
    <t>For Own Scheduled</t>
  </si>
  <si>
    <t>For Conducterless Scheduled</t>
  </si>
  <si>
    <t>From Other Division</t>
  </si>
  <si>
    <t>Provide Crew Change</t>
  </si>
  <si>
    <t>To Other Division</t>
  </si>
  <si>
    <t>Total Requirement</t>
  </si>
  <si>
    <t>3]  B]</t>
  </si>
  <si>
    <t>Conductor</t>
  </si>
  <si>
    <t>For Conducterless Booking</t>
  </si>
  <si>
    <t>4]   A]</t>
  </si>
  <si>
    <t>Total Spread Hour's</t>
  </si>
  <si>
    <t>B]</t>
  </si>
  <si>
    <t>Average Spread Hour's</t>
  </si>
  <si>
    <t>5]   A]</t>
  </si>
  <si>
    <t>Total Steering Hour's</t>
  </si>
  <si>
    <t xml:space="preserve"> B]</t>
  </si>
  <si>
    <t>Average Steering Hour's</t>
  </si>
  <si>
    <t>6]</t>
  </si>
  <si>
    <t>Scheduled Over Time</t>
  </si>
  <si>
    <t>7]</t>
  </si>
  <si>
    <t>Average Crew Kilometer's</t>
  </si>
  <si>
    <t>8]</t>
  </si>
  <si>
    <t>Average Sch Kms</t>
  </si>
  <si>
    <t>9]</t>
  </si>
  <si>
    <t xml:space="preserve">    a)</t>
  </si>
  <si>
    <t>Return Crew Duty</t>
  </si>
  <si>
    <t xml:space="preserve">    b)</t>
  </si>
  <si>
    <t>Single Night Out</t>
  </si>
  <si>
    <t xml:space="preserve">    c)</t>
  </si>
  <si>
    <t>Double Night Out</t>
  </si>
  <si>
    <t xml:space="preserve">    d)</t>
  </si>
  <si>
    <t>Triple Night Out</t>
  </si>
  <si>
    <t xml:space="preserve">    e)</t>
  </si>
  <si>
    <t>More than Triple Night Out</t>
  </si>
  <si>
    <t>Time Table 2018-19</t>
  </si>
  <si>
    <t>2018 / 2019</t>
  </si>
  <si>
    <t>L-3711</t>
  </si>
  <si>
    <t>L-3712</t>
  </si>
  <si>
    <t>L-3725</t>
  </si>
  <si>
    <t>L-3726</t>
  </si>
  <si>
    <t>GANGAPUR</t>
  </si>
  <si>
    <t>g)</t>
  </si>
  <si>
    <t>i)</t>
  </si>
  <si>
    <t>Shivshahi Own</t>
  </si>
  <si>
    <t>Shivshahi Hired</t>
  </si>
  <si>
    <t>NILANGA</t>
  </si>
  <si>
    <t>MAHABALESHWAR</t>
  </si>
  <si>
    <t>16.50/17.00</t>
  </si>
  <si>
    <t>19.05/19.10</t>
  </si>
  <si>
    <t>20.25/20.55</t>
  </si>
  <si>
    <t>23.40/23.55</t>
  </si>
  <si>
    <t>2.05/2.10</t>
  </si>
  <si>
    <t>3.55/4.25</t>
  </si>
  <si>
    <t>19.30/20.00</t>
  </si>
  <si>
    <t>22.10/22.25</t>
  </si>
  <si>
    <t>1.10/1.40</t>
  </si>
  <si>
    <t>4.10/4.15</t>
  </si>
  <si>
    <t>5.05/5.15</t>
  </si>
  <si>
    <t>ÌããÖ¶ã ªñŒã¼ããÊã Ìãñß  (5.35 ¦ãñ 16.30)</t>
  </si>
  <si>
    <t>4.50/4.55</t>
  </si>
  <si>
    <t>5.45/5.50</t>
  </si>
  <si>
    <t>7.50/8.20</t>
  </si>
  <si>
    <t>9.55/10.10</t>
  </si>
  <si>
    <t>13.10/13.20</t>
  </si>
  <si>
    <t>7.00/7.10</t>
  </si>
  <si>
    <t>10.10/10.25</t>
  </si>
  <si>
    <t>12.00/12.30</t>
  </si>
  <si>
    <t>14.30/14.35</t>
  </si>
  <si>
    <t>15.25/15.30</t>
  </si>
  <si>
    <t>8.15/8.20</t>
  </si>
  <si>
    <t>14.05/14.15</t>
  </si>
  <si>
    <t>10.15/10.25</t>
  </si>
  <si>
    <t>11.50/12.00</t>
  </si>
  <si>
    <t>15.15/15.45</t>
  </si>
  <si>
    <t>17.45/17.50</t>
  </si>
  <si>
    <t>18.50/18.55</t>
  </si>
  <si>
    <t>19.45/19.50</t>
  </si>
  <si>
    <t>21.50/22.20</t>
  </si>
  <si>
    <t>1.35/1.45</t>
  </si>
  <si>
    <t>3.10/3.20</t>
  </si>
  <si>
    <t>20.50/21.00</t>
  </si>
  <si>
    <t>22.25/22.40</t>
  </si>
  <si>
    <t>00.15/00.45</t>
  </si>
  <si>
    <t>02.45/2.50</t>
  </si>
  <si>
    <t>3.40/3.45</t>
  </si>
  <si>
    <t>o</t>
  </si>
  <si>
    <t>7.30/7.35</t>
  </si>
  <si>
    <t>19.25/19.30</t>
  </si>
  <si>
    <t>EMPLIMENT FORM 4  2018 2019</t>
  </si>
  <si>
    <t>ÍãÖã¹ãìÀ ‚ããØããÀ</t>
  </si>
  <si>
    <t>¹ãñŠ-¾ãã</t>
  </si>
  <si>
    <t>Îã›Ë ÔãñÌãã</t>
  </si>
  <si>
    <t>S-81482</t>
  </si>
  <si>
    <t>MURBAD</t>
  </si>
  <si>
    <t>C</t>
  </si>
  <si>
    <t>SHATAL</t>
  </si>
  <si>
    <t>SINGAL</t>
  </si>
  <si>
    <t>S-81483</t>
  </si>
  <si>
    <t>½ããØãñÃ:- ãä‡ãŠ¶ÖÌãÊããè.</t>
  </si>
  <si>
    <t>S-81484</t>
  </si>
  <si>
    <t>S-81485</t>
  </si>
  <si>
    <t>S-81486</t>
  </si>
  <si>
    <t>S-81487</t>
  </si>
  <si>
    <t>S-81488</t>
  </si>
  <si>
    <t>S-81489</t>
  </si>
  <si>
    <t>ÌããÖ¶ã ªñŒã¼ããÊã Ìãñß21.15 ¦ãñ 5.45 .</t>
  </si>
  <si>
    <t>S-81490</t>
  </si>
  <si>
    <t>S-81491</t>
  </si>
  <si>
    <t>S-81492</t>
  </si>
  <si>
    <t>S-81493</t>
  </si>
  <si>
    <t>S-81494</t>
  </si>
  <si>
    <t>S-81495</t>
  </si>
  <si>
    <t>S-81496</t>
  </si>
  <si>
    <t>S-81497</t>
  </si>
  <si>
    <t>ÌããÖ¶ã ªñŒã¼ããÊã Ìãñß21.45 ¦ãñ 6.15 .</t>
  </si>
  <si>
    <t>S-81498</t>
  </si>
  <si>
    <t>S-81499</t>
  </si>
  <si>
    <t>S-81500</t>
  </si>
  <si>
    <t>S-81501</t>
  </si>
  <si>
    <t>S-81502</t>
  </si>
  <si>
    <t>S-81503</t>
  </si>
  <si>
    <t>S-81504</t>
  </si>
  <si>
    <t>S-81505</t>
  </si>
  <si>
    <t>ÌããÖ¶ã ªñŒã¼ããÊã Ìãñß22.15 ¦ãñ 6.45 .</t>
  </si>
  <si>
    <t>S-81818</t>
  </si>
  <si>
    <t>S-81819</t>
  </si>
  <si>
    <t>S-81508</t>
  </si>
  <si>
    <t>S-81509</t>
  </si>
  <si>
    <t>S-81510</t>
  </si>
  <si>
    <t>S-81511</t>
  </si>
  <si>
    <t>S-81512</t>
  </si>
  <si>
    <t>S-81513</t>
  </si>
  <si>
    <t>ÌããÖ¶ã ªñŒã¼ããÊã Ìãñß22.45 ¦ãñ 7.15 .</t>
  </si>
  <si>
    <t>S-81901</t>
  </si>
  <si>
    <t>KASARA</t>
  </si>
  <si>
    <t>‡ãŠÔããÀã</t>
  </si>
  <si>
    <t>S-81902</t>
  </si>
  <si>
    <t>S-81903</t>
  </si>
  <si>
    <t>S-81904</t>
  </si>
  <si>
    <t>S-81905</t>
  </si>
  <si>
    <t>S-81907</t>
  </si>
  <si>
    <t>S-81908</t>
  </si>
  <si>
    <t>S-81909</t>
  </si>
  <si>
    <t>S-81910</t>
  </si>
  <si>
    <t>S-81911</t>
  </si>
  <si>
    <t>S-81912</t>
  </si>
  <si>
    <t>S-81913</t>
  </si>
  <si>
    <t>ÌããÖ¶ã ªñŒã¼ããÊã Ìãñß.( 2.30 ¦ãñ 10.00)</t>
  </si>
  <si>
    <t>S-81006</t>
  </si>
  <si>
    <t>ASNOLI</t>
  </si>
  <si>
    <t>AASANGAON</t>
  </si>
  <si>
    <t>‚ãÔ¶ããñÊããè</t>
  </si>
  <si>
    <t>‚ããÔã¶ãØããâÌã</t>
  </si>
  <si>
    <t>S-81007</t>
  </si>
  <si>
    <t>TEMBHARA</t>
  </si>
  <si>
    <t>›ñ¼ãâÀã</t>
  </si>
  <si>
    <t>ÀñÊÌãñ</t>
  </si>
  <si>
    <t>S-81008</t>
  </si>
  <si>
    <t>S-81009</t>
  </si>
  <si>
    <t>NEHROLI</t>
  </si>
  <si>
    <t>¶ãñÖÀãñÊããè</t>
  </si>
  <si>
    <t>S-81010</t>
  </si>
  <si>
    <t>S-81011</t>
  </si>
  <si>
    <t>S-81012</t>
  </si>
  <si>
    <t>S-81618</t>
  </si>
  <si>
    <t>SHIRGAON</t>
  </si>
  <si>
    <t>ãäÍãÀØããâÌã</t>
  </si>
  <si>
    <t>S-81619</t>
  </si>
  <si>
    <t>S-81210</t>
  </si>
  <si>
    <t>DHADHARE</t>
  </si>
  <si>
    <t>¤ã¤Àñ</t>
  </si>
  <si>
    <t>‚ãÔ¶ããñÊããè N/O</t>
  </si>
  <si>
    <t xml:space="preserve">ASNOLI </t>
  </si>
  <si>
    <t>NO</t>
  </si>
  <si>
    <t>S-81211</t>
  </si>
  <si>
    <t>ÌããÖ¶ã ªñŒã¼ããÊã Ìãñß-15.50 ¦ãñ 17.35</t>
  </si>
  <si>
    <t>S-81212</t>
  </si>
  <si>
    <t>DOLKHAMB</t>
  </si>
  <si>
    <t>¡ãñßŒããâºã</t>
  </si>
  <si>
    <t>S-81213</t>
  </si>
  <si>
    <t>S-81560</t>
  </si>
  <si>
    <t>S-81561</t>
  </si>
  <si>
    <t>S-81037</t>
  </si>
  <si>
    <t>GOKULGAON</t>
  </si>
  <si>
    <t>Øããñ‡ãŠìßØããÌã</t>
  </si>
  <si>
    <t>S-81038</t>
  </si>
  <si>
    <t>ÍããÊãñ¾ã/ãäÌãÑããâ¦ããè</t>
  </si>
  <si>
    <t>S-81039</t>
  </si>
  <si>
    <t>KHARANGAN</t>
  </si>
  <si>
    <t>ŒãÀãâØã¥ã</t>
  </si>
  <si>
    <t>S-81040</t>
  </si>
  <si>
    <t>S-81193</t>
  </si>
  <si>
    <t>S-81194</t>
  </si>
  <si>
    <t>S-81041</t>
  </si>
  <si>
    <t>BHATASA</t>
  </si>
  <si>
    <t>¼ãã¦ãÔãã</t>
  </si>
  <si>
    <t>S-81042</t>
  </si>
  <si>
    <t>S-81013</t>
  </si>
  <si>
    <t>KRUSHNACHI WADI</t>
  </si>
  <si>
    <t>‡ãŠðÓ¥ããÞãã Ìãã¡ãè</t>
  </si>
  <si>
    <t>‡ãŠðÓ¥ããÞãã Ìãã¡ãè N/O</t>
  </si>
  <si>
    <t>KR.WADI</t>
  </si>
  <si>
    <t>S-81014</t>
  </si>
  <si>
    <t>S-81015</t>
  </si>
  <si>
    <t>KINHAVALI</t>
  </si>
  <si>
    <t>ãä‡ãŠ¶ÖÌãÊããè</t>
  </si>
  <si>
    <t>‚ãÊ¾ãã¶ããè</t>
  </si>
  <si>
    <t>S-81016</t>
  </si>
  <si>
    <t>S-81017</t>
  </si>
  <si>
    <t>S-81018</t>
  </si>
  <si>
    <t>S-81019</t>
  </si>
  <si>
    <t>S-81020</t>
  </si>
  <si>
    <t>S-81021</t>
  </si>
  <si>
    <t>CHONDHA</t>
  </si>
  <si>
    <t>Þããâñ¤ã</t>
  </si>
  <si>
    <t>ÀñÊÌãñ/ãäÌãÑããâ¦ããè</t>
  </si>
  <si>
    <t>S-81022</t>
  </si>
  <si>
    <t>S-81023</t>
  </si>
  <si>
    <t>S-81024</t>
  </si>
  <si>
    <t>MAHULI</t>
  </si>
  <si>
    <t>½ããÖìÊããè</t>
  </si>
  <si>
    <t>S-81003</t>
  </si>
  <si>
    <t>S-81029</t>
  </si>
  <si>
    <t>S-81033</t>
  </si>
  <si>
    <t>S-81720</t>
  </si>
  <si>
    <t xml:space="preserve">SHORT </t>
  </si>
  <si>
    <t>S-81721</t>
  </si>
  <si>
    <t>S-81722</t>
  </si>
  <si>
    <t>S-81723</t>
  </si>
  <si>
    <t>S-81724</t>
  </si>
  <si>
    <t>S-81725</t>
  </si>
  <si>
    <t>ÌããÖ¶ã ªñŒã¼ããÊã Ìãñß ( 21.35 ¦ãñ 5.30 ) Altr Day Maintenance</t>
  </si>
  <si>
    <t>S-81241</t>
  </si>
  <si>
    <t>S-81114</t>
  </si>
  <si>
    <t>S-81122</t>
  </si>
  <si>
    <t>S-81244</t>
  </si>
  <si>
    <t>S-81245</t>
  </si>
  <si>
    <t>S-81246</t>
  </si>
  <si>
    <t>APATE</t>
  </si>
  <si>
    <t>‚ãã¹ã›ñ</t>
  </si>
  <si>
    <t>S-81247</t>
  </si>
  <si>
    <t>S-81817</t>
  </si>
  <si>
    <t>S-81248</t>
  </si>
  <si>
    <t>KAJALVIHIR</t>
  </si>
  <si>
    <t>‡ãŠã•ãßãäÌãÖãèÀ</t>
  </si>
  <si>
    <t>S-81249</t>
  </si>
  <si>
    <t>S-81025</t>
  </si>
  <si>
    <t>DEHANE</t>
  </si>
  <si>
    <t>¡ñÖ¥ãñ</t>
  </si>
  <si>
    <t>ŒãÀãâØã¥ã N/O</t>
  </si>
  <si>
    <t>S-81026</t>
  </si>
  <si>
    <t>S-81027</t>
  </si>
  <si>
    <t>S-81028</t>
  </si>
  <si>
    <t xml:space="preserve">BHATASA </t>
  </si>
  <si>
    <t xml:space="preserve">¼ãã¦ãÔãã </t>
  </si>
  <si>
    <t>S-81030</t>
  </si>
  <si>
    <t>S-81031</t>
  </si>
  <si>
    <t>S-81032</t>
  </si>
  <si>
    <t>S-81034</t>
  </si>
  <si>
    <t>POKALYACHI WADI</t>
  </si>
  <si>
    <t>¹ããñ‡ãŠß¾ããÞããè Ìãã¡ãè</t>
  </si>
  <si>
    <t>S-81035</t>
  </si>
  <si>
    <t>S-81593</t>
  </si>
  <si>
    <t>S-81594</t>
  </si>
  <si>
    <t>S-81914</t>
  </si>
  <si>
    <t>S-81152</t>
  </si>
  <si>
    <t>S-81162</t>
  </si>
  <si>
    <t>S-81163</t>
  </si>
  <si>
    <t>S-81270</t>
  </si>
  <si>
    <t>S-81271</t>
  </si>
  <si>
    <t>S-81272</t>
  </si>
  <si>
    <t>S-81273</t>
  </si>
  <si>
    <t>ALYANI</t>
  </si>
  <si>
    <t>S-81274</t>
  </si>
  <si>
    <t>S-81275</t>
  </si>
  <si>
    <t>S-81276</t>
  </si>
  <si>
    <t>S-81277</t>
  </si>
  <si>
    <t>S-81278</t>
  </si>
  <si>
    <t>S-81279</t>
  </si>
  <si>
    <t>ÌããÖ¶ã ªñŒã¼ããÊã Ìãñß (1.30 ¦ãñ 04.30)  Altr Day Maintenance</t>
  </si>
  <si>
    <t>S-81160</t>
  </si>
  <si>
    <t>BHATSA</t>
  </si>
  <si>
    <t>S-81161</t>
  </si>
  <si>
    <t>S-81115</t>
  </si>
  <si>
    <t>DHASAI</t>
  </si>
  <si>
    <t>£ãÔãƒÃ</t>
  </si>
  <si>
    <t>S-81116</t>
  </si>
  <si>
    <t>S-81164</t>
  </si>
  <si>
    <t>NYAHADI</t>
  </si>
  <si>
    <t>¶¾ããÖã¡ãè</t>
  </si>
  <si>
    <t>S-81165</t>
  </si>
  <si>
    <t>S-81659</t>
  </si>
  <si>
    <t>SAVARSHET</t>
  </si>
  <si>
    <t>ÔããÌãÀÍãñ¦ã</t>
  </si>
  <si>
    <t>‚ããÓ›ã N/O</t>
  </si>
  <si>
    <t>ASHTA</t>
  </si>
  <si>
    <t>S-81086</t>
  </si>
  <si>
    <t xml:space="preserve">SAVARSHET </t>
  </si>
  <si>
    <t xml:space="preserve">ÔããÌãÀÍãñ¦ã </t>
  </si>
  <si>
    <t>S-81087</t>
  </si>
  <si>
    <t>‚ããÓ›ã</t>
  </si>
  <si>
    <t>S-81036</t>
  </si>
  <si>
    <t>S-81043</t>
  </si>
  <si>
    <t>SHILLOTAR</t>
  </si>
  <si>
    <t>ãäÍãÊããñ¦¦ãÀ</t>
  </si>
  <si>
    <t>S-81044</t>
  </si>
  <si>
    <t>S-81045</t>
  </si>
  <si>
    <t>S-81088</t>
  </si>
  <si>
    <t>S-81089</t>
  </si>
  <si>
    <t>S-81090</t>
  </si>
  <si>
    <t>ãäÌãÑããâ¦ããè/ÀñÊÌãñ</t>
  </si>
  <si>
    <t>S-81091</t>
  </si>
  <si>
    <t>S-81092</t>
  </si>
  <si>
    <t>S-81178</t>
  </si>
  <si>
    <t>S-81083</t>
  </si>
  <si>
    <t>S-81084</t>
  </si>
  <si>
    <t>S-81047</t>
  </si>
  <si>
    <t>S-81048</t>
  </si>
  <si>
    <t>S-81049</t>
  </si>
  <si>
    <t>S-81744</t>
  </si>
  <si>
    <t>S-81051</t>
  </si>
  <si>
    <t>S-81052</t>
  </si>
  <si>
    <t>ÌããÖ¶ã ªñŒã¼ããÊã Ìãñß (13.30 ¦ãñ 15.30)  Altr Day Maintenance</t>
  </si>
  <si>
    <t>S-81334</t>
  </si>
  <si>
    <t>S-81335</t>
  </si>
  <si>
    <t>S-81336</t>
  </si>
  <si>
    <t>S-81337</t>
  </si>
  <si>
    <t>S-81602</t>
  </si>
  <si>
    <t>S-81603</t>
  </si>
  <si>
    <t>S-81340</t>
  </si>
  <si>
    <t>S-81341</t>
  </si>
  <si>
    <t>S-81127</t>
  </si>
  <si>
    <t>•ãÀâ¡ãè N/O</t>
  </si>
  <si>
    <t>JARANDI</t>
  </si>
  <si>
    <t>S-81170</t>
  </si>
  <si>
    <t>S-81228</t>
  </si>
  <si>
    <t>SHENVA</t>
  </si>
  <si>
    <t>Íãñ¥ãÌãã</t>
  </si>
  <si>
    <t>S-81005</t>
  </si>
  <si>
    <t>S-81067</t>
  </si>
  <si>
    <t>S-81068</t>
  </si>
  <si>
    <t xml:space="preserve">BHATASA  </t>
  </si>
  <si>
    <t>KHARDI</t>
  </si>
  <si>
    <t xml:space="preserve">¼ãã¦ãÔãã  </t>
  </si>
  <si>
    <t>Œã¡ãèÃ</t>
  </si>
  <si>
    <t>S-81069</t>
  </si>
  <si>
    <t>•ãÀâ¡ãè</t>
  </si>
  <si>
    <t>S-81070</t>
  </si>
  <si>
    <t>S-81071</t>
  </si>
  <si>
    <t>S-81072</t>
  </si>
  <si>
    <t>S-81073</t>
  </si>
  <si>
    <t>S-81053</t>
  </si>
  <si>
    <t>S-81126</t>
  </si>
  <si>
    <t>ÌããÖ¶ã ªñŒã¼ããÊã Ìãñß ( 21.40 ¦ãñ 6.00 ) Altr Day Maintenance</t>
  </si>
  <si>
    <t>S-81662</t>
  </si>
  <si>
    <t>MADH</t>
  </si>
  <si>
    <t>½ã¤</t>
  </si>
  <si>
    <t>S-81663</t>
  </si>
  <si>
    <t>S-81745</t>
  </si>
  <si>
    <t>S-81664</t>
  </si>
  <si>
    <t>S-81665</t>
  </si>
  <si>
    <t>S-81076</t>
  </si>
  <si>
    <t>¶ãããäÔã‡ãŠ N/O</t>
  </si>
  <si>
    <t>S-81078</t>
  </si>
  <si>
    <t>S-81079</t>
  </si>
  <si>
    <t>S-81148</t>
  </si>
  <si>
    <t>S-81149</t>
  </si>
  <si>
    <t>S-81150</t>
  </si>
  <si>
    <t>S-81668</t>
  </si>
  <si>
    <t>S-81669</t>
  </si>
  <si>
    <t>S-81670</t>
  </si>
  <si>
    <t>S-81671</t>
  </si>
  <si>
    <t>S-81672</t>
  </si>
  <si>
    <t>S-81673</t>
  </si>
  <si>
    <t>S-81899</t>
  </si>
  <si>
    <t>S-81900</t>
  </si>
  <si>
    <t>ÌããÖ¶ã ªñŒã¼ããÊã Ìãñß ( 20.20 ¦ãñ 5.00 )Altr Day Maintenance</t>
  </si>
  <si>
    <t>S-81390</t>
  </si>
  <si>
    <t>RAS</t>
  </si>
  <si>
    <t>ÀãÔã</t>
  </si>
  <si>
    <t>‡ãŠì‡ãŠãâºãñ</t>
  </si>
  <si>
    <t>KUKAMBE</t>
  </si>
  <si>
    <t>S-81391</t>
  </si>
  <si>
    <t>S-81392</t>
  </si>
  <si>
    <t>S-81393</t>
  </si>
  <si>
    <t>S-81639</t>
  </si>
  <si>
    <t>S-81641</t>
  </si>
  <si>
    <t>S-81061</t>
  </si>
  <si>
    <t>S-81004</t>
  </si>
  <si>
    <t>½ããÔãÌã¥ãñ N/O</t>
  </si>
  <si>
    <t>MASAVANE</t>
  </si>
  <si>
    <t>S-81368</t>
  </si>
  <si>
    <t>S-81002</t>
  </si>
  <si>
    <t>S-81001</t>
  </si>
  <si>
    <t>S-81893</t>
  </si>
  <si>
    <t>ÌãããäÍãâª</t>
  </si>
  <si>
    <t>S-81097</t>
  </si>
  <si>
    <t>VASHIND</t>
  </si>
  <si>
    <t>S-81098</t>
  </si>
  <si>
    <t>S-81046</t>
  </si>
  <si>
    <t>S-81050</t>
  </si>
  <si>
    <t>S-81099</t>
  </si>
  <si>
    <t>VASHIND  B</t>
  </si>
  <si>
    <t>ÌãããäÍãâª  B</t>
  </si>
  <si>
    <t>½ããÔãÌã¥ãñ</t>
  </si>
  <si>
    <t>S-81100</t>
  </si>
  <si>
    <t>S-81101</t>
  </si>
  <si>
    <t>S-81102</t>
  </si>
  <si>
    <t>S-81103</t>
  </si>
  <si>
    <t>BAVGHAR</t>
  </si>
  <si>
    <t>ºããÌãÜãÀ</t>
  </si>
  <si>
    <t>S-81104</t>
  </si>
  <si>
    <t>S-81105</t>
  </si>
  <si>
    <t>S-81106</t>
  </si>
  <si>
    <t>S-81895</t>
  </si>
  <si>
    <t>S-81896</t>
  </si>
  <si>
    <t>S-81897</t>
  </si>
  <si>
    <t>S-81898</t>
  </si>
  <si>
    <t>S-81796</t>
  </si>
  <si>
    <t>S-81797</t>
  </si>
  <si>
    <t>S-81798</t>
  </si>
  <si>
    <t>S-81799</t>
  </si>
  <si>
    <t>S-81800</t>
  </si>
  <si>
    <t>S-81801</t>
  </si>
  <si>
    <t>ÌããÖ¶ã ªñŒã¼ããÊã Ìãñß ( 20.40 ¦ãñ 5.55 ) Altr Day Maintenance</t>
  </si>
  <si>
    <t>S-81128</t>
  </si>
  <si>
    <t>BALVANDI</t>
  </si>
  <si>
    <t>ºãÊãÌãâ¡ãè</t>
  </si>
  <si>
    <t>S-81129</t>
  </si>
  <si>
    <t>S-81130</t>
  </si>
  <si>
    <t>S-81131</t>
  </si>
  <si>
    <t>S-81132</t>
  </si>
  <si>
    <t xml:space="preserve">WADA </t>
  </si>
  <si>
    <t xml:space="preserve">Ìãã¡ã </t>
  </si>
  <si>
    <t>ÌããÖ¶ã ªñŒã¼ããÊã Ìãñß-12.30 ¦ãñ 14.15</t>
  </si>
  <si>
    <t>S-81123</t>
  </si>
  <si>
    <t>½ããØãñÃ Œã¡ãèÃ</t>
  </si>
  <si>
    <t>ºãÊãÌãâ¡ãè N/O</t>
  </si>
  <si>
    <t>S-81124</t>
  </si>
  <si>
    <t>S-81891</t>
  </si>
  <si>
    <t>S-81892</t>
  </si>
  <si>
    <t>S-81125</t>
  </si>
  <si>
    <t>S-81142</t>
  </si>
  <si>
    <t>DEHNE</t>
  </si>
  <si>
    <t>S-81889</t>
  </si>
  <si>
    <t>S-81890</t>
  </si>
  <si>
    <t>S-81143</t>
  </si>
  <si>
    <t>GUNDE</t>
  </si>
  <si>
    <t>Øãìâ¡ñ</t>
  </si>
  <si>
    <t>S-81144</t>
  </si>
  <si>
    <t>S-81133</t>
  </si>
  <si>
    <t>KOTHERA</t>
  </si>
  <si>
    <t>‡ãŠãñŸñÀã</t>
  </si>
  <si>
    <t>¡ñÖ¥ãñ N/O</t>
  </si>
  <si>
    <t>S-81134</t>
  </si>
  <si>
    <t>S-81135</t>
  </si>
  <si>
    <t>S-81136</t>
  </si>
  <si>
    <t>S-81137</t>
  </si>
  <si>
    <t>S-81138</t>
  </si>
  <si>
    <t>ÌããÖ¶ã ªñŒã¼ããÊã Ìãñß-16.45 ¦ãñ 18.30</t>
  </si>
  <si>
    <t>S-81139</t>
  </si>
  <si>
    <t>S-81140</t>
  </si>
  <si>
    <t>S-81141</t>
  </si>
  <si>
    <t>S-81081</t>
  </si>
  <si>
    <t>S-81082</t>
  </si>
  <si>
    <t>S-81085</t>
  </si>
  <si>
    <t>S-81093</t>
  </si>
  <si>
    <t>S-81094</t>
  </si>
  <si>
    <t>S-81107</t>
  </si>
  <si>
    <t>S-81195</t>
  </si>
  <si>
    <t>S-81196</t>
  </si>
  <si>
    <t>S-81197</t>
  </si>
  <si>
    <t>S-81198</t>
  </si>
  <si>
    <t>S-81199</t>
  </si>
  <si>
    <t>S-81200</t>
  </si>
  <si>
    <t>ÌããÖ¶ã ªñŒã¼ããÊã Ìãñß ( 11.00 ¦ãñ 12.45 ) Altr Day Maintenance</t>
  </si>
  <si>
    <t>S-81108</t>
  </si>
  <si>
    <t>S-81109</t>
  </si>
  <si>
    <t>S-81110</t>
  </si>
  <si>
    <t>S-81111</t>
  </si>
  <si>
    <t>S-81112</t>
  </si>
  <si>
    <t>S-81113</t>
  </si>
  <si>
    <t>S-81964</t>
  </si>
  <si>
    <t>S-81965</t>
  </si>
  <si>
    <t>S-81966</t>
  </si>
  <si>
    <t>S-81967</t>
  </si>
  <si>
    <t>S-81968</t>
  </si>
  <si>
    <t>S-81969</t>
  </si>
  <si>
    <t>S-81145</t>
  </si>
  <si>
    <t>S-81146</t>
  </si>
  <si>
    <t>S-81147</t>
  </si>
  <si>
    <t>S-81117</t>
  </si>
  <si>
    <t>S-81118</t>
  </si>
  <si>
    <t>S-81121</t>
  </si>
  <si>
    <t>S-81956</t>
  </si>
  <si>
    <t>S-81957</t>
  </si>
  <si>
    <t>S-81958</t>
  </si>
  <si>
    <t>S-81959</t>
  </si>
  <si>
    <t>S-81960</t>
  </si>
  <si>
    <t>S-81961</t>
  </si>
  <si>
    <t>ÌããÖ¶ã ªñŒã¼ããÊã Ìãñß ( 21.25 ¦ãñ 4.30 ) Altr Day Maintenance</t>
  </si>
  <si>
    <t>S-81157</t>
  </si>
  <si>
    <t>KOTHALA</t>
  </si>
  <si>
    <t>‡ãŠãñ©ãßã</t>
  </si>
  <si>
    <t>S-81158</t>
  </si>
  <si>
    <t>S-81159</t>
  </si>
  <si>
    <t>ÌããÖ¶ã ªñŒã¼ããÊã Ìãñß-12.45 ¦ãñ 14.15</t>
  </si>
  <si>
    <t>S-81151</t>
  </si>
  <si>
    <t>KOLIPADA</t>
  </si>
  <si>
    <t>‡ãŠãñßãè¹ãã¡ã</t>
  </si>
  <si>
    <t>ÞããÊã¶ããè¾ã</t>
  </si>
  <si>
    <t>‡ãŠãñ©ãßã N/O</t>
  </si>
  <si>
    <t>S-81153</t>
  </si>
  <si>
    <t>S-81154</t>
  </si>
  <si>
    <t>S-81155</t>
  </si>
  <si>
    <t>S-81156</t>
  </si>
  <si>
    <t>S-81173</t>
  </si>
  <si>
    <t>KANAVE</t>
  </si>
  <si>
    <t>SOGAON</t>
  </si>
  <si>
    <t>‡ãŠã¶ãÌãñ</t>
  </si>
  <si>
    <t>ÔããñØããâÌã</t>
  </si>
  <si>
    <t>KANVE</t>
  </si>
  <si>
    <t>S-81174</t>
  </si>
  <si>
    <t>S-81175</t>
  </si>
  <si>
    <t>S-81176</t>
  </si>
  <si>
    <t>S-81177</t>
  </si>
  <si>
    <t>SAVARSHET P</t>
  </si>
  <si>
    <t>ÔããÌãÀÍãñ¦ã P</t>
  </si>
  <si>
    <t>S-81604</t>
  </si>
  <si>
    <t>S-81605</t>
  </si>
  <si>
    <t>S-81168</t>
  </si>
  <si>
    <t>‡ãŠã¶ãÌãñ N/O</t>
  </si>
  <si>
    <t>S-81169</t>
  </si>
  <si>
    <t>S-81756</t>
  </si>
  <si>
    <t>S-81171</t>
  </si>
  <si>
    <t>S-81919</t>
  </si>
  <si>
    <t>ÌããÖ¶ã ªñŒã¼ããÊã Ìãñß-18.15 ¦ãñ 20.00</t>
  </si>
  <si>
    <t>S-81746</t>
  </si>
  <si>
    <t>S-81172</t>
  </si>
  <si>
    <t>S-81348</t>
  </si>
  <si>
    <t>S-81850</t>
  </si>
  <si>
    <t>S-81851</t>
  </si>
  <si>
    <t>S-81852</t>
  </si>
  <si>
    <t>S-81853</t>
  </si>
  <si>
    <t>S-81854</t>
  </si>
  <si>
    <t>S-81855</t>
  </si>
  <si>
    <t>S-81856</t>
  </si>
  <si>
    <t>S-81857</t>
  </si>
  <si>
    <t>S-81858</t>
  </si>
  <si>
    <t>S-81859</t>
  </si>
  <si>
    <t>S-81860</t>
  </si>
  <si>
    <t>S-81861</t>
  </si>
  <si>
    <t>S-81180</t>
  </si>
  <si>
    <t>TAKIPATHAR</t>
  </si>
  <si>
    <t>›ã‡ãŠãè¹ãŸãÀ</t>
  </si>
  <si>
    <t>ÍãñÊãÌãÊããè N/O</t>
  </si>
  <si>
    <t>SHELVALI</t>
  </si>
  <si>
    <t>S-81181</t>
  </si>
  <si>
    <t>S-81054</t>
  </si>
  <si>
    <t>SARLAMBE</t>
  </si>
  <si>
    <t>ÔãÀÊããâºãñ</t>
  </si>
  <si>
    <t>S-81055</t>
  </si>
  <si>
    <t>S-81183</t>
  </si>
  <si>
    <t>S-81184</t>
  </si>
  <si>
    <t>S-81706</t>
  </si>
  <si>
    <t>S-81187</t>
  </si>
  <si>
    <t>SHELAVALI</t>
  </si>
  <si>
    <t>ÍãñÊãÌãÊããè</t>
  </si>
  <si>
    <t>S-81188</t>
  </si>
  <si>
    <t>S-81189</t>
  </si>
  <si>
    <t>½ãã¶ãñãäŒãâ¡</t>
  </si>
  <si>
    <t>S-81190</t>
  </si>
  <si>
    <t>S-81191</t>
  </si>
  <si>
    <t>S-81192</t>
  </si>
  <si>
    <t>S-81887</t>
  </si>
  <si>
    <t>OBL.</t>
  </si>
  <si>
    <t>S-81888</t>
  </si>
  <si>
    <t>S-81863</t>
  </si>
  <si>
    <t>S-81864</t>
  </si>
  <si>
    <t>S-81865</t>
  </si>
  <si>
    <t>S-81866</t>
  </si>
  <si>
    <t>S-81867</t>
  </si>
  <si>
    <t>S-81868</t>
  </si>
  <si>
    <t>S-81869</t>
  </si>
  <si>
    <t>S-81870</t>
  </si>
  <si>
    <t>S-81871</t>
  </si>
  <si>
    <t>S-81872</t>
  </si>
  <si>
    <t>S-81873</t>
  </si>
  <si>
    <t>S-81874</t>
  </si>
  <si>
    <t>ÌããÖ¶ã ªñŒã¼ããÊã Ìãñß ( 21.05 ¦ãñ 5.20 ) Altr Day Maintenance</t>
  </si>
  <si>
    <t>S-81205</t>
  </si>
  <si>
    <t>S-81206</t>
  </si>
  <si>
    <t>S-81207</t>
  </si>
  <si>
    <t>S-81208</t>
  </si>
  <si>
    <t>S-81209</t>
  </si>
  <si>
    <t>S-81166</t>
  </si>
  <si>
    <t>ÌããÖ¶ã ªñŒã¼ããÊã Ìãñß-11.45 ¦ãñ 13.35</t>
  </si>
  <si>
    <t>S-81201</t>
  </si>
  <si>
    <t>S-81203</t>
  </si>
  <si>
    <t>S-81204</t>
  </si>
  <si>
    <t>S-81215</t>
  </si>
  <si>
    <t>S-81216</t>
  </si>
  <si>
    <t>S-81217</t>
  </si>
  <si>
    <t>S-81218</t>
  </si>
  <si>
    <t>S-81219</t>
  </si>
  <si>
    <t>S-81220</t>
  </si>
  <si>
    <t>S-81221</t>
  </si>
  <si>
    <t>S-81747</t>
  </si>
  <si>
    <t>S-81095</t>
  </si>
  <si>
    <t>›ã‡ãŠãè¹ãŸãÀ N/O</t>
  </si>
  <si>
    <t>S-81066</t>
  </si>
  <si>
    <t>ÌããÖ¶ã ªñŒã¼ããÊã Ìãñß-16.20 ¦ãñ 18.05</t>
  </si>
  <si>
    <t>S-81096</t>
  </si>
  <si>
    <t>S-81369</t>
  </si>
  <si>
    <t>S-81214</t>
  </si>
  <si>
    <t>S-81227</t>
  </si>
  <si>
    <t>AAPTE</t>
  </si>
  <si>
    <t>S-81885</t>
  </si>
  <si>
    <t>S-81056</t>
  </si>
  <si>
    <t>S-81886</t>
  </si>
  <si>
    <t>S-81229</t>
  </si>
  <si>
    <t>S-81230</t>
  </si>
  <si>
    <t>S-81057</t>
  </si>
  <si>
    <t>S-81167</t>
  </si>
  <si>
    <t>S-81179</t>
  </si>
  <si>
    <t>S-81060</t>
  </si>
  <si>
    <t>‚ãã¹ã›ñ N/O</t>
  </si>
  <si>
    <t>S-81222</t>
  </si>
  <si>
    <t>S-81223</t>
  </si>
  <si>
    <t>ÌããÖ¶ã ªñŒã¼ããÊã Ìãñß-14.25 ¦ãñ 16.10</t>
  </si>
  <si>
    <t>S-81922</t>
  </si>
  <si>
    <t>S-81923</t>
  </si>
  <si>
    <t>S-81224</t>
  </si>
  <si>
    <t>S-81225</t>
  </si>
  <si>
    <t>S-81226</t>
  </si>
  <si>
    <t>S-81236</t>
  </si>
  <si>
    <t>TEMBHRA</t>
  </si>
  <si>
    <t>S-81182</t>
  </si>
  <si>
    <t>S-81185</t>
  </si>
  <si>
    <t>S-81186</t>
  </si>
  <si>
    <t>S-81240</t>
  </si>
  <si>
    <t>ÌããÖ¶ã ªñŒã¼ããÊã Ìãñß-12.15 ¦ãñ 14.00</t>
  </si>
  <si>
    <t>S-81231</t>
  </si>
  <si>
    <t>›ñ¼ãâÀã N/O</t>
  </si>
  <si>
    <t>S-81232</t>
  </si>
  <si>
    <t>S-81883</t>
  </si>
  <si>
    <t>KOTI COLLEGE</t>
  </si>
  <si>
    <t>‡ãŠãñ›ãè ‡ãŠãùÊãñ•ã</t>
  </si>
  <si>
    <t>S-81884</t>
  </si>
  <si>
    <t>S-81233</t>
  </si>
  <si>
    <t>JUNAVANI</t>
  </si>
  <si>
    <t>•ãì¶ãÌã¶ããè</t>
  </si>
  <si>
    <t>S-81234</t>
  </si>
  <si>
    <t>S-81235</t>
  </si>
  <si>
    <t>½ãã¶ãÌã ãäÌã‡ãŠãÔã ãä¶ã¾ã¦ã</t>
  </si>
  <si>
    <t>S-81202</t>
  </si>
  <si>
    <t>M.VIKAS</t>
  </si>
  <si>
    <t>S-81259</t>
  </si>
  <si>
    <t>AMBARJE</t>
  </si>
  <si>
    <t>‚ãâºã•ãñÃ</t>
  </si>
  <si>
    <t>½ãã¶ãÌã ãäÌã‡ãŠãÔã ¹ãŠñÀãè</t>
  </si>
  <si>
    <t>S-81260</t>
  </si>
  <si>
    <t>S-81261</t>
  </si>
  <si>
    <t>SHEI</t>
  </si>
  <si>
    <t>ÍãñƒÃ</t>
  </si>
  <si>
    <t>S-81290</t>
  </si>
  <si>
    <t>S-81324</t>
  </si>
  <si>
    <t>SHERE</t>
  </si>
  <si>
    <t>ÍãñÀñ</t>
  </si>
  <si>
    <t>S-81325</t>
  </si>
  <si>
    <t>S-81326</t>
  </si>
  <si>
    <t>S-81750</t>
  </si>
  <si>
    <t xml:space="preserve">ÌããÖ¶ã ªñŒã¼ããÊã Ìãñß-10.25 ¦ãñ 12.10 </t>
  </si>
  <si>
    <t>S-81748</t>
  </si>
  <si>
    <t>½ã¤ N/O</t>
  </si>
  <si>
    <t>S-81749</t>
  </si>
  <si>
    <t>S-81327</t>
  </si>
  <si>
    <t>S-81332</t>
  </si>
  <si>
    <t>S-81333</t>
  </si>
  <si>
    <t>S-81338</t>
  </si>
  <si>
    <t>S-81881</t>
  </si>
  <si>
    <t>S-81882</t>
  </si>
  <si>
    <t>S-81339</t>
  </si>
  <si>
    <t>S-81342</t>
  </si>
  <si>
    <t>S-81879</t>
  </si>
  <si>
    <t>S-81880</t>
  </si>
  <si>
    <t>S-81343</t>
  </si>
  <si>
    <t>C-59</t>
  </si>
  <si>
    <t>S-81285</t>
  </si>
  <si>
    <t>CHONDA</t>
  </si>
  <si>
    <t>S-81286</t>
  </si>
  <si>
    <t xml:space="preserve"> </t>
  </si>
  <si>
    <t>S-81287</t>
  </si>
  <si>
    <t>S-81288</t>
  </si>
  <si>
    <t>S-81289</t>
  </si>
  <si>
    <t>S-81291</t>
  </si>
  <si>
    <t>S-81292</t>
  </si>
  <si>
    <t>ÌããÖ¶ã ªñŒã¼ããÊã Ìãñß-13.45 ¦ãñ 15.30</t>
  </si>
  <si>
    <t>S-81280</t>
  </si>
  <si>
    <t>Þããâñ¤ã N/O</t>
  </si>
  <si>
    <t>S-81281</t>
  </si>
  <si>
    <t>S-81282</t>
  </si>
  <si>
    <t>S-81283</t>
  </si>
  <si>
    <t>S-81344</t>
  </si>
  <si>
    <t>S-81345</t>
  </si>
  <si>
    <t>S-81284</t>
  </si>
  <si>
    <t>S-81878</t>
  </si>
  <si>
    <t>S-81302</t>
  </si>
  <si>
    <t>S-81303</t>
  </si>
  <si>
    <t>S-81304</t>
  </si>
  <si>
    <t>S-81305</t>
  </si>
  <si>
    <t>S-81924</t>
  </si>
  <si>
    <t>ãä‡ãŠ¶ÖÌãÊããè N/O</t>
  </si>
  <si>
    <t>S-81925</t>
  </si>
  <si>
    <t>S-81295</t>
  </si>
  <si>
    <t>S-81296</t>
  </si>
  <si>
    <t>S-81297</t>
  </si>
  <si>
    <t>S-81298</t>
  </si>
  <si>
    <t>S-81299</t>
  </si>
  <si>
    <t>S-81300</t>
  </si>
  <si>
    <t>S-81301</t>
  </si>
  <si>
    <t>C-62</t>
  </si>
  <si>
    <t>S-81926</t>
  </si>
  <si>
    <t>S-81927</t>
  </si>
  <si>
    <t>S-81928</t>
  </si>
  <si>
    <t>S-81929</t>
  </si>
  <si>
    <t>S-81930</t>
  </si>
  <si>
    <t>•ãì¶ãÌã¶ããè N/O</t>
  </si>
  <si>
    <t>S-81931</t>
  </si>
  <si>
    <t>S-81306</t>
  </si>
  <si>
    <t>S-81307</t>
  </si>
  <si>
    <t>S-81308</t>
  </si>
  <si>
    <t>S-81309</t>
  </si>
  <si>
    <t>S-81310</t>
  </si>
  <si>
    <t>S-81311</t>
  </si>
  <si>
    <t>S-81312</t>
  </si>
  <si>
    <t>S-81313</t>
  </si>
  <si>
    <t>S-81314</t>
  </si>
  <si>
    <t>SAKALBAV</t>
  </si>
  <si>
    <t>Ôãã‡ãŠßºããÌã</t>
  </si>
  <si>
    <t>S-81315</t>
  </si>
  <si>
    <t>S-81367</t>
  </si>
  <si>
    <t>S-81346</t>
  </si>
  <si>
    <t>S-81347</t>
  </si>
  <si>
    <t>S-81934</t>
  </si>
  <si>
    <t>S-81935</t>
  </si>
  <si>
    <t>S-81936</t>
  </si>
  <si>
    <t>S-81937</t>
  </si>
  <si>
    <t>S-81938</t>
  </si>
  <si>
    <t>S-81939</t>
  </si>
  <si>
    <t>S-81940</t>
  </si>
  <si>
    <t>S-81941</t>
  </si>
  <si>
    <t>ÌããÖ¶ã ªñŒã¼ããÊã Ìãñß ( 22.20 ¦ãñ 5.00 ) Altr Day Maintenance</t>
  </si>
  <si>
    <t>S-81328</t>
  </si>
  <si>
    <t>S-81329</t>
  </si>
  <si>
    <t>S-81330</t>
  </si>
  <si>
    <t>S-81331</t>
  </si>
  <si>
    <t>S-81355</t>
  </si>
  <si>
    <t>S-81356</t>
  </si>
  <si>
    <t>S-81357</t>
  </si>
  <si>
    <t>S-81358</t>
  </si>
  <si>
    <t>S-81359</t>
  </si>
  <si>
    <t>S-81058</t>
  </si>
  <si>
    <t>S-81059</t>
  </si>
  <si>
    <t>S-81360</t>
  </si>
  <si>
    <t>S-81361</t>
  </si>
  <si>
    <t>S-81601</t>
  </si>
  <si>
    <t>ÌããÖ¶ã ªñŒã¼ããÊã Ìãñß- 05.15 ¦ãñ 08.30</t>
  </si>
  <si>
    <t>S-81407</t>
  </si>
  <si>
    <t>S-81408</t>
  </si>
  <si>
    <t>S-81409</t>
  </si>
  <si>
    <t>S-81410</t>
  </si>
  <si>
    <t>S-81411</t>
  </si>
  <si>
    <t>S-81875</t>
  </si>
  <si>
    <t>ÌããÖ¶ã ªñŒã¼ããÊã Ìãñß-11.30 ¦ãñ 13.30</t>
  </si>
  <si>
    <t>S-81402</t>
  </si>
  <si>
    <t>S-81403</t>
  </si>
  <si>
    <t>S-81515</t>
  </si>
  <si>
    <t>S-81644</t>
  </si>
  <si>
    <t>S-81404</t>
  </si>
  <si>
    <t>S-81405</t>
  </si>
  <si>
    <t>S-81406</t>
  </si>
  <si>
    <t>S-81426</t>
  </si>
  <si>
    <t>S-81427</t>
  </si>
  <si>
    <t>S-81428</t>
  </si>
  <si>
    <t>S-81429</t>
  </si>
  <si>
    <t>S-81430</t>
  </si>
  <si>
    <t>S-81431</t>
  </si>
  <si>
    <t>S-81432</t>
  </si>
  <si>
    <t>S-81433</t>
  </si>
  <si>
    <t>S-81434</t>
  </si>
  <si>
    <t>S-81435</t>
  </si>
  <si>
    <t>S-81436</t>
  </si>
  <si>
    <t>S-81437</t>
  </si>
  <si>
    <t>S-81708</t>
  </si>
  <si>
    <t>S-81062</t>
  </si>
  <si>
    <t>S-81438</t>
  </si>
  <si>
    <t>S-81439</t>
  </si>
  <si>
    <t>S-81440</t>
  </si>
  <si>
    <t>S-81441</t>
  </si>
  <si>
    <t>S-81442</t>
  </si>
  <si>
    <t>S-81443</t>
  </si>
  <si>
    <t>S-81445</t>
  </si>
  <si>
    <t>S-81446</t>
  </si>
  <si>
    <t>S-81063</t>
  </si>
  <si>
    <t>S-81064</t>
  </si>
  <si>
    <t>S-81065</t>
  </si>
  <si>
    <t>S-81449</t>
  </si>
  <si>
    <t>S-81658</t>
  </si>
  <si>
    <t>ÌããÖ¶ã ªñŒã¼ããÊã Ìãñß 22.20 ¦ãñ 6.15</t>
  </si>
  <si>
    <t>S-81462</t>
  </si>
  <si>
    <t>S-81463</t>
  </si>
  <si>
    <t>S-81464</t>
  </si>
  <si>
    <t>S-81465</t>
  </si>
  <si>
    <t>S-81466</t>
  </si>
  <si>
    <t>S-81467</t>
  </si>
  <si>
    <t>S-81293</t>
  </si>
  <si>
    <t>S-81294</t>
  </si>
  <si>
    <t>ÌããÖ¶ã ªñŒã¼ããÊã Ìãñß-15.15 ¦ãñ 17.00</t>
  </si>
  <si>
    <t>S-81459</t>
  </si>
  <si>
    <t>S-81460</t>
  </si>
  <si>
    <t>S-81074</t>
  </si>
  <si>
    <t>S-81075</t>
  </si>
  <si>
    <t>S-81461</t>
  </si>
  <si>
    <t>S-81554</t>
  </si>
  <si>
    <t>½ããØãñÃ:-Êãñ¶ãã¡</t>
  </si>
  <si>
    <t>½ãìÀºãã¡ LND</t>
  </si>
  <si>
    <t>MURBAD ( LENAD )</t>
  </si>
  <si>
    <t>S-81555</t>
  </si>
  <si>
    <t>S-81556</t>
  </si>
  <si>
    <t>S-81557</t>
  </si>
  <si>
    <t>S-81558</t>
  </si>
  <si>
    <t>KHARPAT</t>
  </si>
  <si>
    <t>ŒãÀ¹ã¦ã</t>
  </si>
  <si>
    <t>Øãìâ¡ñ N/O</t>
  </si>
  <si>
    <t>S-81559</t>
  </si>
  <si>
    <t>S-81562</t>
  </si>
  <si>
    <t>S-81563</t>
  </si>
  <si>
    <t>S-81564</t>
  </si>
  <si>
    <t>ÌããÖ¶ã ªñŒã¼ããÊã Ìãñß ( 21.10 ¦ãñ 5.40 ) Altr Day Maintenance</t>
  </si>
  <si>
    <t>S-81316</t>
  </si>
  <si>
    <t>S-81317</t>
  </si>
  <si>
    <t>S-81318</t>
  </si>
  <si>
    <t>S-81319</t>
  </si>
  <si>
    <t>S-81320</t>
  </si>
  <si>
    <t>S-81321</t>
  </si>
  <si>
    <t>S-81322</t>
  </si>
  <si>
    <t>S-81323</t>
  </si>
  <si>
    <t>S-81571</t>
  </si>
  <si>
    <t>BABARE</t>
  </si>
  <si>
    <t>ºããºãÀñ</t>
  </si>
  <si>
    <t>ºããºãÀñ N/O</t>
  </si>
  <si>
    <t>S-81572</t>
  </si>
  <si>
    <t>S-81709</t>
  </si>
  <si>
    <t>S-81710</t>
  </si>
  <si>
    <t>S-81711</t>
  </si>
  <si>
    <t>S-81712</t>
  </si>
  <si>
    <t>S-81565</t>
  </si>
  <si>
    <t>S-81566</t>
  </si>
  <si>
    <t>S-81567</t>
  </si>
  <si>
    <t>S-81568</t>
  </si>
  <si>
    <t>S-81569</t>
  </si>
  <si>
    <t>S-81570</t>
  </si>
  <si>
    <t>S-81398</t>
  </si>
  <si>
    <t>½ããØãñÃ - ãä¼ãÌãâ¡ãè</t>
  </si>
  <si>
    <t>S-81399</t>
  </si>
  <si>
    <t>S-81400</t>
  </si>
  <si>
    <t>S-81401</t>
  </si>
  <si>
    <t>S-81752</t>
  </si>
  <si>
    <t>S-81753</t>
  </si>
  <si>
    <t>ÌããÖ¶ã ªñŒã¼ããÊã Ìãñß ( 22.20 ¦ãñ 5.45 ) Altr Day Maintenance</t>
  </si>
  <si>
    <t>S-81825</t>
  </si>
  <si>
    <t>BELAVALI</t>
  </si>
  <si>
    <t>ºãñÊãÌãÊããè</t>
  </si>
  <si>
    <t>BELVALI</t>
  </si>
  <si>
    <t>S-81826</t>
  </si>
  <si>
    <t>S-81827</t>
  </si>
  <si>
    <t>S-81828</t>
  </si>
  <si>
    <t>S-81829</t>
  </si>
  <si>
    <t>S-81830</t>
  </si>
  <si>
    <t>ÌããÖ¶ã ªñŒã¼ããÊã Ìãñß-11.10 ¦ãñ 13.00</t>
  </si>
  <si>
    <t>S-81831</t>
  </si>
  <si>
    <t>ºãñÊãÌãÊããè N/O</t>
  </si>
  <si>
    <t>S-81832</t>
  </si>
  <si>
    <t>S-81833</t>
  </si>
  <si>
    <t>S-81834</t>
  </si>
  <si>
    <t>S-81835</t>
  </si>
  <si>
    <t>S-81946</t>
  </si>
  <si>
    <t>S-81947</t>
  </si>
  <si>
    <t>S-81948</t>
  </si>
  <si>
    <t>S-81949</t>
  </si>
  <si>
    <t>S-81950</t>
  </si>
  <si>
    <t>S-81951</t>
  </si>
  <si>
    <t>S-81952</t>
  </si>
  <si>
    <t>S-81953</t>
  </si>
  <si>
    <t>S-81954</t>
  </si>
  <si>
    <t>S-81955</t>
  </si>
  <si>
    <t>S-81697</t>
  </si>
  <si>
    <t>MENGALPADA</t>
  </si>
  <si>
    <t>½ãñØããâß¹ãã¡ã</t>
  </si>
  <si>
    <t>S-81698</t>
  </si>
  <si>
    <t>S-81699</t>
  </si>
  <si>
    <t>S-81700</t>
  </si>
  <si>
    <t>S-81701</t>
  </si>
  <si>
    <t>S-81702</t>
  </si>
  <si>
    <t>S-81703</t>
  </si>
  <si>
    <t>S-81119</t>
  </si>
  <si>
    <t>½ãñØããâß¹ãã¡ã N/O</t>
  </si>
  <si>
    <t>S-81120</t>
  </si>
  <si>
    <t>ÌããÖ¶ã ªñŒã¼ããÊã Ìãñß-13.55 ¦ãñ 15.40</t>
  </si>
  <si>
    <t>S-81738</t>
  </si>
  <si>
    <t>S-81739</t>
  </si>
  <si>
    <t>S-81740</t>
  </si>
  <si>
    <t>S-81694</t>
  </si>
  <si>
    <t>S-81695</t>
  </si>
  <si>
    <t>S-81696</t>
  </si>
  <si>
    <t>S-81266</t>
  </si>
  <si>
    <t>S-81267</t>
  </si>
  <si>
    <t>S-81268</t>
  </si>
  <si>
    <t>S-81269</t>
  </si>
  <si>
    <t>S-81250</t>
  </si>
  <si>
    <t>S-81251</t>
  </si>
  <si>
    <t>S-81252</t>
  </si>
  <si>
    <t>S-81077</t>
  </si>
  <si>
    <t>S-81253</t>
  </si>
  <si>
    <t>S-81254</t>
  </si>
  <si>
    <t>S-81255</t>
  </si>
  <si>
    <t>S-81256</t>
  </si>
  <si>
    <t>S-81257</t>
  </si>
  <si>
    <t>S-81258</t>
  </si>
  <si>
    <t>S-81262</t>
  </si>
  <si>
    <t>S-81263</t>
  </si>
  <si>
    <t>S-81264</t>
  </si>
  <si>
    <t>S-81265</t>
  </si>
  <si>
    <t>ÌããÖ¶ã ªñŒã¼ããÊã Ìãñß22.25 ¦ãñ 6.00</t>
  </si>
  <si>
    <t>S-81350</t>
  </si>
  <si>
    <t>SARANGAPURI</t>
  </si>
  <si>
    <t>ÔããÀâØã¹ãìÀãè</t>
  </si>
  <si>
    <t>S-81351</t>
  </si>
  <si>
    <t>S-81352</t>
  </si>
  <si>
    <t>S-81849</t>
  </si>
  <si>
    <t>S-81353</t>
  </si>
  <si>
    <t>S-81354</t>
  </si>
  <si>
    <t>S-81362</t>
  </si>
  <si>
    <t>S-81363</t>
  </si>
  <si>
    <t>S-81364</t>
  </si>
  <si>
    <t>S-81365</t>
  </si>
  <si>
    <t>S-81366</t>
  </si>
  <si>
    <t>S-81237</t>
  </si>
  <si>
    <t>S-81238</t>
  </si>
  <si>
    <t>S-81843</t>
  </si>
  <si>
    <t>S-81239</t>
  </si>
  <si>
    <t>S-81242</t>
  </si>
  <si>
    <t>S-81243</t>
  </si>
  <si>
    <t>ÌããÖ¶ã ªñŒã¼ããÊã Ìãñß 21.10 ¦ãñ 5.30</t>
  </si>
  <si>
    <t>S-81726</t>
  </si>
  <si>
    <t>S-81727</t>
  </si>
  <si>
    <t>S-81728</t>
  </si>
  <si>
    <t>S-81729</t>
  </si>
  <si>
    <t>S-81730</t>
  </si>
  <si>
    <t>S-81731</t>
  </si>
  <si>
    <t>S-81732</t>
  </si>
  <si>
    <t>S-81733</t>
  </si>
  <si>
    <t>S-81734</t>
  </si>
  <si>
    <t>S-81735</t>
  </si>
  <si>
    <t>S-81736</t>
  </si>
  <si>
    <t>S-81737</t>
  </si>
  <si>
    <t>S-81845</t>
  </si>
  <si>
    <t>S-81846</t>
  </si>
  <si>
    <t>S-81847</t>
  </si>
  <si>
    <t>S-81848</t>
  </si>
  <si>
    <t>S-81741</t>
  </si>
  <si>
    <t>S-81742</t>
  </si>
  <si>
    <t>S-81743</t>
  </si>
  <si>
    <t>S-81839</t>
  </si>
  <si>
    <t>S-81840</t>
  </si>
  <si>
    <t>S-81841</t>
  </si>
  <si>
    <t>S-81842</t>
  </si>
  <si>
    <t>ÌããÖ¶ã ªñŒã¼ããÊã Ìãñß 21.05 ¦ãñ 5.00</t>
  </si>
  <si>
    <t>S-81780</t>
  </si>
  <si>
    <t>VAGHIVALI</t>
  </si>
  <si>
    <t>ÌãããäÜãÌãÊããè</t>
  </si>
  <si>
    <t>›ÖãÀ¹ãìÀ</t>
  </si>
  <si>
    <t>TAHARPUR</t>
  </si>
  <si>
    <t>S-81782</t>
  </si>
  <si>
    <t>S-81783</t>
  </si>
  <si>
    <t>PACHAPUR</t>
  </si>
  <si>
    <t>¹ããÞœã¹ãìÀ</t>
  </si>
  <si>
    <t>S-81784</t>
  </si>
  <si>
    <t>SAVROLI</t>
  </si>
  <si>
    <t>ÔããÌãÀãñÊããè</t>
  </si>
  <si>
    <t>S-81785</t>
  </si>
  <si>
    <t>S-81787</t>
  </si>
  <si>
    <t>S-81836</t>
  </si>
  <si>
    <t>S-81837</t>
  </si>
  <si>
    <t>S-81838</t>
  </si>
  <si>
    <t>S-81789</t>
  </si>
  <si>
    <t>S-81792</t>
  </si>
  <si>
    <t>S-81790</t>
  </si>
  <si>
    <t>S-81791</t>
  </si>
  <si>
    <t>S-81822</t>
  </si>
  <si>
    <t>S-81823</t>
  </si>
  <si>
    <t>½ããØãñÃ:-ãä¼ãÌãâ¡ãè</t>
  </si>
  <si>
    <t>S-81824</t>
  </si>
  <si>
    <t>ÌããÖ¶ã ªñŒã¼ããÊã Ìãñß 22.50 ¦ãñ 5.30</t>
  </si>
  <si>
    <r>
      <rPr>
        <b/>
        <sz val="11"/>
        <rFont val="APS-C-DV-Priyanka"/>
      </rPr>
      <t>C</t>
    </r>
    <r>
      <rPr>
        <b/>
        <sz val="13"/>
        <rFont val="APS-C-DV-Priyanka"/>
      </rPr>
      <t>-138</t>
    </r>
  </si>
  <si>
    <t>S-81370</t>
  </si>
  <si>
    <t>S-81371</t>
  </si>
  <si>
    <t>S-81372</t>
  </si>
  <si>
    <t>S-81373</t>
  </si>
  <si>
    <t>S-81374</t>
  </si>
  <si>
    <t>S-81375</t>
  </si>
  <si>
    <t>S-81376</t>
  </si>
  <si>
    <t>BURSUNGE</t>
  </si>
  <si>
    <t>ºãìÀÔãìâØãñ</t>
  </si>
  <si>
    <t>S-81377</t>
  </si>
  <si>
    <t>S-81378</t>
  </si>
  <si>
    <t>S-81379</t>
  </si>
  <si>
    <t>S-81380</t>
  </si>
  <si>
    <t>S-81381</t>
  </si>
  <si>
    <t>DHAHARE</t>
  </si>
  <si>
    <t>S-81382</t>
  </si>
  <si>
    <t>S-81383</t>
  </si>
  <si>
    <t>S-81384</t>
  </si>
  <si>
    <t>S-81385</t>
  </si>
  <si>
    <t>S-81386</t>
  </si>
  <si>
    <t>S-81387</t>
  </si>
  <si>
    <t>ÌããÖ¶ã ªñŒã¼ããÊã Ìãñß- 11.45  ¦ãñ  14.00</t>
  </si>
  <si>
    <t>S-81522</t>
  </si>
  <si>
    <t>S-81523</t>
  </si>
  <si>
    <t>S-81654</t>
  </si>
  <si>
    <t>S-81655</t>
  </si>
  <si>
    <t>S-81657</t>
  </si>
  <si>
    <t>S-81080</t>
  </si>
  <si>
    <t>ÌããÖ¶ã ªñŒã¼ããÊã Ìãñß  12.05 ¦ãñ 13.45</t>
  </si>
  <si>
    <t>S-81516</t>
  </si>
  <si>
    <t>S-81517</t>
  </si>
  <si>
    <t>S-81518</t>
  </si>
  <si>
    <t>S-81519</t>
  </si>
  <si>
    <t>S-81520</t>
  </si>
  <si>
    <t>S-81521</t>
  </si>
  <si>
    <t>S-81388</t>
  </si>
  <si>
    <t>ºããñÀãèÌãËãè</t>
  </si>
  <si>
    <t>S-81389</t>
  </si>
  <si>
    <t>S-81394</t>
  </si>
  <si>
    <t>S-81395</t>
  </si>
  <si>
    <t>ÌããÖ¶ã ªñŒã¼ããÊã Ìãñß 11.15 ¦ãñ 13.00</t>
  </si>
  <si>
    <t>S-81396</t>
  </si>
  <si>
    <t>S-81397</t>
  </si>
  <si>
    <t>S-81412</t>
  </si>
  <si>
    <t>S-81413</t>
  </si>
  <si>
    <t>S-81414</t>
  </si>
  <si>
    <t>S-81415</t>
  </si>
  <si>
    <t>S-81416</t>
  </si>
  <si>
    <t>S-81417</t>
  </si>
  <si>
    <t>ÌããÖ¶ã ªñŒã¼ããÊã Ìãñß 13.15 ¦ãñ 15.00</t>
  </si>
  <si>
    <t>S-81418</t>
  </si>
  <si>
    <t>S-81419</t>
  </si>
  <si>
    <t>S-81420</t>
  </si>
  <si>
    <t>S-81421</t>
  </si>
  <si>
    <t>S-81422</t>
  </si>
  <si>
    <t>S-81423</t>
  </si>
  <si>
    <t>S-81424</t>
  </si>
  <si>
    <t>S-81425</t>
  </si>
  <si>
    <t>ÌããÖ¶ã ªñŒã¼ããÊã Ìãñß 14.15 ¦ãñ 16.00</t>
  </si>
  <si>
    <t>S-81444</t>
  </si>
  <si>
    <t>S-81447</t>
  </si>
  <si>
    <t>S-81448</t>
  </si>
  <si>
    <t>S-81450</t>
  </si>
  <si>
    <t>L 3767</t>
  </si>
  <si>
    <t>PANDHARPUR</t>
  </si>
  <si>
    <t>¹ãâ¤À¹ãìÀ</t>
  </si>
  <si>
    <t>TRIPLE N/O</t>
  </si>
  <si>
    <t>8.10/8.20</t>
  </si>
  <si>
    <t>TRIPALE</t>
  </si>
  <si>
    <t>9.10/9.15</t>
  </si>
  <si>
    <t>12.10/12.25</t>
  </si>
  <si>
    <t>10.25/10.55</t>
  </si>
  <si>
    <t>1) ÍãÖã¹ãìÀ - ÔÌããÀØãñ›</t>
  </si>
  <si>
    <t>2) ÔÌããÀØãñ› - ¹ãâ¤À¹ãìÀ</t>
  </si>
  <si>
    <t>14.40/14.50</t>
  </si>
  <si>
    <t>L 3768</t>
  </si>
  <si>
    <t>9.50/10.00</t>
  </si>
  <si>
    <t>12.15/12.30</t>
  </si>
  <si>
    <t>13.45/14.15</t>
  </si>
  <si>
    <t>3) ¹ãâ¤À¹ãìÀ - ÔÌããÀØãñ›</t>
  </si>
  <si>
    <t>4) ÔÌããÀØãñ› - ÍãÖã¹ãìÀ</t>
  </si>
  <si>
    <t>16.20/16.30</t>
  </si>
  <si>
    <t>ÌããÖ¶ã ªñŒã¼ããÊã Ìãñß 17.45 ¦ãñ 7.00</t>
  </si>
  <si>
    <t>L 3733</t>
  </si>
  <si>
    <t>DHULE</t>
  </si>
  <si>
    <t>£ãìßñ</t>
  </si>
  <si>
    <t>6.20/6.50</t>
  </si>
  <si>
    <t>8.10/8.15</t>
  </si>
  <si>
    <t>C-114  SHAHAPUR - DHULE-½ããÊãñØããâÌã</t>
  </si>
  <si>
    <t>C-112  ÍãÖã¹ãìÀ - £ãìßñ-½ããÊãñØããâÌã</t>
  </si>
  <si>
    <t>C-115  ½ããÊãñØããâÌã -THANE - SHAHAPUR</t>
  </si>
  <si>
    <t>C-113  ½ããÊãñØããâÌã -Ÿã¥ãñ - ÍãÖã¹ãìÀ</t>
  </si>
  <si>
    <t>L 3734</t>
  </si>
  <si>
    <t>13.40/13.55</t>
  </si>
  <si>
    <t>S-81704</t>
  </si>
  <si>
    <t>16.05/16.10</t>
  </si>
  <si>
    <t>18.10/18.40</t>
  </si>
  <si>
    <t>19.10/19.15</t>
  </si>
  <si>
    <t>ÌããÖ¶ã ªñŒã¼ããÊã Ìãñß21.25 ¦ãñ 5.40</t>
  </si>
  <si>
    <t>M 5056</t>
  </si>
  <si>
    <t>SWARGATE</t>
  </si>
  <si>
    <t>Ÿã¥ãñ ÀñÊÌãñÔ›ñÍã¶ã</t>
  </si>
  <si>
    <t>8.40/8.45</t>
  </si>
  <si>
    <t>Ÿã¥ãñ Ìãâª¶ãã</t>
  </si>
  <si>
    <t>8.50/9.00</t>
  </si>
  <si>
    <t>11.05/11.35</t>
  </si>
  <si>
    <t>M 5057</t>
  </si>
  <si>
    <t>17.45/18.15</t>
  </si>
  <si>
    <t>20.20/20.25</t>
  </si>
  <si>
    <t>21.10/21.15</t>
  </si>
  <si>
    <t>ÌããÖ¶ã ªñŒã¼ããÊã Ìãñß21.45 ¦ãñ 7.30</t>
  </si>
  <si>
    <t>M 4971</t>
  </si>
  <si>
    <t>9.30/9.35</t>
  </si>
  <si>
    <t>10.20/10.30</t>
  </si>
  <si>
    <t>11.20/11.25</t>
  </si>
  <si>
    <t>12.35/13.05</t>
  </si>
  <si>
    <t>M 4972</t>
  </si>
  <si>
    <t>19.00/19.30</t>
  </si>
  <si>
    <t>20.40/20.45</t>
  </si>
  <si>
    <t>21.35/21.40</t>
  </si>
  <si>
    <t>ÌããÖ¶ã ªñŒã¼ããÊã Ìãñß23.00 ¦ãñ 9.00</t>
  </si>
  <si>
    <t>22.25/22.30</t>
  </si>
  <si>
    <t>L 3886</t>
  </si>
  <si>
    <t>SAKRI</t>
  </si>
  <si>
    <t>Ôãã‰ãŠãè</t>
  </si>
  <si>
    <t>6.40/6.50</t>
  </si>
  <si>
    <t>Ôã›ã¥ãã</t>
  </si>
  <si>
    <t>10.40/10.45</t>
  </si>
  <si>
    <t>ãä¹ãâ¹ãß¶ãñÀ</t>
  </si>
  <si>
    <t>L 3887</t>
  </si>
  <si>
    <t>15.00/15.05</t>
  </si>
  <si>
    <t>ÌããÖ¶ã ªñŒã¼ããÊã Ìãñß  19.40 ¦ãñ  6.10</t>
  </si>
  <si>
    <t>18.55/19.00</t>
  </si>
  <si>
    <t>L 3705</t>
  </si>
  <si>
    <t>SHIVAJINAGAR</t>
  </si>
  <si>
    <t>ãäÎãÌãã•ããè¶ãØãÀ</t>
  </si>
  <si>
    <t>‚ããßñ¹ãŠã›ã</t>
  </si>
  <si>
    <t>¶ããÀã¾ã¥ãØããÌã</t>
  </si>
  <si>
    <t>½ãâÞãÀ</t>
  </si>
  <si>
    <t>L 3706</t>
  </si>
  <si>
    <t>ÌããÖ¶ã ªñŒã¼ããÊã Ìãñß  21.30 ¦ãñ  6.30</t>
  </si>
  <si>
    <t>†‡ãŠî¥ã ãä¶ã¾ã¦ãñ :-</t>
  </si>
  <si>
    <t>†‡ãŠî¥ã ãä‡ãŠ½ããè :-</t>
  </si>
  <si>
    <t>†‡ãŠî¥ã Þãã / Ìãã :-</t>
  </si>
  <si>
    <t>ÔãÀãÔãÀãè ãä¶ã¾ã¦ã ãä‡ãŠ.½ããè :-</t>
  </si>
  <si>
    <t>ÔãÀãÔãÀãè Þãã / Ìãã ãä‡ãŠ.½ããè :-</t>
  </si>
  <si>
    <t>********</t>
  </si>
  <si>
    <t>M 5073</t>
  </si>
  <si>
    <t>SHIRDI</t>
  </si>
  <si>
    <t>ãäÍã¡ãèÃ</t>
  </si>
  <si>
    <t>6.25/6.35</t>
  </si>
  <si>
    <t>7.55/8.05</t>
  </si>
  <si>
    <t>M 5074</t>
  </si>
  <si>
    <t>13.55/14.05</t>
  </si>
  <si>
    <t>ÌããÖ¶ã ªñŒã¼ããÊã Ìãñß 16.10 ¦ãñ 5.45</t>
  </si>
  <si>
    <t>M 5058</t>
  </si>
  <si>
    <t>CHINCHOLI</t>
  </si>
  <si>
    <t>ãäÞãâÞããñÊããè</t>
  </si>
  <si>
    <t>9.00/9.05</t>
  </si>
  <si>
    <t>9.25/9.30</t>
  </si>
  <si>
    <t>10.20/.1025</t>
  </si>
  <si>
    <t>12.25/12.30</t>
  </si>
  <si>
    <t>M 5059</t>
  </si>
  <si>
    <t>15.15/15.20</t>
  </si>
  <si>
    <t>17.20/17.25</t>
  </si>
  <si>
    <t>18.15/18.20</t>
  </si>
  <si>
    <t>ÌããÖ¶ã ªñŒã¼ããÊã Ìãñß  19.15 ¦ãñ 8.30</t>
  </si>
  <si>
    <t>L 3747</t>
  </si>
  <si>
    <t>CHALISGAON</t>
  </si>
  <si>
    <t>ÞããßãèÔãØãâãÌã</t>
  </si>
  <si>
    <t>7.25/7.55</t>
  </si>
  <si>
    <t>11.35/11.40</t>
  </si>
  <si>
    <t>L 3748</t>
  </si>
  <si>
    <t>17.35/18.05</t>
  </si>
  <si>
    <t>ÌããÖ¶ã ªñŒã¼ããÊã Ìãñß.( 20.10 ¦ãñ 6.45)</t>
  </si>
  <si>
    <t>L 3830</t>
  </si>
  <si>
    <t>TULJAPUR</t>
  </si>
  <si>
    <t>¦ãìß•ãã¹ãìÀ</t>
  </si>
  <si>
    <t>7.00/7.05</t>
  </si>
  <si>
    <t>Tuljapur</t>
  </si>
  <si>
    <t>7.25/7.30</t>
  </si>
  <si>
    <t>‚ã.¶ãØãÀ</t>
  </si>
  <si>
    <t>12.30/12.45</t>
  </si>
  <si>
    <t>8.20/8.50</t>
  </si>
  <si>
    <t>1) ÍãÖã¹ãìÀ - ‚ã.¶ãØãÀ</t>
  </si>
  <si>
    <t>10.50/10.55</t>
  </si>
  <si>
    <t>2)  ‚ã.¶ãØãÀ - ¦ãìß•ãã¹ãìÀ</t>
  </si>
  <si>
    <t>13.55/14.00</t>
  </si>
  <si>
    <t>14.20/14.25</t>
  </si>
  <si>
    <t>¼ãì½ã</t>
  </si>
  <si>
    <t>15.30/16.00</t>
  </si>
  <si>
    <t>„Ô½ãã¶ããºããª</t>
  </si>
  <si>
    <t>17.30/17.35</t>
  </si>
  <si>
    <t>L 3831</t>
  </si>
  <si>
    <t>12.40/12.45</t>
  </si>
  <si>
    <t>14.20/14.35</t>
  </si>
  <si>
    <t>3)  ¦ãìß•ãã¹ãìÀ - ‚ã.¶ãØãÀ</t>
  </si>
  <si>
    <t>4)  ‚ã.¶ãØãÀ - ÍãÖã¹ãìÀ</t>
  </si>
  <si>
    <t>16.10/16.15</t>
  </si>
  <si>
    <t>18.15/18.45</t>
  </si>
  <si>
    <t>ÌããÖ¶ã ªñŒã¼ããÊã Ìãñß 20.35 ¦ãñ 6.30</t>
  </si>
  <si>
    <t>20.00/20.05</t>
  </si>
  <si>
    <t>L 3793</t>
  </si>
  <si>
    <t>8.30/8.35</t>
  </si>
  <si>
    <t>8.55/9.00</t>
  </si>
  <si>
    <t>L 3794</t>
  </si>
  <si>
    <t>18.05/18.35</t>
  </si>
  <si>
    <t>21.30/21.35</t>
  </si>
  <si>
    <t>ÌããÖ¶ã ªñŒã¼ããÊã Ìãñß 22.30 ¦ãñ 8.00</t>
  </si>
  <si>
    <t>21.55/22.00</t>
  </si>
  <si>
    <t>L 3958</t>
  </si>
  <si>
    <t>15.25/15.55</t>
  </si>
  <si>
    <t>L 3959</t>
  </si>
  <si>
    <t>10.30/11.00</t>
  </si>
  <si>
    <t>ÌããÖ¶ã ªñŒã¼ããÊã Ìãñß 13.05 ¦ãñ 14.45</t>
  </si>
  <si>
    <t>12.20/12.25</t>
  </si>
  <si>
    <t>FINAL</t>
  </si>
  <si>
    <t>EMPLIMENT</t>
  </si>
  <si>
    <t>½ãÖãÀãÓ›È Àã•¾ã ½ããØãÃ ¹ããäÀÌãÖ¶ã ½ãÖã½ãâ¡ß Ÿã¥ãñ ãäÌã¼ããØã</t>
  </si>
  <si>
    <t xml:space="preserve">ÍãÖã¹ãìÀ  ‚ããØããÀ </t>
  </si>
  <si>
    <t>Þãã/Ìãã ‡ãŠã½ããäØãÀãè ¦ã‡ã‹¦ãã  Ôã¶ã :-2017 - 2018</t>
  </si>
  <si>
    <t>SHAHAPUR Depot.</t>
  </si>
  <si>
    <t>ÌããÖ¶ã ªñŒã¼ããÊã Ìãñß( 21.35 ¦ãñ 5.30 )</t>
  </si>
  <si>
    <t>ÌããÖ¶ã ªñŒã¼ããÊã Ìãñß 22.20 ¦ãñ 5.45</t>
  </si>
  <si>
    <t>ÌããÖ¶ã ªñŒã¼ããÊã Ìãñß21.40 ¦ãñ 6.00</t>
  </si>
  <si>
    <t>ÌããÖ¶ã ªñŒã¼ããÊã Ìãñß 20.40 ¦ãñ 06.00</t>
  </si>
  <si>
    <t>S-81349</t>
  </si>
  <si>
    <t>ÌããÖ¶ã ªñŒã¼ããÊã Ìãñß 21.05 ¦ãñ 5.45</t>
  </si>
  <si>
    <t>ÌããÖ¶ã ªñŒã¼ããÊã Ìãñß  21.10 ¦ãñ 6.00</t>
  </si>
  <si>
    <t>ÌããÖ¶ã ªñŒã¼ããÊã Ìãñß-12.30 ¦ãñ 14.00</t>
  </si>
  <si>
    <t>ÌããÖ¶ã ªñŒã¼ããÊã Ìãñß 11.05 ¦ãñ 12.45</t>
  </si>
  <si>
    <t>ÌããÖ¶ã ªñŒã¼ããÊã Ìãñß-11.00  ¦ãñ 12.10</t>
  </si>
  <si>
    <t>S-81684</t>
  </si>
  <si>
    <t>S-81685</t>
  </si>
  <si>
    <t>S-81686</t>
  </si>
  <si>
    <t>S-81687</t>
  </si>
  <si>
    <t>S-81688</t>
  </si>
  <si>
    <t>S-81689</t>
  </si>
  <si>
    <t>ÌããÖ¶ã ªñŒã¼ããÊã Ìãñß ( 23.20 ¦ãñ 11.00 ) Altr Day Maintenance</t>
  </si>
  <si>
    <t>Ÿã¥ãñ N/O</t>
  </si>
  <si>
    <t>ãä¼ãÌãâ¡ãè N/O</t>
  </si>
  <si>
    <t>½ãÖãÀãÓ›È Àã•¾ã ½ããØãÃ ¹ããäÀÌãÖ¶ã ½ãÖã½ãâ¡ß, Ÿã¥ãñ ãäÌã¼ããØã.</t>
  </si>
  <si>
    <t>ÌããÖ¦ãì‡ãŠ ‚ããªñÍã ‡ãÆŠ. 12</t>
  </si>
  <si>
    <t>ãäª¶ããâ‡ãŠ 16.06.2018 ¹ããÔãì¶ã</t>
  </si>
  <si>
    <t>SCH</t>
  </si>
  <si>
    <t>CR</t>
  </si>
  <si>
    <t>DUTY</t>
  </si>
  <si>
    <t>SPR</t>
  </si>
  <si>
    <t>STR</t>
  </si>
  <si>
    <t>TRIP</t>
  </si>
  <si>
    <t>ROUTE</t>
  </si>
  <si>
    <t>TYPE</t>
  </si>
  <si>
    <t xml:space="preserve">SINGAL </t>
  </si>
  <si>
    <t>SINGAL N</t>
  </si>
  <si>
    <t xml:space="preserve">‡ãŠãñßãè¹ãã¡ã </t>
  </si>
  <si>
    <t>‡ãŠãñßãè¹ãã¡ã N/O</t>
  </si>
  <si>
    <t xml:space="preserve">•ãì¶ãÌã¶ããè </t>
  </si>
  <si>
    <t>TEMBHURLI</t>
  </si>
  <si>
    <t>ºããñãäÀÌãÊããè N/O</t>
  </si>
  <si>
    <t>TRIPAL N</t>
  </si>
  <si>
    <t>शिवाजीनगर</t>
  </si>
  <si>
    <t>साक्री</t>
  </si>
  <si>
    <t>½ããÖìÊããè/ÀãÔã</t>
  </si>
  <si>
    <t>ãäª¶ããâ‡ãŠ 01.07.2018 ¹ããÔãì¶ã</t>
  </si>
  <si>
    <t>ÌããÖ¦ãì‡ãŠ ‚ããªñÍã ‡ãÆŠ. 1</t>
  </si>
  <si>
    <t>•ããªã</t>
  </si>
  <si>
    <t>SINGAL No</t>
  </si>
  <si>
    <t>TRIPAL No</t>
  </si>
  <si>
    <t>ÌããÖ¦ãì‡ãŠ ‚ããªñÍã ‡ãÆŠ. 2</t>
  </si>
  <si>
    <t>ãäª¶ããâ‡ãŠ 21.08.2018 ¹ããÔãì¶ã</t>
  </si>
  <si>
    <t>ÌããÖ¦ãì‡ãŠ ‚ããªñÍã ‡ãÆŠ. 3</t>
  </si>
  <si>
    <t>ãäª¶ããâ‡ãŠ 10.10.2018 ¹ããÔãì¶ã</t>
  </si>
  <si>
    <t>ÌããÖ¦ãì‡ãŠ ‚ããªñÍã ‡ãÆŠ. 4</t>
  </si>
  <si>
    <t>ãäª¶ããâ‡ãŠ 25.09.2018 ¹ããÔãì¶ã</t>
  </si>
  <si>
    <t>MANEKHIND</t>
  </si>
  <si>
    <t>LENAD</t>
  </si>
  <si>
    <t>MANAVVIKAS</t>
  </si>
  <si>
    <t>,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</si>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</sst>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[h]:mm"/>
    <numFmt numFmtId="167" formatCode="h:mm;@"/>
    <numFmt numFmtId="168" formatCode="[$-4000439]0"/>
    <numFmt numFmtId="169" formatCode="0.000"/>
    <numFmt numFmtId="170" formatCode="_(* #,##0.00_);_(* \(#,##0.00\);_(* \-??_);_(@_)"/>
    <numFmt numFmtId="171" formatCode="[h]:mm:ss;@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3"/>
      <name val="APS-C-DV-Priyanka"/>
    </font>
    <font>
      <sz val="13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name val="APS-C-DV-Priyanka"/>
    </font>
    <font>
      <b/>
      <sz val="10"/>
      <name val="APS-C-DV-Priyanka"/>
    </font>
    <font>
      <b/>
      <sz val="11"/>
      <name val="APS-C-DV-Priyanka"/>
    </font>
    <font>
      <b/>
      <sz val="16"/>
      <name val="APS-C-DV-Priyanka"/>
    </font>
    <font>
      <b/>
      <sz val="14"/>
      <name val="APS-C-DV-Priyanka"/>
    </font>
    <font>
      <b/>
      <u/>
      <sz val="14"/>
      <name val="APS-C-DV-Priyanka"/>
    </font>
    <font>
      <b/>
      <u val="double"/>
      <sz val="13"/>
      <name val="APS-C-DV-Priyanka"/>
    </font>
    <font>
      <b/>
      <u val="double"/>
      <sz val="14"/>
      <name val="APS-C-DV-Priyanka"/>
    </font>
    <font>
      <b/>
      <sz val="11"/>
      <name val="Calibri"/>
      <family val="2"/>
      <scheme val="minor"/>
    </font>
    <font>
      <b/>
      <u/>
      <sz val="10"/>
      <name val="APS-C-DV-Priyanka"/>
    </font>
    <font>
      <b/>
      <sz val="13"/>
      <name val="Calibri"/>
      <family val="2"/>
      <scheme val="minor"/>
    </font>
    <font>
      <b/>
      <sz val="8"/>
      <name val="APS-C-DV-Priyanka"/>
    </font>
    <font>
      <b/>
      <u val="double"/>
      <sz val="10"/>
      <name val="APS-C-DV-Priyanka"/>
    </font>
    <font>
      <b/>
      <sz val="12"/>
      <name val="APS-C-DV-Priyanka"/>
    </font>
    <font>
      <b/>
      <u/>
      <sz val="12"/>
      <name val="APS-C-DV-Priyanka"/>
    </font>
    <font>
      <b/>
      <sz val="18"/>
      <name val="APS-C-DV-Priyanka"/>
    </font>
    <font>
      <b/>
      <sz val="13"/>
      <color rgb="FFFF0000"/>
      <name val="APS-C-DV-Priyanka"/>
    </font>
    <font>
      <b/>
      <sz val="13"/>
      <color rgb="FF7030A0"/>
      <name val="APS-C-DV-Priyanka"/>
    </font>
    <font>
      <b/>
      <sz val="10"/>
      <color rgb="FF7030A0"/>
      <name val="APS-C-DV-Priyanka"/>
    </font>
    <font>
      <b/>
      <u/>
      <sz val="13"/>
      <color rgb="FF7030A0"/>
      <name val="APS-C-DV-Priyanka"/>
    </font>
    <font>
      <b/>
      <u/>
      <sz val="10"/>
      <color rgb="FF7030A0"/>
      <name val="APS-C-DV-Priyanka"/>
    </font>
    <font>
      <sz val="13"/>
      <name val="APS-C-DV-Priyanka"/>
    </font>
    <font>
      <u/>
      <sz val="13"/>
      <name val="APS-C-DV-Priyanka"/>
    </font>
    <font>
      <sz val="11"/>
      <color theme="1"/>
      <name val="Calibri"/>
      <family val="2"/>
      <scheme val="minor"/>
    </font>
    <font>
      <b/>
      <sz val="20"/>
      <name val="APS-C-DV-Priyanka"/>
    </font>
    <font>
      <b/>
      <sz val="48"/>
      <name val="APS-C-DV-Priyanka"/>
    </font>
    <font>
      <b/>
      <sz val="26"/>
      <name val="APS-C-DV-Priyanka"/>
    </font>
    <font>
      <b/>
      <u val="double"/>
      <sz val="13"/>
      <color rgb="FF7030A0"/>
      <name val="APS-C-DV-Priyanka"/>
    </font>
    <font>
      <b/>
      <sz val="10"/>
      <color rgb="FFFF0000"/>
      <name val="APS-C-DV-Priyanka"/>
    </font>
    <font>
      <sz val="11"/>
      <color rgb="FF7030A0"/>
      <name val="Calibri"/>
      <family val="2"/>
      <scheme val="minor"/>
    </font>
    <font>
      <sz val="10"/>
      <name val="APS-C-DV-Priyanka"/>
    </font>
    <font>
      <u/>
      <sz val="10"/>
      <name val="APS-C-DV-Priyanka"/>
    </font>
    <font>
      <sz val="13"/>
      <color rgb="FFFF0000"/>
      <name val="APS-C-DV-Priyanka"/>
    </font>
    <font>
      <b/>
      <sz val="14"/>
      <color rgb="FF7030A0"/>
      <name val="APS-C-DV-Priyanka"/>
    </font>
    <font>
      <b/>
      <sz val="12"/>
      <color rgb="FF7030A0"/>
      <name val="APS-C-DV-Priyanka"/>
    </font>
    <font>
      <b/>
      <sz val="13"/>
      <color rgb="FF00B050"/>
      <name val="APS-C-DV-Priyanka"/>
    </font>
    <font>
      <b/>
      <sz val="13"/>
      <color rgb="FF0070C0"/>
      <name val="APS-C-DV-Priyanka"/>
    </font>
    <font>
      <b/>
      <sz val="14"/>
      <color rgb="FF0070C0"/>
      <name val="APS-C-DV-Priyanka"/>
    </font>
    <font>
      <sz val="16"/>
      <name val="APS-C-DV-Priyanka"/>
    </font>
    <font>
      <b/>
      <sz val="13"/>
      <color theme="1"/>
      <name val="APS-C-DV-Priyanka"/>
    </font>
    <font>
      <sz val="11"/>
      <name val="APS-C-DV-Priyanka"/>
    </font>
    <font>
      <b/>
      <sz val="14"/>
      <color theme="1"/>
      <name val="APS-C-DV-Priyanka"/>
    </font>
    <font>
      <sz val="14"/>
      <color theme="1"/>
      <name val="APS-C-DV-Priyanka"/>
    </font>
    <font>
      <b/>
      <u val="double"/>
      <sz val="12"/>
      <name val="APS-C-DV-Priyanka"/>
    </font>
    <font>
      <sz val="11"/>
      <color theme="1"/>
      <name val="Times New Roman"/>
      <family val="1"/>
    </font>
    <font>
      <sz val="11"/>
      <name val="Times New Roman"/>
      <family val="1"/>
    </font>
    <font>
      <b/>
      <u/>
      <sz val="14"/>
      <color rgb="FF7030A0"/>
      <name val="APS-C-DV-Priyanka"/>
    </font>
    <font>
      <sz val="14"/>
      <color rgb="FF7030A0"/>
      <name val="Calibri"/>
      <family val="2"/>
      <scheme val="minor"/>
    </font>
    <font>
      <sz val="14"/>
      <name val="Calibri"/>
      <family val="2"/>
      <scheme val="minor"/>
    </font>
    <font>
      <sz val="14"/>
      <color rgb="FF0070C0"/>
      <name val="Calibri"/>
      <family val="2"/>
      <scheme val="minor"/>
    </font>
    <font>
      <b/>
      <u/>
      <sz val="14"/>
      <color rgb="FF0070C0"/>
      <name val="APS-C-DV-Priyanka"/>
    </font>
    <font>
      <b/>
      <u val="double"/>
      <sz val="14"/>
      <color rgb="FF7030A0"/>
      <name val="APS-C-DV-Priyanka"/>
    </font>
    <font>
      <b/>
      <sz val="14"/>
      <color rgb="FF7030A0"/>
      <name val="Calibri"/>
      <family val="2"/>
      <scheme val="minor"/>
    </font>
    <font>
      <b/>
      <u val="double"/>
      <sz val="14"/>
      <color rgb="FF0070C0"/>
      <name val="APS-C-DV-Priyank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164" fontId="57" fillId="0" borderId="0" applyFont="0" applyFill="0" applyBorder="0" applyAlignment="0" applyProtection="0"/>
  </cellStyleXfs>
  <cellXfs count="818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0" xfId="0" applyFont="1" applyFill="1"/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left"/>
    </xf>
    <xf numFmtId="165" fontId="0" fillId="0" borderId="0" xfId="0" applyNumberFormat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65" fontId="6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2" fontId="14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/>
    <xf numFmtId="0" fontId="14" fillId="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1" xfId="0" applyFont="1" applyBorder="1"/>
    <xf numFmtId="0" fontId="19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4" fillId="0" borderId="8" xfId="0" applyFont="1" applyBorder="1"/>
    <xf numFmtId="0" fontId="20" fillId="0" borderId="8" xfId="0" applyFont="1" applyBorder="1" applyAlignment="1">
      <alignment horizontal="left"/>
    </xf>
    <xf numFmtId="0" fontId="25" fillId="0" borderId="8" xfId="0" applyFont="1" applyBorder="1"/>
    <xf numFmtId="0" fontId="26" fillId="0" borderId="8" xfId="0" applyFont="1" applyBorder="1" applyAlignment="1">
      <alignment horizontal="center"/>
    </xf>
    <xf numFmtId="0" fontId="0" fillId="0" borderId="8" xfId="0" applyFont="1" applyBorder="1"/>
    <xf numFmtId="0" fontId="25" fillId="0" borderId="8" xfId="0" applyFont="1" applyBorder="1" applyAlignment="1">
      <alignment horizontal="left"/>
    </xf>
    <xf numFmtId="0" fontId="26" fillId="0" borderId="8" xfId="0" applyFont="1" applyBorder="1" applyAlignment="1">
      <alignment horizontal="right"/>
    </xf>
    <xf numFmtId="0" fontId="26" fillId="0" borderId="8" xfId="0" applyFont="1" applyBorder="1" applyAlignment="1">
      <alignment horizontal="left"/>
    </xf>
    <xf numFmtId="0" fontId="26" fillId="0" borderId="8" xfId="0" applyFont="1" applyBorder="1"/>
    <xf numFmtId="0" fontId="26" fillId="0" borderId="8" xfId="0" applyFont="1" applyFill="1" applyBorder="1" applyAlignment="1">
      <alignment horizontal="left"/>
    </xf>
    <xf numFmtId="0" fontId="26" fillId="0" borderId="8" xfId="0" applyFont="1" applyFill="1" applyBorder="1"/>
    <xf numFmtId="0" fontId="25" fillId="0" borderId="8" xfId="0" applyFont="1" applyBorder="1" applyAlignment="1">
      <alignment horizontal="center"/>
    </xf>
    <xf numFmtId="1" fontId="26" fillId="0" borderId="8" xfId="0" applyNumberFormat="1" applyFont="1" applyBorder="1" applyAlignment="1">
      <alignment horizontal="center"/>
    </xf>
    <xf numFmtId="165" fontId="26" fillId="0" borderId="8" xfId="0" applyNumberFormat="1" applyFont="1" applyBorder="1" applyAlignment="1">
      <alignment horizontal="center"/>
    </xf>
    <xf numFmtId="165" fontId="0" fillId="0" borderId="8" xfId="0" applyNumberFormat="1" applyFont="1" applyBorder="1"/>
    <xf numFmtId="0" fontId="27" fillId="0" borderId="8" xfId="0" applyFont="1" applyBorder="1"/>
    <xf numFmtId="165" fontId="25" fillId="0" borderId="8" xfId="0" applyNumberFormat="1" applyFont="1" applyBorder="1" applyAlignment="1">
      <alignment horizontal="center"/>
    </xf>
    <xf numFmtId="0" fontId="0" fillId="0" borderId="0" xfId="0" applyFont="1"/>
    <xf numFmtId="0" fontId="1" fillId="0" borderId="8" xfId="0" applyFont="1" applyBorder="1"/>
    <xf numFmtId="166" fontId="26" fillId="0" borderId="8" xfId="0" applyNumberFormat="1" applyFont="1" applyBorder="1" applyAlignment="1">
      <alignment horizontal="center"/>
    </xf>
    <xf numFmtId="0" fontId="25" fillId="0" borderId="8" xfId="0" applyFont="1" applyBorder="1" applyAlignment="1">
      <alignment horizontal="right"/>
    </xf>
    <xf numFmtId="0" fontId="26" fillId="0" borderId="9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1" fontId="28" fillId="0" borderId="1" xfId="0" applyNumberFormat="1" applyFont="1" applyBorder="1" applyAlignment="1">
      <alignment horizontal="center"/>
    </xf>
    <xf numFmtId="1" fontId="14" fillId="0" borderId="1" xfId="0" applyNumberFormat="1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/>
    <xf numFmtId="165" fontId="29" fillId="0" borderId="1" xfId="0" applyNumberFormat="1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2" fontId="14" fillId="0" borderId="1" xfId="0" applyNumberFormat="1" applyFont="1" applyBorder="1" applyAlignment="1"/>
    <xf numFmtId="0" fontId="1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2" fontId="30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2" fontId="1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2" fontId="14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31" fillId="0" borderId="0" xfId="0" applyFont="1"/>
    <xf numFmtId="0" fontId="26" fillId="0" borderId="0" xfId="0" applyFont="1" applyAlignment="1">
      <alignment horizontal="right"/>
    </xf>
    <xf numFmtId="0" fontId="31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7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0" fillId="0" borderId="1" xfId="0" applyFont="1" applyBorder="1"/>
    <xf numFmtId="1" fontId="0" fillId="0" borderId="1" xfId="0" applyNumberFormat="1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1" fontId="29" fillId="0" borderId="1" xfId="0" applyNumberFormat="1" applyFont="1" applyFill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32" fillId="0" borderId="1" xfId="0" applyFont="1" applyBorder="1"/>
    <xf numFmtId="0" fontId="29" fillId="0" borderId="1" xfId="0" applyFont="1" applyFill="1" applyBorder="1" applyAlignment="1">
      <alignment horizontal="center"/>
    </xf>
    <xf numFmtId="0" fontId="15" fillId="0" borderId="1" xfId="0" applyFont="1" applyFill="1" applyBorder="1"/>
    <xf numFmtId="0" fontId="29" fillId="0" borderId="1" xfId="0" applyFont="1" applyFill="1" applyBorder="1" applyAlignment="1">
      <alignment horizontal="left"/>
    </xf>
    <xf numFmtId="2" fontId="29" fillId="0" borderId="1" xfId="0" applyNumberFormat="1" applyFont="1" applyFill="1" applyBorder="1" applyAlignment="1">
      <alignment horizontal="center"/>
    </xf>
    <xf numFmtId="0" fontId="29" fillId="0" borderId="1" xfId="0" applyFont="1" applyFill="1" applyBorder="1"/>
    <xf numFmtId="1" fontId="0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1" fontId="33" fillId="0" borderId="0" xfId="0" applyNumberFormat="1" applyFont="1" applyAlignment="1">
      <alignment horizontal="center"/>
    </xf>
    <xf numFmtId="0" fontId="33" fillId="0" borderId="1" xfId="0" applyFont="1" applyBorder="1" applyAlignment="1">
      <alignment horizontal="center"/>
    </xf>
    <xf numFmtId="165" fontId="0" fillId="0" borderId="0" xfId="0" applyNumberFormat="1" applyFont="1"/>
    <xf numFmtId="0" fontId="27" fillId="0" borderId="1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/>
    <xf numFmtId="0" fontId="35" fillId="0" borderId="0" xfId="0" applyFont="1"/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2" fontId="34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4" fillId="0" borderId="0" xfId="0" applyFont="1" applyBorder="1"/>
    <xf numFmtId="0" fontId="37" fillId="0" borderId="0" xfId="0" applyFont="1" applyBorder="1" applyAlignment="1"/>
    <xf numFmtId="0" fontId="37" fillId="0" borderId="0" xfId="0" applyFont="1" applyBorder="1" applyAlignment="1">
      <alignment horizontal="center"/>
    </xf>
    <xf numFmtId="0" fontId="35" fillId="0" borderId="0" xfId="0" applyFont="1" applyFill="1" applyBorder="1"/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1" fontId="37" fillId="0" borderId="0" xfId="0" applyNumberFormat="1" applyFont="1" applyBorder="1" applyAlignment="1">
      <alignment horizontal="center"/>
    </xf>
    <xf numFmtId="0" fontId="37" fillId="0" borderId="0" xfId="0" applyFont="1" applyBorder="1"/>
    <xf numFmtId="1" fontId="34" fillId="0" borderId="0" xfId="0" applyNumberFormat="1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6" fillId="0" borderId="0" xfId="0" applyFont="1" applyBorder="1" applyAlignment="1">
      <alignment horizontal="center"/>
    </xf>
    <xf numFmtId="0" fontId="35" fillId="0" borderId="0" xfId="0" applyFont="1" applyBorder="1"/>
    <xf numFmtId="0" fontId="34" fillId="0" borderId="0" xfId="0" applyFont="1" applyBorder="1" applyAlignment="1">
      <alignment horizontal="center"/>
    </xf>
    <xf numFmtId="1" fontId="37" fillId="0" borderId="0" xfId="0" applyNumberFormat="1" applyFont="1" applyBorder="1"/>
    <xf numFmtId="0" fontId="35" fillId="0" borderId="0" xfId="0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4" fillId="0" borderId="0" xfId="0" applyFont="1" applyFill="1" applyBorder="1" applyAlignment="1"/>
    <xf numFmtId="2" fontId="34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34" fillId="0" borderId="1" xfId="0" applyFont="1" applyBorder="1" applyAlignment="1">
      <alignment horizontal="center"/>
    </xf>
    <xf numFmtId="0" fontId="34" fillId="0" borderId="1" xfId="0" applyFont="1" applyBorder="1"/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/>
    <xf numFmtId="2" fontId="34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/>
    </xf>
    <xf numFmtId="0" fontId="36" fillId="0" borderId="1" xfId="0" applyFont="1" applyBorder="1" applyAlignment="1">
      <alignment horizontal="center"/>
    </xf>
    <xf numFmtId="1" fontId="34" fillId="0" borderId="1" xfId="0" applyNumberFormat="1" applyFont="1" applyBorder="1" applyAlignment="1">
      <alignment horizontal="center"/>
    </xf>
    <xf numFmtId="165" fontId="34" fillId="0" borderId="0" xfId="0" applyNumberFormat="1" applyFont="1" applyAlignment="1">
      <alignment horizontal="center"/>
    </xf>
    <xf numFmtId="0" fontId="35" fillId="0" borderId="1" xfId="0" applyFont="1" applyBorder="1"/>
    <xf numFmtId="0" fontId="3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left"/>
    </xf>
    <xf numFmtId="0" fontId="39" fillId="0" borderId="1" xfId="0" applyFont="1" applyBorder="1" applyAlignment="1">
      <alignment horizontal="center"/>
    </xf>
    <xf numFmtId="0" fontId="38" fillId="0" borderId="1" xfId="0" applyFont="1" applyBorder="1"/>
    <xf numFmtId="2" fontId="34" fillId="0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/>
    </xf>
    <xf numFmtId="20" fontId="34" fillId="0" borderId="1" xfId="0" applyNumberFormat="1" applyFont="1" applyBorder="1" applyAlignment="1">
      <alignment horizontal="center"/>
    </xf>
    <xf numFmtId="20" fontId="38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5" fontId="36" fillId="0" borderId="1" xfId="0" applyNumberFormat="1" applyFont="1" applyBorder="1" applyAlignment="1">
      <alignment horizontal="left"/>
    </xf>
    <xf numFmtId="0" fontId="38" fillId="0" borderId="0" xfId="0" applyFont="1" applyAlignment="1">
      <alignment horizontal="left"/>
    </xf>
    <xf numFmtId="0" fontId="38" fillId="0" borderId="0" xfId="0" applyFont="1"/>
    <xf numFmtId="0" fontId="39" fillId="0" borderId="1" xfId="0" applyFont="1" applyBorder="1"/>
    <xf numFmtId="2" fontId="39" fillId="0" borderId="1" xfId="0" applyNumberFormat="1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2" fontId="38" fillId="0" borderId="1" xfId="0" applyNumberFormat="1" applyFont="1" applyBorder="1" applyAlignment="1">
      <alignment horizontal="left"/>
    </xf>
    <xf numFmtId="0" fontId="39" fillId="0" borderId="1" xfId="0" applyFont="1" applyBorder="1" applyAlignment="1"/>
    <xf numFmtId="0" fontId="40" fillId="0" borderId="1" xfId="0" applyFont="1" applyBorder="1"/>
    <xf numFmtId="0" fontId="41" fillId="0" borderId="1" xfId="0" applyFont="1" applyBorder="1"/>
    <xf numFmtId="0" fontId="16" fillId="0" borderId="1" xfId="0" applyFont="1" applyBorder="1" applyAlignment="1"/>
    <xf numFmtId="0" fontId="38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65" fontId="34" fillId="0" borderId="1" xfId="0" applyNumberFormat="1" applyFont="1" applyBorder="1" applyAlignment="1">
      <alignment horizontal="left"/>
    </xf>
    <xf numFmtId="20" fontId="34" fillId="0" borderId="1" xfId="0" applyNumberFormat="1" applyFont="1" applyFill="1" applyBorder="1" applyAlignment="1">
      <alignment horizontal="center" vertical="center"/>
    </xf>
    <xf numFmtId="165" fontId="34" fillId="0" borderId="1" xfId="0" applyNumberFormat="1" applyFont="1" applyFill="1" applyBorder="1" applyAlignment="1">
      <alignment horizontal="center" vertical="center"/>
    </xf>
    <xf numFmtId="165" fontId="36" fillId="0" borderId="1" xfId="0" applyNumberFormat="1" applyFont="1" applyBorder="1" applyAlignment="1">
      <alignment horizontal="center"/>
    </xf>
    <xf numFmtId="0" fontId="42" fillId="0" borderId="1" xfId="0" applyFont="1" applyBorder="1"/>
    <xf numFmtId="0" fontId="34" fillId="0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/>
    </xf>
    <xf numFmtId="0" fontId="42" fillId="0" borderId="1" xfId="0" applyFont="1" applyBorder="1" applyAlignment="1">
      <alignment horizontal="center"/>
    </xf>
    <xf numFmtId="0" fontId="42" fillId="0" borderId="0" xfId="0" applyFont="1"/>
    <xf numFmtId="0" fontId="34" fillId="0" borderId="1" xfId="0" applyFont="1" applyFill="1" applyBorder="1" applyAlignment="1">
      <alignment horizontal="left" vertical="center"/>
    </xf>
    <xf numFmtId="165" fontId="34" fillId="0" borderId="1" xfId="0" applyNumberFormat="1" applyFont="1" applyFill="1" applyBorder="1" applyAlignment="1">
      <alignment horizontal="left" vertical="center"/>
    </xf>
    <xf numFmtId="2" fontId="16" fillId="0" borderId="1" xfId="0" applyNumberFormat="1" applyFont="1" applyBorder="1" applyAlignment="1">
      <alignment horizontal="left"/>
    </xf>
    <xf numFmtId="0" fontId="43" fillId="0" borderId="1" xfId="0" applyFont="1" applyBorder="1" applyAlignment="1"/>
    <xf numFmtId="0" fontId="40" fillId="0" borderId="1" xfId="0" applyFont="1" applyBorder="1" applyAlignment="1">
      <alignment horizontal="left"/>
    </xf>
    <xf numFmtId="2" fontId="34" fillId="0" borderId="1" xfId="0" applyNumberFormat="1" applyFont="1" applyBorder="1" applyAlignment="1">
      <alignment horizontal="left"/>
    </xf>
    <xf numFmtId="0" fontId="36" fillId="0" borderId="1" xfId="0" applyFont="1" applyBorder="1"/>
    <xf numFmtId="2" fontId="34" fillId="0" borderId="1" xfId="0" applyNumberFormat="1" applyFont="1" applyBorder="1"/>
    <xf numFmtId="0" fontId="44" fillId="0" borderId="1" xfId="0" applyFont="1" applyBorder="1"/>
    <xf numFmtId="20" fontId="34" fillId="0" borderId="1" xfId="0" applyNumberFormat="1" applyFont="1" applyBorder="1" applyAlignment="1">
      <alignment horizontal="center" vertical="center"/>
    </xf>
    <xf numFmtId="165" fontId="34" fillId="0" borderId="1" xfId="0" applyNumberFormat="1" applyFont="1" applyBorder="1" applyAlignment="1">
      <alignment horizontal="center"/>
    </xf>
    <xf numFmtId="49" fontId="45" fillId="0" borderId="1" xfId="0" applyNumberFormat="1" applyFont="1" applyBorder="1"/>
    <xf numFmtId="0" fontId="45" fillId="0" borderId="1" xfId="0" applyFont="1" applyBorder="1" applyAlignment="1">
      <alignment horizontal="center"/>
    </xf>
    <xf numFmtId="20" fontId="45" fillId="0" borderId="1" xfId="0" applyNumberFormat="1" applyFont="1" applyBorder="1" applyAlignment="1">
      <alignment horizontal="center"/>
    </xf>
    <xf numFmtId="20" fontId="45" fillId="0" borderId="1" xfId="0" applyNumberFormat="1" applyFont="1" applyBorder="1"/>
    <xf numFmtId="0" fontId="43" fillId="0" borderId="1" xfId="0" applyFont="1" applyBorder="1"/>
    <xf numFmtId="0" fontId="45" fillId="0" borderId="1" xfId="0" applyFont="1" applyBorder="1"/>
    <xf numFmtId="0" fontId="20" fillId="0" borderId="1" xfId="0" applyFont="1" applyBorder="1"/>
    <xf numFmtId="0" fontId="44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/>
    </xf>
    <xf numFmtId="2" fontId="44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/>
    </xf>
    <xf numFmtId="2" fontId="34" fillId="0" borderId="1" xfId="0" applyNumberFormat="1" applyFont="1" applyBorder="1" applyAlignment="1">
      <alignment horizontal="center" vertical="center"/>
    </xf>
    <xf numFmtId="165" fontId="34" fillId="0" borderId="1" xfId="0" applyNumberFormat="1" applyFont="1" applyBorder="1"/>
    <xf numFmtId="0" fontId="40" fillId="0" borderId="1" xfId="0" applyFont="1" applyBorder="1" applyAlignment="1"/>
    <xf numFmtId="0" fontId="46" fillId="0" borderId="1" xfId="0" applyFont="1" applyBorder="1" applyAlignment="1"/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horizontal="center"/>
    </xf>
    <xf numFmtId="0" fontId="16" fillId="0" borderId="0" xfId="0" applyFont="1"/>
    <xf numFmtId="0" fontId="42" fillId="0" borderId="1" xfId="0" applyFont="1" applyFill="1" applyBorder="1"/>
    <xf numFmtId="0" fontId="42" fillId="0" borderId="1" xfId="0" applyFont="1" applyFill="1" applyBorder="1" applyAlignment="1">
      <alignment horizontal="center"/>
    </xf>
    <xf numFmtId="0" fontId="20" fillId="0" borderId="1" xfId="0" applyFont="1" applyFill="1" applyBorder="1"/>
    <xf numFmtId="0" fontId="44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/>
    </xf>
    <xf numFmtId="0" fontId="42" fillId="0" borderId="0" xfId="0" applyFont="1" applyFill="1"/>
    <xf numFmtId="20" fontId="34" fillId="0" borderId="1" xfId="0" applyNumberFormat="1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2" fontId="16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5" fillId="2" borderId="1" xfId="0" applyFont="1" applyFill="1" applyBorder="1"/>
    <xf numFmtId="0" fontId="34" fillId="2" borderId="1" xfId="0" applyFont="1" applyFill="1" applyBorder="1"/>
    <xf numFmtId="2" fontId="34" fillId="0" borderId="0" xfId="0" applyNumberFormat="1" applyFont="1" applyAlignment="1">
      <alignment horizontal="left"/>
    </xf>
    <xf numFmtId="2" fontId="16" fillId="0" borderId="1" xfId="0" applyNumberFormat="1" applyFont="1" applyBorder="1" applyAlignment="1"/>
    <xf numFmtId="165" fontId="16" fillId="0" borderId="1" xfId="0" applyNumberFormat="1" applyFont="1" applyBorder="1" applyAlignment="1">
      <alignment horizontal="left"/>
    </xf>
    <xf numFmtId="2" fontId="36" fillId="0" borderId="1" xfId="0" applyNumberFormat="1" applyFont="1" applyBorder="1" applyAlignment="1">
      <alignment horizontal="left"/>
    </xf>
    <xf numFmtId="2" fontId="36" fillId="0" borderId="1" xfId="0" applyNumberFormat="1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2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/>
    <xf numFmtId="0" fontId="47" fillId="0" borderId="1" xfId="0" applyFont="1" applyBorder="1" applyAlignment="1">
      <alignment horizontal="left"/>
    </xf>
    <xf numFmtId="0" fontId="34" fillId="0" borderId="1" xfId="0" applyNumberFormat="1" applyFont="1" applyBorder="1" applyAlignment="1">
      <alignment horizontal="center"/>
    </xf>
    <xf numFmtId="46" fontId="34" fillId="0" borderId="1" xfId="0" applyNumberFormat="1" applyFont="1" applyBorder="1" applyAlignment="1">
      <alignment horizontal="center"/>
    </xf>
    <xf numFmtId="0" fontId="34" fillId="0" borderId="6" xfId="0" applyFont="1" applyBorder="1"/>
    <xf numFmtId="0" fontId="48" fillId="0" borderId="1" xfId="0" applyFont="1" applyBorder="1" applyAlignment="1">
      <alignment horizontal="left"/>
    </xf>
    <xf numFmtId="46" fontId="44" fillId="0" borderId="1" xfId="0" applyNumberFormat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166" fontId="34" fillId="0" borderId="1" xfId="0" applyNumberFormat="1" applyFont="1" applyBorder="1" applyAlignment="1">
      <alignment horizontal="center" vertical="center"/>
    </xf>
    <xf numFmtId="165" fontId="44" fillId="0" borderId="1" xfId="0" applyNumberFormat="1" applyFont="1" applyBorder="1"/>
    <xf numFmtId="165" fontId="42" fillId="0" borderId="1" xfId="0" applyNumberFormat="1" applyFont="1" applyBorder="1" applyAlignment="1">
      <alignment horizontal="left"/>
    </xf>
    <xf numFmtId="165" fontId="42" fillId="0" borderId="1" xfId="0" applyNumberFormat="1" applyFont="1" applyBorder="1"/>
    <xf numFmtId="0" fontId="18" fillId="0" borderId="0" xfId="0" applyFont="1"/>
    <xf numFmtId="165" fontId="35" fillId="0" borderId="1" xfId="0" applyNumberFormat="1" applyFont="1" applyBorder="1" applyAlignment="1">
      <alignment horizontal="left"/>
    </xf>
    <xf numFmtId="167" fontId="44" fillId="0" borderId="1" xfId="0" applyNumberFormat="1" applyFont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2" fontId="34" fillId="0" borderId="0" xfId="0" applyNumberFormat="1" applyFont="1"/>
    <xf numFmtId="0" fontId="34" fillId="0" borderId="7" xfId="0" applyFont="1" applyBorder="1" applyAlignment="1">
      <alignment horizontal="center"/>
    </xf>
    <xf numFmtId="2" fontId="34" fillId="0" borderId="1" xfId="0" applyNumberFormat="1" applyFont="1" applyBorder="1" applyAlignment="1"/>
    <xf numFmtId="0" fontId="16" fillId="0" borderId="0" xfId="0" applyFont="1" applyBorder="1"/>
    <xf numFmtId="0" fontId="47" fillId="0" borderId="0" xfId="0" applyFont="1" applyBorder="1" applyAlignment="1">
      <alignment horizontal="left"/>
    </xf>
    <xf numFmtId="2" fontId="34" fillId="0" borderId="0" xfId="0" applyNumberFormat="1" applyFont="1" applyBorder="1" applyAlignment="1">
      <alignment horizontal="left"/>
    </xf>
    <xf numFmtId="0" fontId="36" fillId="0" borderId="0" xfId="0" applyFont="1" applyBorder="1"/>
    <xf numFmtId="0" fontId="42" fillId="0" borderId="0" xfId="0" applyFont="1" applyAlignment="1">
      <alignment horizontal="center"/>
    </xf>
    <xf numFmtId="0" fontId="20" fillId="0" borderId="0" xfId="0" applyFont="1"/>
    <xf numFmtId="0" fontId="42" fillId="0" borderId="0" xfId="0" applyFont="1" applyAlignment="1">
      <alignment horizontal="left"/>
    </xf>
    <xf numFmtId="0" fontId="44" fillId="0" borderId="0" xfId="0" applyFont="1"/>
    <xf numFmtId="0" fontId="35" fillId="0" borderId="0" xfId="0" applyFont="1" applyAlignment="1">
      <alignment horizontal="left"/>
    </xf>
    <xf numFmtId="165" fontId="35" fillId="0" borderId="0" xfId="0" applyNumberFormat="1" applyFont="1" applyAlignment="1">
      <alignment horizontal="left"/>
    </xf>
    <xf numFmtId="165" fontId="34" fillId="0" borderId="0" xfId="0" applyNumberFormat="1" applyFont="1" applyAlignment="1">
      <alignment horizontal="left"/>
    </xf>
    <xf numFmtId="165" fontId="42" fillId="0" borderId="0" xfId="0" applyNumberFormat="1" applyFont="1" applyAlignment="1">
      <alignment horizontal="center"/>
    </xf>
    <xf numFmtId="46" fontId="42" fillId="0" borderId="0" xfId="0" applyNumberFormat="1" applyFont="1" applyAlignment="1">
      <alignment horizontal="center"/>
    </xf>
    <xf numFmtId="46" fontId="36" fillId="0" borderId="0" xfId="0" applyNumberFormat="1" applyFont="1" applyAlignment="1">
      <alignment horizontal="center"/>
    </xf>
    <xf numFmtId="2" fontId="50" fillId="0" borderId="1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1" xfId="0" applyFont="1" applyBorder="1"/>
    <xf numFmtId="0" fontId="52" fillId="0" borderId="1" xfId="0" applyFont="1" applyBorder="1"/>
    <xf numFmtId="165" fontId="51" fillId="0" borderId="1" xfId="0" applyNumberFormat="1" applyFont="1" applyBorder="1" applyAlignment="1">
      <alignment horizontal="center"/>
    </xf>
    <xf numFmtId="2" fontId="51" fillId="0" borderId="1" xfId="0" applyNumberFormat="1" applyFont="1" applyBorder="1" applyAlignment="1">
      <alignment horizontal="center"/>
    </xf>
    <xf numFmtId="2" fontId="51" fillId="0" borderId="1" xfId="0" applyNumberFormat="1" applyFont="1" applyBorder="1" applyAlignment="1">
      <alignment horizontal="left"/>
    </xf>
    <xf numFmtId="0" fontId="51" fillId="0" borderId="1" xfId="0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left"/>
    </xf>
    <xf numFmtId="0" fontId="54" fillId="0" borderId="1" xfId="0" applyFont="1" applyBorder="1"/>
    <xf numFmtId="0" fontId="53" fillId="0" borderId="1" xfId="0" applyFont="1" applyBorder="1"/>
    <xf numFmtId="2" fontId="51" fillId="0" borderId="1" xfId="0" applyNumberFormat="1" applyFont="1" applyBorder="1"/>
    <xf numFmtId="0" fontId="42" fillId="0" borderId="0" xfId="0" applyFont="1" applyAlignment="1">
      <alignment horizontal="center" vertical="center"/>
    </xf>
    <xf numFmtId="14" fontId="34" fillId="0" borderId="0" xfId="0" applyNumberFormat="1" applyFont="1" applyBorder="1"/>
    <xf numFmtId="1" fontId="34" fillId="0" borderId="0" xfId="0" applyNumberFormat="1" applyFont="1" applyBorder="1" applyAlignment="1">
      <alignment horizontal="center"/>
    </xf>
    <xf numFmtId="165" fontId="34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/>
    <xf numFmtId="0" fontId="34" fillId="0" borderId="0" xfId="0" applyFont="1" applyFill="1" applyBorder="1"/>
    <xf numFmtId="0" fontId="35" fillId="0" borderId="0" xfId="0" applyFont="1" applyBorder="1" applyAlignment="1">
      <alignment horizontal="left"/>
    </xf>
    <xf numFmtId="0" fontId="43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34" fillId="0" borderId="7" xfId="0" applyFont="1" applyBorder="1"/>
    <xf numFmtId="0" fontId="34" fillId="0" borderId="11" xfId="0" applyFont="1" applyBorder="1"/>
    <xf numFmtId="0" fontId="34" fillId="0" borderId="11" xfId="0" applyFont="1" applyBorder="1" applyAlignment="1">
      <alignment horizontal="center"/>
    </xf>
    <xf numFmtId="1" fontId="34" fillId="0" borderId="1" xfId="0" applyNumberFormat="1" applyFont="1" applyBorder="1" applyAlignment="1"/>
    <xf numFmtId="1" fontId="34" fillId="0" borderId="6" xfId="0" applyNumberFormat="1" applyFont="1" applyBorder="1" applyAlignment="1">
      <alignment horizontal="center"/>
    </xf>
    <xf numFmtId="0" fontId="34" fillId="0" borderId="1" xfId="0" applyNumberFormat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20" fontId="34" fillId="0" borderId="1" xfId="0" applyNumberFormat="1" applyFont="1" applyFill="1" applyBorder="1" applyAlignment="1">
      <alignment horizontal="center"/>
    </xf>
    <xf numFmtId="20" fontId="34" fillId="0" borderId="1" xfId="0" applyNumberFormat="1" applyFont="1" applyBorder="1"/>
    <xf numFmtId="168" fontId="34" fillId="0" borderId="1" xfId="0" applyNumberFormat="1" applyFont="1" applyBorder="1"/>
    <xf numFmtId="2" fontId="34" fillId="0" borderId="6" xfId="0" applyNumberFormat="1" applyFont="1" applyBorder="1"/>
    <xf numFmtId="2" fontId="16" fillId="0" borderId="1" xfId="0" applyNumberFormat="1" applyFont="1" applyBorder="1"/>
    <xf numFmtId="0" fontId="34" fillId="3" borderId="7" xfId="0" applyFont="1" applyFill="1" applyBorder="1"/>
    <xf numFmtId="0" fontId="34" fillId="3" borderId="1" xfId="0" applyFont="1" applyFill="1" applyBorder="1" applyAlignment="1">
      <alignment horizontal="center"/>
    </xf>
    <xf numFmtId="0" fontId="34" fillId="3" borderId="1" xfId="0" applyFont="1" applyFill="1" applyBorder="1"/>
    <xf numFmtId="0" fontId="35" fillId="3" borderId="1" xfId="0" applyFont="1" applyFill="1" applyBorder="1"/>
    <xf numFmtId="1" fontId="34" fillId="3" borderId="1" xfId="0" applyNumberFormat="1" applyFont="1" applyFill="1" applyBorder="1" applyAlignment="1">
      <alignment horizontal="center"/>
    </xf>
    <xf numFmtId="165" fontId="34" fillId="3" borderId="1" xfId="0" applyNumberFormat="1" applyFont="1" applyFill="1" applyBorder="1" applyAlignment="1">
      <alignment horizontal="center"/>
    </xf>
    <xf numFmtId="0" fontId="34" fillId="3" borderId="6" xfId="0" applyFont="1" applyFill="1" applyBorder="1"/>
    <xf numFmtId="2" fontId="45" fillId="0" borderId="1" xfId="0" applyNumberFormat="1" applyFont="1" applyBorder="1"/>
    <xf numFmtId="169" fontId="34" fillId="0" borderId="1" xfId="0" applyNumberFormat="1" applyFont="1" applyBorder="1"/>
    <xf numFmtId="169" fontId="34" fillId="0" borderId="1" xfId="0" applyNumberFormat="1" applyFont="1" applyBorder="1" applyAlignment="1">
      <alignment horizontal="center"/>
    </xf>
    <xf numFmtId="49" fontId="34" fillId="0" borderId="1" xfId="0" applyNumberFormat="1" applyFont="1" applyBorder="1" applyAlignment="1">
      <alignment horizontal="center"/>
    </xf>
    <xf numFmtId="0" fontId="34" fillId="0" borderId="1" xfId="0" applyFont="1" applyFill="1" applyBorder="1"/>
    <xf numFmtId="0" fontId="34" fillId="0" borderId="1" xfId="0" applyNumberFormat="1" applyFont="1" applyBorder="1" applyAlignment="1">
      <alignment horizontal="center" vertical="center"/>
    </xf>
    <xf numFmtId="0" fontId="34" fillId="0" borderId="7" xfId="0" applyFont="1" applyFill="1" applyBorder="1"/>
    <xf numFmtId="0" fontId="35" fillId="0" borderId="1" xfId="0" applyFont="1" applyFill="1" applyBorder="1"/>
    <xf numFmtId="0" fontId="43" fillId="0" borderId="1" xfId="0" applyFont="1" applyFill="1" applyBorder="1"/>
    <xf numFmtId="0" fontId="16" fillId="0" borderId="1" xfId="0" applyFont="1" applyFill="1" applyBorder="1"/>
    <xf numFmtId="0" fontId="34" fillId="0" borderId="1" xfId="0" applyNumberFormat="1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165" fontId="34" fillId="0" borderId="1" xfId="0" applyNumberFormat="1" applyFont="1" applyFill="1" applyBorder="1" applyAlignment="1">
      <alignment horizontal="center"/>
    </xf>
    <xf numFmtId="0" fontId="34" fillId="0" borderId="6" xfId="0" applyFont="1" applyFill="1" applyBorder="1"/>
    <xf numFmtId="165" fontId="35" fillId="0" borderId="1" xfId="0" applyNumberFormat="1" applyFont="1" applyBorder="1"/>
    <xf numFmtId="1" fontId="34" fillId="0" borderId="1" xfId="0" applyNumberFormat="1" applyFont="1" applyBorder="1"/>
    <xf numFmtId="1" fontId="34" fillId="0" borderId="6" xfId="0" applyNumberFormat="1" applyFont="1" applyBorder="1"/>
    <xf numFmtId="49" fontId="34" fillId="0" borderId="1" xfId="0" applyNumberFormat="1" applyFont="1" applyBorder="1"/>
    <xf numFmtId="0" fontId="40" fillId="0" borderId="1" xfId="0" applyFont="1" applyBorder="1" applyAlignment="1">
      <alignment horizontal="center"/>
    </xf>
    <xf numFmtId="2" fontId="34" fillId="0" borderId="7" xfId="0" applyNumberFormat="1" applyFont="1" applyBorder="1" applyAlignment="1">
      <alignment horizontal="center"/>
    </xf>
    <xf numFmtId="0" fontId="34" fillId="0" borderId="1" xfId="0" applyNumberFormat="1" applyFont="1" applyBorder="1"/>
    <xf numFmtId="170" fontId="34" fillId="0" borderId="1" xfId="1" applyNumberFormat="1" applyFont="1" applyFill="1" applyBorder="1" applyAlignment="1" applyProtection="1">
      <alignment horizontal="center"/>
    </xf>
    <xf numFmtId="43" fontId="34" fillId="0" borderId="1" xfId="1" applyNumberFormat="1" applyFont="1" applyFill="1" applyBorder="1" applyAlignment="1" applyProtection="1">
      <alignment horizontal="center"/>
    </xf>
    <xf numFmtId="0" fontId="47" fillId="0" borderId="1" xfId="0" applyFont="1" applyBorder="1"/>
    <xf numFmtId="2" fontId="34" fillId="0" borderId="6" xfId="0" applyNumberFormat="1" applyFont="1" applyBorder="1" applyAlignment="1">
      <alignment horizontal="center"/>
    </xf>
    <xf numFmtId="2" fontId="35" fillId="0" borderId="1" xfId="0" applyNumberFormat="1" applyFont="1" applyBorder="1" applyAlignment="1">
      <alignment horizontal="left"/>
    </xf>
    <xf numFmtId="0" fontId="34" fillId="0" borderId="14" xfId="0" applyFont="1" applyBorder="1"/>
    <xf numFmtId="166" fontId="20" fillId="0" borderId="1" xfId="0" applyNumberFormat="1" applyFont="1" applyBorder="1" applyAlignment="1">
      <alignment horizontal="center"/>
    </xf>
    <xf numFmtId="165" fontId="35" fillId="0" borderId="1" xfId="0" applyNumberFormat="1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166" fontId="35" fillId="0" borderId="1" xfId="0" applyNumberFormat="1" applyFont="1" applyBorder="1" applyAlignment="1">
      <alignment horizontal="center"/>
    </xf>
    <xf numFmtId="171" fontId="34" fillId="0" borderId="1" xfId="0" applyNumberFormat="1" applyFont="1" applyBorder="1" applyAlignment="1">
      <alignment horizontal="center"/>
    </xf>
    <xf numFmtId="0" fontId="34" fillId="0" borderId="2" xfId="0" applyFont="1" applyFill="1" applyBorder="1" applyAlignment="1">
      <alignment horizontal="center"/>
    </xf>
    <xf numFmtId="0" fontId="46" fillId="0" borderId="1" xfId="0" applyFont="1" applyBorder="1" applyAlignment="1">
      <alignment horizontal="left"/>
    </xf>
    <xf numFmtId="165" fontId="42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vertical="center"/>
    </xf>
    <xf numFmtId="166" fontId="25" fillId="0" borderId="1" xfId="0" applyNumberFormat="1" applyFont="1" applyBorder="1" applyAlignment="1">
      <alignment horizontal="center"/>
    </xf>
    <xf numFmtId="0" fontId="43" fillId="0" borderId="0" xfId="0" applyFont="1" applyBorder="1"/>
    <xf numFmtId="165" fontId="34" fillId="0" borderId="0" xfId="0" applyNumberFormat="1" applyFont="1" applyBorder="1" applyAlignment="1">
      <alignment horizontal="left"/>
    </xf>
    <xf numFmtId="165" fontId="35" fillId="0" borderId="0" xfId="0" applyNumberFormat="1" applyFont="1" applyBorder="1" applyAlignment="1">
      <alignment horizontal="center"/>
    </xf>
    <xf numFmtId="0" fontId="49" fillId="0" borderId="0" xfId="0" applyFont="1" applyBorder="1" applyAlignment="1"/>
    <xf numFmtId="1" fontId="49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left"/>
    </xf>
    <xf numFmtId="0" fontId="58" fillId="0" borderId="0" xfId="0" applyFont="1" applyBorder="1" applyAlignment="1">
      <alignment horizontal="center"/>
    </xf>
    <xf numFmtId="0" fontId="58" fillId="0" borderId="0" xfId="0" applyFont="1" applyBorder="1"/>
    <xf numFmtId="0" fontId="59" fillId="0" borderId="0" xfId="0" applyFont="1" applyBorder="1" applyAlignment="1">
      <alignment horizontal="center"/>
    </xf>
    <xf numFmtId="0" fontId="59" fillId="0" borderId="0" xfId="0" applyFont="1" applyBorder="1"/>
    <xf numFmtId="0" fontId="49" fillId="0" borderId="0" xfId="0" applyFont="1" applyBorder="1"/>
    <xf numFmtId="0" fontId="58" fillId="0" borderId="0" xfId="0" applyFont="1" applyBorder="1" applyAlignment="1"/>
    <xf numFmtId="0" fontId="35" fillId="0" borderId="0" xfId="0" applyFont="1" applyBorder="1" applyAlignment="1"/>
    <xf numFmtId="165" fontId="58" fillId="0" borderId="0" xfId="0" applyNumberFormat="1" applyFont="1" applyBorder="1" applyAlignment="1">
      <alignment horizontal="center"/>
    </xf>
    <xf numFmtId="0" fontId="59" fillId="0" borderId="0" xfId="0" applyFont="1" applyBorder="1" applyAlignment="1"/>
    <xf numFmtId="165" fontId="59" fillId="0" borderId="0" xfId="0" applyNumberFormat="1" applyFont="1" applyBorder="1" applyAlignment="1">
      <alignment horizontal="center"/>
    </xf>
    <xf numFmtId="0" fontId="60" fillId="0" borderId="0" xfId="0" applyFont="1" applyBorder="1" applyAlignment="1"/>
    <xf numFmtId="0" fontId="60" fillId="0" borderId="0" xfId="0" applyFont="1" applyBorder="1" applyAlignment="1">
      <alignment horizontal="center"/>
    </xf>
    <xf numFmtId="165" fontId="60" fillId="0" borderId="0" xfId="0" applyNumberFormat="1" applyFont="1" applyBorder="1" applyAlignment="1">
      <alignment horizontal="center"/>
    </xf>
    <xf numFmtId="0" fontId="51" fillId="0" borderId="7" xfId="0" applyFont="1" applyBorder="1"/>
    <xf numFmtId="20" fontId="51" fillId="0" borderId="1" xfId="0" applyNumberFormat="1" applyFont="1" applyBorder="1" applyAlignment="1">
      <alignment horizontal="center"/>
    </xf>
    <xf numFmtId="1" fontId="51" fillId="0" borderId="1" xfId="0" applyNumberFormat="1" applyFont="1" applyBorder="1" applyAlignment="1">
      <alignment horizontal="center"/>
    </xf>
    <xf numFmtId="1" fontId="51" fillId="0" borderId="6" xfId="0" applyNumberFormat="1" applyFont="1" applyBorder="1" applyAlignment="1">
      <alignment horizontal="center"/>
    </xf>
    <xf numFmtId="0" fontId="53" fillId="0" borderId="1" xfId="0" applyFont="1" applyBorder="1" applyAlignment="1"/>
    <xf numFmtId="0" fontId="51" fillId="0" borderId="6" xfId="0" applyFont="1" applyBorder="1"/>
    <xf numFmtId="165" fontId="51" fillId="0" borderId="1" xfId="0" applyNumberFormat="1" applyFont="1" applyBorder="1"/>
    <xf numFmtId="0" fontId="61" fillId="0" borderId="1" xfId="0" applyFont="1" applyBorder="1"/>
    <xf numFmtId="0" fontId="51" fillId="0" borderId="0" xfId="0" applyFont="1" applyFill="1" applyBorder="1" applyAlignment="1">
      <alignment horizontal="center"/>
    </xf>
    <xf numFmtId="0" fontId="50" fillId="0" borderId="1" xfId="0" applyFont="1" applyBorder="1"/>
    <xf numFmtId="0" fontId="62" fillId="0" borderId="1" xfId="0" applyFont="1" applyBorder="1"/>
    <xf numFmtId="165" fontId="50" fillId="0" borderId="1" xfId="0" applyNumberFormat="1" applyFont="1" applyBorder="1" applyAlignment="1">
      <alignment horizontal="center"/>
    </xf>
    <xf numFmtId="2" fontId="51" fillId="0" borderId="6" xfId="0" applyNumberFormat="1" applyFont="1" applyBorder="1"/>
    <xf numFmtId="0" fontId="63" fillId="0" borderId="0" xfId="0" applyFont="1"/>
    <xf numFmtId="0" fontId="51" fillId="0" borderId="1" xfId="0" applyNumberFormat="1" applyFont="1" applyBorder="1" applyAlignment="1">
      <alignment horizontal="center"/>
    </xf>
    <xf numFmtId="0" fontId="43" fillId="0" borderId="0" xfId="0" applyFont="1" applyFill="1" applyBorder="1"/>
    <xf numFmtId="0" fontId="16" fillId="0" borderId="0" xfId="0" applyFont="1" applyFill="1" applyBorder="1"/>
    <xf numFmtId="2" fontId="34" fillId="0" borderId="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0" fontId="55" fillId="0" borderId="0" xfId="0" applyFont="1" applyBorder="1"/>
    <xf numFmtId="0" fontId="55" fillId="0" borderId="0" xfId="0" applyFont="1" applyBorder="1" applyAlignment="1">
      <alignment horizontal="center"/>
    </xf>
    <xf numFmtId="0" fontId="64" fillId="0" borderId="0" xfId="0" applyFont="1" applyBorder="1"/>
    <xf numFmtId="0" fontId="65" fillId="0" borderId="0" xfId="0" applyFont="1" applyBorder="1"/>
    <xf numFmtId="0" fontId="56" fillId="0" borderId="0" xfId="0" applyFont="1" applyBorder="1"/>
    <xf numFmtId="165" fontId="55" fillId="0" borderId="0" xfId="0" applyNumberFormat="1" applyFont="1" applyBorder="1" applyAlignment="1">
      <alignment horizontal="center"/>
    </xf>
    <xf numFmtId="2" fontId="55" fillId="0" borderId="0" xfId="0" applyNumberFormat="1" applyFont="1" applyBorder="1" applyAlignment="1">
      <alignment horizontal="center"/>
    </xf>
    <xf numFmtId="2" fontId="66" fillId="0" borderId="0" xfId="0" applyNumberFormat="1" applyFont="1" applyBorder="1" applyAlignment="1">
      <alignment horizontal="center"/>
    </xf>
    <xf numFmtId="1" fontId="55" fillId="0" borderId="0" xfId="0" applyNumberFormat="1" applyFont="1" applyBorder="1" applyAlignment="1">
      <alignment horizontal="center"/>
    </xf>
    <xf numFmtId="0" fontId="61" fillId="0" borderId="1" xfId="0" applyFont="1" applyBorder="1" applyAlignment="1">
      <alignment horizontal="left"/>
    </xf>
    <xf numFmtId="0" fontId="7" fillId="4" borderId="0" xfId="0" applyFont="1" applyFill="1"/>
    <xf numFmtId="0" fontId="34" fillId="0" borderId="0" xfId="0" applyFont="1" applyBorder="1" applyAlignment="1">
      <alignment vertical="center"/>
    </xf>
    <xf numFmtId="0" fontId="45" fillId="0" borderId="0" xfId="0" applyFont="1" applyBorder="1"/>
    <xf numFmtId="20" fontId="45" fillId="0" borderId="0" xfId="0" applyNumberFormat="1" applyFont="1" applyBorder="1" applyAlignment="1">
      <alignment horizontal="center"/>
    </xf>
    <xf numFmtId="1" fontId="34" fillId="0" borderId="0" xfId="0" applyNumberFormat="1" applyFont="1" applyBorder="1" applyAlignment="1"/>
    <xf numFmtId="20" fontId="51" fillId="0" borderId="1" xfId="0" applyNumberFormat="1" applyFont="1" applyFill="1" applyBorder="1" applyAlignment="1">
      <alignment horizontal="center"/>
    </xf>
    <xf numFmtId="1" fontId="51" fillId="0" borderId="1" xfId="0" applyNumberFormat="1" applyFont="1" applyBorder="1" applyAlignment="1"/>
    <xf numFmtId="0" fontId="67" fillId="0" borderId="1" xfId="0" applyFont="1" applyBorder="1"/>
    <xf numFmtId="0" fontId="68" fillId="0" borderId="1" xfId="0" applyFont="1" applyBorder="1"/>
    <xf numFmtId="0" fontId="51" fillId="0" borderId="0" xfId="0" applyFont="1" applyBorder="1"/>
    <xf numFmtId="0" fontId="67" fillId="0" borderId="1" xfId="0" applyFont="1" applyBorder="1" applyAlignment="1">
      <alignment horizontal="center"/>
    </xf>
    <xf numFmtId="20" fontId="69" fillId="0" borderId="1" xfId="0" applyNumberFormat="1" applyFont="1" applyBorder="1" applyAlignment="1">
      <alignment horizontal="center"/>
    </xf>
    <xf numFmtId="165" fontId="69" fillId="0" borderId="1" xfId="0" applyNumberFormat="1" applyFont="1" applyBorder="1" applyAlignment="1">
      <alignment horizontal="center"/>
    </xf>
    <xf numFmtId="0" fontId="70" fillId="0" borderId="1" xfId="0" applyFont="1" applyBorder="1" applyAlignment="1">
      <alignment horizontal="center"/>
    </xf>
    <xf numFmtId="0" fontId="70" fillId="0" borderId="1" xfId="0" applyFont="1" applyBorder="1"/>
    <xf numFmtId="20" fontId="70" fillId="0" borderId="1" xfId="0" applyNumberFormat="1" applyFont="1" applyBorder="1" applyAlignment="1">
      <alignment horizontal="center"/>
    </xf>
    <xf numFmtId="165" fontId="70" fillId="0" borderId="1" xfId="0" applyNumberFormat="1" applyFont="1" applyBorder="1" applyAlignment="1">
      <alignment horizontal="center"/>
    </xf>
    <xf numFmtId="1" fontId="70" fillId="0" borderId="1" xfId="0" applyNumberFormat="1" applyFont="1" applyBorder="1" applyAlignment="1">
      <alignment horizontal="center"/>
    </xf>
    <xf numFmtId="2" fontId="70" fillId="0" borderId="1" xfId="0" applyNumberFormat="1" applyFont="1" applyBorder="1" applyAlignment="1">
      <alignment horizontal="left"/>
    </xf>
    <xf numFmtId="1" fontId="70" fillId="0" borderId="1" xfId="0" applyNumberFormat="1" applyFont="1" applyBorder="1" applyAlignment="1"/>
    <xf numFmtId="0" fontId="71" fillId="0" borderId="1" xfId="0" applyFont="1" applyBorder="1" applyAlignment="1">
      <alignment horizontal="center"/>
    </xf>
    <xf numFmtId="0" fontId="58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vertical="center"/>
    </xf>
    <xf numFmtId="0" fontId="37" fillId="0" borderId="0" xfId="0" applyFont="1" applyFill="1"/>
    <xf numFmtId="0" fontId="37" fillId="0" borderId="0" xfId="0" applyFont="1" applyFill="1" applyAlignment="1">
      <alignment horizontal="left"/>
    </xf>
    <xf numFmtId="0" fontId="37" fillId="0" borderId="0" xfId="0" applyFont="1" applyFill="1" applyBorder="1" applyAlignment="1">
      <alignment horizontal="right" vertical="center"/>
    </xf>
    <xf numFmtId="0" fontId="47" fillId="0" borderId="15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0" fillId="0" borderId="16" xfId="0" applyBorder="1"/>
    <xf numFmtId="0" fontId="73" fillId="0" borderId="17" xfId="0" applyFont="1" applyBorder="1" applyAlignment="1">
      <alignment horizontal="center"/>
    </xf>
    <xf numFmtId="20" fontId="73" fillId="0" borderId="17" xfId="0" applyNumberFormat="1" applyFont="1" applyBorder="1" applyAlignment="1">
      <alignment horizontal="center"/>
    </xf>
    <xf numFmtId="165" fontId="73" fillId="0" borderId="17" xfId="0" applyNumberFormat="1" applyFont="1" applyBorder="1" applyAlignment="1">
      <alignment horizontal="center"/>
    </xf>
    <xf numFmtId="1" fontId="73" fillId="0" borderId="17" xfId="0" applyNumberFormat="1" applyFont="1" applyBorder="1" applyAlignment="1">
      <alignment horizontal="center"/>
    </xf>
    <xf numFmtId="0" fontId="47" fillId="0" borderId="17" xfId="0" applyFont="1" applyBorder="1"/>
    <xf numFmtId="0" fontId="7" fillId="0" borderId="17" xfId="0" applyFont="1" applyBorder="1" applyAlignment="1">
      <alignment horizontal="center"/>
    </xf>
    <xf numFmtId="0" fontId="73" fillId="0" borderId="18" xfId="0" applyFont="1" applyBorder="1" applyAlignment="1">
      <alignment horizontal="center"/>
    </xf>
    <xf numFmtId="20" fontId="73" fillId="0" borderId="18" xfId="0" applyNumberFormat="1" applyFont="1" applyBorder="1" applyAlignment="1">
      <alignment horizontal="center"/>
    </xf>
    <xf numFmtId="165" fontId="73" fillId="0" borderId="18" xfId="0" applyNumberFormat="1" applyFont="1" applyBorder="1" applyAlignment="1">
      <alignment horizontal="center"/>
    </xf>
    <xf numFmtId="1" fontId="73" fillId="0" borderId="18" xfId="0" applyNumberFormat="1" applyFont="1" applyBorder="1" applyAlignment="1">
      <alignment horizontal="center"/>
    </xf>
    <xf numFmtId="0" fontId="47" fillId="0" borderId="18" xfId="0" applyFont="1" applyBorder="1"/>
    <xf numFmtId="0" fontId="7" fillId="0" borderId="18" xfId="0" applyFont="1" applyBorder="1" applyAlignment="1">
      <alignment horizontal="center"/>
    </xf>
    <xf numFmtId="0" fontId="73" fillId="5" borderId="19" xfId="0" applyFont="1" applyFill="1" applyBorder="1" applyAlignment="1">
      <alignment horizontal="center"/>
    </xf>
    <xf numFmtId="20" fontId="73" fillId="5" borderId="19" xfId="0" applyNumberFormat="1" applyFont="1" applyFill="1" applyBorder="1" applyAlignment="1">
      <alignment horizontal="center"/>
    </xf>
    <xf numFmtId="165" fontId="73" fillId="5" borderId="19" xfId="0" applyNumberFormat="1" applyFont="1" applyFill="1" applyBorder="1" applyAlignment="1">
      <alignment horizontal="center"/>
    </xf>
    <xf numFmtId="1" fontId="73" fillId="5" borderId="19" xfId="0" applyNumberFormat="1" applyFont="1" applyFill="1" applyBorder="1" applyAlignment="1">
      <alignment horizontal="center"/>
    </xf>
    <xf numFmtId="0" fontId="47" fillId="5" borderId="19" xfId="0" applyFont="1" applyFill="1" applyBorder="1"/>
    <xf numFmtId="0" fontId="7" fillId="5" borderId="19" xfId="0" applyFont="1" applyFill="1" applyBorder="1" applyAlignment="1">
      <alignment horizontal="center"/>
    </xf>
    <xf numFmtId="0" fontId="0" fillId="5" borderId="0" xfId="0" applyFill="1"/>
    <xf numFmtId="0" fontId="73" fillId="0" borderId="19" xfId="0" applyFont="1" applyBorder="1" applyAlignment="1">
      <alignment horizontal="center"/>
    </xf>
    <xf numFmtId="20" fontId="73" fillId="0" borderId="19" xfId="0" applyNumberFormat="1" applyFont="1" applyBorder="1" applyAlignment="1">
      <alignment horizontal="center"/>
    </xf>
    <xf numFmtId="165" fontId="73" fillId="0" borderId="19" xfId="0" applyNumberFormat="1" applyFont="1" applyBorder="1" applyAlignment="1">
      <alignment horizontal="center"/>
    </xf>
    <xf numFmtId="1" fontId="73" fillId="0" borderId="19" xfId="0" applyNumberFormat="1" applyFont="1" applyBorder="1" applyAlignment="1">
      <alignment horizontal="center"/>
    </xf>
    <xf numFmtId="0" fontId="47" fillId="0" borderId="19" xfId="0" applyFont="1" applyBorder="1"/>
    <xf numFmtId="0" fontId="7" fillId="0" borderId="19" xfId="0" applyFont="1" applyBorder="1" applyAlignment="1">
      <alignment horizontal="center"/>
    </xf>
    <xf numFmtId="0" fontId="48" fillId="0" borderId="19" xfId="0" applyFont="1" applyBorder="1"/>
    <xf numFmtId="0" fontId="73" fillId="0" borderId="19" xfId="0" applyFont="1" applyBorder="1"/>
    <xf numFmtId="165" fontId="73" fillId="0" borderId="19" xfId="0" applyNumberFormat="1" applyFont="1" applyFill="1" applyBorder="1" applyAlignment="1">
      <alignment horizontal="center"/>
    </xf>
    <xf numFmtId="1" fontId="73" fillId="0" borderId="19" xfId="0" applyNumberFormat="1" applyFont="1" applyFill="1" applyBorder="1" applyAlignment="1">
      <alignment horizontal="center"/>
    </xf>
    <xf numFmtId="0" fontId="34" fillId="0" borderId="19" xfId="0" applyFont="1" applyBorder="1" applyAlignment="1">
      <alignment horizontal="center"/>
    </xf>
    <xf numFmtId="20" fontId="34" fillId="0" borderId="19" xfId="0" applyNumberFormat="1" applyFont="1" applyBorder="1" applyAlignment="1">
      <alignment horizontal="center"/>
    </xf>
    <xf numFmtId="165" fontId="34" fillId="0" borderId="19" xfId="0" applyNumberFormat="1" applyFont="1" applyBorder="1" applyAlignment="1">
      <alignment horizontal="center"/>
    </xf>
    <xf numFmtId="165" fontId="34" fillId="0" borderId="19" xfId="0" applyNumberFormat="1" applyFont="1" applyFill="1" applyBorder="1" applyAlignment="1">
      <alignment horizontal="center"/>
    </xf>
    <xf numFmtId="1" fontId="34" fillId="0" borderId="19" xfId="0" applyNumberFormat="1" applyFont="1" applyFill="1" applyBorder="1" applyAlignment="1">
      <alignment horizontal="center"/>
    </xf>
    <xf numFmtId="0" fontId="34" fillId="0" borderId="19" xfId="0" applyFont="1" applyBorder="1"/>
    <xf numFmtId="20" fontId="73" fillId="0" borderId="19" xfId="0" applyNumberFormat="1" applyFont="1" applyFill="1" applyBorder="1" applyAlignment="1">
      <alignment horizontal="center"/>
    </xf>
    <xf numFmtId="0" fontId="0" fillId="0" borderId="19" xfId="0" applyFill="1" applyBorder="1"/>
    <xf numFmtId="0" fontId="0" fillId="0" borderId="19" xfId="0" applyBorder="1"/>
    <xf numFmtId="0" fontId="73" fillId="0" borderId="19" xfId="0" applyFont="1" applyFill="1" applyBorder="1" applyAlignment="1">
      <alignment horizontal="center"/>
    </xf>
    <xf numFmtId="0" fontId="73" fillId="0" borderId="19" xfId="0" applyFont="1" applyFill="1" applyBorder="1"/>
    <xf numFmtId="0" fontId="0" fillId="5" borderId="19" xfId="0" applyFill="1" applyBorder="1"/>
    <xf numFmtId="0" fontId="35" fillId="0" borderId="19" xfId="0" applyFont="1" applyBorder="1"/>
    <xf numFmtId="1" fontId="34" fillId="0" borderId="19" xfId="0" applyNumberFormat="1" applyFont="1" applyBorder="1" applyAlignment="1">
      <alignment horizontal="center"/>
    </xf>
    <xf numFmtId="0" fontId="34" fillId="0" borderId="19" xfId="0" applyFont="1" applyBorder="1" applyAlignment="1">
      <alignment horizontal="center" vertical="center"/>
    </xf>
    <xf numFmtId="0" fontId="7" fillId="0" borderId="19" xfId="0" applyFont="1" applyBorder="1"/>
    <xf numFmtId="0" fontId="36" fillId="0" borderId="19" xfId="0" applyFont="1" applyBorder="1" applyAlignment="1">
      <alignment horizontal="center"/>
    </xf>
    <xf numFmtId="20" fontId="36" fillId="0" borderId="19" xfId="0" applyNumberFormat="1" applyFont="1" applyBorder="1" applyAlignment="1">
      <alignment horizontal="center"/>
    </xf>
    <xf numFmtId="165" fontId="47" fillId="0" borderId="19" xfId="0" applyNumberFormat="1" applyFont="1" applyBorder="1" applyAlignment="1">
      <alignment horizontal="center"/>
    </xf>
    <xf numFmtId="165" fontId="36" fillId="0" borderId="19" xfId="0" applyNumberFormat="1" applyFont="1" applyBorder="1" applyAlignment="1">
      <alignment horizontal="center"/>
    </xf>
    <xf numFmtId="0" fontId="64" fillId="0" borderId="19" xfId="0" applyFont="1" applyBorder="1"/>
    <xf numFmtId="165" fontId="36" fillId="0" borderId="19" xfId="0" applyNumberFormat="1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34" fillId="5" borderId="19" xfId="0" applyFont="1" applyFill="1" applyBorder="1" applyAlignment="1">
      <alignment horizontal="center"/>
    </xf>
    <xf numFmtId="20" fontId="34" fillId="5" borderId="19" xfId="0" applyNumberFormat="1" applyFont="1" applyFill="1" applyBorder="1" applyAlignment="1">
      <alignment horizontal="center"/>
    </xf>
    <xf numFmtId="165" fontId="34" fillId="5" borderId="19" xfId="0" applyNumberFormat="1" applyFont="1" applyFill="1" applyBorder="1" applyAlignment="1">
      <alignment horizontal="center"/>
    </xf>
    <xf numFmtId="1" fontId="34" fillId="5" borderId="19" xfId="0" applyNumberFormat="1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 vertical="center"/>
    </xf>
    <xf numFmtId="165" fontId="73" fillId="0" borderId="1" xfId="0" applyNumberFormat="1" applyFont="1" applyFill="1" applyBorder="1" applyAlignment="1">
      <alignment horizontal="center"/>
    </xf>
    <xf numFmtId="2" fontId="47" fillId="0" borderId="19" xfId="0" applyNumberFormat="1" applyFont="1" applyBorder="1" applyAlignment="1">
      <alignment horizontal="left"/>
    </xf>
    <xf numFmtId="0" fontId="34" fillId="0" borderId="19" xfId="0" applyNumberFormat="1" applyFont="1" applyBorder="1" applyAlignment="1">
      <alignment horizontal="center"/>
    </xf>
    <xf numFmtId="0" fontId="74" fillId="0" borderId="19" xfId="0" applyFont="1" applyBorder="1"/>
    <xf numFmtId="0" fontId="0" fillId="0" borderId="19" xfId="0" applyBorder="1" applyAlignment="1">
      <alignment horizontal="center"/>
    </xf>
    <xf numFmtId="0" fontId="75" fillId="0" borderId="19" xfId="0" applyFont="1" applyBorder="1" applyAlignment="1">
      <alignment horizontal="center"/>
    </xf>
    <xf numFmtId="165" fontId="75" fillId="0" borderId="19" xfId="0" applyNumberFormat="1" applyFont="1" applyBorder="1" applyAlignment="1">
      <alignment horizontal="center"/>
    </xf>
    <xf numFmtId="1" fontId="75" fillId="0" borderId="19" xfId="0" applyNumberFormat="1" applyFont="1" applyBorder="1" applyAlignment="1">
      <alignment horizontal="center"/>
    </xf>
    <xf numFmtId="165" fontId="0" fillId="0" borderId="0" xfId="0" applyNumberFormat="1" applyFill="1"/>
    <xf numFmtId="165" fontId="51" fillId="0" borderId="19" xfId="0" applyNumberFormat="1" applyFont="1" applyFill="1" applyBorder="1" applyAlignment="1">
      <alignment horizontal="center"/>
    </xf>
    <xf numFmtId="0" fontId="7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6" xfId="0" applyBorder="1" applyAlignment="1">
      <alignment wrapText="1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5" borderId="19" xfId="0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0" fillId="5" borderId="19" xfId="0" applyFill="1" applyBorder="1" applyAlignment="1">
      <alignment wrapText="1"/>
    </xf>
    <xf numFmtId="0" fontId="7" fillId="5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165" fontId="0" fillId="0" borderId="0" xfId="0" applyNumberFormat="1" applyAlignment="1">
      <alignment wrapText="1"/>
    </xf>
    <xf numFmtId="0" fontId="47" fillId="0" borderId="7" xfId="0" applyFont="1" applyBorder="1"/>
    <xf numFmtId="0" fontId="47" fillId="0" borderId="1" xfId="0" applyFont="1" applyBorder="1" applyAlignment="1">
      <alignment horizontal="center"/>
    </xf>
    <xf numFmtId="0" fontId="47" fillId="0" borderId="1" xfId="0" applyFont="1" applyBorder="1" applyAlignment="1"/>
    <xf numFmtId="0" fontId="47" fillId="0" borderId="1" xfId="0" applyFont="1" applyBorder="1" applyAlignment="1">
      <alignment horizontal="center" vertical="center"/>
    </xf>
    <xf numFmtId="165" fontId="47" fillId="0" borderId="1" xfId="0" applyNumberFormat="1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47" fillId="0" borderId="11" xfId="0" applyFont="1" applyBorder="1"/>
    <xf numFmtId="0" fontId="47" fillId="0" borderId="11" xfId="0" applyFont="1" applyBorder="1" applyAlignment="1">
      <alignment horizontal="center"/>
    </xf>
    <xf numFmtId="0" fontId="47" fillId="0" borderId="6" xfId="0" applyFont="1" applyBorder="1"/>
    <xf numFmtId="2" fontId="47" fillId="0" borderId="1" xfId="0" applyNumberFormat="1" applyFont="1" applyBorder="1" applyAlignment="1">
      <alignment horizontal="center"/>
    </xf>
    <xf numFmtId="20" fontId="47" fillId="0" borderId="1" xfId="0" applyNumberFormat="1" applyFont="1" applyBorder="1" applyAlignment="1">
      <alignment horizontal="center"/>
    </xf>
    <xf numFmtId="20" fontId="47" fillId="0" borderId="1" xfId="0" applyNumberFormat="1" applyFont="1" applyBorder="1" applyAlignment="1">
      <alignment horizontal="left"/>
    </xf>
    <xf numFmtId="165" fontId="47" fillId="0" borderId="1" xfId="0" applyNumberFormat="1" applyFont="1" applyBorder="1" applyAlignment="1">
      <alignment horizontal="left"/>
    </xf>
    <xf numFmtId="1" fontId="47" fillId="0" borderId="6" xfId="0" applyNumberFormat="1" applyFont="1" applyBorder="1" applyAlignment="1">
      <alignment horizontal="center"/>
    </xf>
    <xf numFmtId="2" fontId="47" fillId="0" borderId="1" xfId="0" applyNumberFormat="1" applyFont="1" applyBorder="1" applyAlignment="1">
      <alignment horizontal="left"/>
    </xf>
    <xf numFmtId="0" fontId="48" fillId="0" borderId="1" xfId="0" applyFont="1" applyBorder="1" applyAlignment="1"/>
    <xf numFmtId="0" fontId="47" fillId="0" borderId="1" xfId="0" applyNumberFormat="1" applyFont="1" applyBorder="1" applyAlignment="1">
      <alignment horizontal="left"/>
    </xf>
    <xf numFmtId="0" fontId="47" fillId="0" borderId="1" xfId="0" applyFont="1" applyFill="1" applyBorder="1" applyAlignment="1">
      <alignment horizontal="center" vertical="center"/>
    </xf>
    <xf numFmtId="0" fontId="47" fillId="0" borderId="6" xfId="0" applyFont="1" applyBorder="1" applyAlignment="1">
      <alignment vertical="center"/>
    </xf>
    <xf numFmtId="0" fontId="77" fillId="0" borderId="1" xfId="0" applyFont="1" applyBorder="1"/>
    <xf numFmtId="171" fontId="47" fillId="0" borderId="1" xfId="0" applyNumberFormat="1" applyFont="1" applyBorder="1" applyAlignment="1">
      <alignment horizontal="center"/>
    </xf>
    <xf numFmtId="0" fontId="26" fillId="0" borderId="0" xfId="0" applyFont="1"/>
    <xf numFmtId="2" fontId="47" fillId="0" borderId="1" xfId="0" applyNumberFormat="1" applyFont="1" applyBorder="1"/>
    <xf numFmtId="165" fontId="47" fillId="0" borderId="1" xfId="0" applyNumberFormat="1" applyFont="1" applyBorder="1"/>
    <xf numFmtId="0" fontId="48" fillId="0" borderId="1" xfId="0" applyFont="1" applyBorder="1"/>
    <xf numFmtId="0" fontId="47" fillId="0" borderId="1" xfId="0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0" fontId="34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34" fillId="0" borderId="17" xfId="0" applyFont="1" applyBorder="1" applyAlignment="1">
      <alignment horizontal="center"/>
    </xf>
    <xf numFmtId="0" fontId="7" fillId="5" borderId="0" xfId="0" applyFont="1" applyFill="1"/>
    <xf numFmtId="165" fontId="7" fillId="0" borderId="0" xfId="0" applyNumberFormat="1" applyFont="1"/>
    <xf numFmtId="165" fontId="7" fillId="0" borderId="0" xfId="0" applyNumberFormat="1" applyFont="1" applyAlignment="1">
      <alignment wrapText="1"/>
    </xf>
    <xf numFmtId="165" fontId="7" fillId="0" borderId="0" xfId="0" applyNumberFormat="1" applyFont="1" applyFill="1"/>
    <xf numFmtId="0" fontId="34" fillId="0" borderId="1" xfId="0" applyFont="1" applyBorder="1" applyAlignment="1">
      <alignment horizontal="center"/>
    </xf>
    <xf numFmtId="0" fontId="7" fillId="0" borderId="23" xfId="0" applyFont="1" applyBorder="1" applyAlignment="1">
      <alignment wrapText="1"/>
    </xf>
    <xf numFmtId="0" fontId="7" fillId="0" borderId="24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5" borderId="26" xfId="0" applyFont="1" applyFill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5" borderId="26" xfId="0" applyFont="1" applyFill="1" applyBorder="1" applyAlignment="1">
      <alignment wrapText="1"/>
    </xf>
    <xf numFmtId="0" fontId="7" fillId="5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wrapText="1"/>
    </xf>
    <xf numFmtId="20" fontId="34" fillId="0" borderId="17" xfId="0" applyNumberFormat="1" applyFont="1" applyBorder="1" applyAlignment="1">
      <alignment horizontal="center"/>
    </xf>
    <xf numFmtId="165" fontId="34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0" fontId="34" fillId="5" borderId="17" xfId="0" applyFont="1" applyFill="1" applyBorder="1" applyAlignment="1">
      <alignment horizontal="center"/>
    </xf>
    <xf numFmtId="20" fontId="34" fillId="5" borderId="17" xfId="0" applyNumberFormat="1" applyFont="1" applyFill="1" applyBorder="1" applyAlignment="1">
      <alignment horizontal="center"/>
    </xf>
    <xf numFmtId="165" fontId="34" fillId="5" borderId="17" xfId="0" applyNumberFormat="1" applyFont="1" applyFill="1" applyBorder="1" applyAlignment="1">
      <alignment horizontal="center"/>
    </xf>
    <xf numFmtId="1" fontId="34" fillId="5" borderId="17" xfId="0" applyNumberFormat="1" applyFont="1" applyFill="1" applyBorder="1" applyAlignment="1">
      <alignment horizontal="center"/>
    </xf>
    <xf numFmtId="0" fontId="47" fillId="5" borderId="17" xfId="0" applyFont="1" applyFill="1" applyBorder="1"/>
    <xf numFmtId="0" fontId="48" fillId="0" borderId="17" xfId="0" applyFont="1" applyBorder="1"/>
    <xf numFmtId="0" fontId="34" fillId="0" borderId="17" xfId="0" applyFont="1" applyBorder="1"/>
    <xf numFmtId="165" fontId="34" fillId="0" borderId="17" xfId="0" applyNumberFormat="1" applyFont="1" applyFill="1" applyBorder="1" applyAlignment="1">
      <alignment horizontal="center"/>
    </xf>
    <xf numFmtId="1" fontId="34" fillId="0" borderId="17" xfId="0" applyNumberFormat="1" applyFont="1" applyFill="1" applyBorder="1" applyAlignment="1">
      <alignment horizontal="center"/>
    </xf>
    <xf numFmtId="20" fontId="34" fillId="0" borderId="17" xfId="0" applyNumberFormat="1" applyFont="1" applyFill="1" applyBorder="1" applyAlignment="1">
      <alignment horizontal="center"/>
    </xf>
    <xf numFmtId="0" fontId="7" fillId="0" borderId="17" xfId="0" applyFont="1" applyBorder="1"/>
    <xf numFmtId="0" fontId="34" fillId="0" borderId="17" xfId="0" applyFont="1" applyFill="1" applyBorder="1" applyAlignment="1">
      <alignment horizontal="center"/>
    </xf>
    <xf numFmtId="0" fontId="34" fillId="0" borderId="17" xfId="0" applyFont="1" applyFill="1" applyBorder="1"/>
    <xf numFmtId="0" fontId="7" fillId="5" borderId="17" xfId="0" applyFont="1" applyFill="1" applyBorder="1"/>
    <xf numFmtId="0" fontId="35" fillId="0" borderId="17" xfId="0" applyFont="1" applyBorder="1"/>
    <xf numFmtId="0" fontId="34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/>
    </xf>
    <xf numFmtId="1" fontId="34" fillId="0" borderId="17" xfId="0" applyNumberFormat="1" applyFont="1" applyBorder="1" applyAlignment="1"/>
    <xf numFmtId="2" fontId="34" fillId="0" borderId="17" xfId="0" applyNumberFormat="1" applyFont="1" applyBorder="1" applyAlignment="1">
      <alignment horizontal="left"/>
    </xf>
    <xf numFmtId="0" fontId="34" fillId="0" borderId="17" xfId="0" applyNumberFormat="1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165" fontId="38" fillId="0" borderId="17" xfId="0" applyNumberFormat="1" applyFont="1" applyBorder="1" applyAlignment="1">
      <alignment horizontal="center"/>
    </xf>
    <xf numFmtId="1" fontId="38" fillId="0" borderId="17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78" fillId="0" borderId="0" xfId="0" applyFont="1"/>
    <xf numFmtId="0" fontId="79" fillId="0" borderId="1" xfId="0" applyFont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4" fontId="34" fillId="0" borderId="0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58" fillId="0" borderId="0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right" vertical="center"/>
    </xf>
    <xf numFmtId="0" fontId="39" fillId="0" borderId="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10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38" fillId="0" borderId="0" xfId="0" applyFont="1" applyBorder="1"/>
    <xf numFmtId="0" fontId="38" fillId="0" borderId="0" xfId="0" applyFont="1" applyFill="1" applyBorder="1"/>
    <xf numFmtId="0" fontId="38" fillId="0" borderId="0" xfId="0" applyFont="1" applyBorder="1" applyAlignment="1">
      <alignment horizontal="left"/>
    </xf>
    <xf numFmtId="0" fontId="80" fillId="0" borderId="1" xfId="0" applyFont="1" applyBorder="1"/>
    <xf numFmtId="0" fontId="81" fillId="0" borderId="0" xfId="0" applyFont="1"/>
    <xf numFmtId="0" fontId="82" fillId="0" borderId="0" xfId="0" applyFont="1"/>
    <xf numFmtId="0" fontId="71" fillId="0" borderId="1" xfId="0" applyFont="1" applyBorder="1"/>
    <xf numFmtId="0" fontId="83" fillId="0" borderId="0" xfId="0" applyFont="1"/>
    <xf numFmtId="0" fontId="84" fillId="0" borderId="1" xfId="0" applyFont="1" applyBorder="1"/>
    <xf numFmtId="0" fontId="38" fillId="3" borderId="1" xfId="0" applyFont="1" applyFill="1" applyBorder="1"/>
    <xf numFmtId="0" fontId="38" fillId="0" borderId="1" xfId="0" applyFont="1" applyFill="1" applyBorder="1"/>
    <xf numFmtId="165" fontId="67" fillId="0" borderId="1" xfId="0" applyNumberFormat="1" applyFont="1" applyBorder="1"/>
    <xf numFmtId="0" fontId="67" fillId="0" borderId="1" xfId="0" applyFont="1" applyFill="1" applyBorder="1"/>
    <xf numFmtId="0" fontId="41" fillId="0" borderId="1" xfId="0" applyFont="1" applyBorder="1" applyAlignment="1"/>
    <xf numFmtId="0" fontId="38" fillId="0" borderId="1" xfId="0" applyFont="1" applyBorder="1" applyAlignment="1"/>
    <xf numFmtId="0" fontId="67" fillId="0" borderId="1" xfId="0" applyFont="1" applyBorder="1" applyAlignment="1">
      <alignment horizontal="left"/>
    </xf>
    <xf numFmtId="2" fontId="67" fillId="0" borderId="1" xfId="0" applyNumberFormat="1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71" fillId="0" borderId="1" xfId="0" applyFont="1" applyBorder="1" applyAlignment="1"/>
    <xf numFmtId="0" fontId="71" fillId="0" borderId="1" xfId="0" applyFont="1" applyBorder="1" applyAlignment="1">
      <alignment horizontal="left"/>
    </xf>
    <xf numFmtId="0" fontId="39" fillId="0" borderId="0" xfId="0" applyFont="1" applyBorder="1"/>
    <xf numFmtId="0" fontId="38" fillId="0" borderId="0" xfId="0" applyFont="1" applyBorder="1" applyAlignment="1">
      <alignment horizontal="center"/>
    </xf>
    <xf numFmtId="0" fontId="38" fillId="0" borderId="0" xfId="0" applyFont="1" applyBorder="1" applyAlignment="1"/>
    <xf numFmtId="0" fontId="18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14" fontId="38" fillId="0" borderId="0" xfId="0" applyNumberFormat="1" applyFont="1" applyBorder="1" applyAlignment="1">
      <alignment horizontal="center"/>
    </xf>
    <xf numFmtId="14" fontId="38" fillId="0" borderId="0" xfId="0" applyNumberFormat="1" applyFont="1" applyBorder="1"/>
    <xf numFmtId="1" fontId="38" fillId="0" borderId="0" xfId="0" applyNumberFormat="1" applyFont="1" applyBorder="1" applyAlignment="1">
      <alignment horizontal="center"/>
    </xf>
    <xf numFmtId="165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9" fillId="0" borderId="0" xfId="0" applyFont="1" applyBorder="1" applyAlignment="1">
      <alignment horizontal="left"/>
    </xf>
    <xf numFmtId="0" fontId="38" fillId="0" borderId="7" xfId="0" applyFont="1" applyBorder="1"/>
    <xf numFmtId="0" fontId="38" fillId="0" borderId="7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10" xfId="0" applyFont="1" applyBorder="1" applyAlignment="1">
      <alignment vertical="center"/>
    </xf>
    <xf numFmtId="0" fontId="38" fillId="0" borderId="3" xfId="0" applyFont="1" applyBorder="1" applyAlignment="1">
      <alignment vertical="center"/>
    </xf>
    <xf numFmtId="0" fontId="38" fillId="0" borderId="4" xfId="0" applyFont="1" applyBorder="1" applyAlignment="1">
      <alignment vertical="center"/>
    </xf>
    <xf numFmtId="1" fontId="38" fillId="0" borderId="1" xfId="0" applyNumberFormat="1" applyFont="1" applyBorder="1" applyAlignment="1">
      <alignment horizontal="center"/>
    </xf>
    <xf numFmtId="0" fontId="38" fillId="0" borderId="11" xfId="0" applyFont="1" applyBorder="1"/>
    <xf numFmtId="0" fontId="38" fillId="0" borderId="11" xfId="0" applyFont="1" applyBorder="1" applyAlignment="1">
      <alignment horizontal="center"/>
    </xf>
    <xf numFmtId="0" fontId="38" fillId="0" borderId="12" xfId="0" applyFont="1" applyBorder="1" applyAlignment="1">
      <alignment vertical="center"/>
    </xf>
    <xf numFmtId="0" fontId="38" fillId="0" borderId="30" xfId="0" applyFont="1" applyBorder="1" applyAlignment="1">
      <alignment vertical="center"/>
    </xf>
    <xf numFmtId="0" fontId="38" fillId="0" borderId="13" xfId="0" applyFont="1" applyBorder="1" applyAlignment="1">
      <alignment vertical="center"/>
    </xf>
    <xf numFmtId="0" fontId="38" fillId="0" borderId="6" xfId="0" applyFont="1" applyBorder="1"/>
    <xf numFmtId="0" fontId="38" fillId="0" borderId="1" xfId="0" applyFont="1" applyBorder="1" applyAlignment="1">
      <alignment vertical="center"/>
    </xf>
    <xf numFmtId="1" fontId="38" fillId="0" borderId="1" xfId="0" applyNumberFormat="1" applyFont="1" applyBorder="1" applyAlignment="1"/>
    <xf numFmtId="0" fontId="67" fillId="0" borderId="7" xfId="0" applyFont="1" applyBorder="1"/>
    <xf numFmtId="2" fontId="67" fillId="0" borderId="1" xfId="0" applyNumberFormat="1" applyFont="1" applyBorder="1" applyAlignment="1">
      <alignment horizontal="center"/>
    </xf>
    <xf numFmtId="20" fontId="67" fillId="0" borderId="1" xfId="0" applyNumberFormat="1" applyFont="1" applyBorder="1" applyAlignment="1">
      <alignment horizontal="center"/>
    </xf>
    <xf numFmtId="165" fontId="67" fillId="0" borderId="1" xfId="0" applyNumberFormat="1" applyFont="1" applyBorder="1" applyAlignment="1">
      <alignment horizontal="center"/>
    </xf>
    <xf numFmtId="1" fontId="67" fillId="0" borderId="1" xfId="0" applyNumberFormat="1" applyFont="1" applyBorder="1" applyAlignment="1">
      <alignment horizontal="center"/>
    </xf>
    <xf numFmtId="1" fontId="67" fillId="0" borderId="6" xfId="0" applyNumberFormat="1" applyFont="1" applyBorder="1" applyAlignment="1">
      <alignment horizontal="center"/>
    </xf>
    <xf numFmtId="0" fontId="67" fillId="0" borderId="1" xfId="0" applyFont="1" applyFill="1" applyBorder="1" applyAlignment="1">
      <alignment horizontal="center" vertical="center"/>
    </xf>
    <xf numFmtId="0" fontId="67" fillId="0" borderId="6" xfId="0" applyFont="1" applyBorder="1"/>
    <xf numFmtId="49" fontId="67" fillId="0" borderId="1" xfId="0" applyNumberFormat="1" applyFont="1" applyBorder="1"/>
    <xf numFmtId="20" fontId="67" fillId="0" borderId="1" xfId="0" applyNumberFormat="1" applyFont="1" applyBorder="1"/>
    <xf numFmtId="0" fontId="85" fillId="0" borderId="1" xfId="0" applyFont="1" applyBorder="1"/>
    <xf numFmtId="165" fontId="38" fillId="0" borderId="1" xfId="0" applyNumberFormat="1" applyFont="1" applyBorder="1" applyAlignment="1">
      <alignment horizontal="left"/>
    </xf>
    <xf numFmtId="1" fontId="38" fillId="0" borderId="6" xfId="0" applyNumberFormat="1" applyFont="1" applyBorder="1" applyAlignment="1">
      <alignment horizontal="center"/>
    </xf>
    <xf numFmtId="0" fontId="38" fillId="0" borderId="1" xfId="0" applyNumberFormat="1" applyFont="1" applyBorder="1" applyAlignment="1">
      <alignment horizontal="left"/>
    </xf>
    <xf numFmtId="49" fontId="38" fillId="0" borderId="1" xfId="0" applyNumberFormat="1" applyFont="1" applyBorder="1"/>
    <xf numFmtId="20" fontId="38" fillId="0" borderId="1" xfId="0" applyNumberFormat="1" applyFont="1" applyBorder="1"/>
    <xf numFmtId="0" fontId="80" fillId="0" borderId="1" xfId="0" applyFont="1" applyBorder="1" applyAlignment="1"/>
    <xf numFmtId="0" fontId="67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left"/>
    </xf>
    <xf numFmtId="2" fontId="67" fillId="0" borderId="1" xfId="0" applyNumberFormat="1" applyFont="1" applyBorder="1"/>
    <xf numFmtId="0" fontId="67" fillId="0" borderId="1" xfId="0" applyFont="1" applyBorder="1" applyAlignment="1"/>
    <xf numFmtId="0" fontId="81" fillId="0" borderId="0" xfId="0" applyFont="1" applyAlignment="1">
      <alignment horizontal="center"/>
    </xf>
    <xf numFmtId="0" fontId="67" fillId="0" borderId="1" xfId="0" applyNumberFormat="1" applyFont="1" applyBorder="1" applyAlignment="1">
      <alignment horizontal="center"/>
    </xf>
    <xf numFmtId="20" fontId="67" fillId="0" borderId="1" xfId="0" applyNumberFormat="1" applyFont="1" applyFill="1" applyBorder="1" applyAlignment="1">
      <alignment horizontal="center"/>
    </xf>
    <xf numFmtId="168" fontId="67" fillId="0" borderId="1" xfId="0" applyNumberFormat="1" applyFont="1" applyBorder="1"/>
    <xf numFmtId="0" fontId="82" fillId="0" borderId="0" xfId="0" applyFont="1" applyAlignment="1">
      <alignment horizontal="center"/>
    </xf>
    <xf numFmtId="0" fontId="86" fillId="0" borderId="1" xfId="0" applyFont="1" applyBorder="1"/>
    <xf numFmtId="0" fontId="86" fillId="0" borderId="1" xfId="0" applyFont="1" applyBorder="1" applyAlignment="1">
      <alignment horizontal="center"/>
    </xf>
    <xf numFmtId="0" fontId="67" fillId="0" borderId="1" xfId="0" applyFont="1" applyFill="1" applyBorder="1" applyAlignment="1">
      <alignment horizontal="center"/>
    </xf>
    <xf numFmtId="2" fontId="67" fillId="0" borderId="1" xfId="0" applyNumberFormat="1" applyFont="1" applyFill="1" applyBorder="1" applyAlignment="1">
      <alignment horizontal="center"/>
    </xf>
    <xf numFmtId="2" fontId="38" fillId="0" borderId="1" xfId="0" applyNumberFormat="1" applyFont="1" applyBorder="1"/>
    <xf numFmtId="0" fontId="71" fillId="0" borderId="7" xfId="0" applyFont="1" applyBorder="1"/>
    <xf numFmtId="2" fontId="71" fillId="0" borderId="1" xfId="0" applyNumberFormat="1" applyFont="1" applyBorder="1" applyAlignment="1">
      <alignment horizontal="center"/>
    </xf>
    <xf numFmtId="0" fontId="84" fillId="0" borderId="1" xfId="0" applyFont="1" applyBorder="1" applyAlignment="1"/>
    <xf numFmtId="20" fontId="71" fillId="0" borderId="1" xfId="0" applyNumberFormat="1" applyFont="1" applyBorder="1" applyAlignment="1">
      <alignment horizontal="center"/>
    </xf>
    <xf numFmtId="165" fontId="71" fillId="0" borderId="1" xfId="0" applyNumberFormat="1" applyFont="1" applyBorder="1" applyAlignment="1">
      <alignment horizontal="center"/>
    </xf>
    <xf numFmtId="1" fontId="71" fillId="0" borderId="1" xfId="0" applyNumberFormat="1" applyFont="1" applyBorder="1" applyAlignment="1">
      <alignment horizontal="center"/>
    </xf>
    <xf numFmtId="1" fontId="71" fillId="0" borderId="6" xfId="0" applyNumberFormat="1" applyFont="1" applyBorder="1" applyAlignment="1">
      <alignment horizontal="center"/>
    </xf>
    <xf numFmtId="0" fontId="71" fillId="0" borderId="1" xfId="0" applyFont="1" applyBorder="1" applyAlignment="1">
      <alignment horizontal="center" vertical="center"/>
    </xf>
    <xf numFmtId="2" fontId="71" fillId="0" borderId="1" xfId="0" applyNumberFormat="1" applyFont="1" applyBorder="1" applyAlignment="1">
      <alignment horizontal="left"/>
    </xf>
    <xf numFmtId="0" fontId="71" fillId="0" borderId="6" xfId="0" applyFont="1" applyBorder="1"/>
    <xf numFmtId="165" fontId="71" fillId="0" borderId="1" xfId="0" applyNumberFormat="1" applyFont="1" applyBorder="1"/>
    <xf numFmtId="20" fontId="71" fillId="0" borderId="1" xfId="0" applyNumberFormat="1" applyFont="1" applyBorder="1"/>
    <xf numFmtId="0" fontId="83" fillId="0" borderId="0" xfId="0" applyFont="1" applyAlignment="1">
      <alignment horizontal="center"/>
    </xf>
    <xf numFmtId="2" fontId="71" fillId="0" borderId="1" xfId="0" applyNumberFormat="1" applyFont="1" applyBorder="1"/>
    <xf numFmtId="2" fontId="67" fillId="0" borderId="6" xfId="0" applyNumberFormat="1" applyFont="1" applyBorder="1"/>
    <xf numFmtId="0" fontId="87" fillId="0" borderId="1" xfId="0" applyFont="1" applyBorder="1" applyAlignment="1">
      <alignment horizontal="left"/>
    </xf>
    <xf numFmtId="2" fontId="84" fillId="0" borderId="1" xfId="0" applyNumberFormat="1" applyFont="1" applyBorder="1"/>
    <xf numFmtId="0" fontId="84" fillId="0" borderId="1" xfId="0" applyFont="1" applyBorder="1" applyAlignment="1">
      <alignment horizontal="left"/>
    </xf>
    <xf numFmtId="0" fontId="38" fillId="3" borderId="7" xfId="0" applyFont="1" applyFill="1" applyBorder="1"/>
    <xf numFmtId="0" fontId="38" fillId="3" borderId="1" xfId="0" applyFont="1" applyFill="1" applyBorder="1" applyAlignment="1">
      <alignment horizontal="center"/>
    </xf>
    <xf numFmtId="1" fontId="38" fillId="3" borderId="1" xfId="0" applyNumberFormat="1" applyFont="1" applyFill="1" applyBorder="1" applyAlignment="1">
      <alignment horizontal="center"/>
    </xf>
    <xf numFmtId="165" fontId="38" fillId="3" borderId="1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67" fillId="0" borderId="1" xfId="0" applyFont="1" applyBorder="1" applyAlignment="1">
      <alignment vertical="center"/>
    </xf>
    <xf numFmtId="1" fontId="67" fillId="0" borderId="1" xfId="0" applyNumberFormat="1" applyFont="1" applyBorder="1" applyAlignment="1"/>
    <xf numFmtId="0" fontId="80" fillId="0" borderId="1" xfId="0" applyFont="1" applyBorder="1" applyAlignment="1">
      <alignment horizontal="center"/>
    </xf>
    <xf numFmtId="169" fontId="38" fillId="0" borderId="1" xfId="0" applyNumberFormat="1" applyFont="1" applyBorder="1"/>
    <xf numFmtId="169" fontId="38" fillId="0" borderId="1" xfId="0" applyNumberFormat="1" applyFont="1" applyBorder="1" applyAlignment="1">
      <alignment horizontal="center"/>
    </xf>
    <xf numFmtId="0" fontId="38" fillId="0" borderId="1" xfId="0" applyNumberFormat="1" applyFont="1" applyBorder="1" applyAlignment="1">
      <alignment horizontal="center"/>
    </xf>
    <xf numFmtId="49" fontId="38" fillId="0" borderId="1" xfId="0" applyNumberFormat="1" applyFont="1" applyBorder="1" applyAlignment="1">
      <alignment horizontal="center"/>
    </xf>
    <xf numFmtId="2" fontId="67" fillId="0" borderId="7" xfId="0" applyNumberFormat="1" applyFont="1" applyBorder="1" applyAlignment="1">
      <alignment horizontal="center"/>
    </xf>
    <xf numFmtId="0" fontId="67" fillId="0" borderId="7" xfId="0" applyFont="1" applyBorder="1" applyAlignment="1">
      <alignment horizontal="left"/>
    </xf>
    <xf numFmtId="0" fontId="67" fillId="0" borderId="6" xfId="0" applyFont="1" applyBorder="1" applyAlignment="1">
      <alignment horizontal="left"/>
    </xf>
    <xf numFmtId="0" fontId="67" fillId="0" borderId="6" xfId="0" applyFont="1" applyBorder="1" applyAlignment="1">
      <alignment horizontal="left"/>
    </xf>
    <xf numFmtId="2" fontId="38" fillId="0" borderId="7" xfId="0" applyNumberFormat="1" applyFont="1" applyBorder="1" applyAlignment="1">
      <alignment horizontal="center"/>
    </xf>
    <xf numFmtId="0" fontId="38" fillId="0" borderId="7" xfId="0" applyFont="1" applyBorder="1" applyAlignment="1">
      <alignment horizontal="left"/>
    </xf>
    <xf numFmtId="0" fontId="38" fillId="0" borderId="6" xfId="0" applyFont="1" applyBorder="1" applyAlignment="1">
      <alignment horizontal="left"/>
    </xf>
    <xf numFmtId="0" fontId="38" fillId="0" borderId="6" xfId="0" applyFont="1" applyBorder="1" applyAlignment="1">
      <alignment horizontal="left"/>
    </xf>
    <xf numFmtId="0" fontId="67" fillId="0" borderId="1" xfId="0" applyNumberFormat="1" applyFont="1" applyBorder="1" applyAlignment="1">
      <alignment horizontal="center" vertical="center"/>
    </xf>
    <xf numFmtId="0" fontId="38" fillId="0" borderId="7" xfId="0" applyFont="1" applyFill="1" applyBorder="1"/>
    <xf numFmtId="0" fontId="38" fillId="0" borderId="1" xfId="0" applyFont="1" applyFill="1" applyBorder="1" applyAlignment="1">
      <alignment horizontal="center"/>
    </xf>
    <xf numFmtId="0" fontId="39" fillId="0" borderId="1" xfId="0" applyFont="1" applyFill="1" applyBorder="1"/>
    <xf numFmtId="0" fontId="38" fillId="0" borderId="1" xfId="0" applyNumberFormat="1" applyFont="1" applyFill="1" applyBorder="1" applyAlignment="1">
      <alignment horizontal="center"/>
    </xf>
    <xf numFmtId="2" fontId="38" fillId="0" borderId="1" xfId="0" applyNumberFormat="1" applyFont="1" applyFill="1" applyBorder="1" applyAlignment="1">
      <alignment horizontal="center"/>
    </xf>
    <xf numFmtId="1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0" fontId="38" fillId="0" borderId="6" xfId="0" applyFont="1" applyFill="1" applyBorder="1"/>
    <xf numFmtId="1" fontId="38" fillId="0" borderId="1" xfId="0" applyNumberFormat="1" applyFont="1" applyBorder="1"/>
    <xf numFmtId="1" fontId="38" fillId="0" borderId="6" xfId="0" applyNumberFormat="1" applyFont="1" applyBorder="1"/>
    <xf numFmtId="20" fontId="38" fillId="0" borderId="1" xfId="0" applyNumberFormat="1" applyFont="1" applyBorder="1" applyAlignment="1">
      <alignment horizontal="left"/>
    </xf>
    <xf numFmtId="2" fontId="67" fillId="0" borderId="1" xfId="0" applyNumberFormat="1" applyFont="1" applyBorder="1" applyAlignment="1">
      <alignment horizontal="center" vertical="center"/>
    </xf>
    <xf numFmtId="0" fontId="87" fillId="0" borderId="1" xfId="0" applyFont="1" applyBorder="1" applyAlignment="1">
      <alignment horizontal="center"/>
    </xf>
    <xf numFmtId="49" fontId="71" fillId="0" borderId="1" xfId="0" applyNumberFormat="1" applyFont="1" applyBorder="1"/>
    <xf numFmtId="0" fontId="87" fillId="0" borderId="1" xfId="0" applyFont="1" applyBorder="1"/>
    <xf numFmtId="0" fontId="67" fillId="0" borderId="7" xfId="0" applyFont="1" applyFill="1" applyBorder="1"/>
    <xf numFmtId="0" fontId="80" fillId="0" borderId="1" xfId="0" applyFont="1" applyFill="1" applyBorder="1"/>
    <xf numFmtId="1" fontId="67" fillId="0" borderId="1" xfId="0" applyNumberFormat="1" applyFont="1" applyFill="1" applyBorder="1" applyAlignment="1">
      <alignment horizontal="center"/>
    </xf>
    <xf numFmtId="165" fontId="67" fillId="0" borderId="1" xfId="0" applyNumberFormat="1" applyFont="1" applyFill="1" applyBorder="1" applyAlignment="1">
      <alignment horizontal="center"/>
    </xf>
    <xf numFmtId="0" fontId="67" fillId="0" borderId="6" xfId="0" applyFont="1" applyFill="1" applyBorder="1"/>
    <xf numFmtId="2" fontId="71" fillId="0" borderId="7" xfId="0" applyNumberFormat="1" applyFont="1" applyBorder="1" applyAlignment="1">
      <alignment horizontal="center"/>
    </xf>
    <xf numFmtId="2" fontId="80" fillId="0" borderId="1" xfId="0" applyNumberFormat="1" applyFont="1" applyBorder="1" applyAlignment="1">
      <alignment horizontal="left"/>
    </xf>
    <xf numFmtId="0" fontId="67" fillId="0" borderId="1" xfId="0" applyNumberFormat="1" applyFont="1" applyBorder="1" applyAlignment="1">
      <alignment horizontal="left"/>
    </xf>
    <xf numFmtId="0" fontId="67" fillId="0" borderId="7" xfId="0" applyFont="1" applyBorder="1" applyAlignment="1">
      <alignment horizontal="center"/>
    </xf>
    <xf numFmtId="0" fontId="80" fillId="0" borderId="1" xfId="0" applyFont="1" applyBorder="1" applyAlignment="1">
      <alignment horizontal="left"/>
    </xf>
    <xf numFmtId="0" fontId="67" fillId="0" borderId="1" xfId="0" applyNumberFormat="1" applyFont="1" applyBorder="1"/>
    <xf numFmtId="170" fontId="67" fillId="0" borderId="1" xfId="1" applyNumberFormat="1" applyFont="1" applyFill="1" applyBorder="1" applyAlignment="1" applyProtection="1">
      <alignment horizontal="center"/>
    </xf>
    <xf numFmtId="43" fontId="67" fillId="0" borderId="1" xfId="1" applyNumberFormat="1" applyFont="1" applyFill="1" applyBorder="1" applyAlignment="1" applyProtection="1">
      <alignment horizontal="center"/>
    </xf>
    <xf numFmtId="0" fontId="71" fillId="0" borderId="1" xfId="0" applyNumberFormat="1" applyFont="1" applyBorder="1" applyAlignment="1">
      <alignment horizontal="center"/>
    </xf>
    <xf numFmtId="0" fontId="71" fillId="0" borderId="1" xfId="0" applyFont="1" applyBorder="1" applyAlignment="1">
      <alignment vertical="center"/>
    </xf>
    <xf numFmtId="1" fontId="71" fillId="0" borderId="1" xfId="0" applyNumberFormat="1" applyFont="1" applyBorder="1" applyAlignment="1"/>
    <xf numFmtId="0" fontId="71" fillId="0" borderId="1" xfId="0" applyFont="1" applyBorder="1" applyAlignment="1">
      <alignment horizontal="left" vertical="center"/>
    </xf>
    <xf numFmtId="20" fontId="71" fillId="0" borderId="1" xfId="0" applyNumberFormat="1" applyFont="1" applyBorder="1" applyAlignment="1">
      <alignment horizontal="left"/>
    </xf>
    <xf numFmtId="20" fontId="67" fillId="0" borderId="1" xfId="0" applyNumberFormat="1" applyFont="1" applyBorder="1" applyAlignment="1">
      <alignment horizontal="left"/>
    </xf>
    <xf numFmtId="2" fontId="38" fillId="0" borderId="6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165" fontId="71" fillId="0" borderId="1" xfId="0" applyNumberFormat="1" applyFont="1" applyBorder="1" applyAlignment="1">
      <alignment horizontal="left"/>
    </xf>
    <xf numFmtId="0" fontId="84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14" xfId="0" applyFont="1" applyBorder="1"/>
    <xf numFmtId="2" fontId="39" fillId="0" borderId="1" xfId="0" applyNumberFormat="1" applyFont="1" applyBorder="1" applyAlignment="1"/>
    <xf numFmtId="0" fontId="38" fillId="0" borderId="14" xfId="0" applyFont="1" applyBorder="1"/>
    <xf numFmtId="2" fontId="38" fillId="0" borderId="1" xfId="0" applyNumberFormat="1" applyFont="1" applyBorder="1" applyAlignment="1"/>
    <xf numFmtId="166" fontId="18" fillId="0" borderId="1" xfId="0" applyNumberFormat="1" applyFont="1" applyBorder="1" applyAlignment="1">
      <alignment horizontal="center"/>
    </xf>
    <xf numFmtId="166" fontId="38" fillId="0" borderId="1" xfId="0" applyNumberFormat="1" applyFont="1" applyBorder="1" applyAlignment="1">
      <alignment horizontal="center"/>
    </xf>
    <xf numFmtId="166" fontId="39" fillId="0" borderId="1" xfId="0" applyNumberFormat="1" applyFont="1" applyBorder="1" applyAlignment="1">
      <alignment horizontal="center"/>
    </xf>
    <xf numFmtId="171" fontId="38" fillId="0" borderId="1" xfId="0" applyNumberFormat="1" applyFont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165" fontId="38" fillId="0" borderId="0" xfId="0" applyNumberFormat="1" applyFont="1" applyBorder="1" applyAlignment="1">
      <alignment horizontal="left"/>
    </xf>
    <xf numFmtId="165" fontId="18" fillId="0" borderId="1" xfId="0" applyNumberFormat="1" applyFont="1" applyBorder="1" applyAlignment="1">
      <alignment horizontal="center"/>
    </xf>
    <xf numFmtId="0" fontId="39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38" fillId="0" borderId="1" xfId="0" applyFont="1" applyBorder="1" applyAlignment="1">
      <alignment horizontal="left" vertical="center"/>
    </xf>
    <xf numFmtId="0" fontId="71" fillId="0" borderId="0" xfId="0" applyFont="1" applyBorder="1"/>
    <xf numFmtId="0" fontId="71" fillId="0" borderId="14" xfId="0" applyFont="1" applyBorder="1"/>
    <xf numFmtId="2" fontId="84" fillId="0" borderId="1" xfId="0" applyNumberFormat="1" applyFont="1" applyBorder="1" applyAlignment="1"/>
    <xf numFmtId="2" fontId="71" fillId="0" borderId="1" xfId="0" applyNumberFormat="1" applyFont="1" applyBorder="1" applyAlignment="1"/>
    <xf numFmtId="166" fontId="22" fillId="0" borderId="1" xfId="0" applyNumberFormat="1" applyFont="1" applyBorder="1" applyAlignment="1">
      <alignment horizontal="center"/>
    </xf>
    <xf numFmtId="2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D80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workbookViewId="0">
      <selection sqref="A1:XFD1048576"/>
    </sheetView>
  </sheetViews>
  <sheetFormatPr defaultRowHeight="15" x14ac:dyDescent="0.25"/>
  <cols>
    <col min="2" max="2" width="5.140625" style="5" customWidth="1"/>
    <col min="3" max="3" width="16.7109375" bestFit="1" customWidth="1"/>
    <col min="4" max="4" width="13.7109375" bestFit="1" customWidth="1"/>
    <col min="10" max="10" width="8.42578125" bestFit="1" customWidth="1"/>
  </cols>
  <sheetData>
    <row r="2" spans="1:16" s="3" customFormat="1" ht="15.75" x14ac:dyDescent="0.25">
      <c r="A2" s="1"/>
      <c r="B2" s="2"/>
      <c r="D2" s="4"/>
      <c r="J2" s="5"/>
      <c r="K2"/>
      <c r="L2"/>
      <c r="M2"/>
      <c r="N2"/>
      <c r="O2"/>
      <c r="P2"/>
    </row>
    <row r="3" spans="1:16" ht="15.75" x14ac:dyDescent="0.25">
      <c r="A3" s="6"/>
      <c r="B3" s="7"/>
      <c r="E3" s="8"/>
    </row>
    <row r="4" spans="1:16" ht="15.75" x14ac:dyDescent="0.25">
      <c r="A4" s="6"/>
      <c r="B4" s="7"/>
      <c r="E4" s="9"/>
    </row>
    <row r="5" spans="1:16" ht="18" x14ac:dyDescent="0.25">
      <c r="A5" s="6"/>
      <c r="B5" s="8"/>
      <c r="D5" s="4"/>
      <c r="E5" s="10"/>
    </row>
    <row r="7" spans="1:16" s="11" customFormat="1" x14ac:dyDescent="0.25">
      <c r="B7" s="12"/>
      <c r="C7" s="605"/>
      <c r="D7" s="605"/>
      <c r="E7" s="13"/>
      <c r="F7" s="605"/>
      <c r="G7" s="605"/>
      <c r="H7" s="605"/>
      <c r="I7" s="605"/>
      <c r="J7" s="605"/>
      <c r="K7" s="605"/>
    </row>
    <row r="8" spans="1:16" s="11" customFormat="1" x14ac:dyDescent="0.25">
      <c r="B8" s="12"/>
      <c r="C8" s="13"/>
      <c r="D8" s="13"/>
      <c r="E8" s="13"/>
      <c r="F8" s="12"/>
      <c r="G8" s="12"/>
      <c r="H8" s="12"/>
      <c r="I8" s="12"/>
      <c r="J8" s="12"/>
      <c r="K8" s="12"/>
    </row>
    <row r="9" spans="1:16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1:16" s="16" customFormat="1" x14ac:dyDescent="0.25">
      <c r="B10" s="17"/>
      <c r="C10" s="18"/>
      <c r="D10" s="18"/>
      <c r="E10" s="19"/>
      <c r="F10" s="20"/>
      <c r="G10" s="20"/>
      <c r="H10" s="17"/>
      <c r="I10" s="17"/>
      <c r="J10" s="21"/>
      <c r="K10" s="17"/>
    </row>
    <row r="11" spans="1:16" s="16" customFormat="1" x14ac:dyDescent="0.25">
      <c r="B11" s="17"/>
      <c r="C11" s="18"/>
      <c r="D11" s="18"/>
      <c r="E11" s="22"/>
      <c r="F11" s="20"/>
      <c r="G11" s="20"/>
      <c r="H11" s="17"/>
      <c r="I11" s="17"/>
      <c r="J11" s="21"/>
      <c r="K11" s="17"/>
    </row>
    <row r="12" spans="1:16" s="16" customFormat="1" x14ac:dyDescent="0.25">
      <c r="B12" s="17"/>
      <c r="C12" s="18"/>
      <c r="D12" s="18"/>
      <c r="E12" s="22"/>
      <c r="F12" s="20"/>
      <c r="G12" s="23"/>
      <c r="H12" s="17"/>
      <c r="I12" s="17"/>
      <c r="J12" s="21"/>
      <c r="K12" s="17"/>
    </row>
    <row r="13" spans="1:16" s="16" customFormat="1" x14ac:dyDescent="0.25">
      <c r="B13" s="17"/>
      <c r="C13" s="18"/>
      <c r="D13" s="18"/>
      <c r="E13" s="22"/>
      <c r="F13" s="20"/>
      <c r="G13" s="20"/>
      <c r="H13" s="24"/>
      <c r="I13" s="17"/>
      <c r="J13" s="21"/>
      <c r="K13" s="21"/>
    </row>
    <row r="14" spans="1:16" s="16" customFormat="1" x14ac:dyDescent="0.25">
      <c r="B14" s="17"/>
      <c r="C14" s="18"/>
      <c r="D14" s="18"/>
      <c r="E14" s="25"/>
      <c r="F14" s="20"/>
      <c r="G14" s="20"/>
      <c r="H14" s="17"/>
      <c r="I14" s="17"/>
      <c r="J14" s="21"/>
      <c r="K14" s="21"/>
    </row>
    <row r="15" spans="1:16" s="16" customFormat="1" x14ac:dyDescent="0.25">
      <c r="B15" s="17"/>
      <c r="C15" s="18"/>
      <c r="D15" s="18"/>
      <c r="E15" s="25"/>
      <c r="F15" s="20"/>
      <c r="G15" s="20"/>
      <c r="H15" s="17"/>
      <c r="I15" s="17"/>
      <c r="J15" s="21"/>
      <c r="K15" s="17"/>
    </row>
    <row r="16" spans="1:16" s="16" customFormat="1" x14ac:dyDescent="0.25">
      <c r="B16" s="17"/>
      <c r="C16" s="18"/>
      <c r="D16" s="18"/>
      <c r="E16" s="22"/>
      <c r="F16" s="20"/>
      <c r="G16" s="20"/>
      <c r="H16" s="17"/>
      <c r="I16" s="17"/>
      <c r="J16" s="21"/>
      <c r="K16" s="17"/>
    </row>
    <row r="17" spans="2:11" s="16" customFormat="1" x14ac:dyDescent="0.25">
      <c r="B17" s="17"/>
      <c r="C17" s="18"/>
      <c r="D17" s="18"/>
      <c r="E17" s="25"/>
      <c r="F17" s="20"/>
      <c r="G17" s="20"/>
      <c r="H17" s="17"/>
      <c r="I17" s="17"/>
      <c r="J17" s="21"/>
      <c r="K17" s="17"/>
    </row>
    <row r="18" spans="2:11" s="16" customFormat="1" x14ac:dyDescent="0.25">
      <c r="B18" s="17"/>
      <c r="C18" s="18"/>
      <c r="D18" s="18"/>
      <c r="E18" s="22"/>
      <c r="F18" s="20"/>
      <c r="G18" s="20"/>
      <c r="H18" s="17"/>
      <c r="I18" s="17"/>
      <c r="J18" s="21"/>
      <c r="K18" s="17"/>
    </row>
    <row r="19" spans="2:11" s="16" customFormat="1" x14ac:dyDescent="0.25">
      <c r="B19" s="17"/>
      <c r="C19" s="18"/>
      <c r="D19" s="18"/>
      <c r="E19" s="25"/>
      <c r="F19" s="20"/>
      <c r="G19" s="20"/>
      <c r="H19" s="17"/>
      <c r="I19" s="17"/>
      <c r="J19" s="21"/>
      <c r="K19" s="21"/>
    </row>
    <row r="20" spans="2:11" s="16" customFormat="1" x14ac:dyDescent="0.25">
      <c r="B20" s="17"/>
      <c r="C20" s="18"/>
      <c r="D20" s="18"/>
      <c r="E20" s="22"/>
      <c r="F20" s="20"/>
      <c r="G20" s="20"/>
      <c r="H20" s="17"/>
      <c r="I20" s="17"/>
      <c r="J20" s="21"/>
      <c r="K20" s="17"/>
    </row>
    <row r="21" spans="2:11" s="16" customFormat="1" x14ac:dyDescent="0.25">
      <c r="B21" s="17"/>
      <c r="C21" s="18"/>
      <c r="D21" s="18"/>
      <c r="E21" s="22"/>
      <c r="F21" s="20"/>
      <c r="G21" s="20"/>
      <c r="H21" s="17"/>
      <c r="I21" s="17"/>
      <c r="J21" s="21"/>
      <c r="K21" s="17"/>
    </row>
    <row r="22" spans="2:11" s="16" customFormat="1" x14ac:dyDescent="0.25">
      <c r="B22" s="17"/>
      <c r="C22" s="18"/>
      <c r="D22" s="18"/>
      <c r="E22" s="25"/>
      <c r="F22" s="20"/>
      <c r="G22" s="20"/>
      <c r="H22" s="17"/>
      <c r="I22" s="17"/>
      <c r="J22" s="21"/>
      <c r="K22" s="17"/>
    </row>
    <row r="23" spans="2:11" x14ac:dyDescent="0.25">
      <c r="B23" s="17"/>
      <c r="C23" s="26"/>
      <c r="D23" s="26"/>
      <c r="E23" s="27"/>
      <c r="F23" s="20"/>
      <c r="G23" s="28"/>
      <c r="H23" s="14"/>
      <c r="I23" s="14"/>
      <c r="J23" s="29"/>
      <c r="K23" s="14"/>
    </row>
    <row r="24" spans="2:11" x14ac:dyDescent="0.25">
      <c r="B24" s="17"/>
      <c r="C24" s="26"/>
      <c r="D24" s="26"/>
      <c r="E24" s="27"/>
      <c r="F24" s="20"/>
      <c r="G24" s="28"/>
      <c r="H24" s="14"/>
      <c r="I24" s="14"/>
      <c r="J24" s="29"/>
      <c r="K24" s="14"/>
    </row>
    <row r="25" spans="2:11" x14ac:dyDescent="0.25">
      <c r="B25" s="17"/>
      <c r="C25" s="26"/>
      <c r="D25" s="26"/>
      <c r="E25" s="27"/>
      <c r="F25" s="20"/>
      <c r="G25" s="28"/>
      <c r="H25" s="14"/>
      <c r="I25" s="14"/>
      <c r="J25" s="29"/>
      <c r="K25" s="14"/>
    </row>
    <row r="26" spans="2:11" x14ac:dyDescent="0.25">
      <c r="B26" s="17"/>
      <c r="C26" s="26"/>
      <c r="D26" s="26"/>
      <c r="E26" s="27"/>
      <c r="F26" s="28"/>
      <c r="G26" s="28"/>
      <c r="H26" s="14"/>
      <c r="I26" s="14"/>
      <c r="J26" s="29"/>
      <c r="K26" s="14"/>
    </row>
    <row r="27" spans="2:11" x14ac:dyDescent="0.25">
      <c r="B27" s="17"/>
      <c r="C27" s="26"/>
      <c r="D27" s="26"/>
      <c r="E27" s="27"/>
      <c r="F27" s="28"/>
      <c r="G27" s="28"/>
      <c r="H27" s="14"/>
      <c r="I27" s="14"/>
      <c r="J27" s="29"/>
      <c r="K27" s="14"/>
    </row>
    <row r="28" spans="2:11" x14ac:dyDescent="0.25">
      <c r="B28" s="17"/>
      <c r="C28" s="26"/>
      <c r="D28" s="26"/>
      <c r="E28" s="27"/>
      <c r="F28" s="28"/>
      <c r="G28" s="28"/>
      <c r="H28" s="14"/>
      <c r="I28" s="14"/>
      <c r="J28" s="29"/>
      <c r="K28" s="14"/>
    </row>
    <row r="29" spans="2:11" x14ac:dyDescent="0.25">
      <c r="B29" s="17"/>
      <c r="C29" s="26"/>
      <c r="D29" s="26"/>
      <c r="E29" s="30"/>
      <c r="F29" s="28"/>
      <c r="G29" s="28"/>
      <c r="H29" s="14"/>
      <c r="I29" s="14"/>
      <c r="J29" s="29"/>
      <c r="K29" s="14"/>
    </row>
    <row r="30" spans="2:11" x14ac:dyDescent="0.25">
      <c r="B30" s="17"/>
      <c r="C30" s="26"/>
      <c r="D30" s="26"/>
      <c r="E30" s="30"/>
      <c r="F30" s="28"/>
      <c r="G30" s="28"/>
      <c r="H30" s="14"/>
      <c r="I30" s="14"/>
      <c r="J30" s="29"/>
      <c r="K30" s="14"/>
    </row>
    <row r="31" spans="2:11" x14ac:dyDescent="0.25">
      <c r="B31" s="17"/>
      <c r="C31" s="31"/>
      <c r="D31" s="31"/>
      <c r="E31" s="32"/>
      <c r="F31" s="28"/>
      <c r="G31" s="28"/>
      <c r="H31" s="14"/>
      <c r="I31" s="14"/>
      <c r="J31" s="29"/>
      <c r="K31" s="14"/>
    </row>
    <row r="32" spans="2:11" x14ac:dyDescent="0.25">
      <c r="B32" s="17"/>
      <c r="C32" s="26"/>
      <c r="D32" s="26"/>
      <c r="E32" s="30"/>
      <c r="F32" s="28"/>
      <c r="G32" s="28"/>
      <c r="H32" s="14"/>
      <c r="I32" s="14"/>
      <c r="J32" s="29"/>
      <c r="K32" s="14"/>
    </row>
    <row r="33" spans="2:11" x14ac:dyDescent="0.25">
      <c r="B33" s="17"/>
      <c r="C33" s="31"/>
      <c r="D33" s="31"/>
      <c r="E33" s="32"/>
      <c r="F33" s="28"/>
      <c r="G33" s="28"/>
      <c r="H33" s="14"/>
      <c r="I33" s="14"/>
      <c r="J33" s="29"/>
      <c r="K33" s="14"/>
    </row>
    <row r="34" spans="2:11" x14ac:dyDescent="0.25">
      <c r="B34" s="17"/>
      <c r="C34" s="26"/>
      <c r="D34" s="26"/>
      <c r="E34" s="27"/>
      <c r="F34" s="28"/>
      <c r="G34" s="28"/>
      <c r="H34" s="14"/>
      <c r="I34" s="14"/>
      <c r="J34" s="29"/>
      <c r="K34" s="14"/>
    </row>
    <row r="35" spans="2:11" x14ac:dyDescent="0.25">
      <c r="B35" s="17"/>
      <c r="C35" s="26"/>
      <c r="D35" s="26"/>
      <c r="E35" s="27"/>
      <c r="F35" s="28"/>
      <c r="G35" s="28"/>
      <c r="H35" s="14"/>
      <c r="I35" s="14"/>
      <c r="J35" s="29"/>
      <c r="K35" s="14"/>
    </row>
    <row r="36" spans="2:11" x14ac:dyDescent="0.25">
      <c r="B36" s="17"/>
      <c r="C36" s="26"/>
      <c r="D36" s="26"/>
      <c r="E36" s="30"/>
      <c r="F36" s="28"/>
      <c r="G36" s="28"/>
      <c r="H36" s="14"/>
      <c r="I36" s="14"/>
      <c r="J36" s="29"/>
      <c r="K36" s="14"/>
    </row>
    <row r="37" spans="2:11" x14ac:dyDescent="0.25">
      <c r="B37" s="17"/>
      <c r="C37" s="26"/>
      <c r="D37" s="26"/>
      <c r="E37" s="27"/>
      <c r="F37" s="28"/>
      <c r="G37" s="28"/>
      <c r="H37" s="14"/>
      <c r="I37" s="14"/>
      <c r="J37" s="29"/>
      <c r="K37" s="14"/>
    </row>
    <row r="38" spans="2:11" x14ac:dyDescent="0.25">
      <c r="B38" s="17"/>
      <c r="C38" s="26"/>
      <c r="D38" s="31"/>
      <c r="E38" s="32"/>
      <c r="F38" s="28"/>
      <c r="G38" s="28"/>
      <c r="H38" s="14"/>
      <c r="I38" s="14"/>
      <c r="J38" s="29"/>
      <c r="K38" s="14"/>
    </row>
    <row r="39" spans="2:11" x14ac:dyDescent="0.25">
      <c r="B39" s="17"/>
      <c r="C39" s="26"/>
      <c r="D39" s="26"/>
      <c r="E39" s="27"/>
      <c r="F39" s="28"/>
      <c r="G39" s="28"/>
      <c r="H39" s="14"/>
      <c r="I39" s="14"/>
      <c r="J39" s="29"/>
      <c r="K39" s="14"/>
    </row>
    <row r="40" spans="2:11" x14ac:dyDescent="0.25">
      <c r="B40" s="17"/>
      <c r="C40" s="26"/>
      <c r="D40" s="26"/>
      <c r="E40" s="30"/>
      <c r="F40" s="28"/>
      <c r="G40" s="28"/>
      <c r="H40" s="14"/>
      <c r="I40" s="14"/>
      <c r="J40" s="29"/>
      <c r="K40" s="14"/>
    </row>
    <row r="41" spans="2:11" x14ac:dyDescent="0.25">
      <c r="B41" s="17"/>
      <c r="C41" s="26"/>
      <c r="D41" s="26"/>
      <c r="E41" s="27"/>
      <c r="F41" s="28"/>
      <c r="G41" s="28"/>
      <c r="H41" s="14"/>
      <c r="I41" s="14"/>
      <c r="J41" s="29"/>
      <c r="K41" s="14"/>
    </row>
    <row r="42" spans="2:11" x14ac:dyDescent="0.25">
      <c r="B42" s="17"/>
      <c r="C42" s="26"/>
      <c r="D42" s="26"/>
      <c r="E42" s="27"/>
      <c r="F42" s="28"/>
      <c r="G42" s="28"/>
      <c r="H42" s="14"/>
      <c r="I42" s="14"/>
      <c r="J42" s="29"/>
      <c r="K42" s="14"/>
    </row>
    <row r="43" spans="2:11" x14ac:dyDescent="0.25">
      <c r="B43" s="17"/>
      <c r="C43" s="31"/>
      <c r="D43" s="31"/>
      <c r="E43" s="33"/>
      <c r="F43" s="28"/>
      <c r="G43" s="28"/>
      <c r="H43" s="14"/>
      <c r="I43" s="14"/>
      <c r="J43" s="29"/>
      <c r="K43" s="14"/>
    </row>
    <row r="44" spans="2:11" x14ac:dyDescent="0.25">
      <c r="B44" s="17"/>
      <c r="C44" s="26"/>
      <c r="D44" s="26"/>
      <c r="E44" s="27"/>
      <c r="F44" s="28"/>
      <c r="G44" s="28"/>
      <c r="H44" s="14"/>
      <c r="I44" s="14"/>
      <c r="J44" s="29"/>
      <c r="K44" s="14"/>
    </row>
    <row r="45" spans="2:11" x14ac:dyDescent="0.25">
      <c r="B45" s="17"/>
      <c r="C45" s="26"/>
      <c r="D45" s="26"/>
      <c r="E45" s="30"/>
      <c r="F45" s="28"/>
      <c r="G45" s="28"/>
      <c r="H45" s="14"/>
      <c r="I45" s="14"/>
      <c r="J45" s="29"/>
      <c r="K45" s="14"/>
    </row>
    <row r="46" spans="2:11" x14ac:dyDescent="0.25">
      <c r="B46" s="17"/>
      <c r="C46" s="26"/>
      <c r="D46" s="26"/>
      <c r="E46" s="30"/>
      <c r="F46" s="28"/>
      <c r="G46" s="28"/>
      <c r="H46" s="14"/>
      <c r="I46" s="14"/>
      <c r="J46" s="29"/>
      <c r="K46" s="14"/>
    </row>
    <row r="47" spans="2:11" x14ac:dyDescent="0.25">
      <c r="B47" s="17"/>
      <c r="C47" s="26"/>
      <c r="D47" s="26"/>
      <c r="E47" s="30"/>
      <c r="F47" s="28"/>
      <c r="G47" s="28"/>
      <c r="H47" s="14"/>
      <c r="I47" s="14"/>
      <c r="J47" s="29"/>
      <c r="K47" s="14"/>
    </row>
    <row r="48" spans="2:11" x14ac:dyDescent="0.25">
      <c r="B48" s="17"/>
      <c r="C48" s="26"/>
      <c r="D48" s="26"/>
      <c r="E48" s="30"/>
      <c r="F48" s="28"/>
      <c r="G48" s="28"/>
      <c r="H48" s="14"/>
      <c r="I48" s="14"/>
      <c r="J48" s="29"/>
      <c r="K48" s="14"/>
    </row>
    <row r="49" spans="2:11" x14ac:dyDescent="0.25">
      <c r="B49" s="17"/>
      <c r="C49" s="26"/>
      <c r="D49" s="26"/>
      <c r="E49" s="27"/>
      <c r="F49" s="28"/>
      <c r="G49" s="28"/>
      <c r="H49" s="14"/>
      <c r="I49" s="14"/>
      <c r="J49" s="29"/>
      <c r="K49" s="14"/>
    </row>
    <row r="50" spans="2:11" x14ac:dyDescent="0.25">
      <c r="B50" s="17"/>
      <c r="C50" s="26"/>
      <c r="D50" s="26"/>
      <c r="E50" s="27"/>
      <c r="F50" s="28"/>
      <c r="G50" s="28"/>
      <c r="H50" s="14"/>
      <c r="I50" s="14"/>
      <c r="J50" s="29"/>
      <c r="K50" s="14"/>
    </row>
    <row r="51" spans="2:11" x14ac:dyDescent="0.25">
      <c r="B51" s="17"/>
      <c r="C51" s="26"/>
      <c r="D51" s="26"/>
      <c r="E51" s="32"/>
      <c r="F51" s="28"/>
      <c r="G51" s="28"/>
      <c r="H51" s="14"/>
      <c r="I51" s="14"/>
      <c r="J51" s="29"/>
      <c r="K51" s="14"/>
    </row>
    <row r="52" spans="2:11" x14ac:dyDescent="0.25">
      <c r="B52" s="17"/>
      <c r="C52" s="26"/>
      <c r="D52" s="26"/>
      <c r="E52" s="27"/>
      <c r="F52" s="28"/>
      <c r="G52" s="28"/>
      <c r="H52" s="14"/>
      <c r="I52" s="14"/>
      <c r="J52" s="29"/>
      <c r="K52" s="14"/>
    </row>
    <row r="53" spans="2:11" x14ac:dyDescent="0.25">
      <c r="B53" s="17"/>
      <c r="C53" s="26"/>
      <c r="D53" s="26"/>
      <c r="E53" s="27"/>
      <c r="F53" s="28"/>
      <c r="G53" s="28"/>
      <c r="H53" s="14"/>
      <c r="I53" s="14"/>
      <c r="J53" s="29"/>
      <c r="K53" s="14"/>
    </row>
    <row r="54" spans="2:11" x14ac:dyDescent="0.25">
      <c r="B54" s="17"/>
      <c r="C54" s="31"/>
      <c r="D54" s="26"/>
      <c r="E54" s="27"/>
      <c r="F54" s="28"/>
      <c r="G54" s="28"/>
      <c r="H54" s="14"/>
      <c r="I54" s="14"/>
      <c r="J54" s="29"/>
      <c r="K54" s="14"/>
    </row>
    <row r="55" spans="2:11" x14ac:dyDescent="0.25">
      <c r="B55" s="17"/>
      <c r="C55" s="31"/>
      <c r="D55" s="31"/>
      <c r="E55" s="32"/>
      <c r="F55" s="28"/>
      <c r="G55" s="28"/>
      <c r="H55" s="14"/>
      <c r="I55" s="14"/>
      <c r="J55" s="29"/>
      <c r="K55" s="14"/>
    </row>
    <row r="56" spans="2:11" x14ac:dyDescent="0.25">
      <c r="B56" s="17"/>
      <c r="C56" s="26"/>
      <c r="D56" s="26"/>
      <c r="E56" s="30"/>
      <c r="F56" s="28"/>
      <c r="G56" s="28"/>
      <c r="H56" s="14"/>
      <c r="I56" s="14"/>
      <c r="J56" s="29"/>
      <c r="K56" s="14"/>
    </row>
    <row r="57" spans="2:11" x14ac:dyDescent="0.25">
      <c r="B57" s="17"/>
      <c r="C57" s="31"/>
      <c r="D57" s="31"/>
      <c r="E57" s="32"/>
      <c r="F57" s="28"/>
      <c r="G57" s="28"/>
      <c r="H57" s="14"/>
      <c r="I57" s="14"/>
      <c r="J57" s="29"/>
      <c r="K57" s="14"/>
    </row>
    <row r="58" spans="2:11" x14ac:dyDescent="0.25">
      <c r="B58" s="17"/>
      <c r="C58" s="26"/>
      <c r="D58" s="26"/>
      <c r="E58" s="27"/>
      <c r="F58" s="28"/>
      <c r="G58" s="28"/>
      <c r="H58" s="14"/>
      <c r="I58" s="14"/>
      <c r="J58" s="29"/>
      <c r="K58" s="14"/>
    </row>
    <row r="59" spans="2:11" x14ac:dyDescent="0.25">
      <c r="B59" s="17"/>
      <c r="C59" s="26"/>
      <c r="D59" s="26"/>
      <c r="E59" s="27"/>
      <c r="F59" s="28"/>
      <c r="G59" s="28"/>
      <c r="H59" s="14"/>
      <c r="I59" s="14"/>
      <c r="J59" s="29"/>
      <c r="K59" s="14"/>
    </row>
    <row r="60" spans="2:11" x14ac:dyDescent="0.25">
      <c r="B60" s="17"/>
      <c r="C60" s="26"/>
      <c r="D60" s="26"/>
      <c r="E60" s="27"/>
      <c r="F60" s="28"/>
      <c r="G60" s="28"/>
      <c r="H60" s="14"/>
      <c r="I60" s="14"/>
      <c r="J60" s="29"/>
      <c r="K60" s="14"/>
    </row>
    <row r="61" spans="2:11" x14ac:dyDescent="0.25">
      <c r="B61" s="17"/>
      <c r="C61" s="26"/>
      <c r="D61" s="26"/>
      <c r="E61" s="27"/>
      <c r="F61" s="28"/>
      <c r="G61" s="28"/>
      <c r="H61" s="14"/>
      <c r="I61" s="14"/>
      <c r="J61" s="29"/>
      <c r="K61" s="14"/>
    </row>
    <row r="62" spans="2:11" x14ac:dyDescent="0.25">
      <c r="B62" s="17"/>
      <c r="C62" s="26"/>
      <c r="D62" s="26"/>
      <c r="E62" s="30"/>
      <c r="F62" s="28"/>
      <c r="G62" s="28"/>
      <c r="H62" s="14"/>
      <c r="I62" s="14"/>
      <c r="J62" s="29"/>
      <c r="K62" s="14"/>
    </row>
    <row r="63" spans="2:11" x14ac:dyDescent="0.25">
      <c r="B63" s="17"/>
      <c r="C63" s="26"/>
      <c r="D63" s="26"/>
      <c r="E63" s="30"/>
      <c r="F63" s="28"/>
      <c r="G63" s="28"/>
      <c r="H63" s="14"/>
      <c r="I63" s="14"/>
      <c r="J63" s="29"/>
      <c r="K63" s="14"/>
    </row>
    <row r="64" spans="2:11" x14ac:dyDescent="0.25">
      <c r="B64" s="17"/>
      <c r="C64" s="26"/>
      <c r="D64" s="26"/>
      <c r="E64" s="30"/>
      <c r="F64" s="28"/>
      <c r="G64" s="28"/>
      <c r="H64" s="14"/>
      <c r="I64" s="14"/>
      <c r="J64" s="29"/>
      <c r="K64" s="14"/>
    </row>
    <row r="65" spans="2:11" x14ac:dyDescent="0.25">
      <c r="B65" s="17"/>
      <c r="C65" s="31"/>
      <c r="D65" s="31"/>
      <c r="E65" s="33"/>
      <c r="F65" s="28"/>
      <c r="G65" s="28"/>
      <c r="H65" s="14"/>
      <c r="I65" s="14"/>
      <c r="J65" s="29"/>
      <c r="K65" s="14"/>
    </row>
    <row r="66" spans="2:11" x14ac:dyDescent="0.25">
      <c r="B66" s="17"/>
      <c r="C66" s="26"/>
      <c r="D66" s="26"/>
      <c r="E66" s="27"/>
      <c r="F66" s="28"/>
      <c r="G66" s="28"/>
      <c r="H66" s="14"/>
      <c r="I66" s="14"/>
      <c r="J66" s="29"/>
      <c r="K66" s="14"/>
    </row>
    <row r="67" spans="2:11" x14ac:dyDescent="0.25">
      <c r="B67" s="17"/>
      <c r="C67" s="26"/>
      <c r="D67" s="26"/>
      <c r="E67" s="27"/>
      <c r="F67" s="28"/>
      <c r="G67" s="28"/>
      <c r="H67" s="14"/>
      <c r="I67" s="14"/>
      <c r="J67" s="29"/>
      <c r="K67" s="14"/>
    </row>
    <row r="68" spans="2:11" x14ac:dyDescent="0.25">
      <c r="B68" s="17"/>
      <c r="C68" s="26"/>
      <c r="D68" s="26"/>
      <c r="E68" s="30"/>
      <c r="F68" s="28"/>
      <c r="G68" s="28"/>
      <c r="H68" s="14"/>
      <c r="I68" s="14"/>
      <c r="J68" s="29"/>
      <c r="K68" s="14"/>
    </row>
    <row r="69" spans="2:11" x14ac:dyDescent="0.25">
      <c r="B69" s="17"/>
      <c r="C69" s="26"/>
      <c r="D69" s="26"/>
      <c r="E69" s="27"/>
      <c r="F69" s="28"/>
      <c r="G69" s="28"/>
      <c r="H69" s="14"/>
      <c r="I69" s="14"/>
      <c r="J69" s="29"/>
      <c r="K69" s="14"/>
    </row>
    <row r="70" spans="2:11" x14ac:dyDescent="0.25">
      <c r="B70" s="17"/>
      <c r="C70" s="26"/>
      <c r="D70" s="26"/>
      <c r="E70" s="30"/>
      <c r="F70" s="28"/>
      <c r="G70" s="28"/>
      <c r="H70" s="14"/>
      <c r="I70" s="14"/>
      <c r="J70" s="29"/>
      <c r="K70" s="14"/>
    </row>
    <row r="71" spans="2:11" x14ac:dyDescent="0.25">
      <c r="B71" s="17"/>
      <c r="C71" s="26"/>
      <c r="D71" s="26"/>
      <c r="E71" s="27"/>
      <c r="F71" s="28"/>
      <c r="G71" s="28"/>
      <c r="H71" s="14"/>
      <c r="I71" s="14"/>
      <c r="J71" s="29"/>
      <c r="K71" s="14"/>
    </row>
    <row r="72" spans="2:11" x14ac:dyDescent="0.25">
      <c r="B72" s="17"/>
      <c r="C72" s="26"/>
      <c r="D72" s="26"/>
      <c r="E72" s="27"/>
      <c r="F72" s="28"/>
      <c r="G72" s="28"/>
      <c r="H72" s="14"/>
      <c r="I72" s="14"/>
      <c r="J72" s="29"/>
      <c r="K72" s="14"/>
    </row>
    <row r="73" spans="2:11" x14ac:dyDescent="0.25">
      <c r="B73" s="17"/>
      <c r="C73" s="26"/>
      <c r="D73" s="26"/>
      <c r="E73" s="30"/>
      <c r="F73" s="28"/>
      <c r="G73" s="28"/>
      <c r="H73" s="14"/>
      <c r="I73" s="14"/>
      <c r="J73" s="29"/>
      <c r="K73" s="14"/>
    </row>
    <row r="74" spans="2:11" x14ac:dyDescent="0.25">
      <c r="B74" s="17"/>
      <c r="C74" s="26"/>
      <c r="D74" s="26"/>
      <c r="E74" s="27"/>
      <c r="F74" s="28"/>
      <c r="G74" s="28"/>
      <c r="H74" s="14"/>
      <c r="I74" s="14"/>
      <c r="J74" s="29"/>
      <c r="K74" s="14"/>
    </row>
    <row r="75" spans="2:11" x14ac:dyDescent="0.25">
      <c r="B75" s="17"/>
      <c r="C75" s="26"/>
      <c r="D75" s="26"/>
      <c r="E75" s="30"/>
      <c r="F75" s="28"/>
      <c r="G75" s="28"/>
      <c r="H75" s="14"/>
      <c r="I75" s="14"/>
      <c r="J75" s="29"/>
      <c r="K75" s="14"/>
    </row>
    <row r="76" spans="2:11" x14ac:dyDescent="0.25">
      <c r="B76" s="17"/>
      <c r="C76" s="26"/>
      <c r="D76" s="26"/>
      <c r="E76" s="30"/>
      <c r="F76" s="28"/>
      <c r="G76" s="28"/>
      <c r="H76" s="14"/>
      <c r="I76" s="14"/>
      <c r="J76" s="29"/>
      <c r="K76" s="14"/>
    </row>
    <row r="77" spans="2:11" x14ac:dyDescent="0.25">
      <c r="B77" s="17"/>
      <c r="C77" s="31"/>
      <c r="D77" s="31"/>
      <c r="E77" s="33"/>
      <c r="F77" s="28"/>
      <c r="G77" s="28"/>
      <c r="H77" s="14"/>
      <c r="I77" s="14"/>
      <c r="J77" s="29"/>
      <c r="K77" s="14"/>
    </row>
    <row r="78" spans="2:11" x14ac:dyDescent="0.25">
      <c r="B78" s="17"/>
      <c r="C78" s="26"/>
      <c r="D78" s="26"/>
      <c r="E78" s="30"/>
      <c r="F78" s="28"/>
      <c r="G78" s="28"/>
      <c r="H78" s="14"/>
      <c r="I78" s="14"/>
      <c r="J78" s="29"/>
      <c r="K78" s="14"/>
    </row>
    <row r="79" spans="2:11" x14ac:dyDescent="0.25">
      <c r="B79" s="17"/>
      <c r="C79" s="26"/>
      <c r="D79" s="26"/>
      <c r="E79" s="27"/>
      <c r="F79" s="28"/>
      <c r="G79" s="28"/>
      <c r="H79" s="14"/>
      <c r="I79" s="14"/>
      <c r="J79" s="29"/>
      <c r="K79" s="14"/>
    </row>
    <row r="80" spans="2:11" x14ac:dyDescent="0.25">
      <c r="B80" s="17"/>
      <c r="C80" s="31"/>
      <c r="D80" s="31"/>
      <c r="E80" s="34"/>
      <c r="F80" s="28"/>
      <c r="G80" s="28"/>
      <c r="H80" s="14"/>
      <c r="I80" s="14"/>
      <c r="J80" s="29"/>
      <c r="K80" s="14"/>
    </row>
    <row r="81" spans="2:14" x14ac:dyDescent="0.25">
      <c r="B81" s="17"/>
      <c r="C81" s="26"/>
      <c r="D81" s="26"/>
      <c r="E81" s="27"/>
      <c r="F81" s="28"/>
      <c r="G81" s="28"/>
      <c r="H81" s="14"/>
      <c r="I81" s="14"/>
      <c r="J81" s="29"/>
      <c r="K81" s="14"/>
    </row>
    <row r="82" spans="2:14" x14ac:dyDescent="0.25">
      <c r="B82" s="17"/>
      <c r="C82" s="26"/>
      <c r="D82" s="26"/>
      <c r="E82" s="35"/>
      <c r="F82" s="28"/>
      <c r="G82" s="28"/>
      <c r="H82" s="14"/>
      <c r="I82" s="14"/>
      <c r="J82" s="29"/>
      <c r="K82" s="14"/>
    </row>
    <row r="83" spans="2:14" x14ac:dyDescent="0.25">
      <c r="B83" s="17"/>
      <c r="C83" s="31"/>
      <c r="D83" s="31"/>
      <c r="E83" s="34"/>
      <c r="F83" s="28"/>
      <c r="G83" s="28"/>
      <c r="H83" s="14"/>
      <c r="I83" s="14"/>
      <c r="J83" s="29"/>
      <c r="K83" s="14"/>
    </row>
    <row r="84" spans="2:14" x14ac:dyDescent="0.25">
      <c r="B84" s="17"/>
      <c r="C84" s="31"/>
      <c r="D84" s="31"/>
      <c r="E84" s="34"/>
      <c r="F84" s="28"/>
      <c r="G84" s="28"/>
      <c r="H84" s="14"/>
      <c r="I84" s="14"/>
      <c r="J84" s="29"/>
      <c r="K84" s="14"/>
    </row>
    <row r="85" spans="2:14" x14ac:dyDescent="0.25">
      <c r="B85" s="14"/>
      <c r="C85" s="31"/>
      <c r="D85" s="26"/>
      <c r="E85" s="33"/>
      <c r="F85" s="28"/>
      <c r="G85" s="28"/>
      <c r="H85" s="36"/>
      <c r="I85" s="37"/>
      <c r="J85" s="29"/>
      <c r="K85" s="14"/>
    </row>
    <row r="86" spans="2:14" x14ac:dyDescent="0.25">
      <c r="B86" s="14"/>
      <c r="C86" s="26"/>
      <c r="D86" s="26"/>
      <c r="E86" s="33"/>
      <c r="F86" s="28"/>
      <c r="G86" s="28"/>
      <c r="H86" s="36"/>
      <c r="I86" s="38"/>
      <c r="J86" s="606"/>
      <c r="K86" s="606"/>
      <c r="M86" s="39"/>
      <c r="N86" s="39"/>
    </row>
    <row r="87" spans="2:14" s="11" customFormat="1" x14ac:dyDescent="0.25">
      <c r="B87" s="40"/>
      <c r="C87" s="41"/>
      <c r="D87" s="41"/>
      <c r="E87" s="41"/>
      <c r="F87" s="41"/>
      <c r="G87" s="41"/>
      <c r="H87" s="42"/>
      <c r="J87" s="43"/>
      <c r="K87" s="43"/>
    </row>
    <row r="88" spans="2:14" x14ac:dyDescent="0.25">
      <c r="B88" s="44"/>
      <c r="C88" s="45"/>
      <c r="D88" s="45"/>
      <c r="E88" s="45"/>
      <c r="F88" s="45"/>
      <c r="G88" s="45"/>
      <c r="H88" s="46"/>
      <c r="M88" s="39"/>
    </row>
    <row r="95" spans="2:14" x14ac:dyDescent="0.25">
      <c r="C95" s="26"/>
      <c r="D95" s="26"/>
      <c r="E95" s="27"/>
      <c r="F95" s="28"/>
      <c r="G95" s="28"/>
      <c r="H95" s="14"/>
      <c r="I95" s="14"/>
      <c r="J95" s="29"/>
      <c r="K95" s="14"/>
    </row>
    <row r="97" spans="3:11" x14ac:dyDescent="0.25">
      <c r="C97" s="26"/>
      <c r="D97" s="26"/>
      <c r="E97" s="27"/>
      <c r="F97" s="28"/>
      <c r="G97" s="28"/>
      <c r="H97" s="14"/>
      <c r="I97" s="14"/>
      <c r="J97" s="29"/>
      <c r="K97" s="14"/>
    </row>
  </sheetData>
  <mergeCells count="5">
    <mergeCell ref="C7:D7"/>
    <mergeCell ref="F7:G7"/>
    <mergeCell ref="H7:I7"/>
    <mergeCell ref="J7:K7"/>
    <mergeCell ref="J86:K86"/>
  </mergeCells>
  <pageMargins left="0.82" right="0.19685039370078741" top="0.27559055118110237" bottom="0.27559055118110237" header="0.15748031496062992" footer="0.19685039370078741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65"/>
  <sheetViews>
    <sheetView workbookViewId="0">
      <selection sqref="A1:XFD1048576"/>
    </sheetView>
  </sheetViews>
  <sheetFormatPr defaultRowHeight="15" x14ac:dyDescent="0.25"/>
  <cols>
    <col min="4" max="4" width="10.7109375" bestFit="1" customWidth="1"/>
    <col min="5" max="6" width="0" hidden="1" customWidth="1"/>
    <col min="21" max="21" width="8.85546875" bestFit="1" customWidth="1"/>
  </cols>
  <sheetData>
    <row r="2" spans="1:33" s="164" customFormat="1" ht="18" x14ac:dyDescent="0.35">
      <c r="A2" s="316"/>
      <c r="B2" s="163">
        <v>18</v>
      </c>
      <c r="C2" s="163" t="s">
        <v>1755</v>
      </c>
      <c r="D2" s="164" t="s">
        <v>2449</v>
      </c>
      <c r="E2" s="174" t="s">
        <v>2254</v>
      </c>
      <c r="F2" s="174" t="s">
        <v>2157</v>
      </c>
      <c r="G2" s="164" t="s">
        <v>2255</v>
      </c>
      <c r="H2" s="164" t="s">
        <v>2159</v>
      </c>
      <c r="I2" s="163">
        <v>41.8</v>
      </c>
      <c r="J2" s="167">
        <v>6</v>
      </c>
      <c r="K2" s="167">
        <v>7.3</v>
      </c>
      <c r="L2" s="164" t="s">
        <v>2163</v>
      </c>
      <c r="N2" s="163"/>
      <c r="O2" s="163"/>
      <c r="P2" s="163"/>
      <c r="Q2" s="163" t="s">
        <v>1755</v>
      </c>
      <c r="R2" s="181">
        <v>0.27083333333333331</v>
      </c>
      <c r="S2" s="181">
        <v>0.25</v>
      </c>
      <c r="T2" s="216">
        <v>146.1</v>
      </c>
      <c r="U2" s="216"/>
      <c r="V2" s="172"/>
      <c r="W2" s="320" t="s">
        <v>1027</v>
      </c>
      <c r="X2" s="169" t="s">
        <v>2101</v>
      </c>
      <c r="Y2" s="169" t="s">
        <v>1045</v>
      </c>
      <c r="Z2" s="169"/>
      <c r="AA2" s="169"/>
      <c r="AB2" s="164" t="s">
        <v>2255</v>
      </c>
      <c r="AC2" s="164" t="s">
        <v>2450</v>
      </c>
      <c r="AD2" s="211" t="s">
        <v>1542</v>
      </c>
      <c r="AE2" s="164" t="s">
        <v>1045</v>
      </c>
      <c r="AF2" s="164" t="s">
        <v>1031</v>
      </c>
      <c r="AG2" s="163"/>
    </row>
    <row r="3" spans="1:33" s="164" customFormat="1" ht="18" x14ac:dyDescent="0.35">
      <c r="A3" s="316"/>
      <c r="B3" s="163"/>
      <c r="C3" s="163" t="s">
        <v>1755</v>
      </c>
      <c r="D3" s="164" t="s">
        <v>2451</v>
      </c>
      <c r="E3" s="174" t="s">
        <v>2157</v>
      </c>
      <c r="F3" s="174" t="s">
        <v>2172</v>
      </c>
      <c r="G3" s="164" t="s">
        <v>2159</v>
      </c>
      <c r="H3" s="164" t="s">
        <v>2173</v>
      </c>
      <c r="I3" s="216">
        <v>11.7</v>
      </c>
      <c r="J3" s="167">
        <v>7.35</v>
      </c>
      <c r="K3" s="167">
        <v>8.0500000000000007</v>
      </c>
      <c r="L3" s="194"/>
      <c r="N3" s="163"/>
      <c r="O3" s="163"/>
      <c r="P3" s="163"/>
      <c r="T3" s="216"/>
      <c r="U3" s="216"/>
      <c r="W3" s="262"/>
      <c r="AG3" s="163"/>
    </row>
    <row r="4" spans="1:33" s="164" customFormat="1" ht="18" x14ac:dyDescent="0.35">
      <c r="A4" s="316"/>
      <c r="B4" s="163"/>
      <c r="C4" s="163" t="s">
        <v>1755</v>
      </c>
      <c r="D4" s="164" t="s">
        <v>2452</v>
      </c>
      <c r="E4" s="174" t="s">
        <v>2172</v>
      </c>
      <c r="F4" s="174" t="s">
        <v>2157</v>
      </c>
      <c r="G4" s="164" t="s">
        <v>2173</v>
      </c>
      <c r="H4" s="164" t="s">
        <v>2159</v>
      </c>
      <c r="I4" s="216">
        <v>11.7</v>
      </c>
      <c r="J4" s="167">
        <v>8.1</v>
      </c>
      <c r="K4" s="167">
        <v>8.4</v>
      </c>
      <c r="N4" s="163"/>
      <c r="O4" s="163"/>
      <c r="P4" s="163"/>
      <c r="R4" s="172"/>
      <c r="S4" s="172"/>
      <c r="T4" s="216"/>
      <c r="U4" s="216"/>
      <c r="W4" s="262"/>
      <c r="AG4" s="163"/>
    </row>
    <row r="5" spans="1:33" s="164" customFormat="1" ht="18" x14ac:dyDescent="0.35">
      <c r="A5" s="316"/>
      <c r="B5" s="163"/>
      <c r="C5" s="163" t="s">
        <v>1755</v>
      </c>
      <c r="D5" s="164" t="s">
        <v>2453</v>
      </c>
      <c r="E5" s="174" t="s">
        <v>2157</v>
      </c>
      <c r="F5" s="174" t="s">
        <v>2454</v>
      </c>
      <c r="G5" s="164" t="s">
        <v>2159</v>
      </c>
      <c r="H5" s="164" t="s">
        <v>2455</v>
      </c>
      <c r="I5" s="163">
        <v>41.8</v>
      </c>
      <c r="J5" s="167">
        <v>8.4499999999999993</v>
      </c>
      <c r="K5" s="167">
        <v>10.15</v>
      </c>
      <c r="L5" s="164" t="s">
        <v>2222</v>
      </c>
      <c r="N5" s="163"/>
      <c r="O5" s="219"/>
      <c r="P5" s="163"/>
      <c r="R5" s="172"/>
      <c r="S5" s="172"/>
      <c r="T5" s="216"/>
      <c r="U5" s="216"/>
      <c r="W5" s="262"/>
      <c r="AG5" s="163"/>
    </row>
    <row r="6" spans="1:33" s="164" customFormat="1" ht="18" x14ac:dyDescent="0.35">
      <c r="A6" s="316"/>
      <c r="B6" s="163"/>
      <c r="C6" s="163" t="s">
        <v>1755</v>
      </c>
      <c r="D6" s="164" t="s">
        <v>2456</v>
      </c>
      <c r="E6" s="174" t="s">
        <v>2454</v>
      </c>
      <c r="F6" s="174" t="s">
        <v>40</v>
      </c>
      <c r="G6" s="164" t="s">
        <v>2455</v>
      </c>
      <c r="H6" s="164" t="s">
        <v>1476</v>
      </c>
      <c r="I6" s="163">
        <v>39.1</v>
      </c>
      <c r="J6" s="167">
        <v>10.45</v>
      </c>
      <c r="K6" s="167">
        <v>12.05</v>
      </c>
      <c r="L6" s="194"/>
      <c r="M6" s="220"/>
      <c r="N6" s="219"/>
      <c r="O6" s="219"/>
      <c r="P6" s="163"/>
      <c r="R6" s="172"/>
      <c r="S6" s="172"/>
      <c r="T6" s="216"/>
      <c r="U6" s="216"/>
      <c r="W6" s="262"/>
      <c r="AG6" s="163"/>
    </row>
    <row r="7" spans="1:33" s="164" customFormat="1" ht="18" x14ac:dyDescent="0.35">
      <c r="A7" s="316"/>
      <c r="B7" s="163"/>
      <c r="C7" s="163"/>
      <c r="E7" s="221" t="s">
        <v>976</v>
      </c>
      <c r="F7" s="174"/>
      <c r="G7" s="57" t="s">
        <v>976</v>
      </c>
      <c r="I7" s="210"/>
      <c r="L7" s="163"/>
      <c r="M7" s="163"/>
      <c r="N7" s="163"/>
      <c r="P7" s="172"/>
      <c r="Q7" s="172"/>
      <c r="R7" s="216"/>
      <c r="S7" s="216"/>
      <c r="U7" s="262"/>
      <c r="AE7" s="163"/>
    </row>
    <row r="8" spans="1:33" s="164" customFormat="1" ht="18" x14ac:dyDescent="0.35">
      <c r="A8" s="316"/>
      <c r="C8" s="163" t="s">
        <v>1703</v>
      </c>
      <c r="D8" s="164" t="s">
        <v>2457</v>
      </c>
      <c r="E8" s="174" t="s">
        <v>40</v>
      </c>
      <c r="F8" s="174" t="s">
        <v>2458</v>
      </c>
      <c r="G8" s="164" t="s">
        <v>1476</v>
      </c>
      <c r="H8" s="164" t="s">
        <v>2459</v>
      </c>
      <c r="I8" s="216">
        <v>22.5</v>
      </c>
      <c r="J8" s="167">
        <v>13</v>
      </c>
      <c r="K8" s="167">
        <v>13.5</v>
      </c>
      <c r="L8" s="213"/>
      <c r="N8" s="163"/>
      <c r="O8" s="163"/>
      <c r="P8" s="163"/>
      <c r="Q8" s="163" t="s">
        <v>1703</v>
      </c>
      <c r="R8" s="181">
        <v>0.3611111111111111</v>
      </c>
      <c r="S8" s="181">
        <v>0.28819444444444448</v>
      </c>
      <c r="T8" s="216">
        <v>163.30000000000001</v>
      </c>
      <c r="U8" s="216">
        <f>T8+T2</f>
        <v>309.39999999999998</v>
      </c>
      <c r="V8" s="172">
        <v>14</v>
      </c>
      <c r="W8" s="320" t="s">
        <v>1027</v>
      </c>
      <c r="X8" s="169" t="s">
        <v>2101</v>
      </c>
      <c r="Y8" s="169" t="s">
        <v>1045</v>
      </c>
      <c r="Z8" s="169" t="s">
        <v>1045</v>
      </c>
      <c r="AA8" s="169" t="s">
        <v>2103</v>
      </c>
      <c r="AB8" s="164" t="s">
        <v>2460</v>
      </c>
      <c r="AC8" s="164" t="s">
        <v>2450</v>
      </c>
      <c r="AD8" s="211" t="s">
        <v>1542</v>
      </c>
      <c r="AE8" s="164" t="s">
        <v>1045</v>
      </c>
      <c r="AF8" s="164" t="s">
        <v>1031</v>
      </c>
      <c r="AG8" s="163" t="s">
        <v>2180</v>
      </c>
    </row>
    <row r="9" spans="1:33" s="164" customFormat="1" ht="18" x14ac:dyDescent="0.35">
      <c r="A9" s="316"/>
      <c r="B9" s="163"/>
      <c r="C9" s="163" t="s">
        <v>1703</v>
      </c>
      <c r="D9" s="164" t="s">
        <v>2461</v>
      </c>
      <c r="E9" s="174" t="s">
        <v>2458</v>
      </c>
      <c r="F9" s="174" t="s">
        <v>40</v>
      </c>
      <c r="G9" s="164" t="s">
        <v>2459</v>
      </c>
      <c r="H9" s="164" t="s">
        <v>1476</v>
      </c>
      <c r="I9" s="216">
        <v>22.5</v>
      </c>
      <c r="J9" s="167">
        <v>13.55</v>
      </c>
      <c r="K9" s="167">
        <v>14.45</v>
      </c>
      <c r="N9" s="163"/>
      <c r="O9" s="163"/>
      <c r="P9" s="163"/>
      <c r="R9" s="172"/>
      <c r="S9" s="172"/>
      <c r="T9" s="216"/>
      <c r="U9" s="216"/>
      <c r="W9" s="262"/>
      <c r="AG9" s="163"/>
    </row>
    <row r="10" spans="1:33" s="164" customFormat="1" ht="18" x14ac:dyDescent="0.35">
      <c r="A10" s="316"/>
      <c r="B10" s="163"/>
      <c r="C10" s="163" t="s">
        <v>1703</v>
      </c>
      <c r="D10" s="164" t="s">
        <v>2462</v>
      </c>
      <c r="E10" s="174" t="s">
        <v>40</v>
      </c>
      <c r="F10" s="174" t="s">
        <v>2172</v>
      </c>
      <c r="G10" s="164" t="s">
        <v>1476</v>
      </c>
      <c r="H10" s="164" t="s">
        <v>2173</v>
      </c>
      <c r="I10" s="216">
        <v>9</v>
      </c>
      <c r="J10" s="167">
        <v>14.5</v>
      </c>
      <c r="K10" s="167">
        <v>15.1</v>
      </c>
      <c r="L10" s="213"/>
      <c r="M10" s="213"/>
      <c r="N10" s="163"/>
      <c r="O10" s="163"/>
      <c r="P10" s="163"/>
      <c r="R10" s="172"/>
      <c r="S10" s="172"/>
      <c r="T10" s="216"/>
      <c r="U10" s="216"/>
      <c r="W10" s="262"/>
      <c r="AG10" s="163"/>
    </row>
    <row r="11" spans="1:33" s="164" customFormat="1" ht="18" x14ac:dyDescent="0.35">
      <c r="A11" s="316"/>
      <c r="B11" s="163"/>
      <c r="C11" s="163" t="s">
        <v>1703</v>
      </c>
      <c r="D11" s="164" t="s">
        <v>2463</v>
      </c>
      <c r="E11" s="174" t="s">
        <v>2172</v>
      </c>
      <c r="F11" s="174" t="s">
        <v>2157</v>
      </c>
      <c r="G11" s="164" t="s">
        <v>2173</v>
      </c>
      <c r="H11" s="164" t="s">
        <v>2159</v>
      </c>
      <c r="I11" s="216">
        <v>11.7</v>
      </c>
      <c r="J11" s="167">
        <v>15.15</v>
      </c>
      <c r="K11" s="167">
        <v>15.45</v>
      </c>
      <c r="L11" s="164" t="s">
        <v>2163</v>
      </c>
      <c r="N11" s="163"/>
      <c r="O11" s="163"/>
      <c r="P11" s="163"/>
      <c r="R11" s="172"/>
      <c r="S11" s="172"/>
      <c r="T11" s="216"/>
      <c r="U11" s="216"/>
      <c r="W11" s="262"/>
      <c r="AG11" s="163"/>
    </row>
    <row r="12" spans="1:33" s="164" customFormat="1" ht="18" x14ac:dyDescent="0.35">
      <c r="A12" s="316"/>
      <c r="B12" s="163"/>
      <c r="C12" s="163" t="s">
        <v>1703</v>
      </c>
      <c r="D12" s="164" t="s">
        <v>2464</v>
      </c>
      <c r="E12" s="174" t="s">
        <v>2157</v>
      </c>
      <c r="F12" s="174" t="s">
        <v>2166</v>
      </c>
      <c r="G12" s="164" t="s">
        <v>2159</v>
      </c>
      <c r="H12" s="164" t="s">
        <v>2167</v>
      </c>
      <c r="I12" s="216">
        <v>15.9</v>
      </c>
      <c r="J12" s="167">
        <v>15.5</v>
      </c>
      <c r="K12" s="167">
        <v>16.2</v>
      </c>
      <c r="L12" s="164" t="s">
        <v>2163</v>
      </c>
      <c r="M12" s="213"/>
      <c r="N12" s="163"/>
      <c r="O12" s="163"/>
      <c r="P12" s="163"/>
      <c r="R12" s="172"/>
      <c r="S12" s="172"/>
      <c r="T12" s="216"/>
      <c r="U12" s="216"/>
      <c r="W12" s="262"/>
      <c r="AG12" s="163"/>
    </row>
    <row r="13" spans="1:33" s="164" customFormat="1" ht="18" x14ac:dyDescent="0.35">
      <c r="A13" s="316"/>
      <c r="B13" s="163"/>
      <c r="C13" s="163" t="s">
        <v>1703</v>
      </c>
      <c r="D13" s="164" t="s">
        <v>2465</v>
      </c>
      <c r="E13" s="174" t="s">
        <v>2166</v>
      </c>
      <c r="F13" s="174" t="s">
        <v>40</v>
      </c>
      <c r="G13" s="164" t="s">
        <v>2167</v>
      </c>
      <c r="H13" s="164" t="s">
        <v>1476</v>
      </c>
      <c r="I13" s="216">
        <v>13.2</v>
      </c>
      <c r="J13" s="167">
        <v>16.25</v>
      </c>
      <c r="K13" s="167">
        <v>16.45</v>
      </c>
      <c r="L13" s="194"/>
      <c r="M13" s="213"/>
      <c r="N13" s="163"/>
      <c r="O13" s="163"/>
      <c r="P13" s="163"/>
      <c r="R13" s="172"/>
      <c r="S13" s="172"/>
      <c r="T13" s="216"/>
      <c r="U13" s="216"/>
      <c r="W13" s="262"/>
      <c r="AG13" s="163"/>
    </row>
    <row r="14" spans="1:33" s="164" customFormat="1" ht="18" x14ac:dyDescent="0.35">
      <c r="A14" s="316"/>
      <c r="B14" s="163"/>
      <c r="C14" s="163"/>
      <c r="E14" s="174"/>
      <c r="F14" s="174"/>
      <c r="I14" s="210" t="s">
        <v>2466</v>
      </c>
      <c r="J14" s="167"/>
      <c r="K14" s="167"/>
      <c r="L14" s="194"/>
      <c r="M14" s="213"/>
      <c r="N14" s="163"/>
      <c r="O14" s="163"/>
      <c r="P14" s="163"/>
      <c r="R14" s="172"/>
      <c r="S14" s="172"/>
      <c r="T14" s="216"/>
      <c r="U14" s="216"/>
      <c r="W14" s="262"/>
      <c r="AG14" s="163"/>
    </row>
    <row r="15" spans="1:33" s="164" customFormat="1" ht="18" x14ac:dyDescent="0.35">
      <c r="A15" s="316"/>
      <c r="B15" s="163"/>
      <c r="C15" s="163" t="s">
        <v>1703</v>
      </c>
      <c r="D15" s="164" t="s">
        <v>2467</v>
      </c>
      <c r="E15" s="174" t="s">
        <v>40</v>
      </c>
      <c r="F15" s="174" t="s">
        <v>2385</v>
      </c>
      <c r="G15" s="164" t="s">
        <v>1476</v>
      </c>
      <c r="H15" s="164" t="s">
        <v>2386</v>
      </c>
      <c r="I15" s="216">
        <v>12</v>
      </c>
      <c r="J15" s="167">
        <v>18.3</v>
      </c>
      <c r="K15" s="167">
        <v>18.55</v>
      </c>
      <c r="L15" s="213"/>
      <c r="N15" s="163"/>
      <c r="O15" s="163"/>
      <c r="P15" s="163"/>
      <c r="R15" s="172"/>
      <c r="S15" s="172"/>
      <c r="T15" s="216"/>
      <c r="U15" s="216"/>
      <c r="W15" s="262"/>
      <c r="AG15" s="163"/>
    </row>
    <row r="16" spans="1:33" s="164" customFormat="1" ht="18" x14ac:dyDescent="0.35">
      <c r="A16" s="316"/>
      <c r="B16" s="163"/>
      <c r="C16" s="163" t="s">
        <v>1703</v>
      </c>
      <c r="D16" s="164" t="s">
        <v>2468</v>
      </c>
      <c r="E16" s="174" t="s">
        <v>2385</v>
      </c>
      <c r="F16" s="174" t="s">
        <v>2157</v>
      </c>
      <c r="G16" s="164" t="s">
        <v>2386</v>
      </c>
      <c r="H16" s="164" t="s">
        <v>2159</v>
      </c>
      <c r="I16" s="216">
        <f>12+2.7</f>
        <v>14.7</v>
      </c>
      <c r="J16" s="167">
        <v>19</v>
      </c>
      <c r="K16" s="167">
        <v>19.25</v>
      </c>
      <c r="L16" s="164" t="s">
        <v>2163</v>
      </c>
      <c r="M16" s="336"/>
      <c r="N16" s="218"/>
      <c r="O16" s="219"/>
      <c r="P16" s="163"/>
      <c r="R16" s="172"/>
      <c r="S16" s="172"/>
      <c r="T16" s="216"/>
      <c r="U16" s="216"/>
      <c r="W16" s="262"/>
      <c r="AG16" s="163"/>
    </row>
    <row r="17" spans="1:33" s="164" customFormat="1" ht="18" x14ac:dyDescent="0.35">
      <c r="A17" s="316"/>
      <c r="B17" s="163"/>
      <c r="C17" s="163" t="s">
        <v>1703</v>
      </c>
      <c r="D17" s="164" t="s">
        <v>2469</v>
      </c>
      <c r="E17" s="174" t="s">
        <v>2157</v>
      </c>
      <c r="F17" s="174" t="s">
        <v>2254</v>
      </c>
      <c r="G17" s="164" t="s">
        <v>2159</v>
      </c>
      <c r="H17" s="164" t="s">
        <v>2255</v>
      </c>
      <c r="I17" s="216">
        <v>41.8</v>
      </c>
      <c r="J17" s="167">
        <v>19.3</v>
      </c>
      <c r="K17" s="167">
        <v>21</v>
      </c>
      <c r="L17" s="164" t="s">
        <v>2163</v>
      </c>
      <c r="N17" s="163"/>
      <c r="O17" s="163"/>
      <c r="P17" s="163"/>
      <c r="R17" s="172"/>
      <c r="S17" s="172"/>
      <c r="T17" s="216"/>
      <c r="U17" s="216"/>
      <c r="W17" s="262"/>
      <c r="AG17" s="163"/>
    </row>
    <row r="18" spans="1:33" s="164" customFormat="1" ht="18" x14ac:dyDescent="0.35">
      <c r="A18" s="316"/>
      <c r="B18" s="163"/>
      <c r="C18" s="163"/>
      <c r="E18" s="174"/>
      <c r="F18" s="221" t="s">
        <v>1174</v>
      </c>
      <c r="H18" s="57" t="s">
        <v>1174</v>
      </c>
      <c r="I18" s="163"/>
      <c r="J18" s="167"/>
      <c r="K18" s="167"/>
      <c r="N18" s="163"/>
      <c r="O18" s="163"/>
      <c r="P18" s="163"/>
      <c r="R18" s="172"/>
      <c r="S18" s="172"/>
      <c r="T18" s="216"/>
      <c r="U18" s="216"/>
      <c r="W18" s="262"/>
      <c r="AG18" s="163"/>
    </row>
    <row r="25" spans="1:33" s="164" customFormat="1" ht="18" x14ac:dyDescent="0.35">
      <c r="A25" s="316"/>
      <c r="B25" s="163">
        <v>23</v>
      </c>
      <c r="C25" s="163" t="s">
        <v>1557</v>
      </c>
      <c r="D25" s="164" t="s">
        <v>2523</v>
      </c>
      <c r="E25" s="174" t="s">
        <v>2524</v>
      </c>
      <c r="F25" s="174" t="s">
        <v>2525</v>
      </c>
      <c r="G25" s="164" t="s">
        <v>2526</v>
      </c>
      <c r="H25" s="164" t="s">
        <v>2527</v>
      </c>
      <c r="I25" s="216">
        <v>15</v>
      </c>
      <c r="J25" s="167">
        <v>6.45</v>
      </c>
      <c r="K25" s="167">
        <v>7.15</v>
      </c>
      <c r="O25" s="163"/>
      <c r="P25" s="163"/>
      <c r="Q25" s="163" t="s">
        <v>1557</v>
      </c>
      <c r="R25" s="181">
        <v>0.29166666666666669</v>
      </c>
      <c r="S25" s="181">
        <v>0.2673611111111111</v>
      </c>
      <c r="T25" s="216">
        <v>160.4</v>
      </c>
      <c r="U25" s="216"/>
      <c r="V25" s="172"/>
      <c r="W25" s="320"/>
      <c r="X25" s="169" t="s">
        <v>2101</v>
      </c>
      <c r="Y25" s="169" t="s">
        <v>1045</v>
      </c>
      <c r="Z25" s="169"/>
      <c r="AA25" s="169"/>
      <c r="AB25" s="164" t="s">
        <v>2526</v>
      </c>
      <c r="AC25" s="164" t="s">
        <v>2528</v>
      </c>
      <c r="AD25" s="211" t="s">
        <v>1542</v>
      </c>
      <c r="AE25" s="164" t="s">
        <v>1045</v>
      </c>
      <c r="AF25" s="164" t="s">
        <v>1031</v>
      </c>
      <c r="AG25" s="163"/>
    </row>
    <row r="26" spans="1:33" s="164" customFormat="1" ht="18" x14ac:dyDescent="0.35">
      <c r="A26" s="316"/>
      <c r="B26" s="163"/>
      <c r="C26" s="163" t="s">
        <v>1557</v>
      </c>
      <c r="D26" s="164" t="s">
        <v>2529</v>
      </c>
      <c r="E26" s="174" t="s">
        <v>2525</v>
      </c>
      <c r="F26" s="174" t="s">
        <v>2157</v>
      </c>
      <c r="G26" s="164" t="s">
        <v>2527</v>
      </c>
      <c r="H26" s="164" t="s">
        <v>2159</v>
      </c>
      <c r="I26" s="163">
        <v>34.5</v>
      </c>
      <c r="J26" s="167">
        <v>7.2</v>
      </c>
      <c r="K26" s="167">
        <v>8.4</v>
      </c>
      <c r="L26" s="164" t="s">
        <v>2163</v>
      </c>
      <c r="N26" s="163"/>
      <c r="O26" s="163"/>
      <c r="P26" s="163"/>
      <c r="T26" s="216"/>
      <c r="U26" s="216"/>
      <c r="W26" s="262"/>
      <c r="AG26" s="163"/>
    </row>
    <row r="27" spans="1:33" s="164" customFormat="1" ht="18" x14ac:dyDescent="0.35">
      <c r="A27" s="316"/>
      <c r="B27" s="163"/>
      <c r="C27" s="163" t="s">
        <v>1557</v>
      </c>
      <c r="D27" s="164" t="s">
        <v>2530</v>
      </c>
      <c r="E27" s="174" t="s">
        <v>2157</v>
      </c>
      <c r="F27" s="174" t="s">
        <v>40</v>
      </c>
      <c r="G27" s="164" t="s">
        <v>2159</v>
      </c>
      <c r="H27" s="164" t="s">
        <v>1476</v>
      </c>
      <c r="I27" s="163">
        <v>2.7</v>
      </c>
      <c r="J27" s="167">
        <v>8.4499999999999993</v>
      </c>
      <c r="K27" s="167">
        <v>8.5500000000000007</v>
      </c>
      <c r="L27" s="194" t="s">
        <v>971</v>
      </c>
      <c r="N27" s="163"/>
      <c r="O27" s="163"/>
      <c r="P27" s="163"/>
      <c r="R27" s="172"/>
      <c r="S27" s="172"/>
      <c r="T27" s="216"/>
      <c r="U27" s="216"/>
      <c r="W27" s="262"/>
      <c r="AG27" s="163"/>
    </row>
    <row r="28" spans="1:33" s="164" customFormat="1" ht="18" x14ac:dyDescent="0.35">
      <c r="A28" s="316"/>
      <c r="B28" s="163"/>
      <c r="C28" s="163" t="s">
        <v>1557</v>
      </c>
      <c r="D28" s="164" t="s">
        <v>2531</v>
      </c>
      <c r="E28" s="174" t="s">
        <v>40</v>
      </c>
      <c r="F28" s="174" t="s">
        <v>2299</v>
      </c>
      <c r="G28" s="164" t="s">
        <v>1476</v>
      </c>
      <c r="H28" s="164" t="s">
        <v>2300</v>
      </c>
      <c r="I28" s="163">
        <v>23.7</v>
      </c>
      <c r="J28" s="167">
        <v>9.3000000000000007</v>
      </c>
      <c r="K28" s="167">
        <v>10.15</v>
      </c>
      <c r="L28" s="164" t="s">
        <v>1225</v>
      </c>
      <c r="N28" s="163"/>
      <c r="O28" s="163"/>
      <c r="P28" s="163"/>
      <c r="R28" s="172"/>
      <c r="S28" s="172"/>
      <c r="T28" s="216"/>
      <c r="U28" s="216"/>
      <c r="W28" s="262"/>
      <c r="AG28" s="163"/>
    </row>
    <row r="29" spans="1:33" s="164" customFormat="1" ht="18" x14ac:dyDescent="0.35">
      <c r="A29" s="316"/>
      <c r="B29" s="163"/>
      <c r="C29" s="163" t="s">
        <v>1557</v>
      </c>
      <c r="D29" s="164" t="s">
        <v>2532</v>
      </c>
      <c r="E29" s="174" t="s">
        <v>2533</v>
      </c>
      <c r="F29" s="174" t="s">
        <v>40</v>
      </c>
      <c r="G29" s="164" t="s">
        <v>2534</v>
      </c>
      <c r="H29" s="164" t="s">
        <v>1476</v>
      </c>
      <c r="I29" s="163">
        <v>23.7</v>
      </c>
      <c r="J29" s="167">
        <v>10.25</v>
      </c>
      <c r="K29" s="167">
        <v>11.1</v>
      </c>
      <c r="N29" s="163"/>
      <c r="O29" s="163"/>
      <c r="P29" s="163"/>
      <c r="R29" s="172"/>
      <c r="S29" s="172"/>
      <c r="T29" s="216"/>
      <c r="U29" s="216"/>
      <c r="W29" s="262"/>
      <c r="AG29" s="163"/>
    </row>
    <row r="30" spans="1:33" s="164" customFormat="1" ht="18" x14ac:dyDescent="0.35">
      <c r="A30" s="316"/>
      <c r="B30" s="163"/>
      <c r="C30" s="163" t="s">
        <v>1557</v>
      </c>
      <c r="D30" s="164" t="s">
        <v>2535</v>
      </c>
      <c r="E30" s="174" t="s">
        <v>40</v>
      </c>
      <c r="F30" s="174" t="s">
        <v>2211</v>
      </c>
      <c r="G30" s="164" t="s">
        <v>1476</v>
      </c>
      <c r="H30" s="164" t="s">
        <v>2212</v>
      </c>
      <c r="I30" s="216">
        <v>30.4</v>
      </c>
      <c r="J30" s="213">
        <v>11.15</v>
      </c>
      <c r="K30" s="167">
        <v>12.15</v>
      </c>
      <c r="L30" s="166" t="s">
        <v>2213</v>
      </c>
      <c r="O30" s="163"/>
      <c r="P30" s="163"/>
      <c r="R30" s="172"/>
      <c r="S30" s="172"/>
      <c r="T30" s="216"/>
      <c r="U30" s="216"/>
      <c r="W30" s="262"/>
      <c r="AG30" s="163"/>
    </row>
    <row r="31" spans="1:33" s="164" customFormat="1" ht="18" x14ac:dyDescent="0.35">
      <c r="A31" s="316"/>
      <c r="B31" s="163"/>
      <c r="C31" s="163" t="s">
        <v>1557</v>
      </c>
      <c r="D31" s="164" t="s">
        <v>2536</v>
      </c>
      <c r="E31" s="174" t="s">
        <v>2211</v>
      </c>
      <c r="F31" s="174" t="s">
        <v>40</v>
      </c>
      <c r="G31" s="164" t="s">
        <v>2212</v>
      </c>
      <c r="H31" s="164" t="s">
        <v>1476</v>
      </c>
      <c r="I31" s="163">
        <v>30.4</v>
      </c>
      <c r="J31" s="213">
        <v>12.2</v>
      </c>
      <c r="K31" s="167">
        <v>13.2</v>
      </c>
      <c r="L31" s="164" t="s">
        <v>2213</v>
      </c>
      <c r="R31" s="172"/>
      <c r="S31" s="172"/>
      <c r="T31" s="216"/>
      <c r="U31" s="216"/>
      <c r="W31" s="262"/>
      <c r="AG31" s="163"/>
    </row>
    <row r="32" spans="1:33" s="164" customFormat="1" ht="18" x14ac:dyDescent="0.35">
      <c r="A32" s="316"/>
      <c r="B32" s="163"/>
      <c r="C32" s="163"/>
      <c r="E32" s="221" t="s">
        <v>976</v>
      </c>
      <c r="F32" s="174"/>
      <c r="G32" s="57" t="s">
        <v>976</v>
      </c>
      <c r="I32" s="163"/>
      <c r="J32" s="163"/>
      <c r="K32" s="163"/>
      <c r="R32" s="172"/>
      <c r="S32" s="172"/>
      <c r="T32" s="216"/>
      <c r="U32" s="216"/>
      <c r="W32" s="262"/>
      <c r="AG32" s="163"/>
    </row>
    <row r="33" spans="1:33" s="164" customFormat="1" ht="18" x14ac:dyDescent="0.35">
      <c r="A33" s="316"/>
      <c r="C33" s="163" t="s">
        <v>1553</v>
      </c>
      <c r="D33" s="164" t="s">
        <v>2537</v>
      </c>
      <c r="E33" s="174" t="s">
        <v>40</v>
      </c>
      <c r="F33" s="174" t="s">
        <v>2190</v>
      </c>
      <c r="G33" s="164" t="s">
        <v>1476</v>
      </c>
      <c r="H33" s="164" t="s">
        <v>2191</v>
      </c>
      <c r="I33" s="163">
        <v>14.2</v>
      </c>
      <c r="J33" s="167">
        <v>14.15</v>
      </c>
      <c r="K33" s="167">
        <v>14.4</v>
      </c>
      <c r="Q33" s="163" t="s">
        <v>1553</v>
      </c>
      <c r="R33" s="181">
        <v>0.3263888888888889</v>
      </c>
      <c r="S33" s="181">
        <v>0.25347222222222221</v>
      </c>
      <c r="T33" s="216">
        <v>150.6</v>
      </c>
      <c r="U33" s="216">
        <f>T33+T25</f>
        <v>311</v>
      </c>
      <c r="V33" s="172">
        <v>14</v>
      </c>
      <c r="W33" s="320"/>
      <c r="X33" s="169" t="s">
        <v>2101</v>
      </c>
      <c r="Y33" s="169" t="s">
        <v>1045</v>
      </c>
      <c r="Z33" s="169" t="s">
        <v>1045</v>
      </c>
      <c r="AA33" s="169" t="s">
        <v>2103</v>
      </c>
      <c r="AB33" s="164" t="s">
        <v>2538</v>
      </c>
      <c r="AC33" s="164" t="s">
        <v>2528</v>
      </c>
      <c r="AD33" s="211" t="s">
        <v>1542</v>
      </c>
      <c r="AE33" s="164" t="s">
        <v>1045</v>
      </c>
      <c r="AF33" s="164" t="s">
        <v>1031</v>
      </c>
      <c r="AG33" s="163" t="s">
        <v>2180</v>
      </c>
    </row>
    <row r="34" spans="1:33" s="164" customFormat="1" ht="18" x14ac:dyDescent="0.35">
      <c r="A34" s="316"/>
      <c r="B34" s="163"/>
      <c r="C34" s="163" t="s">
        <v>1553</v>
      </c>
      <c r="D34" s="164" t="s">
        <v>2539</v>
      </c>
      <c r="E34" s="174" t="s">
        <v>2190</v>
      </c>
      <c r="F34" s="174" t="s">
        <v>2157</v>
      </c>
      <c r="G34" s="164" t="s">
        <v>2191</v>
      </c>
      <c r="H34" s="164" t="s">
        <v>2159</v>
      </c>
      <c r="I34" s="163">
        <v>16.899999999999999</v>
      </c>
      <c r="J34" s="167">
        <v>14.45</v>
      </c>
      <c r="K34" s="167">
        <v>15.2</v>
      </c>
      <c r="L34" s="164" t="s">
        <v>2163</v>
      </c>
      <c r="R34" s="172"/>
      <c r="S34" s="172"/>
      <c r="T34" s="216"/>
      <c r="U34" s="216"/>
      <c r="W34" s="262"/>
      <c r="AG34" s="163"/>
    </row>
    <row r="35" spans="1:33" s="164" customFormat="1" ht="18" x14ac:dyDescent="0.35">
      <c r="A35" s="316"/>
      <c r="B35" s="163"/>
      <c r="C35" s="163" t="s">
        <v>1553</v>
      </c>
      <c r="D35" s="164" t="s">
        <v>2540</v>
      </c>
      <c r="E35" s="174" t="s">
        <v>2157</v>
      </c>
      <c r="F35" s="174" t="s">
        <v>40</v>
      </c>
      <c r="G35" s="164" t="s">
        <v>2159</v>
      </c>
      <c r="H35" s="164" t="s">
        <v>2221</v>
      </c>
      <c r="I35" s="163">
        <v>41.8</v>
      </c>
      <c r="J35" s="167">
        <v>15.25</v>
      </c>
      <c r="K35" s="167">
        <v>16.399999999999999</v>
      </c>
      <c r="L35" s="164" t="s">
        <v>2163</v>
      </c>
      <c r="O35" s="163"/>
      <c r="P35" s="163"/>
      <c r="R35" s="172"/>
      <c r="S35" s="172"/>
      <c r="T35" s="216"/>
      <c r="U35" s="216"/>
      <c r="W35" s="262"/>
      <c r="AG35" s="163"/>
    </row>
    <row r="36" spans="1:33" s="164" customFormat="1" ht="18" x14ac:dyDescent="0.35">
      <c r="A36" s="316"/>
      <c r="B36" s="163"/>
      <c r="C36" s="163" t="s">
        <v>1553</v>
      </c>
      <c r="D36" s="164" t="s">
        <v>2541</v>
      </c>
      <c r="E36" s="174" t="s">
        <v>2220</v>
      </c>
      <c r="F36" s="174" t="s">
        <v>2157</v>
      </c>
      <c r="G36" s="164" t="s">
        <v>2221</v>
      </c>
      <c r="H36" s="164" t="s">
        <v>2159</v>
      </c>
      <c r="I36" s="163">
        <v>41.8</v>
      </c>
      <c r="J36" s="167">
        <v>16.45</v>
      </c>
      <c r="K36" s="167">
        <v>18</v>
      </c>
      <c r="O36" s="163"/>
      <c r="P36" s="163"/>
      <c r="R36" s="172"/>
      <c r="S36" s="172"/>
      <c r="T36" s="216"/>
      <c r="U36" s="216"/>
      <c r="W36" s="262"/>
      <c r="AG36" s="163"/>
    </row>
    <row r="37" spans="1:33" s="164" customFormat="1" ht="18" x14ac:dyDescent="0.35">
      <c r="A37" s="316"/>
      <c r="B37" s="163"/>
      <c r="C37" s="163" t="s">
        <v>1553</v>
      </c>
      <c r="D37" s="164" t="s">
        <v>2542</v>
      </c>
      <c r="E37" s="174" t="s">
        <v>2157</v>
      </c>
      <c r="F37" s="174" t="s">
        <v>40</v>
      </c>
      <c r="G37" s="164" t="s">
        <v>2159</v>
      </c>
      <c r="H37" s="164" t="s">
        <v>1476</v>
      </c>
      <c r="I37" s="163">
        <v>2.7</v>
      </c>
      <c r="J37" s="167">
        <v>18.05</v>
      </c>
      <c r="K37" s="167">
        <v>18.149999999999999</v>
      </c>
      <c r="L37" s="194" t="s">
        <v>971</v>
      </c>
      <c r="M37" s="337"/>
      <c r="N37" s="338"/>
      <c r="O37" s="163"/>
      <c r="P37" s="163"/>
      <c r="R37" s="172"/>
      <c r="S37" s="172"/>
      <c r="T37" s="216"/>
      <c r="U37" s="216"/>
      <c r="W37" s="262"/>
      <c r="AG37" s="163"/>
    </row>
    <row r="38" spans="1:33" s="164" customFormat="1" ht="18" x14ac:dyDescent="0.35">
      <c r="A38" s="316"/>
      <c r="B38" s="163"/>
      <c r="C38" s="163"/>
      <c r="E38" s="174"/>
      <c r="F38" s="174"/>
      <c r="I38" s="210" t="s">
        <v>2543</v>
      </c>
      <c r="J38" s="167"/>
      <c r="K38" s="167"/>
      <c r="L38" s="194"/>
      <c r="N38" s="163"/>
      <c r="O38" s="163"/>
      <c r="P38" s="163"/>
      <c r="R38" s="172"/>
      <c r="S38" s="172"/>
      <c r="T38" s="216"/>
      <c r="U38" s="216"/>
      <c r="W38" s="262"/>
      <c r="AG38" s="163"/>
    </row>
    <row r="39" spans="1:33" s="164" customFormat="1" ht="18" x14ac:dyDescent="0.35">
      <c r="A39" s="316"/>
      <c r="B39" s="163"/>
      <c r="C39" s="163" t="s">
        <v>1553</v>
      </c>
      <c r="D39" s="164" t="s">
        <v>2544</v>
      </c>
      <c r="E39" s="174" t="s">
        <v>40</v>
      </c>
      <c r="F39" s="174" t="s">
        <v>2157</v>
      </c>
      <c r="G39" s="164" t="s">
        <v>1476</v>
      </c>
      <c r="H39" s="164" t="s">
        <v>2159</v>
      </c>
      <c r="I39" s="163">
        <v>2.7</v>
      </c>
      <c r="J39" s="167">
        <v>20</v>
      </c>
      <c r="K39" s="167">
        <v>20.100000000000001</v>
      </c>
      <c r="N39" s="163"/>
      <c r="O39" s="163"/>
      <c r="P39" s="163"/>
      <c r="R39" s="172"/>
      <c r="S39" s="172"/>
      <c r="T39" s="216"/>
      <c r="U39" s="216"/>
      <c r="W39" s="262"/>
      <c r="AG39" s="163"/>
    </row>
    <row r="40" spans="1:33" s="164" customFormat="1" ht="18" x14ac:dyDescent="0.35">
      <c r="A40" s="316"/>
      <c r="B40" s="163"/>
      <c r="C40" s="163" t="s">
        <v>1553</v>
      </c>
      <c r="D40" s="164" t="s">
        <v>2545</v>
      </c>
      <c r="E40" s="174" t="s">
        <v>2157</v>
      </c>
      <c r="F40" s="174" t="s">
        <v>2524</v>
      </c>
      <c r="G40" s="164" t="s">
        <v>2159</v>
      </c>
      <c r="H40" s="164" t="s">
        <v>2526</v>
      </c>
      <c r="I40" s="163">
        <v>30.5</v>
      </c>
      <c r="J40" s="167">
        <v>20.149999999999999</v>
      </c>
      <c r="K40" s="167">
        <v>21.25</v>
      </c>
      <c r="O40" s="163"/>
      <c r="P40" s="163"/>
      <c r="R40" s="172"/>
      <c r="S40" s="172"/>
      <c r="T40" s="216"/>
      <c r="U40" s="216"/>
      <c r="W40" s="262"/>
      <c r="AG40" s="163"/>
    </row>
    <row r="41" spans="1:33" s="164" customFormat="1" ht="18" x14ac:dyDescent="0.35">
      <c r="A41" s="316"/>
      <c r="B41" s="163"/>
      <c r="C41" s="163"/>
      <c r="E41" s="174"/>
      <c r="F41" s="221" t="s">
        <v>1174</v>
      </c>
      <c r="H41" s="57" t="s">
        <v>1174</v>
      </c>
      <c r="I41" s="163"/>
      <c r="J41" s="167"/>
      <c r="K41" s="167"/>
      <c r="M41" s="163"/>
      <c r="N41" s="163"/>
      <c r="P41" s="172"/>
      <c r="Q41" s="172"/>
      <c r="R41" s="216"/>
      <c r="S41" s="216"/>
      <c r="U41" s="262"/>
      <c r="AE41" s="163"/>
    </row>
    <row r="46" spans="1:33" s="164" customFormat="1" ht="18" x14ac:dyDescent="0.35">
      <c r="A46" s="316"/>
      <c r="B46" s="163">
        <v>6</v>
      </c>
      <c r="C46" s="163" t="s">
        <v>1091</v>
      </c>
      <c r="D46" s="164" t="s">
        <v>2155</v>
      </c>
      <c r="E46" s="174" t="s">
        <v>2156</v>
      </c>
      <c r="F46" s="174" t="s">
        <v>2157</v>
      </c>
      <c r="G46" s="164" t="s">
        <v>2158</v>
      </c>
      <c r="H46" s="164" t="s">
        <v>2159</v>
      </c>
      <c r="I46" s="163">
        <v>26.2</v>
      </c>
      <c r="J46" s="167">
        <v>5.5</v>
      </c>
      <c r="K46" s="167">
        <v>6.5</v>
      </c>
      <c r="L46" s="194" t="s">
        <v>971</v>
      </c>
      <c r="Q46" s="163" t="s">
        <v>1091</v>
      </c>
      <c r="R46" s="181">
        <v>0.30555555555555552</v>
      </c>
      <c r="S46" s="181">
        <v>0.28125</v>
      </c>
      <c r="T46" s="216">
        <v>152.9</v>
      </c>
      <c r="U46" s="216"/>
      <c r="V46" s="172"/>
      <c r="W46" s="320" t="s">
        <v>1027</v>
      </c>
      <c r="X46" s="169" t="s">
        <v>2101</v>
      </c>
      <c r="Y46" s="169" t="s">
        <v>1045</v>
      </c>
      <c r="Z46" s="169"/>
      <c r="AA46" s="169"/>
      <c r="AB46" s="164" t="s">
        <v>2158</v>
      </c>
      <c r="AC46" s="164" t="s">
        <v>2156</v>
      </c>
      <c r="AD46" s="211" t="s">
        <v>1542</v>
      </c>
      <c r="AE46" s="164" t="s">
        <v>1045</v>
      </c>
      <c r="AF46" s="164" t="s">
        <v>1031</v>
      </c>
      <c r="AG46" s="163"/>
    </row>
    <row r="47" spans="1:33" s="164" customFormat="1" ht="18" x14ac:dyDescent="0.35">
      <c r="A47" s="316"/>
      <c r="B47" s="163"/>
      <c r="C47" s="163" t="s">
        <v>1091</v>
      </c>
      <c r="D47" s="164" t="s">
        <v>2160</v>
      </c>
      <c r="E47" s="174" t="s">
        <v>2157</v>
      </c>
      <c r="F47" s="174" t="s">
        <v>2161</v>
      </c>
      <c r="G47" s="164" t="s">
        <v>2159</v>
      </c>
      <c r="H47" s="164" t="s">
        <v>2162</v>
      </c>
      <c r="I47" s="163">
        <v>19.899999999999999</v>
      </c>
      <c r="J47" s="167">
        <v>7.2</v>
      </c>
      <c r="K47" s="167">
        <v>8.0500000000000007</v>
      </c>
      <c r="L47" s="164" t="s">
        <v>2163</v>
      </c>
      <c r="N47" s="163"/>
      <c r="O47" s="163"/>
      <c r="P47" s="163"/>
      <c r="R47" s="172"/>
      <c r="S47" s="172"/>
      <c r="T47" s="216"/>
      <c r="U47" s="216"/>
      <c r="W47" s="262"/>
      <c r="AG47" s="163"/>
    </row>
    <row r="48" spans="1:33" s="164" customFormat="1" ht="18" x14ac:dyDescent="0.35">
      <c r="A48" s="316"/>
      <c r="B48" s="163"/>
      <c r="C48" s="163" t="s">
        <v>1091</v>
      </c>
      <c r="D48" s="164" t="s">
        <v>2164</v>
      </c>
      <c r="E48" s="174" t="s">
        <v>2161</v>
      </c>
      <c r="F48" s="174" t="s">
        <v>2157</v>
      </c>
      <c r="G48" s="164" t="s">
        <v>2162</v>
      </c>
      <c r="H48" s="164" t="s">
        <v>2159</v>
      </c>
      <c r="I48" s="163">
        <v>19.899999999999999</v>
      </c>
      <c r="J48" s="167">
        <v>8.1</v>
      </c>
      <c r="K48" s="167">
        <v>8.5500000000000007</v>
      </c>
      <c r="L48" s="164" t="s">
        <v>2163</v>
      </c>
      <c r="N48" s="163"/>
      <c r="O48" s="163"/>
      <c r="P48" s="163"/>
      <c r="R48" s="172"/>
      <c r="S48" s="172"/>
      <c r="T48" s="216"/>
      <c r="U48" s="216"/>
      <c r="W48" s="262"/>
      <c r="AG48" s="163"/>
    </row>
    <row r="49" spans="1:33" s="164" customFormat="1" ht="18" x14ac:dyDescent="0.35">
      <c r="A49" s="316"/>
      <c r="B49" s="163"/>
      <c r="C49" s="163" t="s">
        <v>1091</v>
      </c>
      <c r="D49" s="164" t="s">
        <v>2165</v>
      </c>
      <c r="E49" s="174" t="s">
        <v>2157</v>
      </c>
      <c r="F49" s="174" t="s">
        <v>2166</v>
      </c>
      <c r="G49" s="164" t="s">
        <v>2159</v>
      </c>
      <c r="H49" s="164" t="s">
        <v>2167</v>
      </c>
      <c r="I49" s="163">
        <v>15.9</v>
      </c>
      <c r="J49" s="167">
        <v>9</v>
      </c>
      <c r="K49" s="167">
        <v>9.3000000000000007</v>
      </c>
      <c r="L49" s="164" t="s">
        <v>2163</v>
      </c>
      <c r="N49" s="163"/>
      <c r="O49" s="163"/>
      <c r="P49" s="163"/>
      <c r="R49" s="172"/>
      <c r="S49" s="172"/>
      <c r="T49" s="216"/>
      <c r="U49" s="216"/>
      <c r="W49" s="262"/>
      <c r="AG49" s="163"/>
    </row>
    <row r="50" spans="1:33" s="164" customFormat="1" ht="18" x14ac:dyDescent="0.35">
      <c r="A50" s="316"/>
      <c r="B50" s="163"/>
      <c r="C50" s="163" t="s">
        <v>1091</v>
      </c>
      <c r="D50" s="164" t="s">
        <v>2168</v>
      </c>
      <c r="E50" s="174" t="s">
        <v>2166</v>
      </c>
      <c r="F50" s="174" t="s">
        <v>2157</v>
      </c>
      <c r="G50" s="164" t="s">
        <v>2167</v>
      </c>
      <c r="H50" s="164" t="s">
        <v>2159</v>
      </c>
      <c r="I50" s="163">
        <v>15.9</v>
      </c>
      <c r="J50" s="167">
        <v>9.35</v>
      </c>
      <c r="K50" s="167">
        <v>10.050000000000001</v>
      </c>
      <c r="L50" s="164" t="s">
        <v>2163</v>
      </c>
      <c r="N50" s="163"/>
      <c r="O50" s="163"/>
      <c r="P50" s="163"/>
      <c r="R50" s="172"/>
      <c r="S50" s="172"/>
      <c r="T50" s="216"/>
      <c r="U50" s="216"/>
      <c r="W50" s="262"/>
      <c r="AG50" s="163"/>
    </row>
    <row r="51" spans="1:33" s="164" customFormat="1" ht="18" x14ac:dyDescent="0.35">
      <c r="A51" s="316"/>
      <c r="B51" s="163"/>
      <c r="C51" s="163" t="s">
        <v>1091</v>
      </c>
      <c r="D51" s="164" t="s">
        <v>2169</v>
      </c>
      <c r="E51" s="174" t="s">
        <v>2157</v>
      </c>
      <c r="F51" s="174" t="s">
        <v>2161</v>
      </c>
      <c r="G51" s="164" t="s">
        <v>2159</v>
      </c>
      <c r="H51" s="164" t="s">
        <v>2162</v>
      </c>
      <c r="I51" s="163">
        <v>19.899999999999999</v>
      </c>
      <c r="J51" s="167">
        <v>10.199999999999999</v>
      </c>
      <c r="K51" s="167">
        <v>11.1</v>
      </c>
      <c r="L51" s="164" t="s">
        <v>1455</v>
      </c>
      <c r="N51" s="163"/>
      <c r="O51" s="163"/>
      <c r="P51" s="163"/>
      <c r="R51" s="172"/>
      <c r="S51" s="172"/>
      <c r="T51" s="216"/>
      <c r="U51" s="216"/>
      <c r="W51" s="262"/>
      <c r="AG51" s="163"/>
    </row>
    <row r="52" spans="1:33" s="164" customFormat="1" ht="18" x14ac:dyDescent="0.35">
      <c r="A52" s="316"/>
      <c r="B52" s="163"/>
      <c r="C52" s="163" t="s">
        <v>1091</v>
      </c>
      <c r="D52" s="164" t="s">
        <v>2170</v>
      </c>
      <c r="E52" s="174" t="s">
        <v>2161</v>
      </c>
      <c r="F52" s="174" t="s">
        <v>40</v>
      </c>
      <c r="G52" s="164" t="s">
        <v>2162</v>
      </c>
      <c r="H52" s="164" t="s">
        <v>1476</v>
      </c>
      <c r="I52" s="163">
        <v>17.2</v>
      </c>
      <c r="J52" s="167">
        <v>11.15</v>
      </c>
      <c r="K52" s="167">
        <v>11.55</v>
      </c>
      <c r="M52" s="194"/>
      <c r="N52" s="163"/>
      <c r="O52" s="163"/>
      <c r="P52" s="163"/>
      <c r="R52" s="172"/>
      <c r="S52" s="172"/>
      <c r="T52" s="216"/>
      <c r="U52" s="216"/>
      <c r="W52" s="262"/>
      <c r="AG52" s="163"/>
    </row>
    <row r="53" spans="1:33" s="164" customFormat="1" ht="18" x14ac:dyDescent="0.35">
      <c r="A53" s="316"/>
      <c r="B53" s="163"/>
      <c r="C53" s="163" t="s">
        <v>1091</v>
      </c>
      <c r="D53" s="164" t="s">
        <v>2171</v>
      </c>
      <c r="E53" s="174" t="s">
        <v>40</v>
      </c>
      <c r="F53" s="174" t="s">
        <v>2172</v>
      </c>
      <c r="G53" s="164" t="s">
        <v>1476</v>
      </c>
      <c r="H53" s="164" t="s">
        <v>2173</v>
      </c>
      <c r="I53" s="216">
        <v>9</v>
      </c>
      <c r="J53" s="167">
        <v>12</v>
      </c>
      <c r="K53" s="167">
        <v>12.2</v>
      </c>
      <c r="L53" s="164" t="s">
        <v>1225</v>
      </c>
      <c r="R53" s="163"/>
      <c r="S53" s="163"/>
      <c r="T53" s="216"/>
      <c r="U53" s="216"/>
      <c r="W53" s="262"/>
      <c r="AG53" s="163"/>
    </row>
    <row r="54" spans="1:33" s="164" customFormat="1" ht="18" x14ac:dyDescent="0.35">
      <c r="A54" s="316"/>
      <c r="B54" s="163"/>
      <c r="C54" s="163" t="s">
        <v>1091</v>
      </c>
      <c r="D54" s="164" t="s">
        <v>2174</v>
      </c>
      <c r="E54" s="174" t="s">
        <v>2172</v>
      </c>
      <c r="F54" s="174" t="s">
        <v>40</v>
      </c>
      <c r="G54" s="164" t="s">
        <v>2173</v>
      </c>
      <c r="H54" s="164" t="s">
        <v>1476</v>
      </c>
      <c r="I54" s="216">
        <v>9</v>
      </c>
      <c r="J54" s="167">
        <v>12.3</v>
      </c>
      <c r="K54" s="167">
        <v>12.45</v>
      </c>
      <c r="L54" s="164" t="s">
        <v>1225</v>
      </c>
      <c r="R54" s="163"/>
      <c r="S54" s="163"/>
      <c r="T54" s="216"/>
      <c r="U54" s="216"/>
      <c r="W54" s="262"/>
      <c r="AG54" s="163"/>
    </row>
    <row r="55" spans="1:33" s="164" customFormat="1" ht="18" x14ac:dyDescent="0.35">
      <c r="A55" s="316"/>
      <c r="B55" s="163"/>
      <c r="C55" s="163"/>
      <c r="E55" s="221" t="s">
        <v>976</v>
      </c>
      <c r="F55" s="174"/>
      <c r="G55" s="57" t="s">
        <v>976</v>
      </c>
      <c r="I55" s="210"/>
      <c r="J55" s="163"/>
      <c r="K55" s="167"/>
      <c r="R55" s="172"/>
      <c r="S55" s="172"/>
      <c r="T55" s="216"/>
      <c r="U55" s="216"/>
      <c r="W55" s="262"/>
      <c r="AG55" s="163"/>
    </row>
    <row r="56" spans="1:33" s="164" customFormat="1" ht="18" x14ac:dyDescent="0.35">
      <c r="A56" s="316"/>
      <c r="C56" s="163" t="s">
        <v>1079</v>
      </c>
      <c r="D56" s="164" t="s">
        <v>2175</v>
      </c>
      <c r="E56" s="174" t="s">
        <v>40</v>
      </c>
      <c r="F56" s="174" t="s">
        <v>2176</v>
      </c>
      <c r="G56" s="164" t="s">
        <v>1476</v>
      </c>
      <c r="H56" s="164" t="s">
        <v>2177</v>
      </c>
      <c r="I56" s="216">
        <v>39</v>
      </c>
      <c r="J56" s="167">
        <v>13.15</v>
      </c>
      <c r="K56" s="167">
        <v>14.3</v>
      </c>
      <c r="Q56" s="163" t="s">
        <v>1079</v>
      </c>
      <c r="R56" s="181">
        <v>0.34027777777777773</v>
      </c>
      <c r="S56" s="181">
        <v>0.2673611111111111</v>
      </c>
      <c r="T56" s="216">
        <v>169.1</v>
      </c>
      <c r="U56" s="216">
        <f>T56+T46</f>
        <v>322</v>
      </c>
      <c r="V56" s="172">
        <v>15</v>
      </c>
      <c r="W56" s="320" t="s">
        <v>1027</v>
      </c>
      <c r="X56" s="169" t="s">
        <v>2101</v>
      </c>
      <c r="Y56" s="169" t="s">
        <v>1045</v>
      </c>
      <c r="Z56" s="169" t="s">
        <v>1045</v>
      </c>
      <c r="AA56" s="169" t="s">
        <v>2103</v>
      </c>
      <c r="AB56" s="164" t="s">
        <v>2178</v>
      </c>
      <c r="AC56" s="164" t="s">
        <v>2179</v>
      </c>
      <c r="AD56" s="211" t="s">
        <v>1542</v>
      </c>
      <c r="AE56" s="164" t="s">
        <v>1045</v>
      </c>
      <c r="AF56" s="164" t="s">
        <v>1031</v>
      </c>
      <c r="AG56" s="163" t="s">
        <v>2180</v>
      </c>
    </row>
    <row r="57" spans="1:33" s="164" customFormat="1" ht="18" x14ac:dyDescent="0.35">
      <c r="A57" s="316"/>
      <c r="C57" s="163" t="s">
        <v>1079</v>
      </c>
      <c r="D57" s="164" t="s">
        <v>2181</v>
      </c>
      <c r="E57" s="174" t="s">
        <v>2176</v>
      </c>
      <c r="F57" s="174" t="s">
        <v>40</v>
      </c>
      <c r="G57" s="164" t="s">
        <v>2177</v>
      </c>
      <c r="H57" s="164" t="s">
        <v>1476</v>
      </c>
      <c r="I57" s="216">
        <v>39</v>
      </c>
      <c r="J57" s="167">
        <v>14.35</v>
      </c>
      <c r="K57" s="167">
        <v>15.5</v>
      </c>
      <c r="N57" s="167"/>
      <c r="O57" s="167"/>
      <c r="P57" s="167"/>
      <c r="Q57" s="213"/>
      <c r="R57" s="172"/>
      <c r="S57" s="172"/>
      <c r="T57" s="216"/>
      <c r="U57" s="216"/>
      <c r="W57" s="262"/>
      <c r="AG57" s="163"/>
    </row>
    <row r="58" spans="1:33" s="164" customFormat="1" ht="18" x14ac:dyDescent="0.35">
      <c r="A58" s="316"/>
      <c r="C58" s="163"/>
      <c r="E58" s="174"/>
      <c r="F58" s="174"/>
      <c r="I58" s="210" t="s">
        <v>2182</v>
      </c>
      <c r="J58" s="167"/>
      <c r="K58" s="167"/>
      <c r="M58" s="163"/>
      <c r="N58" s="167"/>
      <c r="O58" s="167"/>
      <c r="P58" s="167"/>
      <c r="Q58" s="166"/>
      <c r="R58" s="172"/>
      <c r="S58" s="172"/>
      <c r="T58" s="216"/>
      <c r="U58" s="216"/>
      <c r="W58" s="262"/>
      <c r="AG58" s="163"/>
    </row>
    <row r="59" spans="1:33" s="164" customFormat="1" ht="18" x14ac:dyDescent="0.35">
      <c r="A59" s="316"/>
      <c r="C59" s="163" t="s">
        <v>1079</v>
      </c>
      <c r="D59" s="164" t="s">
        <v>2183</v>
      </c>
      <c r="E59" s="174" t="s">
        <v>40</v>
      </c>
      <c r="F59" s="174" t="s">
        <v>2184</v>
      </c>
      <c r="G59" s="164" t="s">
        <v>1476</v>
      </c>
      <c r="H59" s="164" t="s">
        <v>2185</v>
      </c>
      <c r="I59" s="163">
        <v>31.1</v>
      </c>
      <c r="J59" s="167">
        <v>17.350000000000001</v>
      </c>
      <c r="K59" s="167">
        <v>18.25</v>
      </c>
      <c r="N59" s="167"/>
      <c r="O59" s="167"/>
      <c r="P59" s="167"/>
      <c r="Q59" s="213"/>
      <c r="R59" s="172"/>
      <c r="S59" s="172"/>
      <c r="T59" s="216"/>
      <c r="U59" s="216"/>
      <c r="W59" s="262"/>
      <c r="AG59" s="163"/>
    </row>
    <row r="60" spans="1:33" s="164" customFormat="1" ht="18" x14ac:dyDescent="0.35">
      <c r="A60" s="316"/>
      <c r="C60" s="163" t="s">
        <v>1079</v>
      </c>
      <c r="D60" s="164" t="s">
        <v>2186</v>
      </c>
      <c r="E60" s="174" t="s">
        <v>2184</v>
      </c>
      <c r="F60" s="174" t="s">
        <v>40</v>
      </c>
      <c r="G60" s="164" t="s">
        <v>2185</v>
      </c>
      <c r="H60" s="164" t="s">
        <v>1476</v>
      </c>
      <c r="I60" s="163">
        <v>31.1</v>
      </c>
      <c r="J60" s="167">
        <v>18.3</v>
      </c>
      <c r="K60" s="167">
        <v>19.2</v>
      </c>
      <c r="O60" s="167"/>
      <c r="P60" s="167"/>
      <c r="Q60" s="213"/>
      <c r="R60" s="172"/>
      <c r="S60" s="172"/>
      <c r="T60" s="216"/>
      <c r="U60" s="216"/>
      <c r="V60" s="213"/>
      <c r="W60" s="262"/>
      <c r="AG60" s="163"/>
    </row>
    <row r="61" spans="1:33" s="164" customFormat="1" ht="18" x14ac:dyDescent="0.35">
      <c r="A61" s="316"/>
      <c r="C61" s="163" t="s">
        <v>1079</v>
      </c>
      <c r="D61" s="164" t="s">
        <v>2187</v>
      </c>
      <c r="E61" s="174" t="s">
        <v>40</v>
      </c>
      <c r="F61" s="174" t="s">
        <v>2157</v>
      </c>
      <c r="G61" s="164" t="s">
        <v>1476</v>
      </c>
      <c r="H61" s="164" t="s">
        <v>2159</v>
      </c>
      <c r="I61" s="163">
        <v>2.7</v>
      </c>
      <c r="J61" s="167">
        <v>19.25</v>
      </c>
      <c r="K61" s="167">
        <v>19.350000000000001</v>
      </c>
      <c r="O61" s="167"/>
      <c r="P61" s="167"/>
      <c r="Q61" s="213"/>
      <c r="R61" s="172"/>
      <c r="S61" s="172"/>
      <c r="T61" s="216"/>
      <c r="U61" s="216"/>
      <c r="V61" s="213"/>
      <c r="W61" s="262"/>
      <c r="AG61" s="163"/>
    </row>
    <row r="62" spans="1:33" s="164" customFormat="1" ht="18" x14ac:dyDescent="0.35">
      <c r="A62" s="316"/>
      <c r="C62" s="163" t="s">
        <v>1079</v>
      </c>
      <c r="D62" s="164" t="s">
        <v>2188</v>
      </c>
      <c r="E62" s="174" t="s">
        <v>2157</v>
      </c>
      <c r="F62" s="174" t="s">
        <v>2156</v>
      </c>
      <c r="G62" s="164" t="s">
        <v>2159</v>
      </c>
      <c r="H62" s="164" t="s">
        <v>2158</v>
      </c>
      <c r="I62" s="163">
        <v>26.2</v>
      </c>
      <c r="J62" s="167">
        <v>19.45</v>
      </c>
      <c r="K62" s="167">
        <v>20.45</v>
      </c>
      <c r="Q62" s="213"/>
      <c r="R62" s="172"/>
      <c r="S62" s="172"/>
      <c r="T62" s="216"/>
      <c r="U62" s="216"/>
      <c r="W62" s="262"/>
      <c r="AG62" s="163"/>
    </row>
    <row r="63" spans="1:33" s="164" customFormat="1" ht="18" x14ac:dyDescent="0.35">
      <c r="A63" s="316"/>
      <c r="B63" s="163"/>
      <c r="C63" s="163"/>
      <c r="E63" s="174"/>
      <c r="F63" s="221" t="s">
        <v>1174</v>
      </c>
      <c r="H63" s="57" t="s">
        <v>1174</v>
      </c>
      <c r="I63" s="163"/>
      <c r="J63" s="163"/>
      <c r="K63" s="163"/>
      <c r="R63" s="172"/>
      <c r="S63" s="172"/>
      <c r="T63" s="216"/>
      <c r="U63" s="216"/>
      <c r="W63" s="262"/>
      <c r="AG63" s="163"/>
    </row>
    <row r="69" spans="1:33" s="164" customFormat="1" ht="18" x14ac:dyDescent="0.35">
      <c r="A69" s="316"/>
      <c r="B69" s="163">
        <v>25</v>
      </c>
      <c r="C69" s="163" t="s">
        <v>1771</v>
      </c>
      <c r="D69" s="164" t="s">
        <v>2597</v>
      </c>
      <c r="E69" s="174" t="s">
        <v>2515</v>
      </c>
      <c r="F69" s="174" t="s">
        <v>2141</v>
      </c>
      <c r="G69" s="164" t="s">
        <v>2516</v>
      </c>
      <c r="H69" s="164" t="s">
        <v>2142</v>
      </c>
      <c r="I69" s="169">
        <v>23.5</v>
      </c>
      <c r="J69" s="167">
        <v>5.3</v>
      </c>
      <c r="K69" s="167">
        <v>6.15</v>
      </c>
      <c r="L69" s="164" t="s">
        <v>2163</v>
      </c>
      <c r="N69" s="163"/>
      <c r="O69" s="163"/>
      <c r="P69" s="163"/>
      <c r="Q69" s="163" t="s">
        <v>1771</v>
      </c>
      <c r="R69" s="181">
        <v>0.27777777777777779</v>
      </c>
      <c r="S69" s="181">
        <v>0.21875</v>
      </c>
      <c r="T69" s="216">
        <v>154.9</v>
      </c>
      <c r="U69" s="216"/>
      <c r="V69" s="172"/>
      <c r="W69" s="320" t="s">
        <v>1027</v>
      </c>
      <c r="X69" s="169" t="s">
        <v>2101</v>
      </c>
      <c r="Y69" s="169" t="s">
        <v>1045</v>
      </c>
      <c r="Z69" s="169"/>
      <c r="AA69" s="169"/>
      <c r="AB69" s="164" t="s">
        <v>2516</v>
      </c>
      <c r="AC69" s="164" t="s">
        <v>2515</v>
      </c>
      <c r="AD69" s="211" t="s">
        <v>1542</v>
      </c>
      <c r="AE69" s="164" t="s">
        <v>1045</v>
      </c>
      <c r="AF69" s="164" t="s">
        <v>1031</v>
      </c>
      <c r="AG69" s="163"/>
    </row>
    <row r="70" spans="1:33" s="164" customFormat="1" ht="18" x14ac:dyDescent="0.35">
      <c r="A70" s="316"/>
      <c r="B70" s="163"/>
      <c r="C70" s="163" t="s">
        <v>1771</v>
      </c>
      <c r="D70" s="164" t="s">
        <v>2598</v>
      </c>
      <c r="E70" s="174" t="s">
        <v>2141</v>
      </c>
      <c r="F70" s="174" t="s">
        <v>2515</v>
      </c>
      <c r="G70" s="164" t="s">
        <v>2142</v>
      </c>
      <c r="H70" s="164" t="s">
        <v>2516</v>
      </c>
      <c r="I70" s="169">
        <v>23.5</v>
      </c>
      <c r="J70" s="167">
        <v>7</v>
      </c>
      <c r="K70" s="167">
        <v>7.45</v>
      </c>
      <c r="L70" s="164" t="s">
        <v>2163</v>
      </c>
      <c r="N70" s="163"/>
      <c r="O70" s="163"/>
      <c r="P70" s="163"/>
      <c r="T70" s="216"/>
      <c r="U70" s="216"/>
      <c r="W70" s="262"/>
      <c r="AG70" s="163"/>
    </row>
    <row r="71" spans="1:33" s="164" customFormat="1" ht="18" x14ac:dyDescent="0.35">
      <c r="A71" s="316"/>
      <c r="B71" s="163"/>
      <c r="C71" s="163" t="s">
        <v>1771</v>
      </c>
      <c r="D71" s="164" t="s">
        <v>2599</v>
      </c>
      <c r="E71" s="174" t="s">
        <v>2515</v>
      </c>
      <c r="F71" s="174" t="s">
        <v>2141</v>
      </c>
      <c r="G71" s="164" t="s">
        <v>2516</v>
      </c>
      <c r="H71" s="164" t="s">
        <v>2142</v>
      </c>
      <c r="I71" s="341">
        <v>23.5</v>
      </c>
      <c r="J71" s="167">
        <v>8</v>
      </c>
      <c r="K71" s="167">
        <v>8.4499999999999993</v>
      </c>
      <c r="L71" s="194" t="s">
        <v>971</v>
      </c>
      <c r="M71" s="231"/>
      <c r="N71" s="163"/>
      <c r="O71" s="163"/>
      <c r="P71" s="163"/>
      <c r="R71" s="172"/>
      <c r="S71" s="172"/>
      <c r="T71" s="216"/>
      <c r="U71" s="216"/>
      <c r="W71" s="262"/>
      <c r="AG71" s="163"/>
    </row>
    <row r="72" spans="1:33" s="164" customFormat="1" ht="18" x14ac:dyDescent="0.35">
      <c r="A72" s="316"/>
      <c r="B72" s="163"/>
      <c r="C72" s="163" t="s">
        <v>1771</v>
      </c>
      <c r="D72" s="164" t="s">
        <v>2600</v>
      </c>
      <c r="E72" s="174" t="s">
        <v>2141</v>
      </c>
      <c r="F72" s="174" t="s">
        <v>2515</v>
      </c>
      <c r="G72" s="164" t="s">
        <v>2142</v>
      </c>
      <c r="H72" s="164" t="s">
        <v>2516</v>
      </c>
      <c r="I72" s="341">
        <v>23.5</v>
      </c>
      <c r="J72" s="167">
        <v>9.3000000000000007</v>
      </c>
      <c r="K72" s="167">
        <v>10.15</v>
      </c>
      <c r="N72" s="163"/>
      <c r="O72" s="163"/>
      <c r="P72" s="163"/>
      <c r="R72" s="172"/>
      <c r="S72" s="172"/>
      <c r="T72" s="216"/>
      <c r="U72" s="216"/>
      <c r="W72" s="262"/>
      <c r="AG72" s="163"/>
    </row>
    <row r="73" spans="1:33" s="164" customFormat="1" ht="18" x14ac:dyDescent="0.35">
      <c r="A73" s="316"/>
      <c r="B73" s="260"/>
      <c r="C73" s="163" t="s">
        <v>1771</v>
      </c>
      <c r="D73" s="164" t="s">
        <v>2601</v>
      </c>
      <c r="E73" s="174" t="s">
        <v>2515</v>
      </c>
      <c r="F73" s="174" t="s">
        <v>2157</v>
      </c>
      <c r="G73" s="164" t="s">
        <v>2516</v>
      </c>
      <c r="H73" s="164" t="s">
        <v>2159</v>
      </c>
      <c r="I73" s="169">
        <f>55.5+2.7</f>
        <v>58.2</v>
      </c>
      <c r="J73" s="167">
        <v>10.25</v>
      </c>
      <c r="K73" s="167">
        <v>11.3</v>
      </c>
      <c r="P73" s="163"/>
      <c r="R73" s="172"/>
      <c r="S73" s="172"/>
      <c r="T73" s="216"/>
      <c r="U73" s="216"/>
      <c r="W73" s="262"/>
      <c r="AG73" s="163"/>
    </row>
    <row r="74" spans="1:33" s="164" customFormat="1" ht="18" x14ac:dyDescent="0.35">
      <c r="A74" s="316"/>
      <c r="B74" s="163"/>
      <c r="C74" s="163" t="s">
        <v>1771</v>
      </c>
      <c r="D74" s="164" t="s">
        <v>2602</v>
      </c>
      <c r="E74" s="174" t="s">
        <v>2157</v>
      </c>
      <c r="F74" s="174" t="s">
        <v>40</v>
      </c>
      <c r="G74" s="164" t="s">
        <v>2159</v>
      </c>
      <c r="H74" s="164" t="s">
        <v>1476</v>
      </c>
      <c r="I74" s="341">
        <v>2.7</v>
      </c>
      <c r="J74" s="167">
        <v>11.35</v>
      </c>
      <c r="K74" s="167">
        <v>11.45</v>
      </c>
      <c r="R74" s="172"/>
      <c r="S74" s="172"/>
      <c r="T74" s="216"/>
      <c r="U74" s="216"/>
      <c r="W74" s="262"/>
      <c r="AG74" s="163"/>
    </row>
    <row r="75" spans="1:33" s="164" customFormat="1" ht="18" x14ac:dyDescent="0.35">
      <c r="A75" s="316"/>
      <c r="B75" s="163"/>
      <c r="C75" s="163"/>
      <c r="E75" s="221" t="s">
        <v>976</v>
      </c>
      <c r="F75" s="174"/>
      <c r="G75" s="57" t="s">
        <v>976</v>
      </c>
      <c r="I75" s="210" t="s">
        <v>2603</v>
      </c>
      <c r="J75" s="167"/>
      <c r="K75" s="167"/>
      <c r="R75" s="172"/>
      <c r="S75" s="172"/>
      <c r="T75" s="216"/>
      <c r="U75" s="216"/>
      <c r="W75" s="262"/>
      <c r="AG75" s="163"/>
    </row>
    <row r="76" spans="1:33" s="164" customFormat="1" ht="18" x14ac:dyDescent="0.35">
      <c r="A76" s="316"/>
      <c r="B76" s="163"/>
      <c r="C76" s="163" t="s">
        <v>1766</v>
      </c>
      <c r="D76" s="164" t="s">
        <v>2604</v>
      </c>
      <c r="E76" s="174" t="s">
        <v>40</v>
      </c>
      <c r="F76" s="174" t="s">
        <v>1538</v>
      </c>
      <c r="G76" s="164" t="s">
        <v>1476</v>
      </c>
      <c r="H76" s="164" t="s">
        <v>1539</v>
      </c>
      <c r="I76" s="216">
        <v>96.4</v>
      </c>
      <c r="J76" s="167">
        <v>13.35</v>
      </c>
      <c r="K76" s="167">
        <v>16.350000000000001</v>
      </c>
      <c r="L76" s="164" t="s">
        <v>2163</v>
      </c>
      <c r="Q76" s="163" t="s">
        <v>1766</v>
      </c>
      <c r="R76" s="181">
        <v>0.30555555555555558</v>
      </c>
      <c r="S76" s="181">
        <v>0.25347222222222221</v>
      </c>
      <c r="T76" s="216">
        <v>184.3</v>
      </c>
      <c r="U76" s="216">
        <f>T76+T69</f>
        <v>339.20000000000005</v>
      </c>
      <c r="V76" s="172">
        <v>9</v>
      </c>
      <c r="W76" s="320" t="s">
        <v>1027</v>
      </c>
      <c r="X76" s="169" t="s">
        <v>2101</v>
      </c>
      <c r="Y76" s="169" t="s">
        <v>1045</v>
      </c>
      <c r="Z76" s="169" t="s">
        <v>1045</v>
      </c>
      <c r="AA76" s="169" t="s">
        <v>2103</v>
      </c>
      <c r="AB76" s="164" t="s">
        <v>2516</v>
      </c>
      <c r="AC76" s="164" t="s">
        <v>2515</v>
      </c>
      <c r="AD76" s="211" t="s">
        <v>1542</v>
      </c>
      <c r="AE76" s="164" t="s">
        <v>1045</v>
      </c>
      <c r="AF76" s="164" t="s">
        <v>1031</v>
      </c>
      <c r="AG76" s="163" t="s">
        <v>2180</v>
      </c>
    </row>
    <row r="77" spans="1:33" s="164" customFormat="1" ht="18" x14ac:dyDescent="0.35">
      <c r="A77" s="316"/>
      <c r="B77" s="163"/>
      <c r="C77" s="163" t="s">
        <v>1766</v>
      </c>
      <c r="D77" s="164" t="s">
        <v>2605</v>
      </c>
      <c r="E77" s="174" t="s">
        <v>1538</v>
      </c>
      <c r="F77" s="174" t="s">
        <v>2141</v>
      </c>
      <c r="G77" s="164" t="s">
        <v>1539</v>
      </c>
      <c r="H77" s="164" t="s">
        <v>2142</v>
      </c>
      <c r="I77" s="163">
        <v>64.400000000000006</v>
      </c>
      <c r="J77" s="167">
        <v>17.3</v>
      </c>
      <c r="K77" s="167">
        <v>19</v>
      </c>
      <c r="L77" s="194" t="s">
        <v>971</v>
      </c>
      <c r="M77" s="213"/>
      <c r="R77" s="172"/>
      <c r="S77" s="172"/>
      <c r="T77" s="216"/>
      <c r="U77" s="216"/>
      <c r="W77" s="262"/>
      <c r="AG77" s="163"/>
    </row>
    <row r="78" spans="1:33" s="164" customFormat="1" ht="18" x14ac:dyDescent="0.35">
      <c r="A78" s="316"/>
      <c r="B78" s="163"/>
      <c r="C78" s="163" t="s">
        <v>1766</v>
      </c>
      <c r="D78" s="164" t="s">
        <v>2606</v>
      </c>
      <c r="E78" s="174" t="s">
        <v>2141</v>
      </c>
      <c r="F78" s="174" t="s">
        <v>2515</v>
      </c>
      <c r="G78" s="164" t="s">
        <v>2142</v>
      </c>
      <c r="H78" s="164" t="s">
        <v>2516</v>
      </c>
      <c r="I78" s="163">
        <v>23.5</v>
      </c>
      <c r="J78" s="167">
        <v>19.3</v>
      </c>
      <c r="K78" s="167">
        <v>20.149999999999999</v>
      </c>
      <c r="L78" s="164" t="s">
        <v>2163</v>
      </c>
      <c r="N78" s="163"/>
      <c r="O78" s="163"/>
      <c r="P78" s="163"/>
      <c r="R78" s="172"/>
      <c r="S78" s="172"/>
      <c r="T78" s="216"/>
      <c r="U78" s="216"/>
      <c r="W78" s="262"/>
      <c r="AG78" s="163"/>
    </row>
    <row r="79" spans="1:33" s="164" customFormat="1" ht="18" x14ac:dyDescent="0.35">
      <c r="A79" s="316"/>
      <c r="B79" s="163"/>
      <c r="C79" s="163"/>
      <c r="E79" s="174"/>
      <c r="F79" s="221" t="s">
        <v>1174</v>
      </c>
      <c r="H79" s="57" t="s">
        <v>1174</v>
      </c>
      <c r="I79" s="163"/>
      <c r="J79" s="163"/>
      <c r="K79" s="163"/>
      <c r="N79" s="163"/>
      <c r="O79" s="163"/>
      <c r="P79" s="163"/>
      <c r="R79" s="172"/>
      <c r="S79" s="172"/>
      <c r="T79" s="216"/>
      <c r="U79" s="216"/>
      <c r="W79" s="262"/>
      <c r="AG79" s="163"/>
    </row>
    <row r="84" spans="1:33" s="164" customFormat="1" ht="18" x14ac:dyDescent="0.35">
      <c r="A84" s="316"/>
      <c r="B84" s="163">
        <v>26</v>
      </c>
      <c r="C84" s="163" t="s">
        <v>1829</v>
      </c>
      <c r="D84" s="164" t="s">
        <v>2607</v>
      </c>
      <c r="E84" s="174" t="s">
        <v>2560</v>
      </c>
      <c r="F84" s="174" t="s">
        <v>2157</v>
      </c>
      <c r="G84" s="164" t="s">
        <v>2561</v>
      </c>
      <c r="H84" s="164" t="s">
        <v>2159</v>
      </c>
      <c r="I84" s="163">
        <v>29.5</v>
      </c>
      <c r="J84" s="167">
        <v>6</v>
      </c>
      <c r="K84" s="167">
        <v>7.1</v>
      </c>
      <c r="L84" s="164" t="s">
        <v>2163</v>
      </c>
      <c r="N84" s="163"/>
      <c r="O84" s="163"/>
      <c r="P84" s="163"/>
      <c r="Q84" s="163" t="s">
        <v>1829</v>
      </c>
      <c r="R84" s="181">
        <v>0.2986111111111111</v>
      </c>
      <c r="S84" s="181">
        <v>0.27083333333333331</v>
      </c>
      <c r="T84" s="216">
        <v>141.4</v>
      </c>
      <c r="U84" s="216"/>
      <c r="V84" s="172"/>
      <c r="W84" s="320" t="s">
        <v>1027</v>
      </c>
      <c r="X84" s="169" t="s">
        <v>2101</v>
      </c>
      <c r="Y84" s="169" t="s">
        <v>1045</v>
      </c>
      <c r="Z84" s="169"/>
      <c r="AA84" s="169"/>
      <c r="AB84" s="164" t="s">
        <v>2561</v>
      </c>
      <c r="AC84" s="164" t="s">
        <v>2560</v>
      </c>
      <c r="AD84" s="211" t="s">
        <v>1542</v>
      </c>
      <c r="AE84" s="164" t="s">
        <v>1045</v>
      </c>
      <c r="AF84" s="164" t="s">
        <v>1031</v>
      </c>
      <c r="AG84" s="163"/>
    </row>
    <row r="85" spans="1:33" s="164" customFormat="1" ht="18" x14ac:dyDescent="0.35">
      <c r="A85" s="316"/>
      <c r="B85" s="163"/>
      <c r="C85" s="163" t="s">
        <v>1829</v>
      </c>
      <c r="D85" s="164" t="s">
        <v>2608</v>
      </c>
      <c r="E85" s="174" t="s">
        <v>2157</v>
      </c>
      <c r="F85" s="174" t="s">
        <v>2166</v>
      </c>
      <c r="G85" s="164" t="s">
        <v>2159</v>
      </c>
      <c r="H85" s="164" t="s">
        <v>2167</v>
      </c>
      <c r="I85" s="163">
        <v>15.9</v>
      </c>
      <c r="J85" s="167">
        <v>7.2</v>
      </c>
      <c r="K85" s="167">
        <v>7.5</v>
      </c>
      <c r="L85" s="164" t="s">
        <v>2163</v>
      </c>
      <c r="N85" s="163"/>
      <c r="O85" s="163"/>
      <c r="P85" s="163"/>
      <c r="R85" s="172"/>
      <c r="S85" s="172"/>
      <c r="T85" s="216"/>
      <c r="U85" s="216"/>
      <c r="W85" s="262"/>
      <c r="AG85" s="163"/>
    </row>
    <row r="86" spans="1:33" s="164" customFormat="1" ht="18" x14ac:dyDescent="0.35">
      <c r="A86" s="316"/>
      <c r="B86" s="163"/>
      <c r="C86" s="163" t="s">
        <v>1829</v>
      </c>
      <c r="D86" s="164" t="s">
        <v>2609</v>
      </c>
      <c r="E86" s="174" t="s">
        <v>2166</v>
      </c>
      <c r="F86" s="174" t="s">
        <v>40</v>
      </c>
      <c r="G86" s="164" t="s">
        <v>2167</v>
      </c>
      <c r="H86" s="164" t="s">
        <v>1476</v>
      </c>
      <c r="I86" s="163">
        <v>13.2</v>
      </c>
      <c r="J86" s="167">
        <v>7.55</v>
      </c>
      <c r="K86" s="167">
        <v>8.25</v>
      </c>
      <c r="L86" s="194" t="s">
        <v>971</v>
      </c>
      <c r="N86" s="163"/>
      <c r="O86" s="163"/>
      <c r="P86" s="163"/>
      <c r="R86" s="172"/>
      <c r="S86" s="172"/>
      <c r="T86" s="216"/>
      <c r="U86" s="216"/>
      <c r="W86" s="262"/>
      <c r="AG86" s="163"/>
    </row>
    <row r="87" spans="1:33" s="164" customFormat="1" ht="18" x14ac:dyDescent="0.35">
      <c r="A87" s="316"/>
      <c r="B87" s="163"/>
      <c r="C87" s="163" t="s">
        <v>1829</v>
      </c>
      <c r="D87" s="164" t="s">
        <v>2610</v>
      </c>
      <c r="E87" s="174" t="s">
        <v>40</v>
      </c>
      <c r="F87" s="174" t="s">
        <v>2302</v>
      </c>
      <c r="G87" s="164" t="s">
        <v>1476</v>
      </c>
      <c r="H87" s="164" t="s">
        <v>2307</v>
      </c>
      <c r="I87" s="163">
        <v>20.8</v>
      </c>
      <c r="J87" s="167">
        <v>9</v>
      </c>
      <c r="K87" s="167">
        <v>9.4</v>
      </c>
      <c r="N87" s="163"/>
      <c r="O87" s="163"/>
      <c r="P87" s="163"/>
      <c r="R87" s="172"/>
      <c r="S87" s="172"/>
      <c r="T87" s="216"/>
      <c r="U87" s="216"/>
      <c r="W87" s="262"/>
      <c r="AG87" s="163"/>
    </row>
    <row r="88" spans="1:33" s="164" customFormat="1" ht="18" x14ac:dyDescent="0.35">
      <c r="A88" s="316"/>
      <c r="B88" s="163"/>
      <c r="C88" s="163" t="s">
        <v>1829</v>
      </c>
      <c r="D88" s="164" t="s">
        <v>2611</v>
      </c>
      <c r="E88" s="174" t="s">
        <v>2302</v>
      </c>
      <c r="F88" s="174" t="s">
        <v>2157</v>
      </c>
      <c r="G88" s="164" t="s">
        <v>2307</v>
      </c>
      <c r="H88" s="164" t="s">
        <v>2159</v>
      </c>
      <c r="I88" s="163">
        <v>23.5</v>
      </c>
      <c r="J88" s="167">
        <v>9.5</v>
      </c>
      <c r="K88" s="167">
        <v>10.35</v>
      </c>
      <c r="L88" s="164" t="s">
        <v>2163</v>
      </c>
      <c r="N88" s="163"/>
      <c r="O88" s="163"/>
      <c r="P88" s="163"/>
      <c r="R88" s="172"/>
      <c r="S88" s="172"/>
      <c r="T88" s="216"/>
      <c r="U88" s="216"/>
      <c r="W88" s="262"/>
      <c r="AG88" s="163"/>
    </row>
    <row r="89" spans="1:33" s="164" customFormat="1" ht="18" x14ac:dyDescent="0.35">
      <c r="A89" s="316"/>
      <c r="B89" s="163"/>
      <c r="C89" s="163" t="s">
        <v>1829</v>
      </c>
      <c r="D89" s="164" t="s">
        <v>2612</v>
      </c>
      <c r="E89" s="174" t="s">
        <v>2157</v>
      </c>
      <c r="F89" s="174" t="s">
        <v>2190</v>
      </c>
      <c r="G89" s="164" t="s">
        <v>2159</v>
      </c>
      <c r="H89" s="164" t="s">
        <v>2191</v>
      </c>
      <c r="I89" s="163">
        <v>17.899999999999999</v>
      </c>
      <c r="J89" s="167">
        <v>10.5</v>
      </c>
      <c r="K89" s="167">
        <v>11.35</v>
      </c>
      <c r="L89" s="164" t="s">
        <v>2163</v>
      </c>
      <c r="N89" s="163"/>
      <c r="O89" s="163"/>
      <c r="P89" s="163"/>
      <c r="R89" s="172"/>
      <c r="S89" s="172"/>
      <c r="T89" s="216"/>
      <c r="U89" s="216"/>
      <c r="W89" s="262"/>
      <c r="AG89" s="163"/>
    </row>
    <row r="90" spans="1:33" s="164" customFormat="1" ht="18" x14ac:dyDescent="0.35">
      <c r="A90" s="316"/>
      <c r="B90" s="163"/>
      <c r="C90" s="163" t="s">
        <v>1829</v>
      </c>
      <c r="D90" s="164" t="s">
        <v>2613</v>
      </c>
      <c r="E90" s="174" t="s">
        <v>2190</v>
      </c>
      <c r="F90" s="174" t="s">
        <v>2157</v>
      </c>
      <c r="G90" s="164" t="s">
        <v>2191</v>
      </c>
      <c r="H90" s="164" t="s">
        <v>2159</v>
      </c>
      <c r="I90" s="163">
        <v>17.899999999999999</v>
      </c>
      <c r="J90" s="167">
        <v>11.45</v>
      </c>
      <c r="K90" s="167">
        <v>12.3</v>
      </c>
      <c r="L90" s="164" t="s">
        <v>2163</v>
      </c>
      <c r="N90" s="163"/>
      <c r="O90" s="163"/>
      <c r="P90" s="163"/>
      <c r="R90" s="172"/>
      <c r="S90" s="172"/>
      <c r="T90" s="216"/>
      <c r="U90" s="216"/>
      <c r="W90" s="262"/>
      <c r="AG90" s="163"/>
    </row>
    <row r="91" spans="1:33" s="164" customFormat="1" ht="18" x14ac:dyDescent="0.35">
      <c r="A91" s="316"/>
      <c r="B91" s="163"/>
      <c r="C91" s="163" t="s">
        <v>1829</v>
      </c>
      <c r="D91" s="164" t="s">
        <v>2614</v>
      </c>
      <c r="E91" s="174" t="s">
        <v>2157</v>
      </c>
      <c r="F91" s="174" t="s">
        <v>40</v>
      </c>
      <c r="G91" s="164" t="s">
        <v>2159</v>
      </c>
      <c r="H91" s="164" t="s">
        <v>1476</v>
      </c>
      <c r="I91" s="163">
        <v>2.7</v>
      </c>
      <c r="J91" s="167">
        <v>12.35</v>
      </c>
      <c r="K91" s="167">
        <v>12.45</v>
      </c>
      <c r="L91" s="164" t="s">
        <v>2163</v>
      </c>
      <c r="N91" s="163"/>
      <c r="O91" s="163"/>
      <c r="P91" s="163"/>
      <c r="R91" s="172"/>
      <c r="S91" s="172"/>
      <c r="T91" s="216"/>
      <c r="U91" s="216"/>
      <c r="W91" s="262"/>
      <c r="AG91" s="163"/>
    </row>
    <row r="92" spans="1:33" s="164" customFormat="1" ht="18" x14ac:dyDescent="0.35">
      <c r="A92" s="316"/>
      <c r="B92" s="163"/>
      <c r="C92" s="163"/>
      <c r="E92" s="221" t="s">
        <v>976</v>
      </c>
      <c r="F92" s="174"/>
      <c r="G92" s="57" t="s">
        <v>976</v>
      </c>
      <c r="I92" s="163"/>
      <c r="J92" s="163"/>
      <c r="K92" s="163"/>
      <c r="N92" s="163"/>
      <c r="O92" s="163"/>
      <c r="P92" s="163"/>
      <c r="R92" s="172"/>
      <c r="S92" s="172"/>
      <c r="T92" s="216"/>
      <c r="U92" s="216"/>
      <c r="W92" s="262"/>
      <c r="AG92" s="163"/>
    </row>
    <row r="93" spans="1:33" s="164" customFormat="1" ht="18" x14ac:dyDescent="0.35">
      <c r="A93" s="316"/>
      <c r="C93" s="163" t="s">
        <v>1827</v>
      </c>
      <c r="D93" s="164" t="s">
        <v>2615</v>
      </c>
      <c r="E93" s="174" t="s">
        <v>40</v>
      </c>
      <c r="F93" s="174" t="s">
        <v>1298</v>
      </c>
      <c r="G93" s="164" t="s">
        <v>1476</v>
      </c>
      <c r="H93" s="164" t="s">
        <v>1296</v>
      </c>
      <c r="I93" s="163">
        <v>44.8</v>
      </c>
      <c r="J93" s="167">
        <v>13.15</v>
      </c>
      <c r="K93" s="167">
        <v>14.45</v>
      </c>
      <c r="L93" s="213"/>
      <c r="N93" s="163"/>
      <c r="O93" s="163"/>
      <c r="P93" s="163"/>
      <c r="Q93" s="163" t="s">
        <v>1827</v>
      </c>
      <c r="R93" s="181">
        <v>0.35069444444444442</v>
      </c>
      <c r="S93" s="181">
        <v>0.27777777777777779</v>
      </c>
      <c r="T93" s="216">
        <v>178.6</v>
      </c>
      <c r="U93" s="216">
        <f>T93+T84</f>
        <v>320</v>
      </c>
      <c r="V93" s="172">
        <v>13</v>
      </c>
      <c r="W93" s="320" t="s">
        <v>1027</v>
      </c>
      <c r="X93" s="169" t="s">
        <v>2101</v>
      </c>
      <c r="Y93" s="169" t="s">
        <v>1045</v>
      </c>
      <c r="Z93" s="169" t="s">
        <v>1045</v>
      </c>
      <c r="AA93" s="169" t="s">
        <v>2103</v>
      </c>
      <c r="AB93" s="164" t="s">
        <v>2616</v>
      </c>
      <c r="AC93" s="164" t="s">
        <v>2560</v>
      </c>
      <c r="AD93" s="211" t="s">
        <v>1542</v>
      </c>
      <c r="AE93" s="164" t="s">
        <v>1045</v>
      </c>
      <c r="AF93" s="164" t="s">
        <v>1031</v>
      </c>
      <c r="AG93" s="163" t="s">
        <v>2180</v>
      </c>
    </row>
    <row r="94" spans="1:33" s="164" customFormat="1" ht="18" x14ac:dyDescent="0.35">
      <c r="A94" s="316"/>
      <c r="B94" s="163"/>
      <c r="C94" s="163" t="s">
        <v>1827</v>
      </c>
      <c r="D94" s="164" t="s">
        <v>2617</v>
      </c>
      <c r="E94" s="174" t="s">
        <v>1298</v>
      </c>
      <c r="F94" s="174" t="s">
        <v>40</v>
      </c>
      <c r="G94" s="164" t="s">
        <v>1296</v>
      </c>
      <c r="H94" s="164" t="s">
        <v>1476</v>
      </c>
      <c r="I94" s="163">
        <v>44.8</v>
      </c>
      <c r="J94" s="167">
        <v>14.5</v>
      </c>
      <c r="K94" s="167">
        <v>16.2</v>
      </c>
      <c r="L94" s="194" t="s">
        <v>971</v>
      </c>
      <c r="N94" s="163"/>
      <c r="O94" s="163"/>
      <c r="P94" s="163"/>
      <c r="R94" s="172"/>
      <c r="S94" s="172"/>
      <c r="T94" s="216"/>
      <c r="U94" s="216"/>
      <c r="W94" s="262"/>
      <c r="AG94" s="163"/>
    </row>
    <row r="95" spans="1:33" s="164" customFormat="1" ht="18" x14ac:dyDescent="0.35">
      <c r="A95" s="316"/>
      <c r="B95" s="163"/>
      <c r="C95" s="163"/>
      <c r="E95" s="174"/>
      <c r="F95" s="174"/>
      <c r="I95" s="210" t="s">
        <v>2618</v>
      </c>
      <c r="J95" s="167"/>
      <c r="K95" s="167"/>
      <c r="L95" s="194"/>
      <c r="N95" s="163"/>
      <c r="O95" s="163"/>
      <c r="P95" s="163"/>
      <c r="R95" s="172"/>
      <c r="S95" s="172"/>
      <c r="T95" s="216"/>
      <c r="U95" s="216"/>
      <c r="W95" s="262"/>
      <c r="AG95" s="163"/>
    </row>
    <row r="96" spans="1:33" s="164" customFormat="1" ht="18" x14ac:dyDescent="0.35">
      <c r="A96" s="316"/>
      <c r="B96" s="163"/>
      <c r="C96" s="163" t="s">
        <v>1827</v>
      </c>
      <c r="D96" s="164" t="s">
        <v>2619</v>
      </c>
      <c r="E96" s="174" t="s">
        <v>40</v>
      </c>
      <c r="F96" s="174" t="s">
        <v>2184</v>
      </c>
      <c r="G96" s="164" t="s">
        <v>1476</v>
      </c>
      <c r="H96" s="164" t="s">
        <v>2185</v>
      </c>
      <c r="I96" s="163">
        <v>31.1</v>
      </c>
      <c r="J96" s="167">
        <v>18.05</v>
      </c>
      <c r="K96" s="167">
        <v>18.55</v>
      </c>
      <c r="L96" s="213"/>
      <c r="N96" s="163"/>
      <c r="O96" s="163"/>
      <c r="P96" s="163"/>
      <c r="R96" s="172"/>
      <c r="S96" s="172"/>
      <c r="T96" s="216"/>
      <c r="U96" s="216"/>
      <c r="W96" s="262"/>
      <c r="AG96" s="163"/>
    </row>
    <row r="97" spans="1:33" s="164" customFormat="1" ht="18" x14ac:dyDescent="0.35">
      <c r="A97" s="316"/>
      <c r="B97" s="163"/>
      <c r="C97" s="163" t="s">
        <v>1827</v>
      </c>
      <c r="D97" s="164" t="s">
        <v>2620</v>
      </c>
      <c r="E97" s="174" t="s">
        <v>2184</v>
      </c>
      <c r="F97" s="174" t="s">
        <v>40</v>
      </c>
      <c r="G97" s="164" t="s">
        <v>2185</v>
      </c>
      <c r="H97" s="164" t="s">
        <v>1476</v>
      </c>
      <c r="I97" s="163">
        <v>31.1</v>
      </c>
      <c r="J97" s="167">
        <v>19</v>
      </c>
      <c r="K97" s="167">
        <v>19.5</v>
      </c>
      <c r="N97" s="163"/>
      <c r="O97" s="163"/>
      <c r="P97" s="163"/>
      <c r="R97" s="172"/>
      <c r="S97" s="172"/>
      <c r="T97" s="216"/>
      <c r="U97" s="216"/>
      <c r="W97" s="262"/>
      <c r="AG97" s="163"/>
    </row>
    <row r="98" spans="1:33" s="164" customFormat="1" ht="18" x14ac:dyDescent="0.35">
      <c r="A98" s="316"/>
      <c r="B98" s="163"/>
      <c r="C98" s="163" t="s">
        <v>1827</v>
      </c>
      <c r="D98" s="164" t="s">
        <v>2621</v>
      </c>
      <c r="E98" s="174" t="s">
        <v>40</v>
      </c>
      <c r="F98" s="174" t="s">
        <v>2560</v>
      </c>
      <c r="G98" s="164" t="s">
        <v>1476</v>
      </c>
      <c r="H98" s="164" t="s">
        <v>2561</v>
      </c>
      <c r="I98" s="163">
        <v>26.8</v>
      </c>
      <c r="J98" s="167">
        <v>20</v>
      </c>
      <c r="K98" s="167">
        <v>21</v>
      </c>
      <c r="N98" s="163"/>
      <c r="O98" s="163"/>
      <c r="P98" s="163"/>
      <c r="R98" s="172"/>
      <c r="S98" s="172"/>
      <c r="T98" s="216"/>
      <c r="U98" s="216"/>
      <c r="W98" s="262"/>
      <c r="AG98" s="163"/>
    </row>
    <row r="99" spans="1:33" s="164" customFormat="1" ht="18" x14ac:dyDescent="0.35">
      <c r="A99" s="316"/>
      <c r="B99" s="163"/>
      <c r="C99" s="163"/>
      <c r="E99" s="174"/>
      <c r="F99" s="221" t="s">
        <v>1174</v>
      </c>
      <c r="H99" s="57" t="s">
        <v>1174</v>
      </c>
      <c r="I99" s="163"/>
      <c r="J99" s="163"/>
      <c r="K99" s="163"/>
      <c r="N99" s="163"/>
      <c r="O99" s="163"/>
      <c r="P99" s="163"/>
      <c r="R99" s="172"/>
      <c r="S99" s="172"/>
      <c r="T99" s="216"/>
      <c r="U99" s="216"/>
      <c r="W99" s="262"/>
      <c r="AG99" s="163"/>
    </row>
    <row r="104" spans="1:33" s="164" customFormat="1" ht="18" x14ac:dyDescent="0.35">
      <c r="A104" s="316"/>
      <c r="B104" s="163">
        <v>27</v>
      </c>
      <c r="C104" s="163" t="s">
        <v>1563</v>
      </c>
      <c r="D104" s="164" t="s">
        <v>2622</v>
      </c>
      <c r="E104" s="174" t="s">
        <v>2245</v>
      </c>
      <c r="F104" s="174" t="s">
        <v>2157</v>
      </c>
      <c r="G104" s="164" t="s">
        <v>2246</v>
      </c>
      <c r="H104" s="164" t="s">
        <v>2159</v>
      </c>
      <c r="I104" s="216">
        <v>37.1</v>
      </c>
      <c r="J104" s="167">
        <v>5.45</v>
      </c>
      <c r="K104" s="167">
        <v>7</v>
      </c>
      <c r="L104" s="164" t="s">
        <v>2163</v>
      </c>
      <c r="P104" s="163"/>
      <c r="Q104" s="163" t="s">
        <v>1563</v>
      </c>
      <c r="R104" s="181">
        <v>0.28819444444444448</v>
      </c>
      <c r="S104" s="181">
        <v>0.2673611111111111</v>
      </c>
      <c r="T104" s="216">
        <v>152.6</v>
      </c>
      <c r="U104" s="216"/>
      <c r="V104" s="172"/>
      <c r="W104" s="320" t="s">
        <v>1027</v>
      </c>
      <c r="X104" s="169" t="s">
        <v>2101</v>
      </c>
      <c r="Y104" s="169" t="s">
        <v>1045</v>
      </c>
      <c r="Z104" s="169"/>
      <c r="AA104" s="169"/>
      <c r="AB104" s="164" t="s">
        <v>2246</v>
      </c>
      <c r="AC104" s="164" t="s">
        <v>2623</v>
      </c>
      <c r="AD104" s="211" t="s">
        <v>1542</v>
      </c>
      <c r="AE104" s="164" t="s">
        <v>1045</v>
      </c>
      <c r="AF104" s="164" t="s">
        <v>1031</v>
      </c>
      <c r="AG104" s="163"/>
    </row>
    <row r="105" spans="1:33" s="164" customFormat="1" ht="18" x14ac:dyDescent="0.35">
      <c r="A105" s="316"/>
      <c r="B105" s="163"/>
      <c r="C105" s="163" t="s">
        <v>1563</v>
      </c>
      <c r="D105" s="164" t="s">
        <v>2624</v>
      </c>
      <c r="E105" s="174" t="s">
        <v>2157</v>
      </c>
      <c r="F105" s="174" t="s">
        <v>40</v>
      </c>
      <c r="G105" s="164" t="s">
        <v>2159</v>
      </c>
      <c r="H105" s="164" t="s">
        <v>1476</v>
      </c>
      <c r="I105" s="216">
        <v>2.7</v>
      </c>
      <c r="J105" s="167">
        <v>7.05</v>
      </c>
      <c r="K105" s="167">
        <v>7.15</v>
      </c>
      <c r="L105" s="194" t="s">
        <v>971</v>
      </c>
      <c r="M105" s="213"/>
      <c r="N105" s="163"/>
      <c r="O105" s="163"/>
      <c r="P105" s="163"/>
      <c r="T105" s="216"/>
      <c r="U105" s="216"/>
      <c r="W105" s="262"/>
      <c r="AG105" s="163"/>
    </row>
    <row r="106" spans="1:33" s="164" customFormat="1" ht="18" x14ac:dyDescent="0.35">
      <c r="A106" s="316"/>
      <c r="B106" s="163"/>
      <c r="C106" s="163" t="s">
        <v>1563</v>
      </c>
      <c r="D106" s="164" t="s">
        <v>2625</v>
      </c>
      <c r="E106" s="174" t="s">
        <v>40</v>
      </c>
      <c r="F106" s="174" t="s">
        <v>2385</v>
      </c>
      <c r="G106" s="164" t="s">
        <v>1476</v>
      </c>
      <c r="H106" s="164" t="s">
        <v>2386</v>
      </c>
      <c r="I106" s="216">
        <v>12</v>
      </c>
      <c r="J106" s="167">
        <v>7.45</v>
      </c>
      <c r="K106" s="167">
        <v>8.1</v>
      </c>
      <c r="N106" s="163"/>
      <c r="O106" s="163"/>
      <c r="P106" s="163"/>
      <c r="R106" s="172"/>
      <c r="S106" s="172"/>
      <c r="T106" s="216"/>
      <c r="U106" s="216"/>
      <c r="W106" s="262"/>
      <c r="AG106" s="163"/>
    </row>
    <row r="107" spans="1:33" s="164" customFormat="1" ht="18" x14ac:dyDescent="0.35">
      <c r="A107" s="316"/>
      <c r="B107" s="163"/>
      <c r="C107" s="163" t="s">
        <v>1563</v>
      </c>
      <c r="D107" s="164" t="s">
        <v>2626</v>
      </c>
      <c r="E107" s="174" t="s">
        <v>2385</v>
      </c>
      <c r="F107" s="174" t="s">
        <v>40</v>
      </c>
      <c r="G107" s="164" t="s">
        <v>2386</v>
      </c>
      <c r="H107" s="164" t="s">
        <v>1476</v>
      </c>
      <c r="I107" s="216">
        <v>12</v>
      </c>
      <c r="J107" s="167">
        <v>8.15</v>
      </c>
      <c r="K107" s="167">
        <v>8.4</v>
      </c>
      <c r="N107" s="163"/>
      <c r="O107" s="163"/>
      <c r="P107" s="163"/>
      <c r="R107" s="172"/>
      <c r="S107" s="172"/>
      <c r="T107" s="216"/>
      <c r="U107" s="216"/>
      <c r="W107" s="262"/>
      <c r="AG107" s="163"/>
    </row>
    <row r="108" spans="1:33" s="164" customFormat="1" ht="18" x14ac:dyDescent="0.35">
      <c r="A108" s="316"/>
      <c r="B108" s="163"/>
      <c r="C108" s="163" t="s">
        <v>1563</v>
      </c>
      <c r="D108" s="164" t="s">
        <v>2627</v>
      </c>
      <c r="E108" s="174" t="s">
        <v>40</v>
      </c>
      <c r="F108" s="174" t="s">
        <v>2176</v>
      </c>
      <c r="G108" s="164" t="s">
        <v>1476</v>
      </c>
      <c r="H108" s="164" t="s">
        <v>2177</v>
      </c>
      <c r="I108" s="216">
        <v>39</v>
      </c>
      <c r="J108" s="167">
        <v>8.4499999999999993</v>
      </c>
      <c r="K108" s="167">
        <v>10</v>
      </c>
      <c r="N108" s="163"/>
      <c r="O108" s="163"/>
      <c r="P108" s="163"/>
      <c r="R108" s="172"/>
      <c r="S108" s="172"/>
      <c r="T108" s="216"/>
      <c r="U108" s="216"/>
      <c r="W108" s="262"/>
      <c r="AG108" s="163"/>
    </row>
    <row r="109" spans="1:33" s="164" customFormat="1" ht="18" x14ac:dyDescent="0.35">
      <c r="A109" s="316"/>
      <c r="B109" s="163"/>
      <c r="C109" s="163" t="s">
        <v>1563</v>
      </c>
      <c r="D109" s="164" t="s">
        <v>2628</v>
      </c>
      <c r="E109" s="174" t="s">
        <v>2176</v>
      </c>
      <c r="F109" s="174" t="s">
        <v>2157</v>
      </c>
      <c r="G109" s="164" t="s">
        <v>2177</v>
      </c>
      <c r="H109" s="164" t="s">
        <v>2159</v>
      </c>
      <c r="I109" s="216">
        <v>41.7</v>
      </c>
      <c r="J109" s="167">
        <v>10.050000000000001</v>
      </c>
      <c r="K109" s="167">
        <v>11.3</v>
      </c>
      <c r="L109" s="164" t="s">
        <v>2163</v>
      </c>
      <c r="N109" s="163"/>
      <c r="O109" s="163"/>
      <c r="P109" s="163"/>
      <c r="R109" s="172"/>
      <c r="S109" s="172"/>
      <c r="T109" s="216"/>
      <c r="U109" s="216"/>
      <c r="W109" s="262"/>
      <c r="AG109" s="163"/>
    </row>
    <row r="110" spans="1:33" s="164" customFormat="1" ht="18" x14ac:dyDescent="0.35">
      <c r="A110" s="316"/>
      <c r="B110" s="163"/>
      <c r="C110" s="163" t="s">
        <v>1563</v>
      </c>
      <c r="D110" s="164" t="s">
        <v>2629</v>
      </c>
      <c r="E110" s="174" t="s">
        <v>2157</v>
      </c>
      <c r="F110" s="174" t="s">
        <v>40</v>
      </c>
      <c r="G110" s="164" t="s">
        <v>2159</v>
      </c>
      <c r="H110" s="164" t="s">
        <v>1476</v>
      </c>
      <c r="I110" s="216">
        <v>2.7</v>
      </c>
      <c r="J110" s="167">
        <v>11.35</v>
      </c>
      <c r="K110" s="167">
        <v>11.45</v>
      </c>
      <c r="L110" s="164" t="s">
        <v>2163</v>
      </c>
      <c r="P110" s="163"/>
      <c r="R110" s="172"/>
      <c r="S110" s="172"/>
      <c r="T110" s="216"/>
      <c r="U110" s="216"/>
      <c r="W110" s="262"/>
      <c r="AG110" s="163"/>
    </row>
    <row r="111" spans="1:33" s="164" customFormat="1" ht="18" x14ac:dyDescent="0.35">
      <c r="A111" s="316"/>
      <c r="B111" s="163"/>
      <c r="C111" s="163" t="s">
        <v>1563</v>
      </c>
      <c r="D111" s="164" t="s">
        <v>2630</v>
      </c>
      <c r="E111" s="174" t="s">
        <v>40</v>
      </c>
      <c r="F111" s="174" t="s">
        <v>2157</v>
      </c>
      <c r="G111" s="164" t="s">
        <v>1476</v>
      </c>
      <c r="H111" s="164" t="s">
        <v>2159</v>
      </c>
      <c r="I111" s="216">
        <v>2.7</v>
      </c>
      <c r="J111" s="167">
        <v>11.5</v>
      </c>
      <c r="K111" s="167">
        <v>12</v>
      </c>
      <c r="P111" s="163"/>
      <c r="R111" s="172"/>
      <c r="S111" s="172"/>
      <c r="T111" s="216"/>
      <c r="U111" s="216"/>
      <c r="W111" s="262"/>
      <c r="AG111" s="163"/>
    </row>
    <row r="112" spans="1:33" s="164" customFormat="1" ht="18" x14ac:dyDescent="0.35">
      <c r="A112" s="316"/>
      <c r="B112" s="163"/>
      <c r="C112" s="163" t="s">
        <v>1563</v>
      </c>
      <c r="D112" s="164" t="s">
        <v>2631</v>
      </c>
      <c r="E112" s="174" t="s">
        <v>2157</v>
      </c>
      <c r="F112" s="174" t="s">
        <v>40</v>
      </c>
      <c r="G112" s="164" t="s">
        <v>2159</v>
      </c>
      <c r="H112" s="164" t="s">
        <v>1476</v>
      </c>
      <c r="I112" s="216">
        <v>2.7</v>
      </c>
      <c r="J112" s="167">
        <v>12.05</v>
      </c>
      <c r="K112" s="167">
        <v>12.15</v>
      </c>
      <c r="R112" s="172"/>
      <c r="S112" s="172"/>
      <c r="T112" s="216"/>
      <c r="U112" s="216"/>
      <c r="W112" s="262"/>
      <c r="AG112" s="163"/>
    </row>
    <row r="113" spans="1:33" s="164" customFormat="1" ht="18" x14ac:dyDescent="0.35">
      <c r="A113" s="316"/>
      <c r="B113" s="163"/>
      <c r="C113" s="163"/>
      <c r="E113" s="221" t="s">
        <v>976</v>
      </c>
      <c r="F113" s="174"/>
      <c r="G113" s="57" t="s">
        <v>976</v>
      </c>
      <c r="J113" s="163"/>
      <c r="K113" s="163"/>
      <c r="R113" s="172"/>
      <c r="S113" s="172"/>
      <c r="T113" s="216"/>
      <c r="U113" s="216"/>
      <c r="W113" s="262"/>
      <c r="AG113" s="163"/>
    </row>
    <row r="114" spans="1:33" s="164" customFormat="1" ht="18" x14ac:dyDescent="0.35">
      <c r="A114" s="316"/>
      <c r="B114" s="163"/>
      <c r="C114" s="163" t="s">
        <v>1838</v>
      </c>
      <c r="D114" s="164" t="s">
        <v>2632</v>
      </c>
      <c r="E114" s="322"/>
      <c r="F114" s="322"/>
      <c r="G114" s="164" t="s">
        <v>1476</v>
      </c>
      <c r="H114" s="164" t="s">
        <v>2159</v>
      </c>
      <c r="I114" s="163">
        <v>2.7</v>
      </c>
      <c r="J114" s="167">
        <v>12.45</v>
      </c>
      <c r="K114" s="167">
        <v>12.55</v>
      </c>
      <c r="Q114" s="163" t="s">
        <v>1838</v>
      </c>
      <c r="R114" s="181">
        <v>0.3576388888888889</v>
      </c>
      <c r="S114" s="181">
        <v>0.28472222222222221</v>
      </c>
      <c r="T114" s="216">
        <v>150</v>
      </c>
      <c r="U114" s="216">
        <f>T114+T104</f>
        <v>302.60000000000002</v>
      </c>
      <c r="V114" s="172">
        <v>16</v>
      </c>
      <c r="W114" s="320" t="s">
        <v>1027</v>
      </c>
      <c r="X114" s="169" t="s">
        <v>2101</v>
      </c>
      <c r="Y114" s="169" t="s">
        <v>1045</v>
      </c>
      <c r="Z114" s="169" t="s">
        <v>1045</v>
      </c>
      <c r="AA114" s="169" t="s">
        <v>2103</v>
      </c>
      <c r="AB114" s="164" t="s">
        <v>2633</v>
      </c>
      <c r="AC114" s="164" t="s">
        <v>2623</v>
      </c>
      <c r="AD114" s="211" t="s">
        <v>1542</v>
      </c>
      <c r="AE114" s="164" t="s">
        <v>1045</v>
      </c>
      <c r="AF114" s="164" t="s">
        <v>1031</v>
      </c>
      <c r="AG114" s="163" t="s">
        <v>2180</v>
      </c>
    </row>
    <row r="115" spans="1:33" s="164" customFormat="1" ht="18" x14ac:dyDescent="0.35">
      <c r="A115" s="316"/>
      <c r="B115" s="163"/>
      <c r="C115" s="163" t="s">
        <v>1838</v>
      </c>
      <c r="D115" s="164" t="s">
        <v>2634</v>
      </c>
      <c r="E115" s="174" t="s">
        <v>40</v>
      </c>
      <c r="F115" s="174" t="s">
        <v>2302</v>
      </c>
      <c r="G115" s="164" t="s">
        <v>2159</v>
      </c>
      <c r="H115" s="164" t="s">
        <v>2307</v>
      </c>
      <c r="I115" s="163">
        <v>23.5</v>
      </c>
      <c r="J115" s="167">
        <v>13</v>
      </c>
      <c r="K115" s="167">
        <v>13.45</v>
      </c>
      <c r="L115" s="164" t="s">
        <v>1225</v>
      </c>
    </row>
    <row r="116" spans="1:33" s="164" customFormat="1" ht="18" x14ac:dyDescent="0.35">
      <c r="A116" s="316"/>
      <c r="B116" s="163"/>
      <c r="C116" s="163" t="s">
        <v>1838</v>
      </c>
      <c r="D116" s="164" t="s">
        <v>2635</v>
      </c>
      <c r="E116" s="174" t="s">
        <v>2302</v>
      </c>
      <c r="F116" s="174" t="s">
        <v>2157</v>
      </c>
      <c r="G116" s="164" t="s">
        <v>2307</v>
      </c>
      <c r="H116" s="164" t="s">
        <v>1476</v>
      </c>
      <c r="I116" s="163">
        <v>20.8</v>
      </c>
      <c r="J116" s="167">
        <v>13.5</v>
      </c>
      <c r="K116" s="167">
        <v>14.25</v>
      </c>
      <c r="L116" s="164" t="s">
        <v>2163</v>
      </c>
      <c r="R116" s="172"/>
      <c r="S116" s="172"/>
      <c r="T116" s="216"/>
      <c r="U116" s="216"/>
      <c r="W116" s="262"/>
      <c r="AG116" s="163"/>
    </row>
    <row r="117" spans="1:33" s="164" customFormat="1" ht="18" x14ac:dyDescent="0.35">
      <c r="A117" s="316"/>
      <c r="B117" s="163"/>
      <c r="C117" s="163"/>
      <c r="E117" s="174"/>
      <c r="F117" s="174"/>
      <c r="I117" s="210" t="s">
        <v>2636</v>
      </c>
      <c r="J117" s="167"/>
      <c r="K117" s="167"/>
      <c r="N117" s="163"/>
      <c r="O117" s="163"/>
      <c r="P117" s="163"/>
      <c r="R117" s="172"/>
      <c r="S117" s="172"/>
      <c r="T117" s="216"/>
      <c r="U117" s="216"/>
      <c r="W117" s="262"/>
      <c r="AG117" s="163"/>
    </row>
    <row r="118" spans="1:33" s="164" customFormat="1" ht="18" x14ac:dyDescent="0.35">
      <c r="A118" s="316"/>
      <c r="B118" s="163"/>
      <c r="C118" s="163" t="s">
        <v>1838</v>
      </c>
      <c r="D118" s="164" t="s">
        <v>2637</v>
      </c>
      <c r="E118" s="174" t="s">
        <v>2157</v>
      </c>
      <c r="F118" s="174" t="s">
        <v>2560</v>
      </c>
      <c r="G118" s="164" t="s">
        <v>1476</v>
      </c>
      <c r="H118" s="164" t="s">
        <v>2561</v>
      </c>
      <c r="I118" s="163">
        <v>26.8</v>
      </c>
      <c r="J118" s="167">
        <v>16.100000000000001</v>
      </c>
      <c r="K118" s="167">
        <v>17.2</v>
      </c>
      <c r="L118" s="194" t="s">
        <v>971</v>
      </c>
      <c r="M118" s="213"/>
      <c r="N118" s="163"/>
      <c r="O118" s="163"/>
      <c r="P118" s="163"/>
      <c r="R118" s="172"/>
      <c r="S118" s="172"/>
      <c r="T118" s="216"/>
      <c r="U118" s="216"/>
      <c r="W118" s="262"/>
      <c r="AG118" s="163"/>
    </row>
    <row r="119" spans="1:33" s="164" customFormat="1" ht="18" x14ac:dyDescent="0.35">
      <c r="A119" s="316"/>
      <c r="B119" s="163"/>
      <c r="C119" s="163" t="s">
        <v>1838</v>
      </c>
      <c r="D119" s="164" t="s">
        <v>2638</v>
      </c>
      <c r="E119" s="174" t="s">
        <v>2560</v>
      </c>
      <c r="F119" s="174" t="s">
        <v>2157</v>
      </c>
      <c r="G119" s="164" t="s">
        <v>2561</v>
      </c>
      <c r="H119" s="164" t="s">
        <v>2159</v>
      </c>
      <c r="I119" s="163">
        <v>29.5</v>
      </c>
      <c r="J119" s="167">
        <v>17.25</v>
      </c>
      <c r="K119" s="167">
        <v>18.45</v>
      </c>
      <c r="L119" s="164" t="s">
        <v>2163</v>
      </c>
      <c r="N119" s="163"/>
      <c r="O119" s="163"/>
      <c r="P119" s="163"/>
      <c r="R119" s="172"/>
      <c r="S119" s="172"/>
      <c r="T119" s="216"/>
      <c r="U119" s="216"/>
      <c r="W119" s="262"/>
      <c r="AG119" s="163"/>
    </row>
    <row r="120" spans="1:33" s="164" customFormat="1" ht="18" x14ac:dyDescent="0.35">
      <c r="A120" s="316"/>
      <c r="B120" s="163"/>
      <c r="C120" s="163" t="s">
        <v>1838</v>
      </c>
      <c r="D120" s="164" t="s">
        <v>2639</v>
      </c>
      <c r="E120" s="174" t="s">
        <v>2157</v>
      </c>
      <c r="F120" s="174" t="s">
        <v>2250</v>
      </c>
      <c r="G120" s="164" t="s">
        <v>2159</v>
      </c>
      <c r="H120" s="164" t="s">
        <v>2251</v>
      </c>
      <c r="I120" s="163">
        <v>4.5999999999999996</v>
      </c>
      <c r="J120" s="167">
        <v>18.5</v>
      </c>
      <c r="K120" s="167">
        <v>19</v>
      </c>
      <c r="L120" s="164" t="s">
        <v>2163</v>
      </c>
      <c r="N120" s="163"/>
      <c r="O120" s="163"/>
      <c r="P120" s="163"/>
      <c r="R120" s="172"/>
      <c r="S120" s="172"/>
      <c r="T120" s="216"/>
      <c r="U120" s="216"/>
      <c r="W120" s="262"/>
      <c r="AG120" s="163"/>
    </row>
    <row r="121" spans="1:33" s="164" customFormat="1" ht="18" x14ac:dyDescent="0.35">
      <c r="A121" s="316"/>
      <c r="B121" s="163"/>
      <c r="C121" s="163" t="s">
        <v>1838</v>
      </c>
      <c r="D121" s="164" t="s">
        <v>2640</v>
      </c>
      <c r="E121" s="174" t="s">
        <v>2250</v>
      </c>
      <c r="F121" s="174" t="s">
        <v>2157</v>
      </c>
      <c r="G121" s="164" t="s">
        <v>2251</v>
      </c>
      <c r="H121" s="164" t="s">
        <v>2159</v>
      </c>
      <c r="I121" s="163">
        <v>4.5999999999999996</v>
      </c>
      <c r="J121" s="167">
        <v>19.05</v>
      </c>
      <c r="K121" s="167">
        <v>19.149999999999999</v>
      </c>
      <c r="L121" s="164" t="s">
        <v>2163</v>
      </c>
      <c r="P121" s="163"/>
      <c r="R121" s="172"/>
      <c r="S121" s="172"/>
      <c r="T121" s="216"/>
      <c r="U121" s="216"/>
      <c r="W121" s="262"/>
      <c r="AG121" s="163"/>
    </row>
    <row r="122" spans="1:33" s="164" customFormat="1" ht="18" x14ac:dyDescent="0.35">
      <c r="A122" s="316"/>
      <c r="B122" s="163"/>
      <c r="C122" s="163" t="s">
        <v>1838</v>
      </c>
      <c r="D122" s="164" t="s">
        <v>2641</v>
      </c>
      <c r="E122" s="174" t="s">
        <v>2157</v>
      </c>
      <c r="F122" s="174" t="s">
        <v>2245</v>
      </c>
      <c r="G122" s="164" t="s">
        <v>2159</v>
      </c>
      <c r="H122" s="164" t="s">
        <v>2246</v>
      </c>
      <c r="I122" s="163">
        <v>37.1</v>
      </c>
      <c r="J122" s="167">
        <v>19.2</v>
      </c>
      <c r="K122" s="167">
        <v>20.399999999999999</v>
      </c>
      <c r="P122" s="163"/>
      <c r="R122" s="172"/>
      <c r="S122" s="172"/>
      <c r="T122" s="216"/>
      <c r="U122" s="216"/>
      <c r="W122" s="262"/>
      <c r="AG122" s="163"/>
    </row>
    <row r="123" spans="1:33" s="164" customFormat="1" ht="18" x14ac:dyDescent="0.35">
      <c r="A123" s="316"/>
      <c r="B123" s="163"/>
      <c r="C123" s="163"/>
      <c r="E123" s="174"/>
      <c r="F123" s="221" t="s">
        <v>1174</v>
      </c>
      <c r="H123" s="57" t="s">
        <v>1174</v>
      </c>
      <c r="I123" s="163"/>
      <c r="J123" s="167"/>
      <c r="K123" s="167"/>
      <c r="P123" s="163"/>
      <c r="R123" s="172"/>
      <c r="S123" s="172"/>
      <c r="T123" s="216"/>
      <c r="U123" s="216"/>
      <c r="W123" s="262"/>
      <c r="AG123" s="163"/>
    </row>
    <row r="129" spans="1:33" s="164" customFormat="1" ht="18" x14ac:dyDescent="0.35">
      <c r="A129" s="316"/>
      <c r="B129" s="163">
        <v>28</v>
      </c>
      <c r="C129" s="163" t="s">
        <v>1289</v>
      </c>
      <c r="D129" s="164" t="s">
        <v>2642</v>
      </c>
      <c r="E129" s="174" t="s">
        <v>2161</v>
      </c>
      <c r="F129" s="174" t="s">
        <v>2157</v>
      </c>
      <c r="G129" s="164" t="s">
        <v>2162</v>
      </c>
      <c r="H129" s="164" t="s">
        <v>2159</v>
      </c>
      <c r="I129" s="163">
        <v>19.2</v>
      </c>
      <c r="J129" s="167">
        <v>6.15</v>
      </c>
      <c r="K129" s="167">
        <v>7</v>
      </c>
      <c r="L129" s="164" t="s">
        <v>2163</v>
      </c>
      <c r="P129" s="163"/>
      <c r="Q129" s="163" t="s">
        <v>1289</v>
      </c>
      <c r="R129" s="181">
        <v>0.2673611111111111</v>
      </c>
      <c r="S129" s="181">
        <v>0.24652777777777779</v>
      </c>
      <c r="T129" s="216">
        <v>152.5</v>
      </c>
      <c r="U129" s="216"/>
      <c r="V129" s="172"/>
      <c r="W129" s="320" t="s">
        <v>1027</v>
      </c>
      <c r="X129" s="169" t="s">
        <v>2101</v>
      </c>
      <c r="Y129" s="169" t="s">
        <v>1045</v>
      </c>
      <c r="Z129" s="169"/>
      <c r="AA129" s="169"/>
      <c r="AB129" s="164" t="s">
        <v>2162</v>
      </c>
      <c r="AC129" s="164" t="s">
        <v>2643</v>
      </c>
      <c r="AD129" s="211" t="s">
        <v>1542</v>
      </c>
      <c r="AE129" s="164" t="s">
        <v>1045</v>
      </c>
      <c r="AF129" s="164" t="s">
        <v>1031</v>
      </c>
      <c r="AG129" s="163"/>
    </row>
    <row r="130" spans="1:33" s="164" customFormat="1" ht="18" x14ac:dyDescent="0.35">
      <c r="A130" s="316"/>
      <c r="B130" s="163"/>
      <c r="C130" s="163" t="s">
        <v>1289</v>
      </c>
      <c r="D130" s="164" t="s">
        <v>2644</v>
      </c>
      <c r="E130" s="174" t="s">
        <v>2157</v>
      </c>
      <c r="F130" s="174" t="s">
        <v>2156</v>
      </c>
      <c r="G130" s="164" t="s">
        <v>2159</v>
      </c>
      <c r="H130" s="164" t="s">
        <v>2158</v>
      </c>
      <c r="I130" s="163">
        <v>26.2</v>
      </c>
      <c r="J130" s="167">
        <v>7.05</v>
      </c>
      <c r="K130" s="167">
        <v>8.0500000000000007</v>
      </c>
      <c r="L130" s="164" t="s">
        <v>2163</v>
      </c>
      <c r="N130" s="163"/>
      <c r="O130" s="163"/>
      <c r="P130" s="163"/>
      <c r="T130" s="216"/>
      <c r="U130" s="216"/>
      <c r="W130" s="262"/>
      <c r="AG130" s="163"/>
    </row>
    <row r="131" spans="1:33" s="164" customFormat="1" ht="18" x14ac:dyDescent="0.35">
      <c r="A131" s="316"/>
      <c r="B131" s="163"/>
      <c r="C131" s="163" t="s">
        <v>1289</v>
      </c>
      <c r="D131" s="164" t="s">
        <v>2645</v>
      </c>
      <c r="E131" s="174" t="s">
        <v>2156</v>
      </c>
      <c r="F131" s="174" t="s">
        <v>2157</v>
      </c>
      <c r="G131" s="164" t="s">
        <v>2158</v>
      </c>
      <c r="H131" s="164" t="s">
        <v>2159</v>
      </c>
      <c r="I131" s="163">
        <v>26.2</v>
      </c>
      <c r="J131" s="167">
        <v>8.1</v>
      </c>
      <c r="K131" s="167">
        <v>9.1</v>
      </c>
      <c r="L131" s="164" t="s">
        <v>2222</v>
      </c>
      <c r="M131" s="213"/>
      <c r="N131" s="163"/>
      <c r="O131" s="163"/>
      <c r="P131" s="163"/>
      <c r="R131" s="172"/>
      <c r="S131" s="172"/>
      <c r="T131" s="216"/>
      <c r="U131" s="216"/>
      <c r="W131" s="262"/>
      <c r="AG131" s="163"/>
    </row>
    <row r="132" spans="1:33" s="164" customFormat="1" ht="18" x14ac:dyDescent="0.35">
      <c r="A132" s="316"/>
      <c r="B132" s="163"/>
      <c r="C132" s="163" t="s">
        <v>1289</v>
      </c>
      <c r="D132" s="164" t="s">
        <v>2646</v>
      </c>
      <c r="E132" s="174" t="s">
        <v>2157</v>
      </c>
      <c r="F132" s="174" t="s">
        <v>2220</v>
      </c>
      <c r="G132" s="164" t="s">
        <v>2159</v>
      </c>
      <c r="H132" s="164" t="s">
        <v>2221</v>
      </c>
      <c r="I132" s="163">
        <v>41.8</v>
      </c>
      <c r="J132" s="167">
        <v>9.4</v>
      </c>
      <c r="K132" s="167">
        <v>11</v>
      </c>
      <c r="L132" s="194"/>
      <c r="N132" s="163"/>
      <c r="O132" s="163"/>
      <c r="P132" s="163"/>
      <c r="R132" s="172"/>
      <c r="S132" s="172"/>
      <c r="T132" s="216"/>
      <c r="U132" s="216"/>
      <c r="W132" s="262"/>
      <c r="AG132" s="163"/>
    </row>
    <row r="133" spans="1:33" s="164" customFormat="1" ht="18" x14ac:dyDescent="0.35">
      <c r="A133" s="316"/>
      <c r="B133" s="163"/>
      <c r="C133" s="163" t="s">
        <v>1289</v>
      </c>
      <c r="D133" s="164" t="s">
        <v>2647</v>
      </c>
      <c r="E133" s="174" t="s">
        <v>2220</v>
      </c>
      <c r="F133" s="174" t="s">
        <v>40</v>
      </c>
      <c r="G133" s="164" t="s">
        <v>2221</v>
      </c>
      <c r="H133" s="164" t="s">
        <v>1476</v>
      </c>
      <c r="I133" s="216">
        <v>39.1</v>
      </c>
      <c r="J133" s="167">
        <v>11.05</v>
      </c>
      <c r="K133" s="167">
        <v>12.15</v>
      </c>
      <c r="P133" s="163"/>
      <c r="R133" s="172"/>
      <c r="S133" s="172"/>
      <c r="T133" s="216"/>
      <c r="U133" s="216"/>
      <c r="W133" s="262"/>
      <c r="AG133" s="163"/>
    </row>
    <row r="134" spans="1:33" s="164" customFormat="1" ht="18" x14ac:dyDescent="0.35">
      <c r="A134" s="316"/>
      <c r="B134" s="163"/>
      <c r="C134" s="163"/>
      <c r="E134" s="221" t="s">
        <v>976</v>
      </c>
      <c r="F134" s="174"/>
      <c r="G134" s="57" t="s">
        <v>976</v>
      </c>
      <c r="I134" s="210" t="s">
        <v>3242</v>
      </c>
      <c r="J134" s="163"/>
      <c r="K134" s="163"/>
      <c r="P134" s="163"/>
      <c r="R134" s="172"/>
      <c r="S134" s="172"/>
      <c r="T134" s="216"/>
      <c r="U134" s="216"/>
      <c r="W134" s="262"/>
      <c r="AG134" s="163"/>
    </row>
    <row r="135" spans="1:33" s="164" customFormat="1" ht="18" x14ac:dyDescent="0.35">
      <c r="A135" s="316"/>
      <c r="B135" s="163"/>
      <c r="C135" s="163" t="s">
        <v>1570</v>
      </c>
      <c r="D135" s="164" t="s">
        <v>2649</v>
      </c>
      <c r="E135" s="174" t="s">
        <v>40</v>
      </c>
      <c r="F135" s="174" t="s">
        <v>2560</v>
      </c>
      <c r="G135" s="164" t="s">
        <v>1476</v>
      </c>
      <c r="H135" s="164" t="s">
        <v>2561</v>
      </c>
      <c r="I135" s="163">
        <v>26.8</v>
      </c>
      <c r="J135" s="167">
        <v>14</v>
      </c>
      <c r="K135" s="167">
        <v>15</v>
      </c>
      <c r="P135" s="163"/>
      <c r="Q135" s="163" t="s">
        <v>1570</v>
      </c>
      <c r="R135" s="181">
        <v>0.30902777777777779</v>
      </c>
      <c r="S135" s="181">
        <v>0.27430555555555552</v>
      </c>
      <c r="T135" s="216">
        <v>150.5</v>
      </c>
      <c r="U135" s="216">
        <f>T135+T129</f>
        <v>303</v>
      </c>
      <c r="V135" s="172">
        <v>12</v>
      </c>
      <c r="W135" s="320" t="s">
        <v>1027</v>
      </c>
      <c r="X135" s="169" t="s">
        <v>2101</v>
      </c>
      <c r="Y135" s="169" t="s">
        <v>1045</v>
      </c>
      <c r="Z135" s="169" t="s">
        <v>1045</v>
      </c>
      <c r="AA135" s="169" t="s">
        <v>2103</v>
      </c>
      <c r="AB135" s="164" t="s">
        <v>2650</v>
      </c>
      <c r="AC135" s="164" t="s">
        <v>2643</v>
      </c>
      <c r="AD135" s="211" t="s">
        <v>1542</v>
      </c>
      <c r="AE135" s="164" t="s">
        <v>1045</v>
      </c>
      <c r="AF135" s="164" t="s">
        <v>1031</v>
      </c>
      <c r="AG135" s="163" t="s">
        <v>2180</v>
      </c>
    </row>
    <row r="136" spans="1:33" s="164" customFormat="1" ht="18" x14ac:dyDescent="0.35">
      <c r="A136" s="316"/>
      <c r="B136" s="163"/>
      <c r="C136" s="163" t="s">
        <v>1570</v>
      </c>
      <c r="D136" s="164" t="s">
        <v>2651</v>
      </c>
      <c r="E136" s="174" t="s">
        <v>2560</v>
      </c>
      <c r="F136" s="174" t="s">
        <v>40</v>
      </c>
      <c r="G136" s="164" t="s">
        <v>2561</v>
      </c>
      <c r="H136" s="164" t="s">
        <v>1476</v>
      </c>
      <c r="I136" s="163">
        <v>26.8</v>
      </c>
      <c r="J136" s="167">
        <v>15.1</v>
      </c>
      <c r="K136" s="167">
        <v>16.100000000000001</v>
      </c>
      <c r="P136" s="163"/>
      <c r="R136" s="172"/>
      <c r="S136" s="172"/>
      <c r="T136" s="216"/>
      <c r="U136" s="216"/>
      <c r="W136" s="262"/>
      <c r="AG136" s="163"/>
    </row>
    <row r="137" spans="1:33" s="164" customFormat="1" ht="18" x14ac:dyDescent="0.35">
      <c r="A137" s="316"/>
      <c r="B137" s="163"/>
      <c r="C137" s="163" t="s">
        <v>1570</v>
      </c>
      <c r="D137" s="164" t="s">
        <v>2652</v>
      </c>
      <c r="E137" s="174" t="s">
        <v>40</v>
      </c>
      <c r="F137" s="174" t="s">
        <v>2653</v>
      </c>
      <c r="G137" s="164" t="s">
        <v>1476</v>
      </c>
      <c r="H137" s="164" t="s">
        <v>2654</v>
      </c>
      <c r="I137" s="216">
        <v>6</v>
      </c>
      <c r="J137" s="167">
        <v>16.2</v>
      </c>
      <c r="K137" s="167">
        <v>16.3</v>
      </c>
      <c r="N137" s="163"/>
      <c r="O137" s="163"/>
      <c r="P137" s="163"/>
      <c r="R137" s="172"/>
      <c r="S137" s="172"/>
      <c r="T137" s="216"/>
      <c r="U137" s="216"/>
      <c r="W137" s="262"/>
      <c r="AG137" s="163"/>
    </row>
    <row r="138" spans="1:33" s="164" customFormat="1" ht="18" x14ac:dyDescent="0.35">
      <c r="A138" s="316"/>
      <c r="B138" s="163"/>
      <c r="C138" s="163" t="s">
        <v>1570</v>
      </c>
      <c r="D138" s="164" t="s">
        <v>2655</v>
      </c>
      <c r="E138" s="174" t="s">
        <v>2653</v>
      </c>
      <c r="F138" s="174" t="s">
        <v>2157</v>
      </c>
      <c r="G138" s="164" t="s">
        <v>2654</v>
      </c>
      <c r="H138" s="164" t="s">
        <v>2159</v>
      </c>
      <c r="I138" s="216">
        <v>8.6999999999999993</v>
      </c>
      <c r="J138" s="167">
        <v>16.350000000000001</v>
      </c>
      <c r="K138" s="167">
        <v>16.55</v>
      </c>
      <c r="L138" s="164" t="s">
        <v>2163</v>
      </c>
      <c r="N138" s="167"/>
      <c r="O138" s="167"/>
      <c r="P138" s="163"/>
      <c r="R138" s="172"/>
      <c r="S138" s="172"/>
      <c r="T138" s="216"/>
      <c r="U138" s="216"/>
      <c r="W138" s="262"/>
      <c r="AG138" s="163"/>
    </row>
    <row r="139" spans="1:33" s="164" customFormat="1" ht="18" x14ac:dyDescent="0.35">
      <c r="A139" s="316"/>
      <c r="B139" s="163"/>
      <c r="C139" s="163" t="s">
        <v>1570</v>
      </c>
      <c r="D139" s="164" t="s">
        <v>2656</v>
      </c>
      <c r="E139" s="174" t="s">
        <v>2157</v>
      </c>
      <c r="F139" s="174" t="s">
        <v>2657</v>
      </c>
      <c r="G139" s="164" t="s">
        <v>2159</v>
      </c>
      <c r="H139" s="164" t="s">
        <v>2658</v>
      </c>
      <c r="I139" s="163">
        <v>31.5</v>
      </c>
      <c r="J139" s="167">
        <v>17</v>
      </c>
      <c r="K139" s="167">
        <v>18</v>
      </c>
      <c r="L139" s="164" t="s">
        <v>2163</v>
      </c>
      <c r="N139" s="167"/>
      <c r="O139" s="167"/>
      <c r="P139" s="163"/>
      <c r="R139" s="172"/>
      <c r="S139" s="172"/>
      <c r="T139" s="216"/>
      <c r="U139" s="216"/>
      <c r="W139" s="262"/>
      <c r="AG139" s="163"/>
    </row>
    <row r="140" spans="1:33" s="164" customFormat="1" ht="18" x14ac:dyDescent="0.35">
      <c r="A140" s="316"/>
      <c r="B140" s="163"/>
      <c r="C140" s="163" t="s">
        <v>1570</v>
      </c>
      <c r="D140" s="164" t="s">
        <v>2659</v>
      </c>
      <c r="E140" s="174" t="s">
        <v>2657</v>
      </c>
      <c r="F140" s="174" t="s">
        <v>2157</v>
      </c>
      <c r="G140" s="164" t="s">
        <v>2658</v>
      </c>
      <c r="H140" s="164" t="s">
        <v>2159</v>
      </c>
      <c r="I140" s="163">
        <v>31.5</v>
      </c>
      <c r="J140" s="167">
        <v>18.100000000000001</v>
      </c>
      <c r="K140" s="167">
        <v>19.100000000000001</v>
      </c>
      <c r="L140" s="194" t="s">
        <v>971</v>
      </c>
      <c r="N140" s="163"/>
      <c r="O140" s="163"/>
      <c r="P140" s="163"/>
      <c r="R140" s="172"/>
      <c r="S140" s="172"/>
      <c r="T140" s="216"/>
      <c r="U140" s="216"/>
      <c r="W140" s="262"/>
      <c r="AG140" s="163"/>
    </row>
    <row r="141" spans="1:33" s="164" customFormat="1" ht="18" x14ac:dyDescent="0.35">
      <c r="A141" s="316"/>
      <c r="B141" s="163"/>
      <c r="C141" s="163" t="s">
        <v>1570</v>
      </c>
      <c r="D141" s="164" t="s">
        <v>2660</v>
      </c>
      <c r="E141" s="174" t="s">
        <v>2157</v>
      </c>
      <c r="F141" s="174" t="s">
        <v>2161</v>
      </c>
      <c r="G141" s="164" t="s">
        <v>2159</v>
      </c>
      <c r="H141" s="164" t="s">
        <v>2162</v>
      </c>
      <c r="I141" s="163">
        <v>19.2</v>
      </c>
      <c r="J141" s="167">
        <v>20</v>
      </c>
      <c r="K141" s="167">
        <v>20.45</v>
      </c>
      <c r="L141" s="164" t="s">
        <v>2163</v>
      </c>
      <c r="R141" s="172"/>
      <c r="S141" s="172"/>
      <c r="T141" s="216"/>
      <c r="U141" s="216"/>
      <c r="W141" s="262"/>
      <c r="AG141" s="163"/>
    </row>
    <row r="142" spans="1:33" s="164" customFormat="1" ht="18" x14ac:dyDescent="0.35">
      <c r="A142" s="316"/>
      <c r="B142" s="163"/>
      <c r="C142" s="163"/>
      <c r="E142" s="174"/>
      <c r="F142" s="221" t="s">
        <v>1174</v>
      </c>
      <c r="H142" s="57" t="s">
        <v>1174</v>
      </c>
      <c r="I142" s="260"/>
      <c r="J142" s="167"/>
      <c r="K142" s="167"/>
      <c r="R142" s="172"/>
      <c r="S142" s="172"/>
      <c r="T142" s="216"/>
      <c r="U142" s="216"/>
      <c r="W142" s="262"/>
      <c r="AG142" s="163"/>
    </row>
    <row r="146" spans="1:34" s="164" customFormat="1" ht="18" x14ac:dyDescent="0.35">
      <c r="A146" s="316"/>
      <c r="B146" s="163">
        <v>29</v>
      </c>
      <c r="C146" s="169" t="s">
        <v>1577</v>
      </c>
      <c r="D146" s="164" t="s">
        <v>2662</v>
      </c>
      <c r="E146" s="174" t="s">
        <v>2362</v>
      </c>
      <c r="F146" s="174" t="s">
        <v>2404</v>
      </c>
      <c r="G146" s="164" t="s">
        <v>2363</v>
      </c>
      <c r="H146" s="164" t="s">
        <v>2402</v>
      </c>
      <c r="I146" s="163">
        <v>15.3</v>
      </c>
      <c r="J146" s="167">
        <v>5</v>
      </c>
      <c r="K146" s="167">
        <v>5.3</v>
      </c>
      <c r="L146" s="164" t="s">
        <v>2163</v>
      </c>
      <c r="Q146" s="169" t="s">
        <v>1577</v>
      </c>
      <c r="R146" s="181">
        <v>0.24305555555555555</v>
      </c>
      <c r="S146" s="181">
        <v>0.21527777777777779</v>
      </c>
      <c r="T146" s="216">
        <v>107.4</v>
      </c>
      <c r="U146" s="216"/>
      <c r="V146" s="172"/>
      <c r="W146" s="320" t="s">
        <v>1027</v>
      </c>
      <c r="X146" s="169" t="s">
        <v>2101</v>
      </c>
      <c r="Y146" s="169" t="s">
        <v>1045</v>
      </c>
      <c r="Z146" s="169"/>
      <c r="AA146" s="169"/>
      <c r="AB146" s="164" t="s">
        <v>2363</v>
      </c>
      <c r="AC146" s="164" t="s">
        <v>2362</v>
      </c>
      <c r="AD146" s="211" t="s">
        <v>1542</v>
      </c>
      <c r="AE146" s="164" t="s">
        <v>1045</v>
      </c>
      <c r="AF146" s="164" t="s">
        <v>1031</v>
      </c>
      <c r="AG146" s="163"/>
      <c r="AH146" s="164" t="s">
        <v>2663</v>
      </c>
    </row>
    <row r="147" spans="1:34" s="164" customFormat="1" ht="18" x14ac:dyDescent="0.35">
      <c r="A147" s="316"/>
      <c r="B147" s="163"/>
      <c r="C147" s="169" t="s">
        <v>1577</v>
      </c>
      <c r="D147" s="164" t="s">
        <v>2664</v>
      </c>
      <c r="E147" s="174" t="s">
        <v>2404</v>
      </c>
      <c r="F147" s="174" t="s">
        <v>2665</v>
      </c>
      <c r="G147" s="164" t="s">
        <v>2402</v>
      </c>
      <c r="H147" s="164" t="s">
        <v>2666</v>
      </c>
      <c r="I147" s="216">
        <v>11.4</v>
      </c>
      <c r="J147" s="167">
        <v>6</v>
      </c>
      <c r="K147" s="167">
        <v>6.25</v>
      </c>
      <c r="L147" s="164" t="s">
        <v>2163</v>
      </c>
      <c r="M147" s="57" t="s">
        <v>2667</v>
      </c>
      <c r="N147" s="163"/>
      <c r="O147" s="163"/>
      <c r="P147" s="163"/>
      <c r="Q147" s="231"/>
      <c r="T147" s="216"/>
      <c r="U147" s="216"/>
      <c r="V147" s="163"/>
      <c r="W147" s="262"/>
      <c r="AG147" s="163"/>
    </row>
    <row r="148" spans="1:34" s="164" customFormat="1" ht="18" x14ac:dyDescent="0.35">
      <c r="A148" s="316"/>
      <c r="B148" s="163"/>
      <c r="C148" s="169" t="s">
        <v>1577</v>
      </c>
      <c r="D148" s="164" t="s">
        <v>2668</v>
      </c>
      <c r="E148" s="174" t="s">
        <v>2665</v>
      </c>
      <c r="F148" s="174" t="s">
        <v>2404</v>
      </c>
      <c r="G148" s="164" t="s">
        <v>2666</v>
      </c>
      <c r="H148" s="164" t="s">
        <v>2402</v>
      </c>
      <c r="I148" s="216">
        <v>11.4</v>
      </c>
      <c r="J148" s="167">
        <v>6.4</v>
      </c>
      <c r="K148" s="167">
        <v>7.05</v>
      </c>
      <c r="L148" s="164" t="s">
        <v>2163</v>
      </c>
      <c r="M148" s="57" t="s">
        <v>2667</v>
      </c>
      <c r="N148" s="163"/>
      <c r="O148" s="163"/>
      <c r="P148" s="163"/>
      <c r="Q148" s="231"/>
      <c r="R148" s="172"/>
      <c r="S148" s="172"/>
      <c r="T148" s="216"/>
      <c r="U148" s="216"/>
      <c r="V148" s="163"/>
      <c r="W148" s="262"/>
      <c r="AG148" s="163"/>
    </row>
    <row r="149" spans="1:34" s="164" customFormat="1" ht="18" x14ac:dyDescent="0.35">
      <c r="A149" s="316"/>
      <c r="B149" s="163"/>
      <c r="C149" s="169" t="s">
        <v>1577</v>
      </c>
      <c r="D149" s="164" t="s">
        <v>2669</v>
      </c>
      <c r="E149" s="174" t="s">
        <v>2404</v>
      </c>
      <c r="F149" s="174" t="s">
        <v>2670</v>
      </c>
      <c r="G149" s="164" t="s">
        <v>2402</v>
      </c>
      <c r="H149" s="164" t="s">
        <v>2671</v>
      </c>
      <c r="I149" s="163">
        <v>8.6</v>
      </c>
      <c r="J149" s="167">
        <v>7.1</v>
      </c>
      <c r="K149" s="167">
        <v>7.3</v>
      </c>
      <c r="L149" s="164" t="s">
        <v>2163</v>
      </c>
      <c r="M149" s="57" t="s">
        <v>2667</v>
      </c>
      <c r="N149" s="163"/>
      <c r="O149" s="163"/>
      <c r="P149" s="163"/>
      <c r="Q149" s="231"/>
      <c r="R149" s="172"/>
      <c r="S149" s="172"/>
      <c r="T149" s="216"/>
      <c r="U149" s="216"/>
      <c r="V149" s="163"/>
      <c r="W149" s="262"/>
      <c r="AG149" s="163"/>
    </row>
    <row r="150" spans="1:34" s="164" customFormat="1" ht="18" x14ac:dyDescent="0.35">
      <c r="A150" s="316"/>
      <c r="B150" s="163"/>
      <c r="C150" s="169" t="s">
        <v>1577</v>
      </c>
      <c r="D150" s="164" t="s">
        <v>2672</v>
      </c>
      <c r="E150" s="174" t="s">
        <v>2670</v>
      </c>
      <c r="F150" s="174" t="s">
        <v>2404</v>
      </c>
      <c r="G150" s="164" t="s">
        <v>2671</v>
      </c>
      <c r="H150" s="164" t="s">
        <v>2402</v>
      </c>
      <c r="I150" s="163">
        <v>8.6</v>
      </c>
      <c r="J150" s="167">
        <v>7.4</v>
      </c>
      <c r="K150" s="167">
        <v>8</v>
      </c>
      <c r="L150" s="164" t="s">
        <v>2163</v>
      </c>
      <c r="M150" s="57" t="s">
        <v>2667</v>
      </c>
      <c r="N150" s="163"/>
      <c r="O150" s="163"/>
      <c r="P150" s="163"/>
      <c r="Q150" s="231"/>
      <c r="R150" s="172"/>
      <c r="S150" s="172"/>
      <c r="T150" s="216"/>
      <c r="U150" s="216"/>
      <c r="V150" s="163"/>
      <c r="W150" s="262"/>
      <c r="AG150" s="163"/>
    </row>
    <row r="151" spans="1:34" s="164" customFormat="1" ht="18" x14ac:dyDescent="0.35">
      <c r="A151" s="316"/>
      <c r="B151" s="163"/>
      <c r="C151" s="169" t="s">
        <v>1577</v>
      </c>
      <c r="D151" s="164" t="s">
        <v>2673</v>
      </c>
      <c r="E151" s="174" t="s">
        <v>2404</v>
      </c>
      <c r="F151" s="174" t="s">
        <v>2674</v>
      </c>
      <c r="G151" s="164" t="s">
        <v>2402</v>
      </c>
      <c r="H151" s="164" t="s">
        <v>2675</v>
      </c>
      <c r="I151" s="216">
        <v>6</v>
      </c>
      <c r="J151" s="167">
        <v>8.0500000000000007</v>
      </c>
      <c r="K151" s="167">
        <v>8.1999999999999993</v>
      </c>
      <c r="L151" s="164" t="s">
        <v>2163</v>
      </c>
      <c r="N151" s="163"/>
      <c r="O151" s="163"/>
      <c r="P151" s="163"/>
      <c r="Q151" s="231"/>
      <c r="R151" s="172"/>
      <c r="S151" s="172"/>
      <c r="T151" s="216"/>
      <c r="U151" s="216"/>
      <c r="V151" s="163"/>
      <c r="W151" s="262"/>
      <c r="AG151" s="163"/>
    </row>
    <row r="152" spans="1:34" s="164" customFormat="1" ht="18" x14ac:dyDescent="0.35">
      <c r="A152" s="316"/>
      <c r="B152" s="163"/>
      <c r="C152" s="169" t="s">
        <v>1577</v>
      </c>
      <c r="D152" s="164" t="s">
        <v>2676</v>
      </c>
      <c r="E152" s="174" t="s">
        <v>2674</v>
      </c>
      <c r="F152" s="174" t="s">
        <v>2404</v>
      </c>
      <c r="G152" s="164" t="s">
        <v>2675</v>
      </c>
      <c r="H152" s="164" t="s">
        <v>2402</v>
      </c>
      <c r="I152" s="216">
        <v>6</v>
      </c>
      <c r="J152" s="167">
        <v>8.3000000000000007</v>
      </c>
      <c r="K152" s="167">
        <v>8.4499999999999993</v>
      </c>
      <c r="L152" s="164" t="s">
        <v>2163</v>
      </c>
      <c r="N152" s="163"/>
      <c r="O152" s="163"/>
      <c r="P152" s="163"/>
      <c r="Q152" s="231"/>
      <c r="R152" s="172"/>
      <c r="S152" s="172"/>
      <c r="T152" s="216"/>
      <c r="U152" s="216"/>
      <c r="V152" s="163"/>
      <c r="W152" s="262"/>
      <c r="AG152" s="163"/>
    </row>
    <row r="153" spans="1:34" s="164" customFormat="1" ht="18" x14ac:dyDescent="0.35">
      <c r="A153" s="316"/>
      <c r="B153" s="163"/>
      <c r="C153" s="169" t="s">
        <v>1577</v>
      </c>
      <c r="D153" s="164" t="s">
        <v>2677</v>
      </c>
      <c r="E153" s="174" t="s">
        <v>2404</v>
      </c>
      <c r="F153" s="174" t="s">
        <v>2362</v>
      </c>
      <c r="G153" s="164" t="s">
        <v>2402</v>
      </c>
      <c r="H153" s="164" t="s">
        <v>2363</v>
      </c>
      <c r="I153" s="163">
        <v>15.3</v>
      </c>
      <c r="J153" s="167">
        <v>9</v>
      </c>
      <c r="K153" s="167">
        <v>9.3000000000000007</v>
      </c>
      <c r="L153" s="164" t="s">
        <v>2163</v>
      </c>
      <c r="M153" s="57" t="s">
        <v>2667</v>
      </c>
      <c r="N153" s="163"/>
      <c r="O153" s="163"/>
      <c r="P153" s="163"/>
      <c r="Q153" s="231"/>
      <c r="R153" s="172"/>
      <c r="S153" s="172"/>
      <c r="T153" s="216"/>
      <c r="U153" s="216"/>
      <c r="V153" s="163"/>
      <c r="W153" s="262"/>
      <c r="AG153" s="163"/>
    </row>
    <row r="154" spans="1:34" s="164" customFormat="1" ht="18" x14ac:dyDescent="0.35">
      <c r="A154" s="316"/>
      <c r="B154" s="163"/>
      <c r="C154" s="169" t="s">
        <v>1577</v>
      </c>
      <c r="D154" s="164" t="s">
        <v>2678</v>
      </c>
      <c r="E154" s="350" t="s">
        <v>2362</v>
      </c>
      <c r="F154" s="174" t="s">
        <v>40</v>
      </c>
      <c r="G154" s="231" t="s">
        <v>2363</v>
      </c>
      <c r="H154" s="164" t="s">
        <v>1476</v>
      </c>
      <c r="I154" s="163">
        <v>24.8</v>
      </c>
      <c r="J154" s="167">
        <v>9.35</v>
      </c>
      <c r="K154" s="167">
        <v>10.25</v>
      </c>
      <c r="L154" s="164" t="s">
        <v>2163</v>
      </c>
      <c r="M154" s="57" t="s">
        <v>2667</v>
      </c>
      <c r="N154" s="163"/>
      <c r="O154" s="163"/>
      <c r="P154" s="163"/>
      <c r="Q154" s="231"/>
      <c r="R154" s="172"/>
      <c r="S154" s="172"/>
      <c r="T154" s="216"/>
      <c r="U154" s="216"/>
      <c r="V154" s="163"/>
      <c r="W154" s="262"/>
      <c r="AG154" s="163"/>
    </row>
    <row r="155" spans="1:34" s="164" customFormat="1" ht="18" x14ac:dyDescent="0.35">
      <c r="A155" s="316"/>
      <c r="B155" s="163"/>
      <c r="C155" s="163"/>
      <c r="E155" s="221" t="s">
        <v>976</v>
      </c>
      <c r="F155" s="174"/>
      <c r="G155" s="57" t="s">
        <v>976</v>
      </c>
      <c r="I155" s="210" t="s">
        <v>2679</v>
      </c>
      <c r="J155" s="167"/>
      <c r="K155" s="167"/>
      <c r="N155" s="163"/>
      <c r="O155" s="163"/>
      <c r="P155" s="163"/>
      <c r="Q155" s="216"/>
      <c r="R155" s="172"/>
      <c r="S155" s="172"/>
      <c r="T155" s="216"/>
      <c r="U155" s="216"/>
      <c r="V155" s="163"/>
      <c r="W155" s="262"/>
      <c r="AG155" s="163"/>
    </row>
    <row r="156" spans="1:34" s="164" customFormat="1" ht="18" x14ac:dyDescent="0.35">
      <c r="A156" s="316"/>
      <c r="B156" s="163"/>
      <c r="C156" s="163" t="s">
        <v>1290</v>
      </c>
      <c r="D156" s="164" t="s">
        <v>2680</v>
      </c>
      <c r="E156" s="174" t="s">
        <v>40</v>
      </c>
      <c r="F156" s="174" t="s">
        <v>2362</v>
      </c>
      <c r="G156" s="164" t="s">
        <v>1476</v>
      </c>
      <c r="H156" s="164" t="s">
        <v>2363</v>
      </c>
      <c r="I156" s="163">
        <v>24.8</v>
      </c>
      <c r="J156" s="167">
        <v>12.1</v>
      </c>
      <c r="K156" s="167">
        <v>13</v>
      </c>
      <c r="L156" s="164" t="s">
        <v>2163</v>
      </c>
      <c r="M156" s="57" t="s">
        <v>2667</v>
      </c>
      <c r="N156" s="163"/>
      <c r="O156" s="163"/>
      <c r="P156" s="163"/>
      <c r="Q156" s="163" t="s">
        <v>1290</v>
      </c>
      <c r="R156" s="181">
        <v>0.36458333333333331</v>
      </c>
      <c r="S156" s="181">
        <v>0.33680555555555558</v>
      </c>
      <c r="T156" s="216">
        <v>175.4</v>
      </c>
      <c r="U156" s="216">
        <v>282.8</v>
      </c>
      <c r="V156" s="172">
        <v>22</v>
      </c>
      <c r="W156" s="320" t="s">
        <v>1027</v>
      </c>
      <c r="X156" s="169" t="s">
        <v>2101</v>
      </c>
      <c r="Y156" s="169" t="s">
        <v>1045</v>
      </c>
      <c r="Z156" s="169" t="s">
        <v>1045</v>
      </c>
      <c r="AA156" s="169" t="s">
        <v>2103</v>
      </c>
      <c r="AB156" s="164" t="s">
        <v>2681</v>
      </c>
      <c r="AC156" s="164" t="s">
        <v>2362</v>
      </c>
      <c r="AD156" s="211" t="s">
        <v>1542</v>
      </c>
      <c r="AE156" s="164" t="s">
        <v>1045</v>
      </c>
      <c r="AF156" s="164" t="s">
        <v>1031</v>
      </c>
      <c r="AG156" s="163" t="s">
        <v>2180</v>
      </c>
      <c r="AH156" s="164" t="s">
        <v>2663</v>
      </c>
    </row>
    <row r="157" spans="1:34" s="164" customFormat="1" ht="18" x14ac:dyDescent="0.35">
      <c r="A157" s="316"/>
      <c r="B157" s="163"/>
      <c r="C157" s="163" t="s">
        <v>1290</v>
      </c>
      <c r="D157" s="164" t="s">
        <v>2682</v>
      </c>
      <c r="E157" s="174" t="s">
        <v>2362</v>
      </c>
      <c r="F157" s="174" t="s">
        <v>2404</v>
      </c>
      <c r="G157" s="164" t="s">
        <v>2363</v>
      </c>
      <c r="H157" s="164" t="s">
        <v>2402</v>
      </c>
      <c r="I157" s="163">
        <v>15.3</v>
      </c>
      <c r="J157" s="167">
        <v>13.05</v>
      </c>
      <c r="K157" s="167">
        <v>13.35</v>
      </c>
      <c r="L157" s="164" t="s">
        <v>2163</v>
      </c>
      <c r="M157" s="57" t="s">
        <v>2667</v>
      </c>
      <c r="N157" s="163"/>
      <c r="O157" s="163"/>
      <c r="P157" s="163"/>
      <c r="R157" s="172"/>
      <c r="S157" s="172"/>
      <c r="T157" s="216"/>
      <c r="U157" s="216"/>
      <c r="V157" s="213"/>
      <c r="W157" s="262"/>
      <c r="AG157" s="163"/>
    </row>
    <row r="158" spans="1:34" s="164" customFormat="1" ht="18" x14ac:dyDescent="0.35">
      <c r="A158" s="316"/>
      <c r="B158" s="163"/>
      <c r="C158" s="163" t="s">
        <v>1290</v>
      </c>
      <c r="D158" s="164" t="s">
        <v>2683</v>
      </c>
      <c r="E158" s="174" t="s">
        <v>2404</v>
      </c>
      <c r="F158" s="174" t="s">
        <v>2362</v>
      </c>
      <c r="G158" s="164" t="s">
        <v>2402</v>
      </c>
      <c r="H158" s="164" t="s">
        <v>2363</v>
      </c>
      <c r="I158" s="216">
        <v>15.3</v>
      </c>
      <c r="J158" s="167">
        <v>13.4</v>
      </c>
      <c r="K158" s="167">
        <v>14.1</v>
      </c>
      <c r="L158" s="164" t="s">
        <v>2163</v>
      </c>
      <c r="N158" s="163"/>
      <c r="O158" s="163"/>
      <c r="P158" s="163"/>
      <c r="Q158" s="231"/>
      <c r="R158" s="172"/>
      <c r="S158" s="172"/>
      <c r="T158" s="216"/>
      <c r="U158" s="216"/>
      <c r="V158" s="213"/>
      <c r="W158" s="262"/>
      <c r="AG158" s="163"/>
    </row>
    <row r="159" spans="1:34" s="164" customFormat="1" ht="18" x14ac:dyDescent="0.35">
      <c r="A159" s="316"/>
      <c r="B159" s="163"/>
      <c r="C159" s="163" t="s">
        <v>1290</v>
      </c>
      <c r="D159" s="164" t="s">
        <v>2684</v>
      </c>
      <c r="E159" s="174" t="s">
        <v>2362</v>
      </c>
      <c r="F159" s="174" t="s">
        <v>2404</v>
      </c>
      <c r="G159" s="164" t="s">
        <v>2363</v>
      </c>
      <c r="H159" s="164" t="s">
        <v>2402</v>
      </c>
      <c r="I159" s="216">
        <v>15.3</v>
      </c>
      <c r="J159" s="167">
        <v>14.2</v>
      </c>
      <c r="K159" s="167">
        <v>14.5</v>
      </c>
      <c r="L159" s="164" t="s">
        <v>2163</v>
      </c>
      <c r="N159" s="163"/>
      <c r="O159" s="163"/>
      <c r="P159" s="163"/>
      <c r="Q159" s="231"/>
      <c r="R159" s="172"/>
      <c r="S159" s="172"/>
      <c r="T159" s="216"/>
      <c r="U159" s="216"/>
      <c r="V159" s="213"/>
      <c r="W159" s="262"/>
      <c r="AG159" s="163"/>
    </row>
    <row r="160" spans="1:34" s="164" customFormat="1" ht="18" x14ac:dyDescent="0.35">
      <c r="A160" s="316"/>
      <c r="B160" s="163"/>
      <c r="C160" s="163" t="s">
        <v>1290</v>
      </c>
      <c r="D160" s="164" t="s">
        <v>2685</v>
      </c>
      <c r="E160" s="174" t="s">
        <v>2404</v>
      </c>
      <c r="F160" s="174" t="s">
        <v>2416</v>
      </c>
      <c r="G160" s="164" t="s">
        <v>2402</v>
      </c>
      <c r="H160" s="164" t="s">
        <v>2417</v>
      </c>
      <c r="I160" s="216">
        <v>12</v>
      </c>
      <c r="J160" s="167">
        <v>15</v>
      </c>
      <c r="K160" s="167">
        <v>15.25</v>
      </c>
      <c r="L160" s="164" t="s">
        <v>2163</v>
      </c>
      <c r="M160" s="57" t="s">
        <v>2667</v>
      </c>
      <c r="N160" s="163"/>
      <c r="O160" s="163"/>
      <c r="P160" s="163"/>
      <c r="Q160" s="231"/>
      <c r="R160" s="172"/>
      <c r="S160" s="172"/>
      <c r="T160" s="216"/>
      <c r="U160" s="216"/>
      <c r="V160" s="213"/>
      <c r="W160" s="262"/>
      <c r="AG160" s="163"/>
    </row>
    <row r="161" spans="1:33" s="164" customFormat="1" ht="18" x14ac:dyDescent="0.35">
      <c r="A161" s="316"/>
      <c r="B161" s="163"/>
      <c r="C161" s="163" t="s">
        <v>1290</v>
      </c>
      <c r="D161" s="164" t="s">
        <v>2686</v>
      </c>
      <c r="E161" s="174" t="s">
        <v>2416</v>
      </c>
      <c r="F161" s="174" t="s">
        <v>2404</v>
      </c>
      <c r="G161" s="164" t="s">
        <v>2417</v>
      </c>
      <c r="H161" s="164" t="s">
        <v>2402</v>
      </c>
      <c r="I161" s="216">
        <v>12</v>
      </c>
      <c r="J161" s="167">
        <v>15.35</v>
      </c>
      <c r="K161" s="167">
        <v>16</v>
      </c>
      <c r="L161" s="164" t="s">
        <v>2163</v>
      </c>
      <c r="M161" s="57" t="s">
        <v>2667</v>
      </c>
      <c r="N161" s="163"/>
      <c r="O161" s="163"/>
      <c r="P161" s="163"/>
      <c r="Q161" s="231"/>
      <c r="R161" s="172"/>
      <c r="S161" s="172"/>
      <c r="T161" s="216"/>
      <c r="U161" s="216"/>
      <c r="V161" s="163"/>
      <c r="W161" s="262"/>
      <c r="AG161" s="163"/>
    </row>
    <row r="162" spans="1:33" s="164" customFormat="1" ht="18" x14ac:dyDescent="0.35">
      <c r="A162" s="316"/>
      <c r="B162" s="163"/>
      <c r="C162" s="163" t="s">
        <v>1290</v>
      </c>
      <c r="D162" s="164" t="s">
        <v>2687</v>
      </c>
      <c r="E162" s="174" t="s">
        <v>2404</v>
      </c>
      <c r="F162" s="174" t="s">
        <v>2665</v>
      </c>
      <c r="G162" s="164" t="s">
        <v>2402</v>
      </c>
      <c r="H162" s="164" t="s">
        <v>2666</v>
      </c>
      <c r="I162" s="216">
        <v>11.4</v>
      </c>
      <c r="J162" s="167">
        <v>16.100000000000001</v>
      </c>
      <c r="K162" s="167">
        <v>16.350000000000001</v>
      </c>
      <c r="L162" s="164" t="s">
        <v>2163</v>
      </c>
      <c r="N162" s="163"/>
      <c r="O162" s="163"/>
      <c r="P162" s="163"/>
      <c r="Q162" s="231"/>
      <c r="R162" s="172"/>
      <c r="S162" s="172"/>
      <c r="T162" s="216"/>
      <c r="U162" s="216"/>
      <c r="V162" s="163"/>
      <c r="W162" s="262"/>
      <c r="AG162" s="163"/>
    </row>
    <row r="163" spans="1:33" s="164" customFormat="1" ht="18" x14ac:dyDescent="0.35">
      <c r="A163" s="316"/>
      <c r="B163" s="163"/>
      <c r="C163" s="163" t="s">
        <v>1290</v>
      </c>
      <c r="D163" s="164" t="s">
        <v>2688</v>
      </c>
      <c r="E163" s="174" t="s">
        <v>2665</v>
      </c>
      <c r="F163" s="174" t="s">
        <v>2404</v>
      </c>
      <c r="G163" s="164" t="s">
        <v>2666</v>
      </c>
      <c r="H163" s="164" t="s">
        <v>2402</v>
      </c>
      <c r="I163" s="216">
        <v>11.4</v>
      </c>
      <c r="J163" s="167">
        <v>16.45</v>
      </c>
      <c r="K163" s="167">
        <v>17.100000000000001</v>
      </c>
      <c r="L163" s="164" t="s">
        <v>2163</v>
      </c>
      <c r="N163" s="163"/>
      <c r="O163" s="163"/>
      <c r="P163" s="163"/>
      <c r="Q163" s="231"/>
      <c r="R163" s="172"/>
      <c r="S163" s="172"/>
      <c r="T163" s="216"/>
      <c r="U163" s="216"/>
      <c r="V163" s="163"/>
      <c r="W163" s="262"/>
      <c r="AG163" s="163"/>
    </row>
    <row r="164" spans="1:33" s="164" customFormat="1" ht="18" x14ac:dyDescent="0.35">
      <c r="A164" s="316"/>
      <c r="B164" s="163"/>
      <c r="C164" s="163" t="s">
        <v>1290</v>
      </c>
      <c r="D164" s="164" t="s">
        <v>2689</v>
      </c>
      <c r="E164" s="174" t="s">
        <v>2404</v>
      </c>
      <c r="F164" s="174" t="s">
        <v>2362</v>
      </c>
      <c r="G164" s="164" t="s">
        <v>2402</v>
      </c>
      <c r="H164" s="164" t="s">
        <v>2363</v>
      </c>
      <c r="I164" s="216">
        <v>15.3</v>
      </c>
      <c r="J164" s="167">
        <v>17.3</v>
      </c>
      <c r="K164" s="167">
        <v>18</v>
      </c>
      <c r="L164" s="164" t="s">
        <v>2163</v>
      </c>
      <c r="N164" s="163"/>
      <c r="O164" s="163"/>
      <c r="P164" s="163"/>
      <c r="Q164" s="231"/>
      <c r="R164" s="172"/>
      <c r="S164" s="172"/>
      <c r="T164" s="216"/>
      <c r="U164" s="216"/>
      <c r="V164" s="163"/>
      <c r="W164" s="262"/>
      <c r="AG164" s="163"/>
    </row>
    <row r="165" spans="1:33" s="164" customFormat="1" ht="18" x14ac:dyDescent="0.35">
      <c r="A165" s="316"/>
      <c r="B165" s="163"/>
      <c r="C165" s="163" t="s">
        <v>1290</v>
      </c>
      <c r="D165" s="164" t="s">
        <v>2690</v>
      </c>
      <c r="E165" s="174" t="s">
        <v>2362</v>
      </c>
      <c r="F165" s="174" t="s">
        <v>2404</v>
      </c>
      <c r="G165" s="164" t="s">
        <v>2363</v>
      </c>
      <c r="H165" s="164" t="s">
        <v>2402</v>
      </c>
      <c r="I165" s="216">
        <v>15.3</v>
      </c>
      <c r="J165" s="167">
        <v>18.100000000000001</v>
      </c>
      <c r="K165" s="167">
        <v>18.399999999999999</v>
      </c>
      <c r="L165" s="164" t="s">
        <v>2163</v>
      </c>
      <c r="N165" s="163"/>
      <c r="O165" s="163"/>
      <c r="P165" s="163"/>
      <c r="Q165" s="231"/>
      <c r="R165" s="172"/>
      <c r="S165" s="172"/>
      <c r="T165" s="216"/>
      <c r="U165" s="216"/>
      <c r="V165" s="163"/>
      <c r="W165" s="262"/>
      <c r="AG165" s="163"/>
    </row>
    <row r="166" spans="1:33" s="164" customFormat="1" ht="18" x14ac:dyDescent="0.35">
      <c r="A166" s="316"/>
      <c r="B166" s="163"/>
      <c r="C166" s="163" t="s">
        <v>1290</v>
      </c>
      <c r="D166" s="164" t="s">
        <v>2691</v>
      </c>
      <c r="E166" s="174" t="s">
        <v>2404</v>
      </c>
      <c r="F166" s="174" t="s">
        <v>2674</v>
      </c>
      <c r="G166" s="164" t="s">
        <v>2402</v>
      </c>
      <c r="H166" s="164" t="s">
        <v>2675</v>
      </c>
      <c r="I166" s="216">
        <v>6</v>
      </c>
      <c r="J166" s="167">
        <v>18.5</v>
      </c>
      <c r="K166" s="167">
        <v>19</v>
      </c>
      <c r="L166" s="164" t="s">
        <v>2163</v>
      </c>
      <c r="N166" s="163"/>
      <c r="O166" s="163"/>
      <c r="P166" s="163"/>
      <c r="Q166" s="231"/>
      <c r="R166" s="172"/>
      <c r="S166" s="172"/>
      <c r="T166" s="216"/>
      <c r="U166" s="216"/>
      <c r="V166" s="163"/>
      <c r="W166" s="262"/>
      <c r="AG166" s="163"/>
    </row>
    <row r="167" spans="1:33" s="164" customFormat="1" ht="18" x14ac:dyDescent="0.35">
      <c r="A167" s="316"/>
      <c r="B167" s="163"/>
      <c r="C167" s="163" t="s">
        <v>1290</v>
      </c>
      <c r="D167" s="164" t="s">
        <v>2692</v>
      </c>
      <c r="E167" s="174" t="s">
        <v>2674</v>
      </c>
      <c r="F167" s="174" t="s">
        <v>2404</v>
      </c>
      <c r="G167" s="164" t="s">
        <v>2675</v>
      </c>
      <c r="H167" s="164" t="s">
        <v>2402</v>
      </c>
      <c r="I167" s="216">
        <v>6</v>
      </c>
      <c r="J167" s="167">
        <v>19.05</v>
      </c>
      <c r="K167" s="167">
        <v>19.149999999999999</v>
      </c>
      <c r="L167" s="194" t="s">
        <v>971</v>
      </c>
      <c r="N167" s="163"/>
      <c r="O167" s="163"/>
      <c r="P167" s="163"/>
      <c r="Q167" s="231"/>
      <c r="R167" s="172"/>
      <c r="S167" s="172"/>
      <c r="T167" s="216"/>
      <c r="U167" s="216"/>
      <c r="V167" s="163"/>
      <c r="W167" s="262"/>
      <c r="AG167" s="163"/>
    </row>
    <row r="168" spans="1:33" s="164" customFormat="1" ht="18" x14ac:dyDescent="0.35">
      <c r="A168" s="316"/>
      <c r="B168" s="163"/>
      <c r="C168" s="163" t="s">
        <v>1290</v>
      </c>
      <c r="D168" s="164" t="s">
        <v>2693</v>
      </c>
      <c r="E168" s="174" t="s">
        <v>2404</v>
      </c>
      <c r="F168" s="174" t="s">
        <v>2362</v>
      </c>
      <c r="G168" s="164" t="s">
        <v>2402</v>
      </c>
      <c r="H168" s="164" t="s">
        <v>2363</v>
      </c>
      <c r="I168" s="216">
        <v>15.3</v>
      </c>
      <c r="J168" s="167">
        <v>19.45</v>
      </c>
      <c r="K168" s="167">
        <v>20.149999999999999</v>
      </c>
      <c r="P168" s="163"/>
      <c r="Q168" s="231"/>
      <c r="R168" s="172"/>
      <c r="S168" s="172"/>
      <c r="T168" s="216"/>
      <c r="U168" s="216"/>
      <c r="V168" s="163"/>
      <c r="W168" s="262"/>
      <c r="AG168" s="163"/>
    </row>
    <row r="169" spans="1:33" s="164" customFormat="1" ht="18" x14ac:dyDescent="0.35">
      <c r="A169" s="316"/>
      <c r="B169" s="163"/>
      <c r="C169" s="163"/>
      <c r="E169" s="174"/>
      <c r="F169" s="221" t="s">
        <v>1174</v>
      </c>
      <c r="H169" s="57" t="s">
        <v>1174</v>
      </c>
      <c r="I169" s="163"/>
      <c r="J169" s="163"/>
      <c r="K169" s="163"/>
      <c r="P169" s="163"/>
      <c r="R169" s="172"/>
      <c r="S169" s="172"/>
      <c r="T169" s="216"/>
      <c r="U169" s="216"/>
      <c r="W169" s="262"/>
      <c r="AG169" s="163"/>
    </row>
    <row r="174" spans="1:33" s="164" customFormat="1" ht="18" x14ac:dyDescent="0.35">
      <c r="A174" s="316"/>
      <c r="B174" s="163">
        <v>30</v>
      </c>
      <c r="C174" s="163" t="s">
        <v>2694</v>
      </c>
      <c r="D174" s="164" t="s">
        <v>2695</v>
      </c>
      <c r="E174" s="174" t="s">
        <v>2220</v>
      </c>
      <c r="F174" s="174" t="s">
        <v>2157</v>
      </c>
      <c r="G174" s="164" t="s">
        <v>2221</v>
      </c>
      <c r="H174" s="164" t="s">
        <v>2159</v>
      </c>
      <c r="I174" s="163">
        <v>41.8</v>
      </c>
      <c r="J174" s="167">
        <v>7.15</v>
      </c>
      <c r="K174" s="167">
        <v>8.4499999999999993</v>
      </c>
      <c r="L174" s="164" t="s">
        <v>2163</v>
      </c>
      <c r="P174" s="163"/>
      <c r="Q174" s="163" t="s">
        <v>2694</v>
      </c>
      <c r="R174" s="181">
        <v>0.28819444444444448</v>
      </c>
      <c r="S174" s="181">
        <v>0.2673611111111111</v>
      </c>
      <c r="T174" s="216">
        <v>163.69999999999999</v>
      </c>
      <c r="U174" s="216"/>
      <c r="V174" s="172"/>
      <c r="W174" s="320" t="s">
        <v>1027</v>
      </c>
      <c r="X174" s="169" t="s">
        <v>2101</v>
      </c>
      <c r="Y174" s="169" t="s">
        <v>1045</v>
      </c>
      <c r="Z174" s="169"/>
      <c r="AA174" s="169"/>
      <c r="AB174" s="164" t="s">
        <v>2221</v>
      </c>
      <c r="AC174" s="164" t="s">
        <v>2696</v>
      </c>
      <c r="AD174" s="211" t="s">
        <v>1542</v>
      </c>
      <c r="AE174" s="164" t="s">
        <v>1045</v>
      </c>
      <c r="AF174" s="164" t="s">
        <v>1031</v>
      </c>
      <c r="AG174" s="163"/>
    </row>
    <row r="175" spans="1:33" s="164" customFormat="1" ht="18" x14ac:dyDescent="0.35">
      <c r="A175" s="316"/>
      <c r="B175" s="163"/>
      <c r="C175" s="163" t="s">
        <v>2694</v>
      </c>
      <c r="D175" s="164" t="s">
        <v>2697</v>
      </c>
      <c r="E175" s="174" t="s">
        <v>2157</v>
      </c>
      <c r="F175" s="174" t="s">
        <v>2250</v>
      </c>
      <c r="G175" s="164" t="s">
        <v>2159</v>
      </c>
      <c r="H175" s="164" t="s">
        <v>2251</v>
      </c>
      <c r="I175" s="163">
        <v>4.5999999999999996</v>
      </c>
      <c r="J175" s="167">
        <v>8.5500000000000007</v>
      </c>
      <c r="K175" s="167">
        <v>9.0500000000000007</v>
      </c>
      <c r="L175" s="164" t="s">
        <v>2163</v>
      </c>
      <c r="N175" s="163" t="s">
        <v>2698</v>
      </c>
      <c r="O175" s="163"/>
      <c r="P175" s="163"/>
      <c r="T175" s="216"/>
      <c r="U175" s="216"/>
      <c r="W175" s="262"/>
      <c r="AG175" s="163"/>
    </row>
    <row r="176" spans="1:33" s="164" customFormat="1" ht="18" x14ac:dyDescent="0.35">
      <c r="A176" s="316"/>
      <c r="B176" s="163"/>
      <c r="C176" s="163" t="s">
        <v>2694</v>
      </c>
      <c r="D176" s="164" t="s">
        <v>2699</v>
      </c>
      <c r="E176" s="174" t="s">
        <v>2250</v>
      </c>
      <c r="F176" s="174" t="s">
        <v>40</v>
      </c>
      <c r="G176" s="164" t="s">
        <v>2251</v>
      </c>
      <c r="H176" s="164" t="s">
        <v>1476</v>
      </c>
      <c r="I176" s="163">
        <v>7.3</v>
      </c>
      <c r="J176" s="167">
        <v>9.15</v>
      </c>
      <c r="K176" s="167">
        <v>9.35</v>
      </c>
      <c r="L176" s="164" t="s">
        <v>2163</v>
      </c>
      <c r="N176" s="163"/>
      <c r="O176" s="163"/>
      <c r="P176" s="163"/>
      <c r="R176" s="172"/>
      <c r="S176" s="172"/>
      <c r="T176" s="216"/>
      <c r="U176" s="216"/>
      <c r="W176" s="262"/>
      <c r="AG176" s="163"/>
    </row>
    <row r="177" spans="1:33" s="164" customFormat="1" ht="18" x14ac:dyDescent="0.35">
      <c r="A177" s="316"/>
      <c r="B177" s="163"/>
      <c r="C177" s="163" t="s">
        <v>2694</v>
      </c>
      <c r="D177" s="164" t="s">
        <v>2700</v>
      </c>
      <c r="E177" s="174" t="s">
        <v>40</v>
      </c>
      <c r="F177" s="174" t="s">
        <v>2166</v>
      </c>
      <c r="G177" s="164" t="s">
        <v>1476</v>
      </c>
      <c r="H177" s="164" t="s">
        <v>2167</v>
      </c>
      <c r="I177" s="216">
        <v>13.2</v>
      </c>
      <c r="J177" s="167">
        <v>9.4</v>
      </c>
      <c r="K177" s="167">
        <v>10.050000000000001</v>
      </c>
      <c r="L177" s="164" t="s">
        <v>2163</v>
      </c>
      <c r="N177" s="163"/>
      <c r="O177" s="163"/>
      <c r="P177" s="163"/>
      <c r="R177" s="172"/>
      <c r="S177" s="172"/>
      <c r="T177" s="216"/>
      <c r="U177" s="216"/>
      <c r="W177" s="262"/>
      <c r="AG177" s="163"/>
    </row>
    <row r="178" spans="1:33" s="164" customFormat="1" ht="18" x14ac:dyDescent="0.35">
      <c r="A178" s="316"/>
      <c r="B178" s="163"/>
      <c r="C178" s="163" t="s">
        <v>2694</v>
      </c>
      <c r="D178" s="164" t="s">
        <v>2701</v>
      </c>
      <c r="E178" s="174" t="s">
        <v>2166</v>
      </c>
      <c r="F178" s="174" t="s">
        <v>2157</v>
      </c>
      <c r="G178" s="164" t="s">
        <v>2167</v>
      </c>
      <c r="H178" s="164" t="s">
        <v>2159</v>
      </c>
      <c r="I178" s="163">
        <v>15.9</v>
      </c>
      <c r="J178" s="167">
        <v>10.1</v>
      </c>
      <c r="K178" s="167">
        <v>10.4</v>
      </c>
      <c r="L178" s="194" t="s">
        <v>971</v>
      </c>
      <c r="N178" s="163"/>
      <c r="O178" s="163"/>
      <c r="P178" s="163"/>
      <c r="R178" s="172"/>
      <c r="S178" s="172"/>
      <c r="T178" s="216"/>
      <c r="U178" s="216"/>
      <c r="W178" s="262"/>
      <c r="AG178" s="163"/>
    </row>
    <row r="179" spans="1:33" s="164" customFormat="1" ht="18" x14ac:dyDescent="0.35">
      <c r="A179" s="316"/>
      <c r="B179" s="163"/>
      <c r="C179" s="163" t="s">
        <v>2694</v>
      </c>
      <c r="D179" s="164" t="s">
        <v>2702</v>
      </c>
      <c r="E179" s="174" t="s">
        <v>2157</v>
      </c>
      <c r="F179" s="174" t="s">
        <v>2220</v>
      </c>
      <c r="G179" s="164" t="s">
        <v>2159</v>
      </c>
      <c r="H179" s="164" t="s">
        <v>2221</v>
      </c>
      <c r="I179" s="163">
        <v>41.8</v>
      </c>
      <c r="J179" s="167">
        <v>11.1</v>
      </c>
      <c r="K179" s="167">
        <v>12.3</v>
      </c>
      <c r="L179" s="164" t="s">
        <v>2163</v>
      </c>
      <c r="N179" s="163"/>
      <c r="O179" s="163"/>
      <c r="P179" s="163"/>
      <c r="R179" s="172"/>
      <c r="S179" s="172"/>
      <c r="T179" s="216"/>
      <c r="U179" s="216"/>
      <c r="W179" s="262"/>
      <c r="AG179" s="163"/>
    </row>
    <row r="180" spans="1:33" s="164" customFormat="1" ht="18" x14ac:dyDescent="0.35">
      <c r="A180" s="316"/>
      <c r="B180" s="163"/>
      <c r="C180" s="163" t="s">
        <v>2694</v>
      </c>
      <c r="D180" s="164" t="s">
        <v>2703</v>
      </c>
      <c r="E180" s="174" t="s">
        <v>2220</v>
      </c>
      <c r="F180" s="174" t="s">
        <v>40</v>
      </c>
      <c r="G180" s="164" t="s">
        <v>2221</v>
      </c>
      <c r="H180" s="164" t="s">
        <v>1476</v>
      </c>
      <c r="I180" s="163">
        <v>39.1</v>
      </c>
      <c r="J180" s="167">
        <v>12.35</v>
      </c>
      <c r="K180" s="167">
        <v>13.45</v>
      </c>
      <c r="L180" s="164" t="s">
        <v>2163</v>
      </c>
      <c r="P180" s="163"/>
      <c r="R180" s="172"/>
      <c r="S180" s="172"/>
      <c r="T180" s="216"/>
      <c r="U180" s="216"/>
      <c r="W180" s="262"/>
      <c r="AG180" s="163"/>
    </row>
    <row r="181" spans="1:33" s="164" customFormat="1" ht="18" x14ac:dyDescent="0.35">
      <c r="A181" s="316"/>
      <c r="B181" s="163"/>
      <c r="C181" s="163"/>
      <c r="E181" s="221" t="s">
        <v>976</v>
      </c>
      <c r="F181" s="174"/>
      <c r="G181" s="57" t="s">
        <v>976</v>
      </c>
      <c r="I181" s="210" t="s">
        <v>2704</v>
      </c>
      <c r="J181" s="163"/>
      <c r="K181" s="163"/>
      <c r="P181" s="163"/>
      <c r="R181" s="172"/>
      <c r="S181" s="172"/>
      <c r="T181" s="216"/>
      <c r="U181" s="216"/>
      <c r="W181" s="262"/>
      <c r="AG181" s="163"/>
    </row>
    <row r="182" spans="1:33" s="164" customFormat="1" ht="18" x14ac:dyDescent="0.35">
      <c r="A182" s="316"/>
      <c r="B182" s="163"/>
      <c r="C182" s="163" t="s">
        <v>1582</v>
      </c>
      <c r="D182" s="164" t="s">
        <v>2705</v>
      </c>
      <c r="E182" s="174" t="s">
        <v>40</v>
      </c>
      <c r="F182" s="174" t="s">
        <v>2653</v>
      </c>
      <c r="G182" s="164" t="s">
        <v>1476</v>
      </c>
      <c r="H182" s="164" t="s">
        <v>2654</v>
      </c>
      <c r="I182" s="216">
        <v>6</v>
      </c>
      <c r="J182" s="167">
        <v>15.3</v>
      </c>
      <c r="K182" s="167">
        <v>15.4</v>
      </c>
      <c r="L182" s="164" t="s">
        <v>1225</v>
      </c>
      <c r="P182" s="163"/>
      <c r="Q182" s="163" t="s">
        <v>1582</v>
      </c>
      <c r="R182" s="181">
        <v>0.28819444444444448</v>
      </c>
      <c r="S182" s="181">
        <v>0.2673611111111111</v>
      </c>
      <c r="T182" s="216">
        <v>156.69999999999999</v>
      </c>
      <c r="U182" s="216">
        <f>T182+T174</f>
        <v>320.39999999999998</v>
      </c>
      <c r="V182" s="172">
        <v>14</v>
      </c>
      <c r="W182" s="320" t="s">
        <v>1027</v>
      </c>
      <c r="X182" s="169" t="s">
        <v>2101</v>
      </c>
      <c r="Y182" s="169" t="s">
        <v>1045</v>
      </c>
      <c r="Z182" s="169" t="s">
        <v>1045</v>
      </c>
      <c r="AA182" s="169" t="s">
        <v>2103</v>
      </c>
      <c r="AB182" s="164" t="s">
        <v>2706</v>
      </c>
      <c r="AC182" s="164" t="s">
        <v>2696</v>
      </c>
      <c r="AD182" s="211" t="s">
        <v>1542</v>
      </c>
      <c r="AE182" s="164" t="s">
        <v>1045</v>
      </c>
      <c r="AF182" s="164" t="s">
        <v>1031</v>
      </c>
      <c r="AG182" s="163" t="s">
        <v>2180</v>
      </c>
    </row>
    <row r="183" spans="1:33" s="164" customFormat="1" ht="18" x14ac:dyDescent="0.35">
      <c r="A183" s="316"/>
      <c r="B183" s="163"/>
      <c r="C183" s="163" t="s">
        <v>1582</v>
      </c>
      <c r="D183" s="164" t="s">
        <v>2707</v>
      </c>
      <c r="E183" s="174" t="s">
        <v>2653</v>
      </c>
      <c r="F183" s="174" t="s">
        <v>2157</v>
      </c>
      <c r="G183" s="164" t="s">
        <v>2654</v>
      </c>
      <c r="H183" s="164" t="s">
        <v>2159</v>
      </c>
      <c r="I183" s="216">
        <v>8.6999999999999993</v>
      </c>
      <c r="J183" s="167">
        <v>15.45</v>
      </c>
      <c r="K183" s="167">
        <v>16.05</v>
      </c>
      <c r="L183" s="164" t="s">
        <v>2163</v>
      </c>
      <c r="P183" s="163"/>
      <c r="R183" s="172"/>
      <c r="S183" s="172"/>
      <c r="T183" s="216"/>
      <c r="U183" s="216"/>
      <c r="W183" s="262"/>
      <c r="AG183" s="163"/>
    </row>
    <row r="184" spans="1:33" s="164" customFormat="1" ht="18" x14ac:dyDescent="0.35">
      <c r="A184" s="316"/>
      <c r="B184" s="163"/>
      <c r="C184" s="163" t="s">
        <v>1582</v>
      </c>
      <c r="D184" s="164" t="s">
        <v>2708</v>
      </c>
      <c r="E184" s="174" t="s">
        <v>2157</v>
      </c>
      <c r="F184" s="174" t="s">
        <v>2220</v>
      </c>
      <c r="G184" s="164" t="s">
        <v>2159</v>
      </c>
      <c r="H184" s="164" t="s">
        <v>2221</v>
      </c>
      <c r="I184" s="163">
        <v>41.8</v>
      </c>
      <c r="J184" s="226">
        <v>16.100000000000001</v>
      </c>
      <c r="K184" s="226">
        <v>17.3</v>
      </c>
      <c r="L184" s="164" t="s">
        <v>2163</v>
      </c>
      <c r="N184" s="163"/>
      <c r="O184" s="163"/>
      <c r="P184" s="163"/>
      <c r="R184" s="172"/>
      <c r="S184" s="172"/>
      <c r="T184" s="216"/>
      <c r="U184" s="216"/>
      <c r="W184" s="262"/>
      <c r="AG184" s="163"/>
    </row>
    <row r="185" spans="1:33" s="164" customFormat="1" ht="18" x14ac:dyDescent="0.35">
      <c r="A185" s="316"/>
      <c r="B185" s="163"/>
      <c r="C185" s="163" t="s">
        <v>1582</v>
      </c>
      <c r="D185" s="164" t="s">
        <v>2709</v>
      </c>
      <c r="E185" s="174" t="s">
        <v>2220</v>
      </c>
      <c r="F185" s="174" t="s">
        <v>40</v>
      </c>
      <c r="G185" s="164" t="s">
        <v>2221</v>
      </c>
      <c r="H185" s="164" t="s">
        <v>1476</v>
      </c>
      <c r="I185" s="163">
        <v>39.1</v>
      </c>
      <c r="J185" s="226">
        <v>17.399999999999999</v>
      </c>
      <c r="K185" s="226">
        <v>18.5</v>
      </c>
      <c r="L185" s="194" t="s">
        <v>971</v>
      </c>
      <c r="N185" s="163"/>
      <c r="O185" s="163"/>
      <c r="P185" s="163"/>
      <c r="R185" s="172"/>
      <c r="S185" s="172"/>
      <c r="T185" s="216"/>
      <c r="U185" s="216"/>
      <c r="W185" s="262"/>
      <c r="AG185" s="163"/>
    </row>
    <row r="186" spans="1:33" s="164" customFormat="1" ht="18" x14ac:dyDescent="0.35">
      <c r="A186" s="316"/>
      <c r="B186" s="163"/>
      <c r="C186" s="163" t="s">
        <v>1582</v>
      </c>
      <c r="D186" s="164" t="s">
        <v>2710</v>
      </c>
      <c r="E186" s="174" t="s">
        <v>40</v>
      </c>
      <c r="F186" s="174" t="s">
        <v>2566</v>
      </c>
      <c r="G186" s="164" t="s">
        <v>1476</v>
      </c>
      <c r="H186" s="164" t="s">
        <v>2567</v>
      </c>
      <c r="I186" s="216">
        <v>8.3000000000000007</v>
      </c>
      <c r="J186" s="213">
        <v>19.2</v>
      </c>
      <c r="K186" s="213">
        <v>19.399999999999999</v>
      </c>
      <c r="L186" s="194"/>
      <c r="O186" s="163"/>
      <c r="P186" s="163"/>
      <c r="R186" s="172"/>
      <c r="S186" s="172"/>
      <c r="T186" s="216"/>
      <c r="U186" s="216"/>
      <c r="W186" s="262"/>
      <c r="AG186" s="163"/>
    </row>
    <row r="187" spans="1:33" s="164" customFormat="1" ht="18" x14ac:dyDescent="0.35">
      <c r="A187" s="316"/>
      <c r="B187" s="163"/>
      <c r="C187" s="163" t="s">
        <v>1582</v>
      </c>
      <c r="D187" s="164" t="s">
        <v>2711</v>
      </c>
      <c r="E187" s="174" t="s">
        <v>2566</v>
      </c>
      <c r="F187" s="174" t="s">
        <v>2157</v>
      </c>
      <c r="G187" s="164" t="s">
        <v>2567</v>
      </c>
      <c r="H187" s="164" t="s">
        <v>2159</v>
      </c>
      <c r="I187" s="216">
        <f>8.3+2.7</f>
        <v>11</v>
      </c>
      <c r="J187" s="213">
        <v>19.45</v>
      </c>
      <c r="K187" s="213">
        <v>20.149999999999999</v>
      </c>
      <c r="O187" s="163"/>
      <c r="P187" s="163"/>
      <c r="R187" s="172"/>
      <c r="S187" s="172"/>
      <c r="T187" s="216"/>
      <c r="U187" s="216"/>
      <c r="W187" s="262"/>
      <c r="AG187" s="163"/>
    </row>
    <row r="188" spans="1:33" s="164" customFormat="1" ht="18" x14ac:dyDescent="0.35">
      <c r="A188" s="316"/>
      <c r="B188" s="163"/>
      <c r="C188" s="163" t="s">
        <v>1582</v>
      </c>
      <c r="D188" s="164" t="s">
        <v>2712</v>
      </c>
      <c r="E188" s="174" t="s">
        <v>2157</v>
      </c>
      <c r="F188" s="174" t="s">
        <v>2220</v>
      </c>
      <c r="G188" s="164" t="s">
        <v>2159</v>
      </c>
      <c r="H188" s="164" t="s">
        <v>2221</v>
      </c>
      <c r="I188" s="163">
        <v>41.8</v>
      </c>
      <c r="J188" s="167">
        <v>20.25</v>
      </c>
      <c r="K188" s="167">
        <v>21.45</v>
      </c>
      <c r="L188" s="164" t="s">
        <v>2163</v>
      </c>
      <c r="R188" s="172"/>
      <c r="S188" s="172"/>
      <c r="T188" s="216"/>
      <c r="U188" s="216"/>
      <c r="W188" s="262"/>
      <c r="AG188" s="163"/>
    </row>
    <row r="189" spans="1:33" s="164" customFormat="1" ht="18" x14ac:dyDescent="0.35">
      <c r="A189" s="316"/>
      <c r="B189" s="163"/>
      <c r="C189" s="163"/>
      <c r="E189" s="174"/>
      <c r="F189" s="221" t="s">
        <v>1174</v>
      </c>
      <c r="H189" s="57" t="s">
        <v>1174</v>
      </c>
      <c r="I189" s="163"/>
      <c r="J189" s="167"/>
      <c r="K189" s="167"/>
      <c r="R189" s="172"/>
      <c r="S189" s="172"/>
      <c r="T189" s="216"/>
      <c r="U189" s="216"/>
      <c r="W189" s="262"/>
      <c r="AG189" s="163"/>
    </row>
    <row r="195" spans="1:33" s="164" customFormat="1" ht="18" x14ac:dyDescent="0.35">
      <c r="A195" s="316"/>
      <c r="B195" s="163">
        <v>31</v>
      </c>
      <c r="C195" s="163" t="s">
        <v>1911</v>
      </c>
      <c r="D195" s="164" t="s">
        <v>2713</v>
      </c>
      <c r="E195" s="174" t="s">
        <v>2211</v>
      </c>
      <c r="F195" s="174" t="s">
        <v>2156</v>
      </c>
      <c r="G195" s="164" t="s">
        <v>2212</v>
      </c>
      <c r="H195" s="164" t="s">
        <v>2158</v>
      </c>
      <c r="I195" s="163">
        <v>5.3</v>
      </c>
      <c r="J195" s="163">
        <v>6.45</v>
      </c>
      <c r="K195" s="163">
        <v>6.55</v>
      </c>
      <c r="Q195" s="163" t="s">
        <v>1911</v>
      </c>
      <c r="R195" s="181">
        <v>0.25694444444444448</v>
      </c>
      <c r="S195" s="181">
        <v>0.23611111111111113</v>
      </c>
      <c r="T195" s="216">
        <v>154.4</v>
      </c>
      <c r="U195" s="216"/>
      <c r="V195" s="172"/>
      <c r="W195" s="320" t="s">
        <v>1027</v>
      </c>
      <c r="X195" s="169" t="s">
        <v>2101</v>
      </c>
      <c r="Y195" s="169" t="s">
        <v>1045</v>
      </c>
      <c r="Z195" s="169"/>
      <c r="AA195" s="169"/>
      <c r="AB195" s="164" t="s">
        <v>2212</v>
      </c>
      <c r="AC195" s="164" t="s">
        <v>2211</v>
      </c>
      <c r="AD195" s="211" t="s">
        <v>1542</v>
      </c>
      <c r="AE195" s="164" t="s">
        <v>1045</v>
      </c>
      <c r="AF195" s="164" t="s">
        <v>1031</v>
      </c>
      <c r="AG195" s="163"/>
    </row>
    <row r="196" spans="1:33" s="164" customFormat="1" ht="18" x14ac:dyDescent="0.35">
      <c r="A196" s="316"/>
      <c r="B196" s="163"/>
      <c r="C196" s="163" t="s">
        <v>1911</v>
      </c>
      <c r="D196" s="164" t="s">
        <v>2714</v>
      </c>
      <c r="E196" s="174" t="s">
        <v>2156</v>
      </c>
      <c r="F196" s="174" t="s">
        <v>2157</v>
      </c>
      <c r="G196" s="164" t="s">
        <v>2158</v>
      </c>
      <c r="H196" s="164" t="s">
        <v>2159</v>
      </c>
      <c r="I196" s="163">
        <v>30.8</v>
      </c>
      <c r="J196" s="167">
        <v>7.05</v>
      </c>
      <c r="K196" s="167">
        <v>8.0500000000000007</v>
      </c>
      <c r="L196" s="164" t="s">
        <v>2163</v>
      </c>
      <c r="N196" s="163"/>
      <c r="O196" s="163"/>
      <c r="P196" s="163"/>
      <c r="T196" s="216"/>
      <c r="U196" s="216"/>
      <c r="W196" s="262"/>
      <c r="AG196" s="163"/>
    </row>
    <row r="197" spans="1:33" s="164" customFormat="1" ht="18" x14ac:dyDescent="0.35">
      <c r="A197" s="316"/>
      <c r="B197" s="163"/>
      <c r="C197" s="163" t="s">
        <v>1911</v>
      </c>
      <c r="D197" s="164" t="s">
        <v>2715</v>
      </c>
      <c r="E197" s="174" t="s">
        <v>2157</v>
      </c>
      <c r="F197" s="174" t="s">
        <v>40</v>
      </c>
      <c r="G197" s="164" t="s">
        <v>2159</v>
      </c>
      <c r="H197" s="164" t="s">
        <v>1476</v>
      </c>
      <c r="I197" s="163">
        <v>2.7</v>
      </c>
      <c r="J197" s="167">
        <v>8.1</v>
      </c>
      <c r="K197" s="167">
        <v>8.1999999999999993</v>
      </c>
      <c r="L197" s="194" t="s">
        <v>971</v>
      </c>
      <c r="N197" s="163"/>
      <c r="O197" s="163"/>
      <c r="P197" s="163"/>
      <c r="R197" s="172"/>
      <c r="S197" s="172"/>
      <c r="T197" s="216"/>
      <c r="U197" s="216"/>
      <c r="W197" s="262"/>
      <c r="AG197" s="163"/>
    </row>
    <row r="198" spans="1:33" s="164" customFormat="1" ht="18" x14ac:dyDescent="0.35">
      <c r="A198" s="316"/>
      <c r="B198" s="163"/>
      <c r="C198" s="163" t="s">
        <v>1911</v>
      </c>
      <c r="D198" s="340" t="s">
        <v>2716</v>
      </c>
      <c r="E198" s="174" t="s">
        <v>40</v>
      </c>
      <c r="F198" s="174" t="s">
        <v>49</v>
      </c>
      <c r="G198" s="164" t="s">
        <v>1476</v>
      </c>
      <c r="H198" s="164" t="s">
        <v>963</v>
      </c>
      <c r="I198" s="163">
        <v>57.8</v>
      </c>
      <c r="J198" s="167">
        <v>8.5</v>
      </c>
      <c r="K198" s="167">
        <v>10.35</v>
      </c>
      <c r="N198" s="163"/>
      <c r="O198" s="163"/>
      <c r="P198" s="163"/>
      <c r="R198" s="163"/>
      <c r="S198" s="163"/>
      <c r="T198" s="216"/>
      <c r="U198" s="216"/>
      <c r="W198" s="262"/>
      <c r="AG198" s="163"/>
    </row>
    <row r="199" spans="1:33" s="164" customFormat="1" ht="18" x14ac:dyDescent="0.35">
      <c r="A199" s="316"/>
      <c r="B199" s="163"/>
      <c r="C199" s="163" t="s">
        <v>1911</v>
      </c>
      <c r="D199" s="340" t="s">
        <v>2717</v>
      </c>
      <c r="E199" s="174" t="s">
        <v>49</v>
      </c>
      <c r="F199" s="174" t="s">
        <v>40</v>
      </c>
      <c r="G199" s="164" t="s">
        <v>963</v>
      </c>
      <c r="H199" s="164" t="s">
        <v>1476</v>
      </c>
      <c r="I199" s="163">
        <v>57.8</v>
      </c>
      <c r="J199" s="167">
        <v>10.45</v>
      </c>
      <c r="K199" s="167">
        <v>12.3</v>
      </c>
      <c r="P199" s="163"/>
      <c r="R199" s="172"/>
      <c r="S199" s="172"/>
      <c r="T199" s="216"/>
      <c r="U199" s="216"/>
      <c r="W199" s="262"/>
      <c r="AG199" s="163"/>
    </row>
    <row r="200" spans="1:33" s="164" customFormat="1" ht="18" x14ac:dyDescent="0.35">
      <c r="A200" s="316"/>
      <c r="B200" s="163"/>
      <c r="C200" s="163"/>
      <c r="E200" s="221" t="s">
        <v>976</v>
      </c>
      <c r="F200" s="174"/>
      <c r="G200" s="57" t="s">
        <v>976</v>
      </c>
      <c r="I200" s="210" t="s">
        <v>2441</v>
      </c>
      <c r="J200" s="163"/>
      <c r="K200" s="163"/>
      <c r="P200" s="163"/>
      <c r="R200" s="172"/>
      <c r="S200" s="172"/>
      <c r="T200" s="216"/>
      <c r="U200" s="216"/>
      <c r="W200" s="262"/>
      <c r="AG200" s="163"/>
    </row>
    <row r="201" spans="1:33" s="164" customFormat="1" ht="18" x14ac:dyDescent="0.35">
      <c r="A201" s="316"/>
      <c r="B201" s="163"/>
      <c r="C201" s="163" t="s">
        <v>1903</v>
      </c>
      <c r="D201" s="164" t="s">
        <v>2718</v>
      </c>
      <c r="E201" s="174" t="s">
        <v>40</v>
      </c>
      <c r="F201" s="174" t="s">
        <v>2184</v>
      </c>
      <c r="G201" s="164" t="s">
        <v>1476</v>
      </c>
      <c r="H201" s="164" t="s">
        <v>2185</v>
      </c>
      <c r="I201" s="163">
        <v>31.1</v>
      </c>
      <c r="J201" s="167">
        <v>14.15</v>
      </c>
      <c r="K201" s="167">
        <v>15.05</v>
      </c>
      <c r="P201" s="163"/>
      <c r="Q201" s="163" t="s">
        <v>1903</v>
      </c>
      <c r="R201" s="181">
        <v>0.3263888888888889</v>
      </c>
      <c r="S201" s="181">
        <v>0.29166666666666669</v>
      </c>
      <c r="T201" s="216">
        <v>160.19999999999999</v>
      </c>
      <c r="U201" s="216">
        <f>T201+T195</f>
        <v>314.60000000000002</v>
      </c>
      <c r="V201" s="172">
        <v>14</v>
      </c>
      <c r="W201" s="320" t="s">
        <v>1027</v>
      </c>
      <c r="X201" s="169" t="s">
        <v>2101</v>
      </c>
      <c r="Y201" s="169" t="s">
        <v>1045</v>
      </c>
      <c r="Z201" s="169" t="s">
        <v>1045</v>
      </c>
      <c r="AA201" s="169" t="s">
        <v>2103</v>
      </c>
      <c r="AB201" s="164" t="s">
        <v>2719</v>
      </c>
      <c r="AC201" s="164" t="s">
        <v>2211</v>
      </c>
      <c r="AD201" s="211" t="s">
        <v>1542</v>
      </c>
      <c r="AE201" s="164" t="s">
        <v>1045</v>
      </c>
      <c r="AF201" s="164" t="s">
        <v>1031</v>
      </c>
      <c r="AG201" s="163" t="s">
        <v>2180</v>
      </c>
    </row>
    <row r="202" spans="1:33" s="164" customFormat="1" ht="18" x14ac:dyDescent="0.35">
      <c r="A202" s="316"/>
      <c r="B202" s="163"/>
      <c r="C202" s="163" t="s">
        <v>1903</v>
      </c>
      <c r="D202" s="164" t="s">
        <v>2720</v>
      </c>
      <c r="E202" s="174" t="s">
        <v>2184</v>
      </c>
      <c r="F202" s="174" t="s">
        <v>40</v>
      </c>
      <c r="G202" s="164" t="s">
        <v>2185</v>
      </c>
      <c r="H202" s="164" t="s">
        <v>1476</v>
      </c>
      <c r="I202" s="163">
        <v>31.1</v>
      </c>
      <c r="J202" s="167">
        <v>15.15</v>
      </c>
      <c r="K202" s="167">
        <v>16.05</v>
      </c>
      <c r="M202" s="213"/>
      <c r="P202" s="163"/>
      <c r="R202" s="172"/>
      <c r="S202" s="172"/>
      <c r="T202" s="216"/>
      <c r="U202" s="216"/>
      <c r="W202" s="262"/>
      <c r="AG202" s="163"/>
    </row>
    <row r="203" spans="1:33" s="164" customFormat="1" ht="18" x14ac:dyDescent="0.35">
      <c r="A203" s="316"/>
      <c r="B203" s="163"/>
      <c r="C203" s="163" t="s">
        <v>1903</v>
      </c>
      <c r="D203" s="164" t="s">
        <v>2721</v>
      </c>
      <c r="E203" s="174" t="s">
        <v>40</v>
      </c>
      <c r="F203" s="174" t="s">
        <v>2190</v>
      </c>
      <c r="G203" s="164" t="s">
        <v>1476</v>
      </c>
      <c r="H203" s="164" t="s">
        <v>2191</v>
      </c>
      <c r="I203" s="163">
        <v>14.2</v>
      </c>
      <c r="J203" s="167">
        <v>16.25</v>
      </c>
      <c r="K203" s="167">
        <v>16.5</v>
      </c>
      <c r="L203" s="164" t="s">
        <v>2163</v>
      </c>
      <c r="N203" s="163"/>
      <c r="O203" s="163"/>
      <c r="P203" s="163"/>
      <c r="R203" s="172"/>
      <c r="S203" s="172"/>
      <c r="T203" s="216"/>
      <c r="U203" s="216"/>
      <c r="W203" s="262"/>
      <c r="AG203" s="163"/>
    </row>
    <row r="204" spans="1:33" s="164" customFormat="1" ht="18" x14ac:dyDescent="0.35">
      <c r="A204" s="316"/>
      <c r="B204" s="163"/>
      <c r="C204" s="163" t="s">
        <v>1903</v>
      </c>
      <c r="D204" s="164" t="s">
        <v>2722</v>
      </c>
      <c r="E204" s="174" t="s">
        <v>2190</v>
      </c>
      <c r="F204" s="174" t="s">
        <v>40</v>
      </c>
      <c r="G204" s="164" t="s">
        <v>2191</v>
      </c>
      <c r="H204" s="164" t="s">
        <v>1476</v>
      </c>
      <c r="I204" s="163">
        <v>14.2</v>
      </c>
      <c r="J204" s="167">
        <v>16.55</v>
      </c>
      <c r="K204" s="167">
        <v>17.2</v>
      </c>
      <c r="N204" s="163"/>
      <c r="O204" s="163"/>
      <c r="P204" s="163"/>
      <c r="R204" s="172"/>
      <c r="S204" s="172"/>
      <c r="T204" s="216"/>
      <c r="U204" s="216"/>
      <c r="W204" s="262"/>
      <c r="AG204" s="163"/>
    </row>
    <row r="205" spans="1:33" s="164" customFormat="1" ht="18" x14ac:dyDescent="0.35">
      <c r="A205" s="316"/>
      <c r="B205" s="163"/>
      <c r="C205" s="163" t="s">
        <v>1903</v>
      </c>
      <c r="D205" s="164" t="s">
        <v>2723</v>
      </c>
      <c r="E205" s="174" t="s">
        <v>40</v>
      </c>
      <c r="F205" s="174" t="s">
        <v>2172</v>
      </c>
      <c r="G205" s="164" t="s">
        <v>1476</v>
      </c>
      <c r="H205" s="164" t="s">
        <v>2173</v>
      </c>
      <c r="I205" s="216">
        <v>9</v>
      </c>
      <c r="J205" s="167">
        <v>17.3</v>
      </c>
      <c r="K205" s="167">
        <v>17.5</v>
      </c>
      <c r="N205" s="163"/>
      <c r="O205" s="163"/>
      <c r="P205" s="163"/>
      <c r="R205" s="172"/>
      <c r="S205" s="172"/>
      <c r="T205" s="216"/>
      <c r="U205" s="216"/>
      <c r="W205" s="262"/>
      <c r="AG205" s="163"/>
    </row>
    <row r="206" spans="1:33" s="164" customFormat="1" ht="18" x14ac:dyDescent="0.35">
      <c r="A206" s="316"/>
      <c r="B206" s="163"/>
      <c r="C206" s="163" t="s">
        <v>1903</v>
      </c>
      <c r="D206" s="164" t="s">
        <v>2724</v>
      </c>
      <c r="E206" s="174" t="s">
        <v>2172</v>
      </c>
      <c r="F206" s="174" t="s">
        <v>2157</v>
      </c>
      <c r="G206" s="164" t="s">
        <v>2173</v>
      </c>
      <c r="H206" s="164" t="s">
        <v>2159</v>
      </c>
      <c r="I206" s="163">
        <v>11.7</v>
      </c>
      <c r="J206" s="167">
        <v>18</v>
      </c>
      <c r="K206" s="167">
        <v>18.3</v>
      </c>
      <c r="L206" s="164" t="s">
        <v>2163</v>
      </c>
      <c r="N206" s="163"/>
      <c r="O206" s="163"/>
      <c r="P206" s="163"/>
      <c r="R206" s="172"/>
      <c r="S206" s="172"/>
      <c r="T206" s="216"/>
      <c r="U206" s="216"/>
      <c r="W206" s="262"/>
      <c r="AG206" s="163"/>
    </row>
    <row r="207" spans="1:33" s="164" customFormat="1" ht="18" x14ac:dyDescent="0.35">
      <c r="A207" s="316"/>
      <c r="B207" s="163"/>
      <c r="C207" s="163" t="s">
        <v>1903</v>
      </c>
      <c r="D207" s="164" t="s">
        <v>2725</v>
      </c>
      <c r="E207" s="174" t="s">
        <v>2157</v>
      </c>
      <c r="F207" s="174" t="s">
        <v>2172</v>
      </c>
      <c r="G207" s="164" t="s">
        <v>2159</v>
      </c>
      <c r="H207" s="164" t="s">
        <v>2173</v>
      </c>
      <c r="I207" s="163">
        <v>11.7</v>
      </c>
      <c r="J207" s="167">
        <v>18.45</v>
      </c>
      <c r="K207" s="167">
        <v>19.149999999999999</v>
      </c>
      <c r="L207" s="164" t="s">
        <v>2163</v>
      </c>
      <c r="N207" s="163"/>
      <c r="O207" s="163"/>
      <c r="P207" s="163"/>
      <c r="R207" s="172"/>
      <c r="S207" s="172"/>
      <c r="T207" s="216"/>
      <c r="U207" s="216"/>
      <c r="W207" s="262"/>
      <c r="AG207" s="163"/>
    </row>
    <row r="208" spans="1:33" s="164" customFormat="1" ht="18" x14ac:dyDescent="0.35">
      <c r="A208" s="316"/>
      <c r="B208" s="163"/>
      <c r="C208" s="163" t="s">
        <v>1903</v>
      </c>
      <c r="D208" s="164" t="s">
        <v>2726</v>
      </c>
      <c r="E208" s="174" t="s">
        <v>2172</v>
      </c>
      <c r="F208" s="174" t="s">
        <v>2157</v>
      </c>
      <c r="G208" s="164" t="s">
        <v>2173</v>
      </c>
      <c r="H208" s="164" t="s">
        <v>2159</v>
      </c>
      <c r="I208" s="163">
        <v>11.7</v>
      </c>
      <c r="J208" s="167">
        <v>19.2</v>
      </c>
      <c r="K208" s="167">
        <v>19.5</v>
      </c>
      <c r="L208" s="194" t="s">
        <v>971</v>
      </c>
      <c r="N208" s="163"/>
      <c r="O208" s="163"/>
      <c r="P208" s="163"/>
      <c r="R208" s="172"/>
      <c r="S208" s="172"/>
      <c r="T208" s="216"/>
      <c r="U208" s="216"/>
      <c r="W208" s="262"/>
      <c r="AG208" s="163"/>
    </row>
    <row r="209" spans="1:33" s="164" customFormat="1" ht="18" x14ac:dyDescent="0.35">
      <c r="A209" s="316"/>
      <c r="B209" s="163"/>
      <c r="C209" s="163" t="s">
        <v>1903</v>
      </c>
      <c r="D209" s="164" t="s">
        <v>2727</v>
      </c>
      <c r="E209" s="174" t="s">
        <v>2157</v>
      </c>
      <c r="F209" s="174" t="s">
        <v>2211</v>
      </c>
      <c r="G209" s="164" t="s">
        <v>2159</v>
      </c>
      <c r="H209" s="164" t="s">
        <v>2212</v>
      </c>
      <c r="I209" s="163">
        <v>25.5</v>
      </c>
      <c r="J209" s="167">
        <v>20.25</v>
      </c>
      <c r="K209" s="167">
        <v>21.25</v>
      </c>
      <c r="L209" s="164" t="s">
        <v>2163</v>
      </c>
      <c r="P209" s="163"/>
      <c r="R209" s="172"/>
      <c r="S209" s="172"/>
      <c r="T209" s="216"/>
      <c r="U209" s="216"/>
      <c r="W209" s="262"/>
      <c r="AG209" s="163"/>
    </row>
    <row r="210" spans="1:33" s="164" customFormat="1" ht="18" x14ac:dyDescent="0.35">
      <c r="A210" s="316"/>
      <c r="B210" s="163"/>
      <c r="C210" s="163"/>
      <c r="E210" s="174"/>
      <c r="F210" s="221" t="s">
        <v>1174</v>
      </c>
      <c r="H210" s="57" t="s">
        <v>1174</v>
      </c>
      <c r="I210" s="163"/>
      <c r="J210" s="167"/>
      <c r="K210" s="167"/>
      <c r="P210" s="163"/>
      <c r="R210" s="172"/>
      <c r="S210" s="172"/>
      <c r="T210" s="216"/>
      <c r="U210" s="216"/>
      <c r="W210" s="262"/>
      <c r="AG210" s="163"/>
    </row>
    <row r="216" spans="1:33" s="164" customFormat="1" ht="18" x14ac:dyDescent="0.35">
      <c r="A216" s="316"/>
      <c r="B216" s="163">
        <v>40</v>
      </c>
      <c r="C216" s="163" t="s">
        <v>1458</v>
      </c>
      <c r="D216" s="164" t="s">
        <v>2817</v>
      </c>
      <c r="E216" s="174" t="s">
        <v>2211</v>
      </c>
      <c r="F216" s="174" t="s">
        <v>2245</v>
      </c>
      <c r="G216" s="164" t="s">
        <v>2212</v>
      </c>
      <c r="H216" s="164" t="s">
        <v>2246</v>
      </c>
      <c r="I216" s="163">
        <v>11.6</v>
      </c>
      <c r="J216" s="167">
        <v>7.15</v>
      </c>
      <c r="K216" s="167">
        <v>7.35</v>
      </c>
      <c r="P216" s="163"/>
      <c r="Q216" s="163" t="s">
        <v>1458</v>
      </c>
      <c r="R216" s="181">
        <v>0.29166666666666669</v>
      </c>
      <c r="S216" s="181">
        <v>0.27083333333333331</v>
      </c>
      <c r="T216" s="216">
        <v>166</v>
      </c>
      <c r="U216" s="216"/>
      <c r="V216" s="172"/>
      <c r="W216" s="320" t="s">
        <v>1027</v>
      </c>
      <c r="X216" s="169" t="s">
        <v>2101</v>
      </c>
      <c r="Y216" s="169" t="s">
        <v>1045</v>
      </c>
      <c r="Z216" s="169"/>
      <c r="AA216" s="169"/>
      <c r="AB216" s="164" t="s">
        <v>2212</v>
      </c>
      <c r="AC216" s="164" t="s">
        <v>2211</v>
      </c>
      <c r="AD216" s="211" t="s">
        <v>1542</v>
      </c>
      <c r="AE216" s="164" t="s">
        <v>1045</v>
      </c>
      <c r="AF216" s="164" t="s">
        <v>1031</v>
      </c>
      <c r="AG216" s="163"/>
    </row>
    <row r="217" spans="1:33" s="164" customFormat="1" ht="18" x14ac:dyDescent="0.35">
      <c r="A217" s="316"/>
      <c r="B217" s="163"/>
      <c r="C217" s="163" t="s">
        <v>1458</v>
      </c>
      <c r="D217" s="164" t="s">
        <v>2818</v>
      </c>
      <c r="E217" s="174" t="s">
        <v>2245</v>
      </c>
      <c r="F217" s="174" t="s">
        <v>2157</v>
      </c>
      <c r="G217" s="164" t="s">
        <v>2246</v>
      </c>
      <c r="H217" s="164" t="s">
        <v>2159</v>
      </c>
      <c r="I217" s="163">
        <v>37.1</v>
      </c>
      <c r="J217" s="167">
        <v>7.4</v>
      </c>
      <c r="K217" s="167">
        <v>8.5500000000000007</v>
      </c>
      <c r="L217" s="57" t="s">
        <v>2222</v>
      </c>
      <c r="N217" s="163"/>
      <c r="O217" s="163"/>
      <c r="P217" s="163"/>
      <c r="T217" s="216"/>
      <c r="U217" s="216"/>
      <c r="W217" s="262"/>
      <c r="AG217" s="163"/>
    </row>
    <row r="218" spans="1:33" s="164" customFormat="1" ht="18" x14ac:dyDescent="0.35">
      <c r="A218" s="316"/>
      <c r="B218" s="163"/>
      <c r="C218" s="163" t="s">
        <v>1458</v>
      </c>
      <c r="D218" s="164" t="s">
        <v>2819</v>
      </c>
      <c r="E218" s="174" t="s">
        <v>2157</v>
      </c>
      <c r="F218" s="174" t="s">
        <v>2299</v>
      </c>
      <c r="G218" s="164" t="s">
        <v>2159</v>
      </c>
      <c r="H218" s="164" t="s">
        <v>2300</v>
      </c>
      <c r="I218" s="163">
        <f>I219+2.7</f>
        <v>26.4</v>
      </c>
      <c r="J218" s="167">
        <v>9.25</v>
      </c>
      <c r="K218" s="167">
        <v>10.199999999999999</v>
      </c>
      <c r="L218" s="164" t="s">
        <v>2163</v>
      </c>
      <c r="M218" s="216"/>
      <c r="N218" s="167"/>
      <c r="O218" s="167"/>
      <c r="P218" s="167"/>
      <c r="Q218" s="213"/>
      <c r="R218" s="172"/>
      <c r="S218" s="172"/>
      <c r="T218" s="216"/>
      <c r="U218" s="216"/>
      <c r="W218" s="262"/>
      <c r="AG218" s="163"/>
    </row>
    <row r="219" spans="1:33" s="164" customFormat="1" ht="18" x14ac:dyDescent="0.35">
      <c r="A219" s="316"/>
      <c r="B219" s="163"/>
      <c r="C219" s="163" t="s">
        <v>1458</v>
      </c>
      <c r="D219" s="164" t="s">
        <v>2820</v>
      </c>
      <c r="E219" s="174" t="s">
        <v>2304</v>
      </c>
      <c r="F219" s="174" t="s">
        <v>40</v>
      </c>
      <c r="G219" s="164" t="s">
        <v>2305</v>
      </c>
      <c r="H219" s="164" t="s">
        <v>1476</v>
      </c>
      <c r="I219" s="163">
        <v>23.7</v>
      </c>
      <c r="J219" s="167">
        <v>10.25</v>
      </c>
      <c r="K219" s="167">
        <v>11.1</v>
      </c>
      <c r="M219" s="163"/>
      <c r="N219" s="167"/>
      <c r="O219" s="167"/>
      <c r="P219" s="167"/>
      <c r="Q219" s="213"/>
      <c r="R219" s="172"/>
      <c r="S219" s="172"/>
      <c r="T219" s="216"/>
      <c r="U219" s="216"/>
      <c r="W219" s="262"/>
      <c r="AG219" s="163"/>
    </row>
    <row r="220" spans="1:33" s="164" customFormat="1" ht="18" x14ac:dyDescent="0.35">
      <c r="A220" s="316"/>
      <c r="B220" s="163"/>
      <c r="C220" s="163" t="s">
        <v>1458</v>
      </c>
      <c r="D220" s="164" t="s">
        <v>2821</v>
      </c>
      <c r="E220" s="174" t="s">
        <v>40</v>
      </c>
      <c r="F220" s="174" t="s">
        <v>2195</v>
      </c>
      <c r="G220" s="164" t="s">
        <v>1476</v>
      </c>
      <c r="H220" s="164" t="s">
        <v>2196</v>
      </c>
      <c r="I220" s="163">
        <v>33.6</v>
      </c>
      <c r="J220" s="167">
        <v>11.15</v>
      </c>
      <c r="K220" s="167">
        <v>12.3</v>
      </c>
      <c r="M220" s="163"/>
      <c r="N220" s="167"/>
      <c r="O220" s="167"/>
      <c r="P220" s="167"/>
      <c r="Q220" s="213"/>
      <c r="R220" s="172"/>
      <c r="S220" s="172"/>
      <c r="T220" s="216"/>
      <c r="U220" s="216"/>
      <c r="W220" s="262"/>
      <c r="AG220" s="163"/>
    </row>
    <row r="221" spans="1:33" s="164" customFormat="1" ht="18" x14ac:dyDescent="0.35">
      <c r="A221" s="316"/>
      <c r="B221" s="163"/>
      <c r="C221" s="163" t="s">
        <v>1458</v>
      </c>
      <c r="D221" s="164" t="s">
        <v>2822</v>
      </c>
      <c r="E221" s="174" t="s">
        <v>2195</v>
      </c>
      <c r="F221" s="174" t="s">
        <v>40</v>
      </c>
      <c r="G221" s="164" t="s">
        <v>2196</v>
      </c>
      <c r="H221" s="164" t="s">
        <v>1476</v>
      </c>
      <c r="I221" s="163">
        <v>33.6</v>
      </c>
      <c r="J221" s="167">
        <v>12.35</v>
      </c>
      <c r="K221" s="167">
        <v>13.5</v>
      </c>
      <c r="P221" s="167"/>
      <c r="Q221" s="213"/>
      <c r="R221" s="172"/>
      <c r="S221" s="172"/>
      <c r="T221" s="216"/>
      <c r="U221" s="216"/>
      <c r="W221" s="262"/>
      <c r="AG221" s="163"/>
    </row>
    <row r="222" spans="1:33" s="164" customFormat="1" ht="18" x14ac:dyDescent="0.35">
      <c r="A222" s="316"/>
      <c r="B222" s="163"/>
      <c r="C222" s="163"/>
      <c r="E222" s="221" t="s">
        <v>976</v>
      </c>
      <c r="F222" s="174"/>
      <c r="G222" s="57" t="s">
        <v>976</v>
      </c>
      <c r="I222" s="163"/>
      <c r="J222" s="163"/>
      <c r="K222" s="163"/>
      <c r="P222" s="163"/>
      <c r="R222" s="172"/>
      <c r="S222" s="172"/>
      <c r="T222" s="216"/>
      <c r="U222" s="216"/>
      <c r="W222" s="262"/>
      <c r="AG222" s="163"/>
    </row>
    <row r="223" spans="1:33" s="164" customFormat="1" ht="18" x14ac:dyDescent="0.35">
      <c r="A223" s="316"/>
      <c r="B223" s="163"/>
      <c r="C223" s="163" t="s">
        <v>1448</v>
      </c>
      <c r="D223" s="164" t="s">
        <v>2823</v>
      </c>
      <c r="E223" s="174" t="s">
        <v>40</v>
      </c>
      <c r="F223" s="174" t="s">
        <v>2166</v>
      </c>
      <c r="G223" s="164" t="s">
        <v>1476</v>
      </c>
      <c r="H223" s="164" t="s">
        <v>2167</v>
      </c>
      <c r="I223" s="163">
        <v>13.2</v>
      </c>
      <c r="J223" s="167">
        <v>14.2</v>
      </c>
      <c r="K223" s="167">
        <v>14.45</v>
      </c>
      <c r="L223" s="164" t="s">
        <v>1225</v>
      </c>
      <c r="P223" s="163"/>
      <c r="Q223" s="163" t="s">
        <v>1448</v>
      </c>
      <c r="R223" s="181">
        <v>0.3611111111111111</v>
      </c>
      <c r="S223" s="181">
        <v>0.28125</v>
      </c>
      <c r="T223" s="216">
        <v>139.4</v>
      </c>
      <c r="U223" s="216">
        <f>T216+T223</f>
        <v>305.39999999999998</v>
      </c>
      <c r="V223" s="172">
        <v>14</v>
      </c>
      <c r="W223" s="320" t="s">
        <v>1027</v>
      </c>
      <c r="X223" s="169" t="s">
        <v>2101</v>
      </c>
      <c r="Y223" s="169" t="s">
        <v>1045</v>
      </c>
      <c r="Z223" s="169" t="s">
        <v>1045</v>
      </c>
      <c r="AA223" s="169" t="s">
        <v>2103</v>
      </c>
      <c r="AB223" s="164" t="s">
        <v>2719</v>
      </c>
      <c r="AC223" s="164" t="s">
        <v>2211</v>
      </c>
      <c r="AD223" s="211" t="s">
        <v>1542</v>
      </c>
      <c r="AE223" s="164" t="s">
        <v>1045</v>
      </c>
      <c r="AF223" s="164" t="s">
        <v>1031</v>
      </c>
      <c r="AG223" s="163" t="s">
        <v>2180</v>
      </c>
    </row>
    <row r="224" spans="1:33" s="164" customFormat="1" ht="18" x14ac:dyDescent="0.35">
      <c r="A224" s="316"/>
      <c r="B224" s="163"/>
      <c r="C224" s="163" t="s">
        <v>1448</v>
      </c>
      <c r="D224" s="164" t="s">
        <v>2824</v>
      </c>
      <c r="E224" s="174" t="s">
        <v>2166</v>
      </c>
      <c r="F224" s="174" t="s">
        <v>40</v>
      </c>
      <c r="G224" s="164" t="s">
        <v>2167</v>
      </c>
      <c r="H224" s="164" t="s">
        <v>1476</v>
      </c>
      <c r="I224" s="163">
        <v>13.2</v>
      </c>
      <c r="J224" s="167">
        <v>14.5</v>
      </c>
      <c r="K224" s="167">
        <v>15.15</v>
      </c>
      <c r="L224" s="164" t="s">
        <v>1225</v>
      </c>
      <c r="P224" s="163"/>
      <c r="R224" s="172"/>
      <c r="S224" s="172"/>
      <c r="T224" s="216"/>
      <c r="U224" s="216"/>
      <c r="W224" s="262"/>
      <c r="AG224" s="163"/>
    </row>
    <row r="225" spans="1:33" s="164" customFormat="1" ht="18" x14ac:dyDescent="0.35">
      <c r="A225" s="316"/>
      <c r="B225" s="163"/>
      <c r="C225" s="163"/>
      <c r="E225" s="174"/>
      <c r="F225" s="174"/>
      <c r="I225" s="192" t="s">
        <v>2825</v>
      </c>
      <c r="J225" s="167"/>
      <c r="K225" s="167"/>
      <c r="M225" s="353"/>
      <c r="N225" s="163"/>
      <c r="O225" s="163"/>
      <c r="P225" s="163"/>
      <c r="R225" s="172"/>
      <c r="S225" s="172"/>
      <c r="T225" s="216"/>
      <c r="U225" s="216"/>
      <c r="W225" s="262"/>
      <c r="AG225" s="163"/>
    </row>
    <row r="226" spans="1:33" s="164" customFormat="1" ht="18" x14ac:dyDescent="0.35">
      <c r="A226" s="316"/>
      <c r="B226" s="163"/>
      <c r="C226" s="163" t="s">
        <v>1448</v>
      </c>
      <c r="D226" s="164" t="s">
        <v>2540</v>
      </c>
      <c r="E226" s="174" t="s">
        <v>40</v>
      </c>
      <c r="F226" s="174" t="s">
        <v>2157</v>
      </c>
      <c r="G226" s="164" t="s">
        <v>1476</v>
      </c>
      <c r="H226" s="164" t="s">
        <v>2159</v>
      </c>
      <c r="I226" s="216">
        <v>2.7</v>
      </c>
      <c r="J226" s="167">
        <v>17</v>
      </c>
      <c r="K226" s="167">
        <v>17.100000000000001</v>
      </c>
      <c r="L226" s="164" t="s">
        <v>2163</v>
      </c>
      <c r="M226" s="213"/>
      <c r="N226" s="163"/>
      <c r="O226" s="163"/>
      <c r="P226" s="163"/>
      <c r="R226" s="172"/>
      <c r="S226" s="172"/>
      <c r="T226" s="216"/>
      <c r="U226" s="216"/>
      <c r="W226" s="262"/>
      <c r="AG226" s="163"/>
    </row>
    <row r="227" spans="1:33" s="164" customFormat="1" ht="18" x14ac:dyDescent="0.35">
      <c r="A227" s="316"/>
      <c r="B227" s="163"/>
      <c r="C227" s="163" t="s">
        <v>1448</v>
      </c>
      <c r="D227" s="164" t="s">
        <v>2826</v>
      </c>
      <c r="E227" s="174" t="s">
        <v>2157</v>
      </c>
      <c r="F227" s="174" t="s">
        <v>2211</v>
      </c>
      <c r="G227" s="164" t="s">
        <v>2159</v>
      </c>
      <c r="H227" s="164" t="s">
        <v>2212</v>
      </c>
      <c r="I227" s="163">
        <v>25.5</v>
      </c>
      <c r="J227" s="167">
        <v>17.149999999999999</v>
      </c>
      <c r="K227" s="167">
        <v>18.149999999999999</v>
      </c>
      <c r="L227" s="164" t="s">
        <v>2163</v>
      </c>
      <c r="N227" s="163"/>
      <c r="O227" s="163"/>
      <c r="P227" s="163"/>
      <c r="R227" s="172"/>
      <c r="S227" s="172"/>
      <c r="T227" s="216"/>
      <c r="U227" s="216"/>
      <c r="W227" s="262"/>
      <c r="AG227" s="163"/>
    </row>
    <row r="228" spans="1:33" s="164" customFormat="1" ht="18" x14ac:dyDescent="0.35">
      <c r="A228" s="316"/>
      <c r="B228" s="163"/>
      <c r="C228" s="163" t="s">
        <v>1448</v>
      </c>
      <c r="D228" s="164" t="s">
        <v>2827</v>
      </c>
      <c r="E228" s="174" t="s">
        <v>2211</v>
      </c>
      <c r="F228" s="174" t="s">
        <v>2157</v>
      </c>
      <c r="G228" s="164" t="s">
        <v>2212</v>
      </c>
      <c r="H228" s="164" t="s">
        <v>2159</v>
      </c>
      <c r="I228" s="163">
        <v>25.5</v>
      </c>
      <c r="J228" s="167">
        <v>18.2</v>
      </c>
      <c r="K228" s="167">
        <v>19.2</v>
      </c>
      <c r="L228" s="164" t="s">
        <v>2163</v>
      </c>
      <c r="N228" s="163"/>
      <c r="O228" s="163"/>
      <c r="P228" s="163"/>
      <c r="R228" s="172"/>
      <c r="S228" s="172"/>
      <c r="T228" s="216"/>
      <c r="U228" s="216"/>
      <c r="W228" s="262"/>
      <c r="AG228" s="163"/>
    </row>
    <row r="229" spans="1:33" s="164" customFormat="1" ht="18" x14ac:dyDescent="0.35">
      <c r="A229" s="316"/>
      <c r="B229" s="163"/>
      <c r="C229" s="163" t="s">
        <v>1448</v>
      </c>
      <c r="D229" s="164" t="s">
        <v>2828</v>
      </c>
      <c r="E229" s="174" t="s">
        <v>2157</v>
      </c>
      <c r="F229" s="174" t="s">
        <v>2190</v>
      </c>
      <c r="G229" s="164" t="s">
        <v>2159</v>
      </c>
      <c r="H229" s="164" t="s">
        <v>2191</v>
      </c>
      <c r="I229" s="163">
        <v>16.899999999999999</v>
      </c>
      <c r="J229" s="167">
        <v>19.25</v>
      </c>
      <c r="K229" s="167">
        <v>20.100000000000001</v>
      </c>
      <c r="L229" s="164" t="s">
        <v>2163</v>
      </c>
      <c r="N229" s="163"/>
      <c r="O229" s="163"/>
      <c r="P229" s="163"/>
      <c r="R229" s="172"/>
      <c r="S229" s="172"/>
      <c r="T229" s="216"/>
      <c r="U229" s="216"/>
      <c r="W229" s="262"/>
      <c r="AG229" s="163"/>
    </row>
    <row r="230" spans="1:33" s="164" customFormat="1" ht="18" x14ac:dyDescent="0.35">
      <c r="A230" s="316"/>
      <c r="B230" s="163"/>
      <c r="C230" s="163" t="s">
        <v>1448</v>
      </c>
      <c r="D230" s="164" t="s">
        <v>2829</v>
      </c>
      <c r="E230" s="174" t="s">
        <v>2190</v>
      </c>
      <c r="F230" s="174" t="s">
        <v>2157</v>
      </c>
      <c r="G230" s="164" t="s">
        <v>2191</v>
      </c>
      <c r="H230" s="164" t="s">
        <v>2159</v>
      </c>
      <c r="I230" s="163">
        <v>16.899999999999999</v>
      </c>
      <c r="J230" s="167">
        <v>20.149999999999999</v>
      </c>
      <c r="K230" s="167">
        <v>21</v>
      </c>
      <c r="L230" s="164" t="s">
        <v>2163</v>
      </c>
      <c r="M230" s="213"/>
      <c r="N230" s="163"/>
      <c r="O230" s="163"/>
      <c r="P230" s="163"/>
      <c r="R230" s="172"/>
      <c r="S230" s="172"/>
      <c r="T230" s="216"/>
      <c r="U230" s="216"/>
      <c r="W230" s="262"/>
      <c r="AG230" s="163"/>
    </row>
    <row r="231" spans="1:33" s="164" customFormat="1" ht="18" x14ac:dyDescent="0.35">
      <c r="A231" s="316"/>
      <c r="B231" s="163"/>
      <c r="C231" s="163" t="s">
        <v>1448</v>
      </c>
      <c r="D231" s="164" t="s">
        <v>2830</v>
      </c>
      <c r="E231" s="174" t="s">
        <v>2157</v>
      </c>
      <c r="F231" s="174" t="s">
        <v>2211</v>
      </c>
      <c r="G231" s="164" t="s">
        <v>2159</v>
      </c>
      <c r="H231" s="164" t="s">
        <v>2212</v>
      </c>
      <c r="I231" s="163">
        <v>25.5</v>
      </c>
      <c r="J231" s="167">
        <v>21.2</v>
      </c>
      <c r="K231" s="167">
        <v>22.2</v>
      </c>
      <c r="L231" s="164" t="s">
        <v>2163</v>
      </c>
      <c r="P231" s="163"/>
      <c r="R231" s="172"/>
      <c r="S231" s="172"/>
      <c r="T231" s="216"/>
      <c r="U231" s="216"/>
      <c r="W231" s="262"/>
      <c r="AG231" s="163"/>
    </row>
    <row r="232" spans="1:33" s="340" customFormat="1" ht="18" x14ac:dyDescent="0.35">
      <c r="A232" s="342"/>
      <c r="B232" s="235"/>
      <c r="C232" s="235"/>
      <c r="E232" s="343"/>
      <c r="F232" s="344" t="s">
        <v>1174</v>
      </c>
      <c r="H232" s="345" t="s">
        <v>1174</v>
      </c>
      <c r="I232" s="235"/>
      <c r="J232" s="226"/>
      <c r="K232" s="235"/>
      <c r="P232" s="235"/>
      <c r="R232" s="347"/>
      <c r="S232" s="347"/>
      <c r="T232" s="348"/>
      <c r="U232" s="348"/>
      <c r="W232" s="349"/>
      <c r="AG232" s="235"/>
    </row>
    <row r="233" spans="1:33" s="312" customFormat="1" ht="18" x14ac:dyDescent="0.35">
      <c r="B233" s="159"/>
      <c r="C233" s="159"/>
      <c r="E233" s="147"/>
      <c r="F233" s="407"/>
      <c r="H233" s="408"/>
      <c r="I233" s="159"/>
      <c r="J233" s="409"/>
      <c r="K233" s="159"/>
      <c r="P233" s="159"/>
      <c r="R233" s="410"/>
      <c r="S233" s="410"/>
      <c r="T233" s="411"/>
      <c r="U233" s="411"/>
      <c r="AG233" s="159"/>
    </row>
    <row r="238" spans="1:33" s="164" customFormat="1" ht="18" x14ac:dyDescent="0.35">
      <c r="A238" s="316"/>
      <c r="B238" s="163">
        <v>46</v>
      </c>
      <c r="C238" s="163" t="s">
        <v>1481</v>
      </c>
      <c r="D238" s="164" t="s">
        <v>2894</v>
      </c>
      <c r="E238" s="174" t="s">
        <v>1298</v>
      </c>
      <c r="F238" s="174" t="s">
        <v>2404</v>
      </c>
      <c r="G238" s="164" t="s">
        <v>1296</v>
      </c>
      <c r="H238" s="164" t="s">
        <v>2402</v>
      </c>
      <c r="I238" s="163">
        <v>35.6</v>
      </c>
      <c r="J238" s="167">
        <v>6</v>
      </c>
      <c r="K238" s="167">
        <v>7.15</v>
      </c>
      <c r="N238" s="163"/>
      <c r="O238" s="163"/>
      <c r="P238" s="167"/>
      <c r="Q238" s="163" t="s">
        <v>1481</v>
      </c>
      <c r="R238" s="181">
        <v>0.27777777777777779</v>
      </c>
      <c r="S238" s="181">
        <v>0.25694444444444448</v>
      </c>
      <c r="T238" s="216">
        <v>163.80000000000001</v>
      </c>
      <c r="U238" s="216"/>
      <c r="V238" s="172"/>
      <c r="W238" s="320"/>
      <c r="X238" s="169" t="s">
        <v>2101</v>
      </c>
      <c r="Y238" s="164" t="s">
        <v>1045</v>
      </c>
      <c r="Z238" s="169"/>
      <c r="AA238" s="169"/>
      <c r="AB238" s="164" t="s">
        <v>1296</v>
      </c>
      <c r="AC238" s="164" t="s">
        <v>1298</v>
      </c>
      <c r="AD238" s="211" t="s">
        <v>1542</v>
      </c>
      <c r="AE238" s="164" t="s">
        <v>1045</v>
      </c>
      <c r="AF238" s="164" t="s">
        <v>1031</v>
      </c>
      <c r="AG238" s="163"/>
    </row>
    <row r="239" spans="1:33" s="164" customFormat="1" ht="18" x14ac:dyDescent="0.35">
      <c r="A239" s="316"/>
      <c r="B239" s="163"/>
      <c r="C239" s="163" t="s">
        <v>1481</v>
      </c>
      <c r="D239" s="164" t="s">
        <v>2895</v>
      </c>
      <c r="E239" s="174" t="s">
        <v>2404</v>
      </c>
      <c r="F239" s="174" t="s">
        <v>14</v>
      </c>
      <c r="G239" s="164" t="s">
        <v>2402</v>
      </c>
      <c r="H239" s="164" t="s">
        <v>1299</v>
      </c>
      <c r="I239" s="163">
        <v>23.9</v>
      </c>
      <c r="J239" s="167">
        <v>7.2</v>
      </c>
      <c r="K239" s="167">
        <v>8.0500000000000007</v>
      </c>
      <c r="M239" s="213"/>
      <c r="N239" s="167"/>
      <c r="O239" s="167"/>
      <c r="P239" s="167"/>
      <c r="Q239" s="321"/>
      <c r="T239" s="216"/>
      <c r="U239" s="216"/>
      <c r="V239" s="235"/>
      <c r="W239" s="262"/>
      <c r="AG239" s="163"/>
    </row>
    <row r="240" spans="1:33" s="164" customFormat="1" ht="18" x14ac:dyDescent="0.35">
      <c r="A240" s="316"/>
      <c r="B240" s="163"/>
      <c r="C240" s="163" t="s">
        <v>1481</v>
      </c>
      <c r="D240" s="164" t="s">
        <v>2896</v>
      </c>
      <c r="E240" s="174" t="s">
        <v>14</v>
      </c>
      <c r="F240" s="174" t="s">
        <v>2404</v>
      </c>
      <c r="G240" s="164" t="s">
        <v>1299</v>
      </c>
      <c r="H240" s="164" t="s">
        <v>2402</v>
      </c>
      <c r="I240" s="163">
        <v>23.9</v>
      </c>
      <c r="J240" s="167">
        <v>8.1</v>
      </c>
      <c r="K240" s="167">
        <v>8.5500000000000007</v>
      </c>
      <c r="L240" s="57" t="s">
        <v>971</v>
      </c>
      <c r="M240" s="213"/>
      <c r="N240" s="167"/>
      <c r="O240" s="167"/>
      <c r="P240" s="167"/>
      <c r="Q240" s="321"/>
      <c r="R240" s="172"/>
      <c r="S240" s="172"/>
      <c r="T240" s="216"/>
      <c r="U240" s="216"/>
      <c r="V240" s="235"/>
      <c r="W240" s="262"/>
      <c r="AG240" s="163"/>
    </row>
    <row r="241" spans="1:34" s="164" customFormat="1" ht="18" x14ac:dyDescent="0.35">
      <c r="A241" s="316"/>
      <c r="B241" s="163"/>
      <c r="C241" s="163" t="s">
        <v>1481</v>
      </c>
      <c r="D241" s="164" t="s">
        <v>2897</v>
      </c>
      <c r="E241" s="174" t="s">
        <v>2404</v>
      </c>
      <c r="F241" s="174" t="s">
        <v>1298</v>
      </c>
      <c r="G241" s="164" t="s">
        <v>2402</v>
      </c>
      <c r="H241" s="164" t="s">
        <v>1296</v>
      </c>
      <c r="I241" s="163">
        <v>35.6</v>
      </c>
      <c r="J241" s="167">
        <v>9.25</v>
      </c>
      <c r="K241" s="167">
        <v>10.4</v>
      </c>
      <c r="L241" s="213"/>
      <c r="M241" s="213"/>
      <c r="N241" s="167"/>
      <c r="O241" s="167"/>
      <c r="P241" s="167"/>
      <c r="Q241" s="321"/>
      <c r="R241" s="172"/>
      <c r="S241" s="172"/>
      <c r="T241" s="216"/>
      <c r="U241" s="216"/>
      <c r="V241" s="235"/>
      <c r="W241" s="262"/>
      <c r="AG241" s="163"/>
    </row>
    <row r="242" spans="1:34" s="164" customFormat="1" ht="18" x14ac:dyDescent="0.35">
      <c r="A242" s="316"/>
      <c r="B242" s="163"/>
      <c r="C242" s="163" t="s">
        <v>1481</v>
      </c>
      <c r="D242" s="164" t="s">
        <v>2898</v>
      </c>
      <c r="E242" s="174" t="s">
        <v>1298</v>
      </c>
      <c r="F242" s="174" t="s">
        <v>40</v>
      </c>
      <c r="G242" s="164" t="s">
        <v>1296</v>
      </c>
      <c r="H242" s="164" t="s">
        <v>1476</v>
      </c>
      <c r="I242" s="163">
        <v>44.8</v>
      </c>
      <c r="J242" s="167">
        <v>10.45</v>
      </c>
      <c r="K242" s="167">
        <v>12.15</v>
      </c>
      <c r="M242" s="213"/>
      <c r="N242" s="167"/>
      <c r="O242" s="167"/>
      <c r="P242" s="167"/>
      <c r="Q242" s="321"/>
      <c r="R242" s="172"/>
      <c r="S242" s="172"/>
      <c r="T242" s="216"/>
      <c r="U242" s="216"/>
      <c r="V242" s="235"/>
      <c r="W242" s="262"/>
      <c r="AG242" s="163"/>
    </row>
    <row r="243" spans="1:34" s="164" customFormat="1" ht="18" x14ac:dyDescent="0.35">
      <c r="A243" s="316"/>
      <c r="B243" s="163"/>
      <c r="C243" s="163"/>
      <c r="E243" s="221" t="s">
        <v>976</v>
      </c>
      <c r="F243" s="174"/>
      <c r="G243" s="57" t="s">
        <v>976</v>
      </c>
      <c r="I243" s="228" t="s">
        <v>2648</v>
      </c>
      <c r="J243" s="163"/>
      <c r="K243" s="163"/>
      <c r="L243" s="213"/>
      <c r="M243" s="213"/>
      <c r="N243" s="167"/>
      <c r="O243" s="167"/>
      <c r="P243" s="167"/>
      <c r="Q243" s="321"/>
      <c r="R243" s="172"/>
      <c r="S243" s="172"/>
      <c r="T243" s="216"/>
      <c r="U243" s="216"/>
      <c r="V243" s="235"/>
      <c r="W243" s="262"/>
      <c r="AG243" s="163"/>
    </row>
    <row r="244" spans="1:34" s="164" customFormat="1" ht="18" x14ac:dyDescent="0.35">
      <c r="A244" s="316"/>
      <c r="B244" s="163"/>
      <c r="C244" s="163" t="s">
        <v>1472</v>
      </c>
      <c r="D244" s="164" t="s">
        <v>2899</v>
      </c>
      <c r="E244" s="174" t="s">
        <v>40</v>
      </c>
      <c r="F244" s="174" t="s">
        <v>2211</v>
      </c>
      <c r="G244" s="164" t="s">
        <v>1476</v>
      </c>
      <c r="H244" s="164" t="s">
        <v>2212</v>
      </c>
      <c r="I244" s="163">
        <v>30.4</v>
      </c>
      <c r="J244" s="167">
        <v>14</v>
      </c>
      <c r="K244" s="167">
        <v>15</v>
      </c>
      <c r="L244" s="213"/>
      <c r="M244" s="166" t="s">
        <v>2213</v>
      </c>
      <c r="N244" s="167"/>
      <c r="O244" s="167"/>
      <c r="P244" s="167"/>
      <c r="Q244" s="163" t="s">
        <v>1472</v>
      </c>
      <c r="R244" s="181">
        <v>0.28819444444444448</v>
      </c>
      <c r="S244" s="181">
        <v>0.2673611111111111</v>
      </c>
      <c r="T244" s="216">
        <v>171.8</v>
      </c>
      <c r="U244" s="216">
        <f>T244+T238</f>
        <v>335.6</v>
      </c>
      <c r="V244" s="172">
        <v>10</v>
      </c>
      <c r="W244" s="320"/>
      <c r="X244" s="169" t="s">
        <v>2101</v>
      </c>
      <c r="Y244" s="164" t="s">
        <v>1045</v>
      </c>
      <c r="Z244" s="164" t="s">
        <v>1045</v>
      </c>
      <c r="AA244" s="169" t="s">
        <v>2103</v>
      </c>
      <c r="AB244" s="164" t="s">
        <v>1459</v>
      </c>
      <c r="AC244" s="164" t="s">
        <v>1298</v>
      </c>
      <c r="AD244" s="211" t="s">
        <v>1542</v>
      </c>
      <c r="AE244" s="164" t="s">
        <v>1045</v>
      </c>
      <c r="AF244" s="164" t="s">
        <v>1031</v>
      </c>
      <c r="AG244" s="163" t="s">
        <v>1487</v>
      </c>
    </row>
    <row r="245" spans="1:34" s="164" customFormat="1" ht="18" x14ac:dyDescent="0.35">
      <c r="A245" s="316"/>
      <c r="B245" s="163"/>
      <c r="C245" s="163" t="s">
        <v>1472</v>
      </c>
      <c r="D245" s="164" t="s">
        <v>2900</v>
      </c>
      <c r="E245" s="174" t="s">
        <v>2211</v>
      </c>
      <c r="F245" s="174" t="s">
        <v>40</v>
      </c>
      <c r="G245" s="164" t="s">
        <v>2212</v>
      </c>
      <c r="H245" s="164" t="s">
        <v>1476</v>
      </c>
      <c r="I245" s="163">
        <v>30.4</v>
      </c>
      <c r="J245" s="167">
        <v>15.05</v>
      </c>
      <c r="K245" s="167">
        <v>16.05</v>
      </c>
      <c r="L245" s="213"/>
      <c r="M245" s="164" t="s">
        <v>2213</v>
      </c>
      <c r="N245" s="167"/>
      <c r="O245" s="167"/>
      <c r="P245" s="167"/>
      <c r="Q245" s="321"/>
      <c r="R245" s="172"/>
      <c r="S245" s="172"/>
      <c r="T245" s="216"/>
      <c r="U245" s="216"/>
      <c r="V245" s="235"/>
      <c r="W245" s="262"/>
      <c r="AG245" s="163"/>
    </row>
    <row r="246" spans="1:34" s="164" customFormat="1" ht="18" x14ac:dyDescent="0.35">
      <c r="A246" s="316"/>
      <c r="B246" s="163"/>
      <c r="C246" s="163" t="s">
        <v>1472</v>
      </c>
      <c r="D246" s="164" t="s">
        <v>2901</v>
      </c>
      <c r="E246" s="174" t="s">
        <v>40</v>
      </c>
      <c r="F246" s="174" t="s">
        <v>14</v>
      </c>
      <c r="G246" s="164" t="s">
        <v>1476</v>
      </c>
      <c r="H246" s="164" t="s">
        <v>1299</v>
      </c>
      <c r="I246" s="163">
        <v>33.1</v>
      </c>
      <c r="J246" s="167">
        <v>16.100000000000001</v>
      </c>
      <c r="K246" s="167">
        <v>17.100000000000001</v>
      </c>
      <c r="L246" s="213"/>
      <c r="M246" s="213"/>
      <c r="N246" s="167"/>
      <c r="O246" s="167"/>
      <c r="P246" s="167"/>
      <c r="Q246" s="321"/>
      <c r="R246" s="172"/>
      <c r="S246" s="172"/>
      <c r="T246" s="216"/>
      <c r="U246" s="216"/>
      <c r="V246" s="235"/>
      <c r="W246" s="262"/>
      <c r="AG246" s="163"/>
    </row>
    <row r="247" spans="1:34" s="164" customFormat="1" ht="18" x14ac:dyDescent="0.35">
      <c r="A247" s="316"/>
      <c r="B247" s="163"/>
      <c r="C247" s="163" t="s">
        <v>1472</v>
      </c>
      <c r="D247" s="164" t="s">
        <v>2902</v>
      </c>
      <c r="E247" s="174" t="s">
        <v>14</v>
      </c>
      <c r="F247" s="174" t="s">
        <v>40</v>
      </c>
      <c r="G247" s="164" t="s">
        <v>1299</v>
      </c>
      <c r="H247" s="164" t="s">
        <v>1476</v>
      </c>
      <c r="I247" s="163">
        <v>33.1</v>
      </c>
      <c r="J247" s="167">
        <v>17.149999999999999</v>
      </c>
      <c r="K247" s="167">
        <v>18.149999999999999</v>
      </c>
      <c r="L247" s="57" t="s">
        <v>971</v>
      </c>
      <c r="M247" s="213"/>
      <c r="N247" s="167"/>
      <c r="O247" s="167"/>
      <c r="P247" s="167"/>
      <c r="Q247" s="321"/>
      <c r="R247" s="172"/>
      <c r="S247" s="172"/>
      <c r="T247" s="216"/>
      <c r="U247" s="216"/>
      <c r="V247" s="235"/>
      <c r="W247" s="262"/>
      <c r="AG247" s="163"/>
    </row>
    <row r="248" spans="1:34" s="164" customFormat="1" ht="18" x14ac:dyDescent="0.35">
      <c r="A248" s="316"/>
      <c r="B248" s="163"/>
      <c r="C248" s="163" t="s">
        <v>1472</v>
      </c>
      <c r="D248" s="164" t="s">
        <v>2903</v>
      </c>
      <c r="E248" s="174" t="s">
        <v>40</v>
      </c>
      <c r="F248" s="174" t="s">
        <v>1298</v>
      </c>
      <c r="G248" s="164" t="s">
        <v>1476</v>
      </c>
      <c r="H248" s="164" t="s">
        <v>1296</v>
      </c>
      <c r="I248" s="163">
        <v>44.8</v>
      </c>
      <c r="J248" s="167">
        <v>18.45</v>
      </c>
      <c r="K248" s="167">
        <v>20.149999999999999</v>
      </c>
      <c r="M248" s="213"/>
      <c r="N248" s="163"/>
      <c r="O248" s="163"/>
      <c r="P248" s="181"/>
      <c r="Q248" s="321"/>
      <c r="R248" s="172"/>
      <c r="S248" s="172"/>
      <c r="T248" s="216"/>
      <c r="U248" s="216"/>
      <c r="V248" s="235"/>
      <c r="W248" s="262"/>
      <c r="AG248" s="163"/>
    </row>
    <row r="249" spans="1:34" s="164" customFormat="1" ht="18" x14ac:dyDescent="0.35">
      <c r="A249" s="316"/>
      <c r="B249" s="163"/>
      <c r="C249" s="163"/>
      <c r="E249" s="174"/>
      <c r="F249" s="221" t="s">
        <v>1174</v>
      </c>
      <c r="H249" s="57" t="s">
        <v>1174</v>
      </c>
      <c r="I249" s="163"/>
      <c r="J249" s="167"/>
      <c r="K249" s="167"/>
      <c r="L249" s="181"/>
      <c r="M249" s="181"/>
      <c r="N249" s="181"/>
      <c r="O249" s="321"/>
      <c r="P249" s="172"/>
      <c r="Q249" s="172"/>
      <c r="R249" s="216"/>
      <c r="S249" s="216"/>
      <c r="T249" s="235"/>
      <c r="U249" s="262"/>
      <c r="AE249" s="163"/>
    </row>
    <row r="255" spans="1:34" s="164" customFormat="1" ht="18" x14ac:dyDescent="0.35">
      <c r="A255" s="316"/>
      <c r="B255" s="163">
        <v>47</v>
      </c>
      <c r="C255" s="163" t="s">
        <v>1323</v>
      </c>
      <c r="D255" s="164" t="s">
        <v>2904</v>
      </c>
      <c r="E255" s="174" t="s">
        <v>2905</v>
      </c>
      <c r="F255" s="174" t="s">
        <v>2349</v>
      </c>
      <c r="G255" s="164" t="s">
        <v>2906</v>
      </c>
      <c r="H255" s="164" t="s">
        <v>2351</v>
      </c>
      <c r="I255" s="163">
        <v>17.3</v>
      </c>
      <c r="J255" s="167">
        <v>5.35</v>
      </c>
      <c r="K255" s="167">
        <v>6.15</v>
      </c>
      <c r="L255" s="213"/>
      <c r="M255" s="213"/>
      <c r="Q255" s="163" t="s">
        <v>1323</v>
      </c>
      <c r="R255" s="181">
        <v>0.27777777777777779</v>
      </c>
      <c r="S255" s="181">
        <v>0.25694444444444448</v>
      </c>
      <c r="T255" s="216">
        <v>141.1</v>
      </c>
      <c r="U255" s="216"/>
      <c r="V255" s="172"/>
      <c r="W255" s="320" t="s">
        <v>1027</v>
      </c>
      <c r="X255" s="169" t="s">
        <v>2101</v>
      </c>
      <c r="Y255" s="164" t="s">
        <v>1045</v>
      </c>
      <c r="Z255" s="169"/>
      <c r="AA255" s="169"/>
      <c r="AB255" s="164" t="s">
        <v>2906</v>
      </c>
      <c r="AC255" s="164" t="s">
        <v>2905</v>
      </c>
      <c r="AD255" s="211" t="s">
        <v>1542</v>
      </c>
      <c r="AE255" s="164" t="s">
        <v>1045</v>
      </c>
      <c r="AF255" s="164" t="s">
        <v>1031</v>
      </c>
      <c r="AG255" s="163"/>
      <c r="AH255" s="164" t="s">
        <v>2663</v>
      </c>
    </row>
    <row r="256" spans="1:34" s="164" customFormat="1" ht="18" x14ac:dyDescent="0.35">
      <c r="A256" s="316"/>
      <c r="B256" s="163"/>
      <c r="C256" s="163" t="s">
        <v>1323</v>
      </c>
      <c r="D256" s="164" t="s">
        <v>2907</v>
      </c>
      <c r="E256" s="174" t="s">
        <v>2349</v>
      </c>
      <c r="F256" s="174" t="s">
        <v>2905</v>
      </c>
      <c r="G256" s="164" t="s">
        <v>2351</v>
      </c>
      <c r="H256" s="164" t="s">
        <v>2906</v>
      </c>
      <c r="I256" s="163">
        <v>17.3</v>
      </c>
      <c r="J256" s="167">
        <v>6.2</v>
      </c>
      <c r="K256" s="167">
        <v>7</v>
      </c>
      <c r="L256" s="57" t="s">
        <v>971</v>
      </c>
      <c r="M256" s="213"/>
      <c r="N256" s="57"/>
      <c r="O256" s="57"/>
      <c r="P256" s="57"/>
      <c r="T256" s="216"/>
      <c r="U256" s="216"/>
      <c r="V256" s="172"/>
      <c r="W256" s="320"/>
      <c r="X256" s="163"/>
      <c r="Y256" s="163"/>
      <c r="Z256" s="163"/>
      <c r="AA256" s="163"/>
      <c r="AD256" s="211"/>
      <c r="AG256" s="163"/>
    </row>
    <row r="257" spans="1:34" s="164" customFormat="1" ht="18" x14ac:dyDescent="0.35">
      <c r="A257" s="316"/>
      <c r="B257" s="163"/>
      <c r="C257" s="163" t="s">
        <v>1323</v>
      </c>
      <c r="D257" s="164" t="s">
        <v>2908</v>
      </c>
      <c r="E257" s="174" t="s">
        <v>2905</v>
      </c>
      <c r="F257" s="174" t="s">
        <v>2349</v>
      </c>
      <c r="G257" s="164" t="s">
        <v>2906</v>
      </c>
      <c r="H257" s="164" t="s">
        <v>2351</v>
      </c>
      <c r="I257" s="163">
        <v>17.3</v>
      </c>
      <c r="J257" s="167">
        <v>7.3</v>
      </c>
      <c r="K257" s="167">
        <v>8.1</v>
      </c>
      <c r="L257" s="57" t="s">
        <v>2667</v>
      </c>
      <c r="N257" s="57"/>
      <c r="O257" s="57"/>
      <c r="P257" s="57"/>
      <c r="R257" s="163"/>
      <c r="S257" s="181"/>
      <c r="T257" s="216"/>
      <c r="U257" s="216"/>
      <c r="V257" s="172"/>
      <c r="W257" s="320"/>
      <c r="X257" s="163"/>
      <c r="Y257" s="163"/>
      <c r="Z257" s="163"/>
      <c r="AA257" s="163"/>
      <c r="AD257" s="211"/>
      <c r="AG257" s="163"/>
    </row>
    <row r="258" spans="1:34" s="164" customFormat="1" ht="18" x14ac:dyDescent="0.35">
      <c r="A258" s="316"/>
      <c r="B258" s="163"/>
      <c r="C258" s="163" t="s">
        <v>1323</v>
      </c>
      <c r="D258" s="164" t="s">
        <v>2909</v>
      </c>
      <c r="E258" s="174" t="s">
        <v>2349</v>
      </c>
      <c r="F258" s="174" t="s">
        <v>2905</v>
      </c>
      <c r="G258" s="164" t="s">
        <v>2351</v>
      </c>
      <c r="H258" s="164" t="s">
        <v>2906</v>
      </c>
      <c r="I258" s="163">
        <v>17.3</v>
      </c>
      <c r="J258" s="167">
        <v>8.15</v>
      </c>
      <c r="K258" s="167">
        <v>8.5500000000000007</v>
      </c>
      <c r="L258" s="57" t="s">
        <v>2667</v>
      </c>
      <c r="N258" s="57"/>
      <c r="O258" s="57"/>
      <c r="P258" s="57"/>
      <c r="R258" s="163"/>
      <c r="S258" s="181"/>
      <c r="T258" s="216"/>
      <c r="U258" s="216"/>
      <c r="V258" s="172"/>
      <c r="W258" s="320"/>
      <c r="X258" s="163"/>
      <c r="Y258" s="163"/>
      <c r="Z258" s="163"/>
      <c r="AA258" s="163"/>
      <c r="AD258" s="211"/>
      <c r="AG258" s="163"/>
    </row>
    <row r="259" spans="1:34" s="164" customFormat="1" ht="18" x14ac:dyDescent="0.35">
      <c r="A259" s="316"/>
      <c r="B259" s="163"/>
      <c r="C259" s="163" t="s">
        <v>1323</v>
      </c>
      <c r="D259" s="164" t="s">
        <v>2910</v>
      </c>
      <c r="E259" s="174" t="s">
        <v>2905</v>
      </c>
      <c r="F259" s="174" t="s">
        <v>2349</v>
      </c>
      <c r="G259" s="164" t="s">
        <v>2906</v>
      </c>
      <c r="H259" s="164" t="s">
        <v>2351</v>
      </c>
      <c r="I259" s="163">
        <v>17.3</v>
      </c>
      <c r="J259" s="167">
        <v>9</v>
      </c>
      <c r="K259" s="167">
        <v>9.4</v>
      </c>
      <c r="L259" s="57" t="s">
        <v>2667</v>
      </c>
      <c r="N259" s="57"/>
      <c r="O259" s="57"/>
      <c r="P259" s="57"/>
      <c r="R259" s="163"/>
      <c r="S259" s="181"/>
      <c r="T259" s="216"/>
      <c r="U259" s="216"/>
      <c r="V259" s="172"/>
      <c r="W259" s="320"/>
      <c r="X259" s="163"/>
      <c r="Y259" s="163"/>
      <c r="Z259" s="163"/>
      <c r="AA259" s="163"/>
      <c r="AD259" s="211"/>
      <c r="AG259" s="163"/>
    </row>
    <row r="260" spans="1:34" s="164" customFormat="1" ht="18" x14ac:dyDescent="0.35">
      <c r="A260" s="316"/>
      <c r="B260" s="163"/>
      <c r="C260" s="163" t="s">
        <v>1323</v>
      </c>
      <c r="D260" s="164" t="s">
        <v>2911</v>
      </c>
      <c r="E260" s="174" t="s">
        <v>2349</v>
      </c>
      <c r="F260" s="174" t="s">
        <v>2905</v>
      </c>
      <c r="G260" s="164" t="s">
        <v>2351</v>
      </c>
      <c r="H260" s="164" t="s">
        <v>2906</v>
      </c>
      <c r="I260" s="163">
        <v>17.3</v>
      </c>
      <c r="J260" s="167">
        <v>9.4499999999999993</v>
      </c>
      <c r="K260" s="167">
        <v>10.25</v>
      </c>
      <c r="L260" s="57" t="s">
        <v>2667</v>
      </c>
      <c r="R260" s="163"/>
      <c r="S260" s="181"/>
      <c r="T260" s="216"/>
      <c r="U260" s="216"/>
      <c r="V260" s="172"/>
      <c r="W260" s="320"/>
      <c r="X260" s="163"/>
      <c r="Y260" s="163"/>
      <c r="Z260" s="163"/>
      <c r="AA260" s="163"/>
      <c r="AD260" s="211"/>
      <c r="AG260" s="163"/>
    </row>
    <row r="261" spans="1:34" s="164" customFormat="1" ht="18" x14ac:dyDescent="0.35">
      <c r="A261" s="316"/>
      <c r="B261" s="163"/>
      <c r="C261" s="163" t="s">
        <v>1323</v>
      </c>
      <c r="D261" s="164" t="s">
        <v>2912</v>
      </c>
      <c r="E261" s="174" t="s">
        <v>2905</v>
      </c>
      <c r="F261" s="174" t="s">
        <v>40</v>
      </c>
      <c r="G261" s="164" t="s">
        <v>2906</v>
      </c>
      <c r="H261" s="164" t="s">
        <v>1476</v>
      </c>
      <c r="I261" s="163">
        <v>37.299999999999997</v>
      </c>
      <c r="J261" s="167">
        <v>10.3</v>
      </c>
      <c r="K261" s="167">
        <v>11.5</v>
      </c>
      <c r="L261" s="164" t="s">
        <v>2163</v>
      </c>
      <c r="R261" s="163"/>
      <c r="S261" s="181"/>
      <c r="T261" s="216"/>
      <c r="U261" s="216"/>
      <c r="V261" s="172"/>
      <c r="W261" s="320"/>
      <c r="X261" s="163"/>
      <c r="Y261" s="163"/>
      <c r="Z261" s="163"/>
      <c r="AA261" s="163"/>
      <c r="AD261" s="211"/>
      <c r="AG261" s="163"/>
    </row>
    <row r="262" spans="1:34" s="164" customFormat="1" ht="18" x14ac:dyDescent="0.35">
      <c r="A262" s="316"/>
      <c r="B262" s="163"/>
      <c r="C262" s="163"/>
      <c r="E262" s="221" t="s">
        <v>976</v>
      </c>
      <c r="F262" s="174"/>
      <c r="G262" s="57" t="s">
        <v>976</v>
      </c>
      <c r="I262" s="163"/>
      <c r="J262" s="163"/>
      <c r="K262" s="163"/>
      <c r="L262" s="213"/>
      <c r="M262" s="213"/>
      <c r="R262" s="163"/>
      <c r="S262" s="181"/>
      <c r="T262" s="216"/>
      <c r="U262" s="216"/>
      <c r="V262" s="172"/>
      <c r="W262" s="320"/>
      <c r="X262" s="163"/>
      <c r="Y262" s="163"/>
      <c r="Z262" s="163"/>
      <c r="AA262" s="163"/>
      <c r="AD262" s="211"/>
      <c r="AG262" s="163"/>
    </row>
    <row r="263" spans="1:34" s="164" customFormat="1" ht="18" x14ac:dyDescent="0.35">
      <c r="A263" s="316"/>
      <c r="B263" s="163"/>
      <c r="C263" s="163" t="s">
        <v>1479</v>
      </c>
      <c r="D263" s="164" t="s">
        <v>2913</v>
      </c>
      <c r="E263" s="174" t="s">
        <v>40</v>
      </c>
      <c r="F263" s="174" t="s">
        <v>2388</v>
      </c>
      <c r="G263" s="164" t="s">
        <v>1476</v>
      </c>
      <c r="H263" s="164" t="s">
        <v>2387</v>
      </c>
      <c r="I263" s="163">
        <v>23.3</v>
      </c>
      <c r="J263" s="167">
        <v>12.2</v>
      </c>
      <c r="K263" s="167">
        <v>13.05</v>
      </c>
      <c r="L263" s="57" t="s">
        <v>2667</v>
      </c>
      <c r="Q263" s="163" t="s">
        <v>1479</v>
      </c>
      <c r="R263" s="181">
        <v>0.35416666666666669</v>
      </c>
      <c r="S263" s="181">
        <v>0.27777777777777779</v>
      </c>
      <c r="T263" s="216">
        <v>151.1</v>
      </c>
      <c r="U263" s="216">
        <v>292.2</v>
      </c>
      <c r="V263" s="172">
        <v>15</v>
      </c>
      <c r="W263" s="320" t="s">
        <v>1027</v>
      </c>
      <c r="X263" s="169" t="s">
        <v>2101</v>
      </c>
      <c r="Y263" s="164" t="s">
        <v>1045</v>
      </c>
      <c r="Z263" s="164" t="s">
        <v>1045</v>
      </c>
      <c r="AA263" s="169" t="s">
        <v>2103</v>
      </c>
      <c r="AB263" s="164" t="s">
        <v>2914</v>
      </c>
      <c r="AC263" s="164" t="s">
        <v>2905</v>
      </c>
      <c r="AD263" s="211" t="s">
        <v>1542</v>
      </c>
      <c r="AE263" s="164" t="s">
        <v>1045</v>
      </c>
      <c r="AF263" s="164" t="s">
        <v>1031</v>
      </c>
      <c r="AG263" s="163" t="s">
        <v>1487</v>
      </c>
      <c r="AH263" s="164" t="s">
        <v>2663</v>
      </c>
    </row>
    <row r="264" spans="1:34" s="164" customFormat="1" ht="18" x14ac:dyDescent="0.35">
      <c r="A264" s="316"/>
      <c r="B264" s="163"/>
      <c r="C264" s="163" t="s">
        <v>1479</v>
      </c>
      <c r="D264" s="164" t="s">
        <v>2915</v>
      </c>
      <c r="E264" s="174" t="s">
        <v>2388</v>
      </c>
      <c r="F264" s="174" t="s">
        <v>40</v>
      </c>
      <c r="G264" s="164" t="s">
        <v>2387</v>
      </c>
      <c r="H264" s="164" t="s">
        <v>1476</v>
      </c>
      <c r="I264" s="216">
        <v>23.3</v>
      </c>
      <c r="J264" s="167">
        <v>13.1</v>
      </c>
      <c r="K264" s="167">
        <v>13.55</v>
      </c>
      <c r="L264" s="57" t="s">
        <v>2667</v>
      </c>
      <c r="M264" s="231"/>
      <c r="R264" s="163"/>
      <c r="S264" s="181"/>
      <c r="T264" s="216"/>
      <c r="U264" s="216"/>
      <c r="V264" s="172"/>
      <c r="W264" s="320"/>
      <c r="X264" s="163"/>
      <c r="Y264" s="163"/>
      <c r="Z264" s="163"/>
      <c r="AA264" s="163"/>
      <c r="AD264" s="211"/>
      <c r="AG264" s="163"/>
    </row>
    <row r="265" spans="1:34" s="164" customFormat="1" ht="18" x14ac:dyDescent="0.35">
      <c r="A265" s="316"/>
      <c r="B265" s="163"/>
      <c r="C265" s="163"/>
      <c r="E265" s="174"/>
      <c r="F265" s="174"/>
      <c r="I265" s="210" t="s">
        <v>2916</v>
      </c>
      <c r="J265" s="167"/>
      <c r="K265" s="167"/>
      <c r="L265" s="213"/>
      <c r="N265" s="57"/>
      <c r="O265" s="57"/>
      <c r="P265" s="57"/>
      <c r="R265" s="163"/>
      <c r="S265" s="181"/>
      <c r="T265" s="216"/>
      <c r="U265" s="216"/>
      <c r="V265" s="172"/>
      <c r="W265" s="320"/>
      <c r="X265" s="163"/>
      <c r="Y265" s="163"/>
      <c r="Z265" s="163"/>
      <c r="AA265" s="163"/>
      <c r="AD265" s="211"/>
      <c r="AG265" s="163"/>
    </row>
    <row r="266" spans="1:34" s="164" customFormat="1" ht="18" x14ac:dyDescent="0.35">
      <c r="A266" s="316"/>
      <c r="B266" s="163"/>
      <c r="C266" s="163" t="s">
        <v>1479</v>
      </c>
      <c r="D266" s="164" t="s">
        <v>2917</v>
      </c>
      <c r="E266" s="174" t="s">
        <v>40</v>
      </c>
      <c r="F266" s="174" t="s">
        <v>2349</v>
      </c>
      <c r="G266" s="164" t="s">
        <v>1476</v>
      </c>
      <c r="H266" s="164" t="s">
        <v>2351</v>
      </c>
      <c r="I266" s="216">
        <v>18</v>
      </c>
      <c r="J266" s="167">
        <v>15.4</v>
      </c>
      <c r="K266" s="167">
        <v>16.100000000000001</v>
      </c>
      <c r="L266" s="213"/>
      <c r="M266" s="213"/>
      <c r="N266" s="213"/>
      <c r="O266" s="213"/>
      <c r="P266" s="213"/>
      <c r="R266" s="163"/>
      <c r="S266" s="181"/>
      <c r="T266" s="216"/>
      <c r="U266" s="216"/>
      <c r="V266" s="172"/>
      <c r="W266" s="320"/>
      <c r="X266" s="163"/>
      <c r="Y266" s="163"/>
      <c r="Z266" s="163"/>
      <c r="AA266" s="163"/>
      <c r="AD266" s="211"/>
      <c r="AG266" s="163"/>
    </row>
    <row r="267" spans="1:34" s="164" customFormat="1" ht="18" x14ac:dyDescent="0.35">
      <c r="A267" s="316"/>
      <c r="B267" s="163"/>
      <c r="C267" s="163" t="s">
        <v>1479</v>
      </c>
      <c r="D267" s="164" t="s">
        <v>2918</v>
      </c>
      <c r="E267" s="174" t="s">
        <v>2349</v>
      </c>
      <c r="F267" s="174" t="s">
        <v>2905</v>
      </c>
      <c r="G267" s="164" t="s">
        <v>2351</v>
      </c>
      <c r="H267" s="164" t="s">
        <v>2906</v>
      </c>
      <c r="I267" s="163">
        <v>17.3</v>
      </c>
      <c r="J267" s="167">
        <v>16.149999999999999</v>
      </c>
      <c r="K267" s="167">
        <v>16.55</v>
      </c>
      <c r="L267" s="164" t="s">
        <v>2163</v>
      </c>
      <c r="R267" s="163"/>
      <c r="S267" s="181"/>
      <c r="T267" s="216"/>
      <c r="U267" s="216"/>
      <c r="V267" s="172"/>
      <c r="W267" s="320"/>
      <c r="X267" s="163"/>
      <c r="Y267" s="163"/>
      <c r="Z267" s="163"/>
      <c r="AA267" s="163"/>
      <c r="AD267" s="211"/>
      <c r="AG267" s="163"/>
    </row>
    <row r="268" spans="1:34" s="164" customFormat="1" ht="18" x14ac:dyDescent="0.35">
      <c r="A268" s="316"/>
      <c r="B268" s="163"/>
      <c r="C268" s="163" t="s">
        <v>1479</v>
      </c>
      <c r="D268" s="164" t="s">
        <v>2919</v>
      </c>
      <c r="E268" s="174" t="s">
        <v>2905</v>
      </c>
      <c r="F268" s="174" t="s">
        <v>2349</v>
      </c>
      <c r="G268" s="164" t="s">
        <v>2906</v>
      </c>
      <c r="H268" s="164" t="s">
        <v>2351</v>
      </c>
      <c r="I268" s="163">
        <v>17.3</v>
      </c>
      <c r="J268" s="167">
        <v>17</v>
      </c>
      <c r="K268" s="167">
        <v>17.399999999999999</v>
      </c>
      <c r="L268" s="164" t="s">
        <v>2163</v>
      </c>
      <c r="R268" s="163"/>
      <c r="S268" s="181"/>
      <c r="T268" s="216"/>
      <c r="U268" s="216"/>
      <c r="V268" s="172"/>
      <c r="W268" s="320"/>
      <c r="X268" s="163"/>
      <c r="Y268" s="163"/>
      <c r="Z268" s="163"/>
      <c r="AA268" s="163"/>
      <c r="AD268" s="211"/>
      <c r="AG268" s="163"/>
    </row>
    <row r="269" spans="1:34" s="164" customFormat="1" ht="18" x14ac:dyDescent="0.35">
      <c r="A269" s="316"/>
      <c r="B269" s="163"/>
      <c r="C269" s="163" t="s">
        <v>1479</v>
      </c>
      <c r="D269" s="164" t="s">
        <v>2920</v>
      </c>
      <c r="E269" s="174" t="s">
        <v>2349</v>
      </c>
      <c r="F269" s="174" t="s">
        <v>2905</v>
      </c>
      <c r="G269" s="164" t="s">
        <v>2351</v>
      </c>
      <c r="H269" s="164" t="s">
        <v>2906</v>
      </c>
      <c r="I269" s="163">
        <v>17.3</v>
      </c>
      <c r="J269" s="167">
        <v>17.5</v>
      </c>
      <c r="K269" s="167">
        <v>18.3</v>
      </c>
      <c r="L269" s="57" t="s">
        <v>2667</v>
      </c>
      <c r="N269" s="57"/>
      <c r="O269" s="57"/>
      <c r="P269" s="57"/>
      <c r="R269" s="163"/>
      <c r="S269" s="181"/>
      <c r="T269" s="216"/>
      <c r="U269" s="216"/>
      <c r="V269" s="172"/>
      <c r="W269" s="320"/>
      <c r="X269" s="163"/>
      <c r="Y269" s="163"/>
      <c r="Z269" s="163"/>
      <c r="AA269" s="163"/>
      <c r="AD269" s="211"/>
      <c r="AG269" s="163"/>
    </row>
    <row r="270" spans="1:34" s="164" customFormat="1" ht="18" x14ac:dyDescent="0.35">
      <c r="A270" s="316"/>
      <c r="B270" s="163"/>
      <c r="C270" s="163" t="s">
        <v>1479</v>
      </c>
      <c r="D270" s="164" t="s">
        <v>2921</v>
      </c>
      <c r="E270" s="174" t="s">
        <v>2905</v>
      </c>
      <c r="F270" s="174" t="s">
        <v>2349</v>
      </c>
      <c r="G270" s="164" t="s">
        <v>2906</v>
      </c>
      <c r="H270" s="164" t="s">
        <v>2351</v>
      </c>
      <c r="I270" s="163">
        <v>17.3</v>
      </c>
      <c r="J270" s="167">
        <v>18.350000000000001</v>
      </c>
      <c r="K270" s="167">
        <v>19.149999999999999</v>
      </c>
      <c r="L270" s="57" t="s">
        <v>2667</v>
      </c>
      <c r="M270" s="213"/>
      <c r="N270" s="57"/>
      <c r="O270" s="57"/>
      <c r="P270" s="57"/>
      <c r="R270" s="163"/>
      <c r="S270" s="181"/>
      <c r="T270" s="216"/>
      <c r="U270" s="216"/>
      <c r="V270" s="172"/>
      <c r="W270" s="320"/>
      <c r="X270" s="163"/>
      <c r="Y270" s="163"/>
      <c r="Z270" s="163"/>
      <c r="AA270" s="163"/>
      <c r="AD270" s="211"/>
      <c r="AG270" s="163"/>
    </row>
    <row r="271" spans="1:34" s="164" customFormat="1" ht="18" x14ac:dyDescent="0.35">
      <c r="A271" s="316"/>
      <c r="B271" s="163"/>
      <c r="C271" s="163" t="s">
        <v>1479</v>
      </c>
      <c r="D271" s="164" t="s">
        <v>2922</v>
      </c>
      <c r="E271" s="174" t="s">
        <v>2349</v>
      </c>
      <c r="F271" s="174" t="s">
        <v>2905</v>
      </c>
      <c r="G271" s="164" t="s">
        <v>2351</v>
      </c>
      <c r="H271" s="164" t="s">
        <v>2906</v>
      </c>
      <c r="I271" s="163">
        <v>17.3</v>
      </c>
      <c r="J271" s="167">
        <v>19.3</v>
      </c>
      <c r="K271" s="167">
        <v>20.100000000000001</v>
      </c>
      <c r="L271" s="164" t="s">
        <v>2163</v>
      </c>
      <c r="R271" s="163"/>
      <c r="S271" s="181"/>
      <c r="T271" s="216"/>
      <c r="U271" s="216"/>
      <c r="V271" s="172"/>
      <c r="W271" s="320"/>
      <c r="X271" s="163"/>
      <c r="Y271" s="163"/>
      <c r="Z271" s="163"/>
      <c r="AA271" s="163"/>
      <c r="AD271" s="211"/>
      <c r="AG271" s="163"/>
    </row>
    <row r="272" spans="1:34" s="164" customFormat="1" ht="18" x14ac:dyDescent="0.35">
      <c r="A272" s="316"/>
      <c r="B272" s="163"/>
      <c r="C272" s="163"/>
      <c r="E272" s="174"/>
      <c r="F272" s="221" t="s">
        <v>1174</v>
      </c>
      <c r="H272" s="57" t="s">
        <v>1174</v>
      </c>
      <c r="I272" s="163"/>
      <c r="J272" s="167"/>
      <c r="K272" s="167"/>
      <c r="N272" s="163"/>
      <c r="O272" s="163"/>
      <c r="P272" s="163"/>
      <c r="Q272" s="167"/>
      <c r="R272" s="181"/>
      <c r="S272" s="181"/>
      <c r="T272" s="216"/>
      <c r="U272" s="216"/>
      <c r="V272" s="172"/>
      <c r="W272" s="320"/>
      <c r="X272" s="163"/>
      <c r="Y272" s="163"/>
      <c r="Z272" s="163"/>
      <c r="AA272" s="163"/>
      <c r="AD272" s="211"/>
      <c r="AG272" s="163"/>
    </row>
    <row r="276" spans="1:33" s="164" customFormat="1" ht="18" x14ac:dyDescent="0.35">
      <c r="A276" s="316"/>
      <c r="B276" s="163">
        <v>53</v>
      </c>
      <c r="C276" s="163" t="s">
        <v>1497</v>
      </c>
      <c r="D276" s="164" t="s">
        <v>3035</v>
      </c>
      <c r="E276" s="174" t="s">
        <v>0</v>
      </c>
      <c r="F276" s="174" t="s">
        <v>49</v>
      </c>
      <c r="G276" s="164" t="s">
        <v>968</v>
      </c>
      <c r="H276" s="164" t="s">
        <v>963</v>
      </c>
      <c r="I276" s="163">
        <v>23.3</v>
      </c>
      <c r="J276" s="167">
        <v>5.3</v>
      </c>
      <c r="K276" s="167">
        <v>6.15</v>
      </c>
      <c r="M276" s="222"/>
      <c r="N276" s="219"/>
      <c r="O276" s="219"/>
      <c r="P276" s="163"/>
      <c r="Q276" s="163" t="s">
        <v>1497</v>
      </c>
      <c r="R276" s="181">
        <v>0.2951388888888889</v>
      </c>
      <c r="S276" s="181">
        <v>0.27430555555555552</v>
      </c>
      <c r="T276" s="216">
        <v>174.3</v>
      </c>
      <c r="U276" s="216">
        <f>T276+T283</f>
        <v>348.6</v>
      </c>
      <c r="V276" s="172">
        <v>12</v>
      </c>
      <c r="W276" s="320" t="s">
        <v>1027</v>
      </c>
      <c r="X276" s="169" t="s">
        <v>2101</v>
      </c>
      <c r="Y276" s="211" t="s">
        <v>1029</v>
      </c>
      <c r="Z276" s="211" t="s">
        <v>1029</v>
      </c>
      <c r="AA276" s="169" t="s">
        <v>2103</v>
      </c>
      <c r="AB276" s="164" t="s">
        <v>963</v>
      </c>
      <c r="AC276" s="164" t="s">
        <v>49</v>
      </c>
      <c r="AD276" s="211" t="s">
        <v>1029</v>
      </c>
      <c r="AE276" s="164" t="s">
        <v>1045</v>
      </c>
      <c r="AF276" s="164" t="s">
        <v>1031</v>
      </c>
      <c r="AG276" s="163"/>
    </row>
    <row r="277" spans="1:33" s="164" customFormat="1" ht="18" x14ac:dyDescent="0.35">
      <c r="A277" s="316"/>
      <c r="B277" s="163"/>
      <c r="C277" s="163" t="s">
        <v>1497</v>
      </c>
      <c r="D277" s="164" t="s">
        <v>3036</v>
      </c>
      <c r="E277" s="174" t="s">
        <v>49</v>
      </c>
      <c r="F277" s="174" t="s">
        <v>0</v>
      </c>
      <c r="G277" s="164" t="s">
        <v>963</v>
      </c>
      <c r="H277" s="164" t="s">
        <v>968</v>
      </c>
      <c r="I277" s="163">
        <v>23.3</v>
      </c>
      <c r="J277" s="167">
        <v>6.25</v>
      </c>
      <c r="K277" s="167">
        <v>7.1</v>
      </c>
      <c r="M277" s="222"/>
      <c r="N277" s="219"/>
      <c r="O277" s="219"/>
      <c r="P277" s="163"/>
      <c r="Q277" s="163"/>
      <c r="T277" s="216"/>
      <c r="U277" s="216"/>
      <c r="V277" s="163"/>
      <c r="W277" s="262"/>
      <c r="AG277" s="163"/>
    </row>
    <row r="278" spans="1:33" s="164" customFormat="1" ht="18" x14ac:dyDescent="0.35">
      <c r="A278" s="316"/>
      <c r="B278" s="163"/>
      <c r="C278" s="163" t="s">
        <v>1497</v>
      </c>
      <c r="D278" s="164" t="s">
        <v>3037</v>
      </c>
      <c r="E278" s="174" t="s">
        <v>0</v>
      </c>
      <c r="F278" s="174" t="s">
        <v>49</v>
      </c>
      <c r="G278" s="164" t="s">
        <v>968</v>
      </c>
      <c r="H278" s="164" t="s">
        <v>963</v>
      </c>
      <c r="I278" s="163">
        <v>23.3</v>
      </c>
      <c r="J278" s="167">
        <v>7.2</v>
      </c>
      <c r="K278" s="163">
        <v>8.0500000000000007</v>
      </c>
      <c r="N278" s="163"/>
      <c r="O278" s="163"/>
      <c r="P278" s="163"/>
      <c r="Q278" s="163"/>
      <c r="R278" s="172"/>
      <c r="S278" s="172"/>
      <c r="T278" s="216"/>
      <c r="U278" s="216"/>
      <c r="V278" s="163"/>
      <c r="W278" s="262"/>
      <c r="AG278" s="163"/>
    </row>
    <row r="279" spans="1:33" s="164" customFormat="1" ht="18" x14ac:dyDescent="0.35">
      <c r="A279" s="316"/>
      <c r="B279" s="163"/>
      <c r="C279" s="163" t="s">
        <v>1497</v>
      </c>
      <c r="D279" s="164" t="s">
        <v>3038</v>
      </c>
      <c r="E279" s="174" t="s">
        <v>49</v>
      </c>
      <c r="F279" s="174" t="s">
        <v>0</v>
      </c>
      <c r="G279" s="164" t="s">
        <v>963</v>
      </c>
      <c r="H279" s="164" t="s">
        <v>968</v>
      </c>
      <c r="I279" s="163">
        <v>23.3</v>
      </c>
      <c r="J279" s="163">
        <v>8.15</v>
      </c>
      <c r="K279" s="167">
        <v>9</v>
      </c>
      <c r="N279" s="163"/>
      <c r="O279" s="163"/>
      <c r="P279" s="163"/>
      <c r="Q279" s="163"/>
      <c r="R279" s="172"/>
      <c r="S279" s="172"/>
      <c r="T279" s="216"/>
      <c r="U279" s="216"/>
      <c r="V279" s="163"/>
      <c r="W279" s="262"/>
      <c r="AG279" s="163"/>
    </row>
    <row r="280" spans="1:33" s="164" customFormat="1" ht="18" x14ac:dyDescent="0.35">
      <c r="A280" s="316"/>
      <c r="B280" s="163"/>
      <c r="C280" s="163" t="s">
        <v>1497</v>
      </c>
      <c r="D280" s="164" t="s">
        <v>3039</v>
      </c>
      <c r="E280" s="174" t="s">
        <v>0</v>
      </c>
      <c r="F280" s="174" t="s">
        <v>49</v>
      </c>
      <c r="G280" s="164" t="s">
        <v>968</v>
      </c>
      <c r="H280" s="164" t="s">
        <v>963</v>
      </c>
      <c r="I280" s="163">
        <v>23.3</v>
      </c>
      <c r="J280" s="167">
        <v>9.1</v>
      </c>
      <c r="K280" s="167">
        <v>9.5500000000000007</v>
      </c>
      <c r="L280" s="57" t="s">
        <v>971</v>
      </c>
      <c r="N280" s="163"/>
      <c r="O280" s="163"/>
      <c r="P280" s="163"/>
      <c r="Q280" s="163"/>
      <c r="R280" s="172"/>
      <c r="S280" s="172"/>
      <c r="T280" s="216"/>
      <c r="U280" s="216"/>
      <c r="V280" s="163"/>
      <c r="W280" s="262"/>
      <c r="AG280" s="163"/>
    </row>
    <row r="281" spans="1:33" s="164" customFormat="1" ht="18" x14ac:dyDescent="0.35">
      <c r="A281" s="316"/>
      <c r="B281" s="163"/>
      <c r="C281" s="163" t="s">
        <v>1497</v>
      </c>
      <c r="D281" s="164" t="s">
        <v>3040</v>
      </c>
      <c r="E281" s="174" t="s">
        <v>49</v>
      </c>
      <c r="F281" s="174" t="s">
        <v>40</v>
      </c>
      <c r="G281" s="164" t="s">
        <v>963</v>
      </c>
      <c r="H281" s="164" t="s">
        <v>1476</v>
      </c>
      <c r="I281" s="163">
        <v>57.8</v>
      </c>
      <c r="J281" s="167">
        <v>10.25</v>
      </c>
      <c r="K281" s="167">
        <v>12.05</v>
      </c>
      <c r="N281" s="217"/>
      <c r="O281" s="218"/>
      <c r="P281" s="219"/>
      <c r="Q281" s="163"/>
      <c r="R281" s="172"/>
      <c r="S281" s="172"/>
      <c r="T281" s="216"/>
      <c r="U281" s="216"/>
      <c r="V281" s="163"/>
      <c r="W281" s="262"/>
      <c r="AG281" s="163"/>
    </row>
    <row r="282" spans="1:33" s="164" customFormat="1" ht="18" x14ac:dyDescent="0.35">
      <c r="A282" s="316"/>
      <c r="B282" s="163"/>
      <c r="C282" s="163"/>
      <c r="E282" s="174"/>
      <c r="F282" s="174"/>
      <c r="I282" s="192" t="s">
        <v>3041</v>
      </c>
      <c r="J282" s="163"/>
      <c r="N282" s="220"/>
      <c r="O282" s="219"/>
      <c r="P282" s="219"/>
      <c r="R282" s="163"/>
      <c r="S282" s="163"/>
      <c r="T282" s="216"/>
      <c r="U282" s="216"/>
      <c r="W282" s="262"/>
      <c r="AG282" s="163"/>
    </row>
    <row r="283" spans="1:33" s="164" customFormat="1" ht="18" x14ac:dyDescent="0.35">
      <c r="A283" s="316"/>
      <c r="C283" s="163" t="s">
        <v>1171</v>
      </c>
      <c r="D283" s="164" t="s">
        <v>3042</v>
      </c>
      <c r="E283" s="174" t="s">
        <v>40</v>
      </c>
      <c r="F283" s="174" t="s">
        <v>49</v>
      </c>
      <c r="G283" s="164" t="s">
        <v>1476</v>
      </c>
      <c r="H283" s="164" t="s">
        <v>963</v>
      </c>
      <c r="I283" s="163">
        <v>57.8</v>
      </c>
      <c r="J283" s="167">
        <v>13.45</v>
      </c>
      <c r="K283" s="167">
        <v>15.25</v>
      </c>
      <c r="M283" s="353"/>
      <c r="N283" s="222"/>
      <c r="O283" s="219"/>
      <c r="P283" s="219"/>
      <c r="Q283" s="163" t="s">
        <v>1171</v>
      </c>
      <c r="R283" s="181">
        <v>0.30555555555555552</v>
      </c>
      <c r="S283" s="181">
        <v>0.28472222222222221</v>
      </c>
      <c r="T283" s="216">
        <v>174.3</v>
      </c>
      <c r="U283" s="216"/>
      <c r="V283" s="172"/>
      <c r="W283" s="320" t="s">
        <v>1027</v>
      </c>
      <c r="X283" s="169" t="s">
        <v>2101</v>
      </c>
      <c r="Y283" s="211" t="s">
        <v>1029</v>
      </c>
      <c r="Z283" s="169"/>
      <c r="AA283" s="169"/>
      <c r="AB283" s="164" t="s">
        <v>963</v>
      </c>
      <c r="AC283" s="164" t="s">
        <v>49</v>
      </c>
      <c r="AD283" s="211" t="s">
        <v>1029</v>
      </c>
      <c r="AE283" s="164" t="s">
        <v>1045</v>
      </c>
      <c r="AF283" s="164" t="s">
        <v>1031</v>
      </c>
      <c r="AG283" s="163" t="s">
        <v>1487</v>
      </c>
    </row>
    <row r="284" spans="1:33" s="164" customFormat="1" ht="18" x14ac:dyDescent="0.35">
      <c r="A284" s="316"/>
      <c r="B284" s="163"/>
      <c r="C284" s="163" t="s">
        <v>1171</v>
      </c>
      <c r="D284" s="164" t="s">
        <v>3043</v>
      </c>
      <c r="E284" s="174" t="s">
        <v>49</v>
      </c>
      <c r="F284" s="174" t="s">
        <v>0</v>
      </c>
      <c r="G284" s="164" t="s">
        <v>963</v>
      </c>
      <c r="H284" s="164" t="s">
        <v>968</v>
      </c>
      <c r="I284" s="163">
        <v>23.3</v>
      </c>
      <c r="J284" s="167">
        <v>15.35</v>
      </c>
      <c r="K284" s="167">
        <v>16.2</v>
      </c>
      <c r="M284" s="353"/>
      <c r="N284" s="222"/>
      <c r="O284" s="219"/>
      <c r="P284" s="219"/>
      <c r="Q284" s="163"/>
      <c r="R284" s="172"/>
      <c r="S284" s="172"/>
      <c r="T284" s="216"/>
      <c r="U284" s="216"/>
      <c r="V284" s="163"/>
      <c r="W284" s="262"/>
      <c r="AG284" s="163"/>
    </row>
    <row r="285" spans="1:33" s="164" customFormat="1" ht="18" x14ac:dyDescent="0.35">
      <c r="A285" s="316"/>
      <c r="B285" s="163"/>
      <c r="C285" s="163" t="s">
        <v>1171</v>
      </c>
      <c r="D285" s="164" t="s">
        <v>3044</v>
      </c>
      <c r="E285" s="174" t="s">
        <v>0</v>
      </c>
      <c r="F285" s="174" t="s">
        <v>49</v>
      </c>
      <c r="G285" s="164" t="s">
        <v>968</v>
      </c>
      <c r="H285" s="164" t="s">
        <v>963</v>
      </c>
      <c r="I285" s="163">
        <v>23.3</v>
      </c>
      <c r="J285" s="167">
        <v>16.3</v>
      </c>
      <c r="K285" s="167">
        <v>17.149999999999999</v>
      </c>
      <c r="L285" s="57" t="s">
        <v>971</v>
      </c>
      <c r="M285" s="353"/>
      <c r="N285" s="163"/>
      <c r="O285" s="163"/>
      <c r="P285" s="163"/>
      <c r="Q285" s="163"/>
      <c r="R285" s="172"/>
      <c r="S285" s="172"/>
      <c r="T285" s="216"/>
      <c r="U285" s="216"/>
      <c r="V285" s="163"/>
      <c r="W285" s="262"/>
      <c r="AG285" s="163"/>
    </row>
    <row r="286" spans="1:33" s="164" customFormat="1" ht="18" x14ac:dyDescent="0.35">
      <c r="A286" s="316"/>
      <c r="B286" s="163"/>
      <c r="C286" s="163" t="s">
        <v>1171</v>
      </c>
      <c r="D286" s="164" t="s">
        <v>3045</v>
      </c>
      <c r="E286" s="174" t="s">
        <v>49</v>
      </c>
      <c r="F286" s="174" t="s">
        <v>0</v>
      </c>
      <c r="G286" s="164" t="s">
        <v>963</v>
      </c>
      <c r="H286" s="164" t="s">
        <v>968</v>
      </c>
      <c r="I286" s="163">
        <v>23.3</v>
      </c>
      <c r="J286" s="167">
        <v>17.45</v>
      </c>
      <c r="K286" s="167">
        <v>18.3</v>
      </c>
      <c r="M286" s="353"/>
      <c r="N286" s="163"/>
      <c r="O286" s="163"/>
      <c r="P286" s="163"/>
      <c r="Q286" s="163"/>
      <c r="R286" s="172"/>
      <c r="S286" s="172"/>
      <c r="T286" s="216"/>
      <c r="U286" s="216"/>
      <c r="V286" s="163"/>
      <c r="W286" s="262"/>
      <c r="AG286" s="163"/>
    </row>
    <row r="287" spans="1:33" s="164" customFormat="1" ht="18" x14ac:dyDescent="0.35">
      <c r="A287" s="316"/>
      <c r="B287" s="163"/>
      <c r="C287" s="163" t="s">
        <v>1171</v>
      </c>
      <c r="D287" s="164" t="s">
        <v>3046</v>
      </c>
      <c r="E287" s="174" t="s">
        <v>0</v>
      </c>
      <c r="F287" s="174" t="s">
        <v>49</v>
      </c>
      <c r="G287" s="164" t="s">
        <v>968</v>
      </c>
      <c r="H287" s="164" t="s">
        <v>963</v>
      </c>
      <c r="I287" s="163">
        <v>23.3</v>
      </c>
      <c r="J287" s="167">
        <v>18.399999999999999</v>
      </c>
      <c r="K287" s="167">
        <v>19.25</v>
      </c>
      <c r="M287" s="353"/>
      <c r="N287" s="163"/>
      <c r="O287" s="163"/>
      <c r="P287" s="163"/>
      <c r="Q287" s="163"/>
      <c r="R287" s="172"/>
      <c r="S287" s="172"/>
      <c r="T287" s="216"/>
      <c r="U287" s="216"/>
      <c r="V287" s="163"/>
      <c r="W287" s="262"/>
      <c r="AG287" s="163"/>
    </row>
    <row r="288" spans="1:33" s="164" customFormat="1" ht="18" x14ac:dyDescent="0.35">
      <c r="A288" s="316"/>
      <c r="B288" s="163"/>
      <c r="C288" s="163" t="s">
        <v>1171</v>
      </c>
      <c r="D288" s="164" t="s">
        <v>3047</v>
      </c>
      <c r="E288" s="174" t="s">
        <v>49</v>
      </c>
      <c r="F288" s="174" t="s">
        <v>0</v>
      </c>
      <c r="G288" s="164" t="s">
        <v>963</v>
      </c>
      <c r="H288" s="164" t="s">
        <v>968</v>
      </c>
      <c r="I288" s="163">
        <v>23.3</v>
      </c>
      <c r="J288" s="167">
        <v>19.350000000000001</v>
      </c>
      <c r="K288" s="167">
        <v>20.2</v>
      </c>
      <c r="M288" s="217"/>
      <c r="N288" s="217"/>
      <c r="O288" s="218"/>
      <c r="P288" s="219"/>
      <c r="Q288" s="163"/>
      <c r="R288" s="172"/>
      <c r="S288" s="172"/>
      <c r="T288" s="216"/>
      <c r="U288" s="216"/>
      <c r="V288" s="163"/>
      <c r="W288" s="262"/>
      <c r="AG288" s="163"/>
    </row>
    <row r="289" spans="1:33" s="164" customFormat="1" ht="18" x14ac:dyDescent="0.35">
      <c r="A289" s="316"/>
      <c r="B289" s="163"/>
      <c r="C289" s="163"/>
      <c r="E289" s="221"/>
      <c r="F289" s="221" t="s">
        <v>1174</v>
      </c>
      <c r="G289" s="57"/>
      <c r="H289" s="57" t="s">
        <v>1174</v>
      </c>
      <c r="I289" s="260"/>
      <c r="J289" s="163"/>
      <c r="K289" s="167"/>
      <c r="M289" s="220"/>
      <c r="N289" s="220"/>
      <c r="O289" s="219"/>
      <c r="P289" s="219"/>
      <c r="Q289" s="163"/>
      <c r="R289" s="172"/>
      <c r="S289" s="172"/>
      <c r="T289" s="216"/>
      <c r="U289" s="216"/>
      <c r="V289" s="163"/>
      <c r="W289" s="262"/>
      <c r="AG289" s="163"/>
    </row>
    <row r="290" spans="1:33" s="164" customFormat="1" ht="18" x14ac:dyDescent="0.35">
      <c r="A290" s="316"/>
      <c r="B290" s="163"/>
      <c r="C290" s="163"/>
      <c r="E290" s="174"/>
      <c r="F290" s="174"/>
      <c r="I290" s="192"/>
      <c r="J290" s="163"/>
      <c r="N290" s="222"/>
      <c r="O290" s="219"/>
      <c r="P290" s="219"/>
      <c r="R290" s="163"/>
      <c r="S290" s="163"/>
      <c r="T290" s="216"/>
      <c r="U290" s="216"/>
      <c r="W290" s="262"/>
      <c r="AG290" s="163"/>
    </row>
    <row r="291" spans="1:33" s="164" customFormat="1" ht="18" x14ac:dyDescent="0.35">
      <c r="A291" s="316"/>
      <c r="B291" s="163">
        <v>54</v>
      </c>
      <c r="C291" s="163" t="s">
        <v>1503</v>
      </c>
      <c r="D291" s="164" t="s">
        <v>2489</v>
      </c>
      <c r="E291" s="174" t="s">
        <v>0</v>
      </c>
      <c r="F291" s="174" t="s">
        <v>49</v>
      </c>
      <c r="G291" s="164" t="s">
        <v>968</v>
      </c>
      <c r="H291" s="164" t="s">
        <v>963</v>
      </c>
      <c r="I291" s="163">
        <v>23.3</v>
      </c>
      <c r="J291" s="167">
        <v>6.3</v>
      </c>
      <c r="K291" s="167">
        <v>7.15</v>
      </c>
      <c r="M291" s="222"/>
      <c r="N291" s="222"/>
      <c r="O291" s="219"/>
      <c r="P291" s="219"/>
      <c r="Q291" s="163" t="s">
        <v>1503</v>
      </c>
      <c r="R291" s="181">
        <v>0.2951388888888889</v>
      </c>
      <c r="S291" s="181">
        <v>0.27430555555555552</v>
      </c>
      <c r="T291" s="216">
        <v>174.3</v>
      </c>
      <c r="U291" s="216">
        <f>T291+T298</f>
        <v>348.6</v>
      </c>
      <c r="V291" s="172">
        <v>12</v>
      </c>
      <c r="W291" s="320"/>
      <c r="X291" s="169" t="s">
        <v>2101</v>
      </c>
      <c r="Y291" s="211" t="s">
        <v>1029</v>
      </c>
      <c r="Z291" s="211" t="s">
        <v>1029</v>
      </c>
      <c r="AA291" s="169" t="s">
        <v>2103</v>
      </c>
      <c r="AB291" s="164" t="s">
        <v>963</v>
      </c>
      <c r="AC291" s="164" t="s">
        <v>49</v>
      </c>
      <c r="AD291" s="211" t="s">
        <v>1029</v>
      </c>
      <c r="AE291" s="164" t="s">
        <v>1045</v>
      </c>
      <c r="AF291" s="164" t="s">
        <v>1031</v>
      </c>
      <c r="AG291" s="163"/>
    </row>
    <row r="292" spans="1:33" s="164" customFormat="1" ht="18" x14ac:dyDescent="0.35">
      <c r="A292" s="316"/>
      <c r="B292" s="163"/>
      <c r="C292" s="163" t="s">
        <v>1503</v>
      </c>
      <c r="D292" s="164" t="s">
        <v>2490</v>
      </c>
      <c r="E292" s="174" t="s">
        <v>49</v>
      </c>
      <c r="F292" s="174" t="s">
        <v>0</v>
      </c>
      <c r="G292" s="164" t="s">
        <v>963</v>
      </c>
      <c r="H292" s="164" t="s">
        <v>968</v>
      </c>
      <c r="I292" s="163">
        <v>23.3</v>
      </c>
      <c r="J292" s="167">
        <v>7.25</v>
      </c>
      <c r="K292" s="167">
        <v>8.1</v>
      </c>
      <c r="M292" s="222"/>
      <c r="N292" s="219"/>
      <c r="O292" s="219"/>
      <c r="P292" s="216"/>
      <c r="Q292" s="260"/>
      <c r="T292" s="216"/>
      <c r="U292" s="216"/>
      <c r="V292" s="163"/>
      <c r="W292" s="262"/>
      <c r="AG292" s="163"/>
    </row>
    <row r="293" spans="1:33" s="164" customFormat="1" ht="18" x14ac:dyDescent="0.35">
      <c r="A293" s="316"/>
      <c r="B293" s="163"/>
      <c r="C293" s="163" t="s">
        <v>1503</v>
      </c>
      <c r="D293" s="164" t="s">
        <v>2491</v>
      </c>
      <c r="E293" s="174" t="s">
        <v>0</v>
      </c>
      <c r="F293" s="174" t="s">
        <v>49</v>
      </c>
      <c r="G293" s="164" t="s">
        <v>968</v>
      </c>
      <c r="H293" s="164" t="s">
        <v>963</v>
      </c>
      <c r="I293" s="163">
        <v>23.3</v>
      </c>
      <c r="J293" s="167">
        <v>8.1999999999999993</v>
      </c>
      <c r="K293" s="163">
        <v>9.0500000000000007</v>
      </c>
      <c r="M293" s="181"/>
      <c r="N293" s="216"/>
      <c r="O293" s="216"/>
      <c r="P293" s="216"/>
      <c r="Q293" s="260"/>
      <c r="R293" s="172"/>
      <c r="S293" s="172"/>
      <c r="T293" s="216"/>
      <c r="U293" s="216"/>
      <c r="V293" s="163"/>
      <c r="W293" s="262"/>
      <c r="AG293" s="163"/>
    </row>
    <row r="294" spans="1:33" s="164" customFormat="1" ht="18" x14ac:dyDescent="0.35">
      <c r="A294" s="316"/>
      <c r="B294" s="163"/>
      <c r="C294" s="163" t="s">
        <v>1503</v>
      </c>
      <c r="D294" s="164" t="s">
        <v>2492</v>
      </c>
      <c r="E294" s="174" t="s">
        <v>49</v>
      </c>
      <c r="F294" s="174" t="s">
        <v>0</v>
      </c>
      <c r="G294" s="164" t="s">
        <v>963</v>
      </c>
      <c r="H294" s="164" t="s">
        <v>968</v>
      </c>
      <c r="I294" s="163">
        <v>23.3</v>
      </c>
      <c r="J294" s="163">
        <v>9.15</v>
      </c>
      <c r="K294" s="167">
        <v>10</v>
      </c>
      <c r="M294" s="181"/>
      <c r="N294" s="216"/>
      <c r="O294" s="216"/>
      <c r="P294" s="216"/>
      <c r="Q294" s="260"/>
      <c r="R294" s="172"/>
      <c r="S294" s="172"/>
      <c r="T294" s="216"/>
      <c r="U294" s="216"/>
      <c r="V294" s="163"/>
      <c r="W294" s="262"/>
      <c r="AG294" s="163"/>
    </row>
    <row r="295" spans="1:33" s="164" customFormat="1" ht="18" x14ac:dyDescent="0.35">
      <c r="A295" s="316"/>
      <c r="B295" s="163"/>
      <c r="C295" s="163" t="s">
        <v>1503</v>
      </c>
      <c r="D295" s="164" t="s">
        <v>2493</v>
      </c>
      <c r="E295" s="174" t="s">
        <v>0</v>
      </c>
      <c r="F295" s="174" t="s">
        <v>49</v>
      </c>
      <c r="G295" s="164" t="s">
        <v>968</v>
      </c>
      <c r="H295" s="164" t="s">
        <v>963</v>
      </c>
      <c r="I295" s="163">
        <v>23.3</v>
      </c>
      <c r="J295" s="167">
        <v>10.1</v>
      </c>
      <c r="K295" s="167">
        <v>10.55</v>
      </c>
      <c r="L295" s="57" t="s">
        <v>971</v>
      </c>
      <c r="M295" s="181"/>
      <c r="N295" s="216"/>
      <c r="O295" s="216"/>
      <c r="P295" s="216"/>
      <c r="Q295" s="260"/>
      <c r="R295" s="172"/>
      <c r="S295" s="172"/>
      <c r="T295" s="216"/>
      <c r="U295" s="216"/>
      <c r="V295" s="163"/>
      <c r="W295" s="262"/>
      <c r="AG295" s="163"/>
    </row>
    <row r="296" spans="1:33" s="164" customFormat="1" ht="18" x14ac:dyDescent="0.35">
      <c r="A296" s="316"/>
      <c r="B296" s="163"/>
      <c r="C296" s="163" t="s">
        <v>1503</v>
      </c>
      <c r="D296" s="164" t="s">
        <v>2494</v>
      </c>
      <c r="E296" s="174" t="s">
        <v>49</v>
      </c>
      <c r="F296" s="174" t="s">
        <v>40</v>
      </c>
      <c r="G296" s="164" t="s">
        <v>963</v>
      </c>
      <c r="H296" s="164" t="s">
        <v>1476</v>
      </c>
      <c r="I296" s="163">
        <v>57.8</v>
      </c>
      <c r="J296" s="167">
        <v>11.25</v>
      </c>
      <c r="K296" s="167">
        <v>13.05</v>
      </c>
      <c r="N296" s="217"/>
      <c r="O296" s="218"/>
      <c r="P296" s="219"/>
      <c r="R296" s="172"/>
      <c r="S296" s="172"/>
      <c r="T296" s="216"/>
      <c r="U296" s="216"/>
      <c r="W296" s="262"/>
      <c r="AG296" s="163"/>
    </row>
    <row r="297" spans="1:33" s="164" customFormat="1" ht="18" x14ac:dyDescent="0.35">
      <c r="A297" s="316"/>
      <c r="B297" s="163"/>
      <c r="C297" s="163"/>
      <c r="E297" s="221" t="s">
        <v>976</v>
      </c>
      <c r="F297" s="174"/>
      <c r="G297" s="57" t="s">
        <v>976</v>
      </c>
      <c r="I297" s="57" t="s">
        <v>3227</v>
      </c>
      <c r="J297" s="163"/>
      <c r="K297" s="163"/>
      <c r="L297" s="181"/>
      <c r="M297" s="181"/>
      <c r="N297" s="220"/>
      <c r="O297" s="219"/>
      <c r="P297" s="219"/>
      <c r="Q297" s="260"/>
      <c r="R297" s="172"/>
      <c r="S297" s="172"/>
      <c r="T297" s="216"/>
      <c r="U297" s="216"/>
      <c r="V297" s="163"/>
      <c r="W297" s="262"/>
      <c r="AG297" s="163"/>
    </row>
    <row r="298" spans="1:33" s="164" customFormat="1" ht="18" x14ac:dyDescent="0.35">
      <c r="A298" s="316"/>
      <c r="C298" s="163" t="s">
        <v>1495</v>
      </c>
      <c r="D298" s="164" t="s">
        <v>2501</v>
      </c>
      <c r="E298" s="174" t="s">
        <v>40</v>
      </c>
      <c r="F298" s="174" t="s">
        <v>49</v>
      </c>
      <c r="G298" s="164" t="s">
        <v>1476</v>
      </c>
      <c r="H298" s="164" t="s">
        <v>963</v>
      </c>
      <c r="I298" s="163">
        <v>57.8</v>
      </c>
      <c r="J298" s="167">
        <v>14.45</v>
      </c>
      <c r="K298" s="167">
        <v>16.25</v>
      </c>
      <c r="M298" s="181"/>
      <c r="N298" s="222"/>
      <c r="O298" s="219"/>
      <c r="P298" s="219"/>
      <c r="Q298" s="163" t="s">
        <v>1495</v>
      </c>
      <c r="R298" s="181">
        <v>0.30555555555555552</v>
      </c>
      <c r="S298" s="181">
        <v>0.28472222222222221</v>
      </c>
      <c r="T298" s="216">
        <v>174.3</v>
      </c>
      <c r="U298" s="216"/>
      <c r="V298" s="172"/>
      <c r="W298" s="320" t="s">
        <v>1027</v>
      </c>
      <c r="X298" s="169" t="s">
        <v>2101</v>
      </c>
      <c r="Y298" s="211" t="s">
        <v>1029</v>
      </c>
      <c r="Z298" s="169"/>
      <c r="AA298" s="169"/>
      <c r="AB298" s="164" t="s">
        <v>963</v>
      </c>
      <c r="AC298" s="164" t="s">
        <v>49</v>
      </c>
      <c r="AD298" s="211" t="s">
        <v>1029</v>
      </c>
      <c r="AE298" s="164" t="s">
        <v>1045</v>
      </c>
      <c r="AF298" s="164" t="s">
        <v>1031</v>
      </c>
      <c r="AG298" s="163" t="s">
        <v>1487</v>
      </c>
    </row>
    <row r="299" spans="1:33" s="164" customFormat="1" ht="18" x14ac:dyDescent="0.35">
      <c r="A299" s="316"/>
      <c r="B299" s="163"/>
      <c r="C299" s="163" t="s">
        <v>1495</v>
      </c>
      <c r="D299" s="164" t="s">
        <v>2502</v>
      </c>
      <c r="E299" s="174" t="s">
        <v>49</v>
      </c>
      <c r="F299" s="174" t="s">
        <v>0</v>
      </c>
      <c r="G299" s="164" t="s">
        <v>963</v>
      </c>
      <c r="H299" s="164" t="s">
        <v>968</v>
      </c>
      <c r="I299" s="163">
        <v>23.3</v>
      </c>
      <c r="J299" s="167">
        <v>16.350000000000001</v>
      </c>
      <c r="K299" s="167">
        <v>17.2</v>
      </c>
      <c r="N299" s="222"/>
      <c r="O299" s="219"/>
      <c r="P299" s="219"/>
      <c r="Q299" s="260"/>
      <c r="R299" s="172"/>
      <c r="S299" s="172"/>
      <c r="T299" s="216"/>
      <c r="U299" s="216"/>
      <c r="V299" s="163"/>
      <c r="W299" s="262"/>
      <c r="AG299" s="163"/>
    </row>
    <row r="300" spans="1:33" s="164" customFormat="1" ht="18" x14ac:dyDescent="0.35">
      <c r="A300" s="316"/>
      <c r="B300" s="163"/>
      <c r="C300" s="163" t="s">
        <v>1495</v>
      </c>
      <c r="D300" s="164" t="s">
        <v>2503</v>
      </c>
      <c r="E300" s="174" t="s">
        <v>0</v>
      </c>
      <c r="F300" s="174" t="s">
        <v>49</v>
      </c>
      <c r="G300" s="164" t="s">
        <v>968</v>
      </c>
      <c r="H300" s="164" t="s">
        <v>963</v>
      </c>
      <c r="I300" s="163">
        <v>23.3</v>
      </c>
      <c r="J300" s="167">
        <v>17.3</v>
      </c>
      <c r="K300" s="167">
        <v>18.149999999999999</v>
      </c>
      <c r="L300" s="57" t="s">
        <v>971</v>
      </c>
      <c r="N300" s="216"/>
      <c r="O300" s="216"/>
      <c r="P300" s="216"/>
      <c r="Q300" s="260"/>
      <c r="R300" s="172"/>
      <c r="S300" s="172"/>
      <c r="T300" s="216"/>
      <c r="U300" s="216"/>
      <c r="V300" s="163"/>
      <c r="W300" s="262"/>
      <c r="AG300" s="163"/>
    </row>
    <row r="301" spans="1:33" s="164" customFormat="1" ht="18" x14ac:dyDescent="0.35">
      <c r="A301" s="316"/>
      <c r="B301" s="163"/>
      <c r="C301" s="163" t="s">
        <v>1495</v>
      </c>
      <c r="D301" s="164" t="s">
        <v>2504</v>
      </c>
      <c r="E301" s="174" t="s">
        <v>49</v>
      </c>
      <c r="F301" s="174" t="s">
        <v>0</v>
      </c>
      <c r="G301" s="164" t="s">
        <v>963</v>
      </c>
      <c r="H301" s="164" t="s">
        <v>968</v>
      </c>
      <c r="I301" s="163">
        <v>23.3</v>
      </c>
      <c r="J301" s="167">
        <v>18.45</v>
      </c>
      <c r="K301" s="167">
        <v>19.3</v>
      </c>
      <c r="M301" s="181"/>
      <c r="N301" s="216"/>
      <c r="O301" s="216"/>
      <c r="P301" s="216"/>
      <c r="Q301" s="260"/>
      <c r="R301" s="172"/>
      <c r="S301" s="172"/>
      <c r="T301" s="216"/>
      <c r="U301" s="216"/>
      <c r="V301" s="163"/>
      <c r="W301" s="262"/>
      <c r="AG301" s="163"/>
    </row>
    <row r="302" spans="1:33" s="164" customFormat="1" ht="18" x14ac:dyDescent="0.35">
      <c r="A302" s="316"/>
      <c r="B302" s="163"/>
      <c r="C302" s="163" t="s">
        <v>1495</v>
      </c>
      <c r="D302" s="164" t="s">
        <v>2505</v>
      </c>
      <c r="E302" s="174" t="s">
        <v>0</v>
      </c>
      <c r="F302" s="174" t="s">
        <v>49</v>
      </c>
      <c r="G302" s="164" t="s">
        <v>968</v>
      </c>
      <c r="H302" s="164" t="s">
        <v>963</v>
      </c>
      <c r="I302" s="163">
        <v>23.3</v>
      </c>
      <c r="J302" s="167">
        <v>19.399999999999999</v>
      </c>
      <c r="K302" s="167">
        <v>20.25</v>
      </c>
      <c r="M302" s="181"/>
      <c r="N302" s="216"/>
      <c r="O302" s="216"/>
      <c r="P302" s="216"/>
      <c r="Q302" s="260"/>
      <c r="R302" s="172"/>
      <c r="S302" s="172"/>
      <c r="T302" s="216"/>
      <c r="U302" s="216"/>
      <c r="V302" s="163"/>
      <c r="W302" s="262"/>
      <c r="AG302" s="163"/>
    </row>
    <row r="303" spans="1:33" s="164" customFormat="1" ht="18" x14ac:dyDescent="0.35">
      <c r="A303" s="316"/>
      <c r="B303" s="163"/>
      <c r="C303" s="163" t="s">
        <v>1495</v>
      </c>
      <c r="D303" s="164" t="s">
        <v>2506</v>
      </c>
      <c r="E303" s="174" t="s">
        <v>49</v>
      </c>
      <c r="F303" s="174" t="s">
        <v>0</v>
      </c>
      <c r="G303" s="164" t="s">
        <v>963</v>
      </c>
      <c r="H303" s="164" t="s">
        <v>968</v>
      </c>
      <c r="I303" s="163">
        <v>23.3</v>
      </c>
      <c r="J303" s="167">
        <v>20.350000000000001</v>
      </c>
      <c r="K303" s="167">
        <v>21.2</v>
      </c>
      <c r="M303" s="181"/>
      <c r="N303" s="217"/>
      <c r="O303" s="218"/>
      <c r="P303" s="219"/>
      <c r="Q303" s="260"/>
      <c r="R303" s="172"/>
      <c r="S303" s="172"/>
      <c r="T303" s="216"/>
      <c r="U303" s="216"/>
      <c r="V303" s="163"/>
      <c r="W303" s="262"/>
      <c r="AG303" s="163"/>
    </row>
    <row r="304" spans="1:33" s="164" customFormat="1" ht="18" x14ac:dyDescent="0.35">
      <c r="A304" s="316"/>
      <c r="B304" s="163"/>
      <c r="C304" s="163"/>
      <c r="E304" s="221"/>
      <c r="F304" s="221" t="s">
        <v>1174</v>
      </c>
      <c r="G304" s="57"/>
      <c r="H304" s="57" t="s">
        <v>1174</v>
      </c>
      <c r="I304" s="260"/>
      <c r="J304" s="163"/>
      <c r="K304" s="167"/>
      <c r="M304" s="220"/>
      <c r="N304" s="220"/>
      <c r="O304" s="219"/>
      <c r="P304" s="219"/>
      <c r="Q304" s="260"/>
      <c r="R304" s="172"/>
      <c r="S304" s="172"/>
      <c r="T304" s="216"/>
      <c r="U304" s="216"/>
      <c r="V304" s="163"/>
      <c r="W304" s="262"/>
      <c r="AG304" s="163"/>
    </row>
    <row r="305" spans="1:33" s="164" customFormat="1" ht="18" x14ac:dyDescent="0.35">
      <c r="A305" s="316"/>
      <c r="B305" s="163"/>
      <c r="C305" s="163"/>
      <c r="E305" s="221"/>
      <c r="F305" s="221"/>
      <c r="G305" s="57"/>
      <c r="H305" s="57"/>
      <c r="I305" s="260"/>
      <c r="J305" s="163"/>
      <c r="K305" s="167"/>
      <c r="M305" s="220"/>
      <c r="N305" s="220"/>
      <c r="O305" s="219"/>
      <c r="P305" s="219"/>
      <c r="Q305" s="260"/>
      <c r="R305" s="172"/>
      <c r="S305" s="172"/>
      <c r="T305" s="216"/>
      <c r="U305" s="216"/>
      <c r="V305" s="163"/>
      <c r="W305" s="262"/>
      <c r="AG305" s="163"/>
    </row>
    <row r="306" spans="1:33" s="164" customFormat="1" ht="18" x14ac:dyDescent="0.35">
      <c r="A306" s="316"/>
      <c r="B306" s="163">
        <v>55</v>
      </c>
      <c r="C306" s="163" t="s">
        <v>1511</v>
      </c>
      <c r="D306" s="164" t="s">
        <v>2470</v>
      </c>
      <c r="E306" s="174" t="s">
        <v>0</v>
      </c>
      <c r="F306" s="174" t="s">
        <v>49</v>
      </c>
      <c r="G306" s="164" t="s">
        <v>968</v>
      </c>
      <c r="H306" s="164" t="s">
        <v>963</v>
      </c>
      <c r="I306" s="163">
        <v>23.3</v>
      </c>
      <c r="J306" s="167">
        <v>4.3</v>
      </c>
      <c r="K306" s="167">
        <v>5.15</v>
      </c>
      <c r="M306" s="222"/>
      <c r="N306" s="336"/>
      <c r="O306" s="336"/>
      <c r="P306" s="219"/>
      <c r="Q306" s="163" t="s">
        <v>1511</v>
      </c>
      <c r="R306" s="181">
        <v>0.2951388888888889</v>
      </c>
      <c r="S306" s="181">
        <v>0.27430555555555552</v>
      </c>
      <c r="T306" s="216">
        <v>174.3</v>
      </c>
      <c r="U306" s="216">
        <f>T306+T313</f>
        <v>348.6</v>
      </c>
      <c r="V306" s="172">
        <v>12</v>
      </c>
      <c r="W306" s="320" t="s">
        <v>1027</v>
      </c>
      <c r="X306" s="169" t="s">
        <v>2101</v>
      </c>
      <c r="Y306" s="211" t="s">
        <v>1029</v>
      </c>
      <c r="Z306" s="211" t="s">
        <v>1029</v>
      </c>
      <c r="AA306" s="169" t="s">
        <v>2103</v>
      </c>
      <c r="AB306" s="164" t="s">
        <v>963</v>
      </c>
      <c r="AC306" s="164" t="s">
        <v>49</v>
      </c>
      <c r="AD306" s="211" t="s">
        <v>1029</v>
      </c>
      <c r="AE306" s="164" t="s">
        <v>1045</v>
      </c>
      <c r="AF306" s="164" t="s">
        <v>1031</v>
      </c>
      <c r="AG306" s="163"/>
    </row>
    <row r="307" spans="1:33" s="164" customFormat="1" ht="18" x14ac:dyDescent="0.35">
      <c r="A307" s="316"/>
      <c r="B307" s="163"/>
      <c r="C307" s="163" t="s">
        <v>1511</v>
      </c>
      <c r="D307" s="164" t="s">
        <v>2471</v>
      </c>
      <c r="E307" s="174" t="s">
        <v>49</v>
      </c>
      <c r="F307" s="174" t="s">
        <v>0</v>
      </c>
      <c r="G307" s="164" t="s">
        <v>963</v>
      </c>
      <c r="H307" s="164" t="s">
        <v>968</v>
      </c>
      <c r="I307" s="163">
        <v>23.3</v>
      </c>
      <c r="J307" s="167">
        <v>5.25</v>
      </c>
      <c r="K307" s="167">
        <v>6.1</v>
      </c>
      <c r="M307" s="222"/>
      <c r="N307" s="336"/>
      <c r="O307" s="336"/>
      <c r="P307" s="216"/>
      <c r="Q307" s="260"/>
      <c r="T307" s="216"/>
      <c r="U307" s="216"/>
      <c r="V307" s="163"/>
      <c r="W307" s="262"/>
      <c r="AG307" s="163"/>
    </row>
    <row r="308" spans="1:33" s="164" customFormat="1" ht="18" x14ac:dyDescent="0.35">
      <c r="A308" s="316"/>
      <c r="B308" s="163"/>
      <c r="C308" s="163" t="s">
        <v>1511</v>
      </c>
      <c r="D308" s="164" t="s">
        <v>2472</v>
      </c>
      <c r="E308" s="174" t="s">
        <v>0</v>
      </c>
      <c r="F308" s="174" t="s">
        <v>49</v>
      </c>
      <c r="G308" s="164" t="s">
        <v>968</v>
      </c>
      <c r="H308" s="164" t="s">
        <v>963</v>
      </c>
      <c r="I308" s="163">
        <v>23.3</v>
      </c>
      <c r="J308" s="167">
        <v>6.1999999999999993</v>
      </c>
      <c r="K308" s="163">
        <v>7.0500000000000007</v>
      </c>
      <c r="M308" s="181"/>
      <c r="N308" s="336"/>
      <c r="O308" s="336"/>
      <c r="P308" s="216"/>
      <c r="Q308" s="260"/>
      <c r="R308" s="172"/>
      <c r="S308" s="172"/>
      <c r="T308" s="216"/>
      <c r="U308" s="216"/>
      <c r="V308" s="163"/>
      <c r="W308" s="262"/>
      <c r="AG308" s="163"/>
    </row>
    <row r="309" spans="1:33" s="164" customFormat="1" ht="18" x14ac:dyDescent="0.35">
      <c r="A309" s="316"/>
      <c r="B309" s="163"/>
      <c r="C309" s="163" t="s">
        <v>1511</v>
      </c>
      <c r="D309" s="164" t="s">
        <v>2473</v>
      </c>
      <c r="E309" s="174" t="s">
        <v>49</v>
      </c>
      <c r="F309" s="174" t="s">
        <v>0</v>
      </c>
      <c r="G309" s="164" t="s">
        <v>963</v>
      </c>
      <c r="H309" s="164" t="s">
        <v>968</v>
      </c>
      <c r="I309" s="163">
        <v>23.3</v>
      </c>
      <c r="J309" s="163">
        <v>7.15</v>
      </c>
      <c r="K309" s="167">
        <v>8</v>
      </c>
      <c r="M309" s="181"/>
      <c r="N309" s="336"/>
      <c r="O309" s="336"/>
      <c r="P309" s="216"/>
      <c r="Q309" s="260"/>
      <c r="R309" s="172"/>
      <c r="S309" s="172"/>
      <c r="T309" s="216"/>
      <c r="U309" s="216"/>
      <c r="V309" s="163"/>
      <c r="W309" s="262"/>
      <c r="AG309" s="163"/>
    </row>
    <row r="310" spans="1:33" s="164" customFormat="1" ht="18" x14ac:dyDescent="0.35">
      <c r="A310" s="316"/>
      <c r="B310" s="163"/>
      <c r="C310" s="163" t="s">
        <v>1511</v>
      </c>
      <c r="D310" s="164" t="s">
        <v>2474</v>
      </c>
      <c r="E310" s="174" t="s">
        <v>0</v>
      </c>
      <c r="F310" s="174" t="s">
        <v>49</v>
      </c>
      <c r="G310" s="164" t="s">
        <v>968</v>
      </c>
      <c r="H310" s="164" t="s">
        <v>963</v>
      </c>
      <c r="I310" s="163">
        <v>23.3</v>
      </c>
      <c r="J310" s="167">
        <v>8.1</v>
      </c>
      <c r="K310" s="167">
        <v>8.5500000000000007</v>
      </c>
      <c r="L310" s="57" t="s">
        <v>971</v>
      </c>
      <c r="M310" s="181"/>
      <c r="N310" s="336"/>
      <c r="O310" s="336"/>
      <c r="P310" s="216"/>
      <c r="Q310" s="260"/>
      <c r="R310" s="172"/>
      <c r="S310" s="172"/>
      <c r="T310" s="216"/>
      <c r="U310" s="216"/>
      <c r="V310" s="163"/>
      <c r="W310" s="262"/>
      <c r="AG310" s="163"/>
    </row>
    <row r="311" spans="1:33" s="164" customFormat="1" ht="18" x14ac:dyDescent="0.35">
      <c r="A311" s="316"/>
      <c r="B311" s="163"/>
      <c r="C311" s="163" t="s">
        <v>1511</v>
      </c>
      <c r="D311" s="164" t="s">
        <v>2475</v>
      </c>
      <c r="E311" s="174" t="s">
        <v>49</v>
      </c>
      <c r="F311" s="174" t="s">
        <v>40</v>
      </c>
      <c r="G311" s="164" t="s">
        <v>963</v>
      </c>
      <c r="H311" s="164" t="s">
        <v>1476</v>
      </c>
      <c r="I311" s="163">
        <v>57.8</v>
      </c>
      <c r="J311" s="167">
        <v>9.25</v>
      </c>
      <c r="K311" s="167">
        <v>11.05</v>
      </c>
      <c r="N311" s="336"/>
      <c r="O311" s="336"/>
      <c r="P311" s="219"/>
      <c r="R311" s="172"/>
      <c r="S311" s="172"/>
      <c r="T311" s="216"/>
      <c r="U311" s="216"/>
      <c r="W311" s="262"/>
      <c r="AG311" s="163"/>
    </row>
    <row r="312" spans="1:33" s="164" customFormat="1" ht="18" x14ac:dyDescent="0.35">
      <c r="A312" s="316"/>
      <c r="B312" s="163"/>
      <c r="C312" s="163"/>
      <c r="E312" s="221" t="s">
        <v>976</v>
      </c>
      <c r="F312" s="174"/>
      <c r="G312" s="57" t="s">
        <v>976</v>
      </c>
      <c r="I312" s="57" t="s">
        <v>3243</v>
      </c>
      <c r="J312" s="163"/>
      <c r="K312" s="163"/>
      <c r="L312" s="181"/>
      <c r="M312" s="181"/>
      <c r="N312" s="220"/>
      <c r="O312" s="219"/>
      <c r="P312" s="219"/>
      <c r="Q312" s="260"/>
      <c r="R312" s="172"/>
      <c r="S312" s="172"/>
      <c r="T312" s="216"/>
      <c r="U312" s="216"/>
      <c r="V312" s="163"/>
      <c r="W312" s="262"/>
      <c r="AG312" s="163"/>
    </row>
    <row r="313" spans="1:33" s="164" customFormat="1" ht="18" x14ac:dyDescent="0.35">
      <c r="A313" s="316"/>
      <c r="C313" s="163" t="s">
        <v>1499</v>
      </c>
      <c r="D313" s="164" t="s">
        <v>2483</v>
      </c>
      <c r="E313" s="174" t="s">
        <v>40</v>
      </c>
      <c r="F313" s="174" t="s">
        <v>49</v>
      </c>
      <c r="G313" s="164" t="s">
        <v>1476</v>
      </c>
      <c r="H313" s="164" t="s">
        <v>963</v>
      </c>
      <c r="I313" s="163">
        <v>57.8</v>
      </c>
      <c r="J313" s="167">
        <v>12.45</v>
      </c>
      <c r="K313" s="167">
        <v>14.25</v>
      </c>
      <c r="M313" s="181"/>
      <c r="N313" s="336"/>
      <c r="O313" s="336"/>
      <c r="P313" s="219"/>
      <c r="Q313" s="163" t="s">
        <v>1499</v>
      </c>
      <c r="R313" s="181">
        <v>0.30555555555555552</v>
      </c>
      <c r="S313" s="181">
        <v>0.28472222222222221</v>
      </c>
      <c r="T313" s="216">
        <v>174.3</v>
      </c>
      <c r="U313" s="216"/>
      <c r="V313" s="172"/>
      <c r="W313" s="320" t="s">
        <v>1027</v>
      </c>
      <c r="X313" s="169" t="s">
        <v>2101</v>
      </c>
      <c r="Y313" s="211" t="s">
        <v>1029</v>
      </c>
      <c r="Z313" s="169"/>
      <c r="AA313" s="169"/>
      <c r="AB313" s="164" t="s">
        <v>963</v>
      </c>
      <c r="AC313" s="164" t="s">
        <v>49</v>
      </c>
      <c r="AD313" s="211" t="s">
        <v>1029</v>
      </c>
      <c r="AE313" s="164" t="s">
        <v>1045</v>
      </c>
      <c r="AF313" s="164" t="s">
        <v>1031</v>
      </c>
      <c r="AG313" s="163" t="s">
        <v>1487</v>
      </c>
    </row>
    <row r="314" spans="1:33" s="164" customFormat="1" ht="18" x14ac:dyDescent="0.35">
      <c r="A314" s="316"/>
      <c r="B314" s="163"/>
      <c r="C314" s="163" t="s">
        <v>1499</v>
      </c>
      <c r="D314" s="164" t="s">
        <v>2484</v>
      </c>
      <c r="E314" s="174" t="s">
        <v>49</v>
      </c>
      <c r="F314" s="174" t="s">
        <v>0</v>
      </c>
      <c r="G314" s="164" t="s">
        <v>963</v>
      </c>
      <c r="H314" s="164" t="s">
        <v>968</v>
      </c>
      <c r="I314" s="163">
        <v>23.3</v>
      </c>
      <c r="J314" s="167">
        <v>14.35</v>
      </c>
      <c r="K314" s="167">
        <v>15.2</v>
      </c>
      <c r="N314" s="336"/>
      <c r="O314" s="336"/>
      <c r="P314" s="219"/>
      <c r="Q314" s="260"/>
      <c r="R314" s="172"/>
      <c r="S314" s="172"/>
      <c r="T314" s="216"/>
      <c r="U314" s="216"/>
      <c r="V314" s="163"/>
      <c r="W314" s="262"/>
      <c r="AG314" s="163"/>
    </row>
    <row r="315" spans="1:33" s="164" customFormat="1" ht="18" x14ac:dyDescent="0.35">
      <c r="A315" s="316"/>
      <c r="B315" s="163"/>
      <c r="C315" s="163" t="s">
        <v>1499</v>
      </c>
      <c r="D315" s="164" t="s">
        <v>2485</v>
      </c>
      <c r="E315" s="174" t="s">
        <v>0</v>
      </c>
      <c r="F315" s="174" t="s">
        <v>49</v>
      </c>
      <c r="G315" s="164" t="s">
        <v>968</v>
      </c>
      <c r="H315" s="164" t="s">
        <v>963</v>
      </c>
      <c r="I315" s="163">
        <v>23.3</v>
      </c>
      <c r="J315" s="167">
        <v>15.3</v>
      </c>
      <c r="K315" s="167">
        <v>16.149999999999999</v>
      </c>
      <c r="L315" s="57" t="s">
        <v>971</v>
      </c>
      <c r="N315" s="336"/>
      <c r="O315" s="336"/>
      <c r="P315" s="216"/>
      <c r="Q315" s="260"/>
      <c r="R315" s="172"/>
      <c r="S315" s="172"/>
      <c r="T315" s="216"/>
      <c r="U315" s="216"/>
      <c r="V315" s="163"/>
      <c r="W315" s="262"/>
      <c r="AG315" s="163"/>
    </row>
    <row r="316" spans="1:33" s="164" customFormat="1" ht="18" x14ac:dyDescent="0.35">
      <c r="A316" s="316"/>
      <c r="B316" s="163"/>
      <c r="C316" s="163" t="s">
        <v>1499</v>
      </c>
      <c r="D316" s="164" t="s">
        <v>2486</v>
      </c>
      <c r="E316" s="174" t="s">
        <v>49</v>
      </c>
      <c r="F316" s="174" t="s">
        <v>0</v>
      </c>
      <c r="G316" s="164" t="s">
        <v>963</v>
      </c>
      <c r="H316" s="164" t="s">
        <v>968</v>
      </c>
      <c r="I316" s="163">
        <v>23.3</v>
      </c>
      <c r="J316" s="167">
        <v>16.45</v>
      </c>
      <c r="K316" s="167">
        <v>17.3</v>
      </c>
      <c r="M316" s="181"/>
      <c r="N316" s="336"/>
      <c r="O316" s="336"/>
      <c r="P316" s="216"/>
      <c r="Q316" s="260"/>
      <c r="R316" s="172"/>
      <c r="S316" s="172"/>
      <c r="T316" s="216"/>
      <c r="U316" s="216"/>
      <c r="V316" s="163"/>
      <c r="W316" s="262"/>
      <c r="AG316" s="163"/>
    </row>
    <row r="317" spans="1:33" s="164" customFormat="1" ht="18" x14ac:dyDescent="0.35">
      <c r="A317" s="316"/>
      <c r="B317" s="163"/>
      <c r="C317" s="163" t="s">
        <v>1499</v>
      </c>
      <c r="D317" s="164" t="s">
        <v>2487</v>
      </c>
      <c r="E317" s="174" t="s">
        <v>0</v>
      </c>
      <c r="F317" s="174" t="s">
        <v>49</v>
      </c>
      <c r="G317" s="164" t="s">
        <v>968</v>
      </c>
      <c r="H317" s="164" t="s">
        <v>963</v>
      </c>
      <c r="I317" s="163">
        <v>23.3</v>
      </c>
      <c r="J317" s="167">
        <v>17.399999999999999</v>
      </c>
      <c r="K317" s="167">
        <v>18.25</v>
      </c>
      <c r="M317" s="181"/>
      <c r="N317" s="336"/>
      <c r="O317" s="336"/>
      <c r="P317" s="216"/>
      <c r="Q317" s="260"/>
      <c r="R317" s="172"/>
      <c r="S317" s="172"/>
      <c r="T317" s="216"/>
      <c r="U317" s="216"/>
      <c r="V317" s="163"/>
      <c r="W317" s="262"/>
      <c r="AG317" s="163"/>
    </row>
    <row r="318" spans="1:33" s="164" customFormat="1" ht="18" x14ac:dyDescent="0.35">
      <c r="A318" s="316"/>
      <c r="B318" s="163"/>
      <c r="C318" s="163" t="s">
        <v>1499</v>
      </c>
      <c r="D318" s="164" t="s">
        <v>2488</v>
      </c>
      <c r="E318" s="174" t="s">
        <v>49</v>
      </c>
      <c r="F318" s="174" t="s">
        <v>0</v>
      </c>
      <c r="G318" s="164" t="s">
        <v>963</v>
      </c>
      <c r="H318" s="164" t="s">
        <v>968</v>
      </c>
      <c r="I318" s="163">
        <v>23.3</v>
      </c>
      <c r="J318" s="167">
        <v>18.350000000000001</v>
      </c>
      <c r="K318" s="167">
        <v>19.2</v>
      </c>
      <c r="M318" s="181"/>
      <c r="N318" s="336"/>
      <c r="O318" s="336"/>
      <c r="P318" s="219"/>
      <c r="Q318" s="260"/>
      <c r="R318" s="172"/>
      <c r="S318" s="172"/>
      <c r="T318" s="216"/>
      <c r="U318" s="216"/>
      <c r="V318" s="163"/>
      <c r="W318" s="262"/>
      <c r="AG318" s="163"/>
    </row>
    <row r="319" spans="1:33" s="164" customFormat="1" ht="18" x14ac:dyDescent="0.35">
      <c r="A319" s="316"/>
      <c r="B319" s="163"/>
      <c r="C319" s="163"/>
      <c r="E319" s="174"/>
      <c r="F319" s="221" t="s">
        <v>1174</v>
      </c>
      <c r="H319" s="57" t="s">
        <v>1174</v>
      </c>
      <c r="J319" s="163"/>
      <c r="K319" s="163"/>
      <c r="L319" s="168"/>
      <c r="M319" s="168"/>
      <c r="N319" s="222"/>
      <c r="O319" s="219"/>
      <c r="P319" s="219"/>
      <c r="Q319" s="163"/>
      <c r="R319" s="172"/>
      <c r="S319" s="172"/>
      <c r="T319" s="216"/>
      <c r="U319" s="216"/>
      <c r="V319" s="319"/>
      <c r="W319" s="262"/>
      <c r="AG319" s="163"/>
    </row>
    <row r="320" spans="1:33" s="322" customFormat="1" x14ac:dyDescent="0.25"/>
    <row r="321" spans="1:33" s="322" customFormat="1" x14ac:dyDescent="0.25"/>
    <row r="322" spans="1:33" s="322" customFormat="1" x14ac:dyDescent="0.25"/>
    <row r="323" spans="1:33" s="322" customFormat="1" x14ac:dyDescent="0.25"/>
    <row r="324" spans="1:33" s="322" customFormat="1" x14ac:dyDescent="0.25"/>
    <row r="325" spans="1:33" s="164" customFormat="1" ht="18" x14ac:dyDescent="0.35">
      <c r="A325" s="316"/>
      <c r="B325" s="163">
        <v>56</v>
      </c>
      <c r="C325" s="163" t="s">
        <v>1144</v>
      </c>
      <c r="D325" s="164" t="s">
        <v>3048</v>
      </c>
      <c r="E325" s="174" t="s">
        <v>49</v>
      </c>
      <c r="F325" s="221" t="s">
        <v>48</v>
      </c>
      <c r="G325" s="164" t="s">
        <v>963</v>
      </c>
      <c r="H325" s="164" t="s">
        <v>3049</v>
      </c>
      <c r="I325" s="163">
        <v>30.4</v>
      </c>
      <c r="J325" s="167">
        <v>4.45</v>
      </c>
      <c r="K325" s="167">
        <v>5.5</v>
      </c>
      <c r="L325" s="168"/>
      <c r="M325" s="168"/>
      <c r="N325" s="222"/>
      <c r="O325" s="219"/>
      <c r="P325" s="219"/>
      <c r="Q325" s="163" t="s">
        <v>1144</v>
      </c>
      <c r="R325" s="181">
        <v>0.29166666666666669</v>
      </c>
      <c r="S325" s="181">
        <v>0.27083333333333331</v>
      </c>
      <c r="T325" s="216">
        <v>168.6</v>
      </c>
      <c r="U325" s="216">
        <f>T325+T330</f>
        <v>337.2</v>
      </c>
      <c r="V325" s="172">
        <v>8</v>
      </c>
      <c r="W325" s="262"/>
      <c r="AD325" s="211" t="s">
        <v>1029</v>
      </c>
      <c r="AE325" s="164" t="s">
        <v>1045</v>
      </c>
      <c r="AF325" s="164" t="s">
        <v>1031</v>
      </c>
      <c r="AG325" s="163"/>
    </row>
    <row r="326" spans="1:33" s="164" customFormat="1" ht="18" x14ac:dyDescent="0.35">
      <c r="A326" s="316"/>
      <c r="B326" s="163"/>
      <c r="C326" s="163" t="s">
        <v>1144</v>
      </c>
      <c r="D326" s="164" t="s">
        <v>3050</v>
      </c>
      <c r="E326" s="174" t="s">
        <v>48</v>
      </c>
      <c r="F326" s="174" t="s">
        <v>49</v>
      </c>
      <c r="G326" s="164" t="s">
        <v>3049</v>
      </c>
      <c r="H326" s="164" t="s">
        <v>963</v>
      </c>
      <c r="I326" s="163">
        <v>29.2</v>
      </c>
      <c r="J326" s="167">
        <v>6</v>
      </c>
      <c r="K326" s="167">
        <v>7.05</v>
      </c>
      <c r="L326" s="168"/>
      <c r="M326" s="168"/>
      <c r="N326" s="222"/>
      <c r="O326" s="219"/>
      <c r="P326" s="219"/>
      <c r="Q326" s="163"/>
      <c r="R326" s="172"/>
      <c r="S326" s="172"/>
      <c r="T326" s="216"/>
      <c r="U326" s="216"/>
      <c r="V326" s="319"/>
      <c r="W326" s="262"/>
      <c r="AG326" s="163"/>
    </row>
    <row r="327" spans="1:33" s="164" customFormat="1" ht="18" x14ac:dyDescent="0.35">
      <c r="A327" s="316"/>
      <c r="B327" s="163"/>
      <c r="C327" s="163" t="s">
        <v>1144</v>
      </c>
      <c r="D327" s="164" t="s">
        <v>3051</v>
      </c>
      <c r="E327" s="174" t="s">
        <v>49</v>
      </c>
      <c r="F327" s="174" t="s">
        <v>45</v>
      </c>
      <c r="G327" s="164" t="s">
        <v>963</v>
      </c>
      <c r="H327" s="164" t="s">
        <v>1251</v>
      </c>
      <c r="I327" s="163">
        <v>65.8</v>
      </c>
      <c r="J327" s="167">
        <v>7.15</v>
      </c>
      <c r="K327" s="167">
        <v>9.15</v>
      </c>
      <c r="L327" s="57" t="s">
        <v>971</v>
      </c>
      <c r="M327" s="168"/>
      <c r="N327" s="222"/>
      <c r="O327" s="219"/>
      <c r="P327" s="219"/>
      <c r="Q327" s="163"/>
      <c r="R327" s="172"/>
      <c r="S327" s="172"/>
      <c r="T327" s="216"/>
      <c r="U327" s="216"/>
      <c r="V327" s="319"/>
      <c r="W327" s="262"/>
      <c r="AG327" s="163"/>
    </row>
    <row r="328" spans="1:33" s="164" customFormat="1" ht="18" x14ac:dyDescent="0.35">
      <c r="A328" s="316"/>
      <c r="B328" s="163"/>
      <c r="C328" s="163" t="s">
        <v>1144</v>
      </c>
      <c r="D328" s="164" t="s">
        <v>3052</v>
      </c>
      <c r="E328" s="174" t="s">
        <v>45</v>
      </c>
      <c r="F328" s="174" t="s">
        <v>40</v>
      </c>
      <c r="G328" s="164" t="s">
        <v>1251</v>
      </c>
      <c r="H328" s="164" t="s">
        <v>1476</v>
      </c>
      <c r="I328" s="163">
        <v>43.2</v>
      </c>
      <c r="J328" s="167">
        <v>9.4499999999999993</v>
      </c>
      <c r="K328" s="167">
        <v>11.15</v>
      </c>
      <c r="L328" s="168"/>
      <c r="M328" s="168"/>
      <c r="N328" s="222"/>
      <c r="O328" s="219"/>
      <c r="P328" s="219"/>
      <c r="Q328" s="163"/>
      <c r="R328" s="172"/>
      <c r="S328" s="172"/>
      <c r="T328" s="216"/>
      <c r="U328" s="216"/>
      <c r="V328" s="319"/>
      <c r="W328" s="262"/>
      <c r="AG328" s="163"/>
    </row>
    <row r="329" spans="1:33" s="164" customFormat="1" ht="18" x14ac:dyDescent="0.35">
      <c r="A329" s="316"/>
      <c r="B329" s="163"/>
      <c r="C329" s="163"/>
      <c r="E329" s="174"/>
      <c r="F329" s="221"/>
      <c r="G329" s="57" t="s">
        <v>976</v>
      </c>
      <c r="I329" s="57" t="s">
        <v>3053</v>
      </c>
      <c r="J329" s="163"/>
      <c r="K329" s="163"/>
      <c r="L329" s="181"/>
      <c r="M329" s="168"/>
      <c r="N329" s="222"/>
      <c r="O329" s="219"/>
      <c r="P329" s="219"/>
      <c r="Q329" s="163"/>
      <c r="R329" s="172"/>
      <c r="S329" s="172"/>
      <c r="T329" s="216"/>
      <c r="U329" s="216"/>
      <c r="V329" s="319"/>
      <c r="W329" s="262"/>
      <c r="AG329" s="163"/>
    </row>
    <row r="330" spans="1:33" s="164" customFormat="1" ht="18" x14ac:dyDescent="0.35">
      <c r="A330" s="316"/>
      <c r="B330" s="163"/>
      <c r="C330" s="163" t="s">
        <v>1142</v>
      </c>
      <c r="D330" s="164" t="s">
        <v>3054</v>
      </c>
      <c r="E330" s="174" t="s">
        <v>40</v>
      </c>
      <c r="F330" s="174" t="s">
        <v>45</v>
      </c>
      <c r="G330" s="164" t="s">
        <v>1476</v>
      </c>
      <c r="H330" s="164" t="s">
        <v>1251</v>
      </c>
      <c r="I330" s="163">
        <v>43.2</v>
      </c>
      <c r="J330" s="167">
        <v>13</v>
      </c>
      <c r="K330" s="167">
        <v>14.3</v>
      </c>
      <c r="L330" s="168"/>
      <c r="M330" s="168"/>
      <c r="N330" s="222"/>
      <c r="O330" s="219"/>
      <c r="P330" s="219"/>
      <c r="Q330" s="163" t="s">
        <v>1142</v>
      </c>
      <c r="R330" s="181">
        <v>0.30208333333333331</v>
      </c>
      <c r="S330" s="181">
        <v>0.28125</v>
      </c>
      <c r="T330" s="216">
        <v>168.6</v>
      </c>
      <c r="U330" s="216"/>
      <c r="V330" s="319"/>
      <c r="W330" s="262"/>
      <c r="AD330" s="211" t="s">
        <v>1029</v>
      </c>
      <c r="AE330" s="164" t="s">
        <v>1045</v>
      </c>
      <c r="AF330" s="164" t="s">
        <v>1031</v>
      </c>
      <c r="AG330" s="163" t="s">
        <v>1487</v>
      </c>
    </row>
    <row r="331" spans="1:33" s="164" customFormat="1" ht="18" x14ac:dyDescent="0.35">
      <c r="A331" s="316"/>
      <c r="B331" s="163"/>
      <c r="C331" s="163" t="s">
        <v>1142</v>
      </c>
      <c r="D331" s="164" t="s">
        <v>3055</v>
      </c>
      <c r="E331" s="174" t="s">
        <v>45</v>
      </c>
      <c r="F331" s="174" t="s">
        <v>49</v>
      </c>
      <c r="G331" s="164" t="s">
        <v>1251</v>
      </c>
      <c r="H331" s="164" t="s">
        <v>963</v>
      </c>
      <c r="I331" s="163">
        <v>65.8</v>
      </c>
      <c r="J331" s="167">
        <v>14.4</v>
      </c>
      <c r="K331" s="167">
        <v>16.399999999999999</v>
      </c>
      <c r="L331" s="57" t="s">
        <v>971</v>
      </c>
      <c r="M331" s="168"/>
      <c r="N331" s="222"/>
      <c r="O331" s="219"/>
      <c r="P331" s="219"/>
      <c r="Q331" s="163"/>
      <c r="R331" s="172"/>
      <c r="S331" s="172"/>
      <c r="T331" s="216"/>
      <c r="U331" s="216"/>
      <c r="V331" s="319"/>
      <c r="W331" s="262"/>
      <c r="AG331" s="163"/>
    </row>
    <row r="332" spans="1:33" s="164" customFormat="1" ht="18" x14ac:dyDescent="0.35">
      <c r="A332" s="316"/>
      <c r="B332" s="163"/>
      <c r="C332" s="163" t="s">
        <v>1142</v>
      </c>
      <c r="D332" s="164" t="s">
        <v>3056</v>
      </c>
      <c r="E332" s="174" t="s">
        <v>49</v>
      </c>
      <c r="F332" s="174" t="s">
        <v>48</v>
      </c>
      <c r="G332" s="164" t="s">
        <v>963</v>
      </c>
      <c r="H332" s="164" t="s">
        <v>3049</v>
      </c>
      <c r="I332" s="163">
        <v>30.4</v>
      </c>
      <c r="J332" s="167">
        <v>17.100000000000001</v>
      </c>
      <c r="K332" s="167">
        <v>18.149999999999999</v>
      </c>
      <c r="L332" s="168"/>
      <c r="M332" s="168"/>
      <c r="N332" s="222"/>
      <c r="O332" s="219"/>
      <c r="P332" s="219"/>
      <c r="Q332" s="163"/>
      <c r="R332" s="172"/>
      <c r="S332" s="172"/>
      <c r="T332" s="216"/>
      <c r="U332" s="216"/>
      <c r="V332" s="319"/>
      <c r="W332" s="262"/>
      <c r="AG332" s="163"/>
    </row>
    <row r="333" spans="1:33" s="164" customFormat="1" ht="18" x14ac:dyDescent="0.35">
      <c r="A333" s="316"/>
      <c r="B333" s="163"/>
      <c r="C333" s="163" t="s">
        <v>1142</v>
      </c>
      <c r="D333" s="164" t="s">
        <v>3057</v>
      </c>
      <c r="E333" s="174" t="s">
        <v>48</v>
      </c>
      <c r="F333" s="174" t="s">
        <v>49</v>
      </c>
      <c r="G333" s="164" t="s">
        <v>3049</v>
      </c>
      <c r="H333" s="164" t="s">
        <v>963</v>
      </c>
      <c r="I333" s="163">
        <v>29.2</v>
      </c>
      <c r="J333" s="167">
        <v>18.25</v>
      </c>
      <c r="K333" s="167">
        <v>19.3</v>
      </c>
      <c r="L333" s="168"/>
      <c r="M333" s="168"/>
      <c r="N333" s="222"/>
      <c r="O333" s="219"/>
      <c r="P333" s="219"/>
      <c r="Q333" s="163"/>
      <c r="R333" s="172"/>
      <c r="S333" s="172"/>
      <c r="T333" s="216"/>
      <c r="U333" s="216"/>
      <c r="V333" s="319"/>
      <c r="W333" s="262"/>
      <c r="AG333" s="163"/>
    </row>
    <row r="334" spans="1:33" s="164" customFormat="1" ht="18" x14ac:dyDescent="0.35">
      <c r="A334" s="316"/>
      <c r="B334" s="163"/>
      <c r="C334" s="163"/>
      <c r="E334" s="174"/>
      <c r="F334" s="221"/>
      <c r="H334" s="57" t="s">
        <v>1174</v>
      </c>
      <c r="J334" s="163"/>
      <c r="K334" s="163"/>
      <c r="L334" s="168"/>
      <c r="M334" s="168"/>
      <c r="N334" s="222"/>
      <c r="O334" s="219"/>
      <c r="P334" s="219"/>
      <c r="Q334" s="163"/>
      <c r="R334" s="172"/>
      <c r="S334" s="172"/>
      <c r="T334" s="216"/>
      <c r="U334" s="216"/>
      <c r="V334" s="319"/>
      <c r="W334" s="262"/>
      <c r="AG334" s="163"/>
    </row>
    <row r="335" spans="1:33" s="164" customFormat="1" ht="18" x14ac:dyDescent="0.35">
      <c r="A335" s="316"/>
      <c r="B335" s="163"/>
      <c r="C335" s="163"/>
      <c r="E335" s="174"/>
      <c r="F335" s="221"/>
      <c r="H335" s="57"/>
      <c r="J335" s="163"/>
      <c r="K335" s="163"/>
      <c r="L335" s="168"/>
      <c r="M335" s="168"/>
      <c r="N335" s="222"/>
      <c r="O335" s="219"/>
      <c r="P335" s="219"/>
      <c r="Q335" s="163"/>
      <c r="R335" s="172"/>
      <c r="S335" s="172"/>
      <c r="T335" s="216"/>
      <c r="U335" s="216"/>
      <c r="V335" s="319"/>
      <c r="W335" s="262"/>
      <c r="AG335" s="163"/>
    </row>
    <row r="336" spans="1:33" s="164" customFormat="1" ht="18" x14ac:dyDescent="0.35">
      <c r="A336" s="316"/>
      <c r="B336" s="163"/>
      <c r="C336" s="163"/>
      <c r="E336" s="174"/>
      <c r="F336" s="221"/>
      <c r="H336" s="57"/>
      <c r="J336" s="163"/>
      <c r="K336" s="163"/>
      <c r="L336" s="168"/>
      <c r="M336" s="168"/>
      <c r="N336" s="222"/>
      <c r="O336" s="219"/>
      <c r="P336" s="219"/>
      <c r="Q336" s="163"/>
      <c r="R336" s="172"/>
      <c r="S336" s="172"/>
      <c r="T336" s="216"/>
      <c r="U336" s="216"/>
      <c r="V336" s="319"/>
      <c r="W336" s="262"/>
      <c r="AG336" s="163"/>
    </row>
    <row r="337" spans="1:33" s="164" customFormat="1" ht="18" x14ac:dyDescent="0.35">
      <c r="A337" s="316"/>
      <c r="B337" s="163">
        <v>58</v>
      </c>
      <c r="C337" s="163" t="s">
        <v>1150</v>
      </c>
      <c r="D337" s="164" t="s">
        <v>3067</v>
      </c>
      <c r="E337" s="174" t="s">
        <v>49</v>
      </c>
      <c r="F337" s="221" t="s">
        <v>48</v>
      </c>
      <c r="G337" s="164" t="s">
        <v>963</v>
      </c>
      <c r="H337" s="164" t="s">
        <v>3049</v>
      </c>
      <c r="I337" s="163">
        <v>30.4</v>
      </c>
      <c r="J337" s="163">
        <v>7.45</v>
      </c>
      <c r="K337" s="167">
        <v>8.5</v>
      </c>
      <c r="L337" s="168"/>
      <c r="M337" s="168"/>
      <c r="N337" s="222"/>
      <c r="O337" s="219"/>
      <c r="P337" s="219"/>
      <c r="Q337" s="163" t="s">
        <v>1150</v>
      </c>
      <c r="R337" s="181">
        <v>0.29166666666666669</v>
      </c>
      <c r="S337" s="181">
        <v>0.27083333333333331</v>
      </c>
      <c r="T337" s="216">
        <v>168.6</v>
      </c>
      <c r="U337" s="216">
        <f>T337+T342</f>
        <v>337.2</v>
      </c>
      <c r="V337" s="172">
        <v>8</v>
      </c>
      <c r="W337" s="262"/>
      <c r="AD337" s="211" t="s">
        <v>1029</v>
      </c>
      <c r="AE337" s="164" t="s">
        <v>1045</v>
      </c>
      <c r="AF337" s="164" t="s">
        <v>1031</v>
      </c>
      <c r="AG337" s="163"/>
    </row>
    <row r="338" spans="1:33" s="164" customFormat="1" ht="18" x14ac:dyDescent="0.35">
      <c r="A338" s="316"/>
      <c r="B338" s="163"/>
      <c r="C338" s="163" t="s">
        <v>1150</v>
      </c>
      <c r="D338" s="164" t="s">
        <v>3068</v>
      </c>
      <c r="E338" s="174" t="s">
        <v>48</v>
      </c>
      <c r="F338" s="174" t="s">
        <v>49</v>
      </c>
      <c r="G338" s="164" t="s">
        <v>3049</v>
      </c>
      <c r="H338" s="164" t="s">
        <v>963</v>
      </c>
      <c r="I338" s="163">
        <v>29.2</v>
      </c>
      <c r="J338" s="167">
        <v>9</v>
      </c>
      <c r="K338" s="167">
        <v>10.050000000000001</v>
      </c>
      <c r="L338" s="168"/>
      <c r="M338" s="168"/>
      <c r="N338" s="222"/>
      <c r="O338" s="219"/>
      <c r="P338" s="219"/>
      <c r="Q338" s="163"/>
      <c r="R338" s="172"/>
      <c r="S338" s="172"/>
      <c r="T338" s="216"/>
      <c r="U338" s="216"/>
      <c r="V338" s="319"/>
      <c r="W338" s="262"/>
      <c r="AG338" s="163"/>
    </row>
    <row r="339" spans="1:33" s="164" customFormat="1" ht="18" x14ac:dyDescent="0.35">
      <c r="A339" s="316"/>
      <c r="B339" s="163"/>
      <c r="C339" s="163" t="s">
        <v>1150</v>
      </c>
      <c r="D339" s="164" t="s">
        <v>3069</v>
      </c>
      <c r="E339" s="174" t="s">
        <v>49</v>
      </c>
      <c r="F339" s="174" t="s">
        <v>45</v>
      </c>
      <c r="G339" s="164" t="s">
        <v>963</v>
      </c>
      <c r="H339" s="164" t="s">
        <v>1251</v>
      </c>
      <c r="I339" s="163">
        <v>65.8</v>
      </c>
      <c r="J339" s="167">
        <v>10.15</v>
      </c>
      <c r="K339" s="167">
        <v>12.15</v>
      </c>
      <c r="L339" s="57" t="s">
        <v>971</v>
      </c>
      <c r="M339" s="168"/>
      <c r="N339" s="222"/>
      <c r="O339" s="219"/>
      <c r="P339" s="219"/>
      <c r="Q339" s="163"/>
      <c r="R339" s="172"/>
      <c r="S339" s="172"/>
      <c r="T339" s="216"/>
      <c r="U339" s="216"/>
      <c r="V339" s="319"/>
      <c r="W339" s="262"/>
      <c r="AG339" s="163"/>
    </row>
    <row r="340" spans="1:33" s="164" customFormat="1" ht="18" x14ac:dyDescent="0.35">
      <c r="A340" s="316"/>
      <c r="B340" s="163"/>
      <c r="C340" s="163" t="s">
        <v>1150</v>
      </c>
      <c r="D340" s="164" t="s">
        <v>3070</v>
      </c>
      <c r="E340" s="174" t="s">
        <v>45</v>
      </c>
      <c r="F340" s="174" t="s">
        <v>40</v>
      </c>
      <c r="G340" s="164" t="s">
        <v>1251</v>
      </c>
      <c r="H340" s="164" t="s">
        <v>1476</v>
      </c>
      <c r="I340" s="163">
        <v>43.2</v>
      </c>
      <c r="J340" s="167">
        <v>12.45</v>
      </c>
      <c r="K340" s="167">
        <v>14.15</v>
      </c>
      <c r="L340" s="168"/>
      <c r="M340" s="168"/>
      <c r="N340" s="222"/>
      <c r="O340" s="219"/>
      <c r="P340" s="219"/>
      <c r="Q340" s="163"/>
      <c r="R340" s="172"/>
      <c r="S340" s="172"/>
      <c r="T340" s="216"/>
      <c r="U340" s="216"/>
      <c r="V340" s="319"/>
      <c r="W340" s="262"/>
      <c r="AG340" s="163"/>
    </row>
    <row r="341" spans="1:33" s="164" customFormat="1" ht="18" x14ac:dyDescent="0.35">
      <c r="A341" s="316"/>
      <c r="B341" s="163"/>
      <c r="C341" s="163"/>
      <c r="E341" s="174"/>
      <c r="F341" s="221"/>
      <c r="G341" s="57" t="s">
        <v>976</v>
      </c>
      <c r="I341" s="57" t="s">
        <v>3071</v>
      </c>
      <c r="J341" s="163"/>
      <c r="K341" s="163"/>
      <c r="L341" s="168"/>
      <c r="M341" s="168"/>
      <c r="N341" s="222"/>
      <c r="O341" s="219"/>
      <c r="P341" s="219"/>
      <c r="Q341" s="163"/>
      <c r="R341" s="172"/>
      <c r="S341" s="172"/>
      <c r="T341" s="216"/>
      <c r="U341" s="216"/>
      <c r="V341" s="319"/>
      <c r="W341" s="262"/>
      <c r="AG341" s="163"/>
    </row>
    <row r="342" spans="1:33" s="164" customFormat="1" ht="18" x14ac:dyDescent="0.35">
      <c r="A342" s="316"/>
      <c r="B342" s="163"/>
      <c r="C342" s="163" t="s">
        <v>1148</v>
      </c>
      <c r="D342" s="164" t="s">
        <v>3072</v>
      </c>
      <c r="E342" s="174" t="s">
        <v>40</v>
      </c>
      <c r="F342" s="174" t="s">
        <v>45</v>
      </c>
      <c r="G342" s="164" t="s">
        <v>1476</v>
      </c>
      <c r="H342" s="164" t="s">
        <v>1251</v>
      </c>
      <c r="I342" s="163">
        <v>43.2</v>
      </c>
      <c r="J342" s="167">
        <v>16</v>
      </c>
      <c r="K342" s="167">
        <v>17.3</v>
      </c>
      <c r="L342" s="168"/>
      <c r="M342" s="168"/>
      <c r="N342" s="222"/>
      <c r="O342" s="219"/>
      <c r="P342" s="219"/>
      <c r="Q342" s="163" t="s">
        <v>1148</v>
      </c>
      <c r="R342" s="181">
        <v>0.30208333333333331</v>
      </c>
      <c r="S342" s="181">
        <v>0.28125</v>
      </c>
      <c r="T342" s="216">
        <v>168.6</v>
      </c>
      <c r="U342" s="216"/>
      <c r="V342" s="319"/>
      <c r="W342" s="262"/>
      <c r="AD342" s="211" t="s">
        <v>1029</v>
      </c>
      <c r="AE342" s="164" t="s">
        <v>1045</v>
      </c>
      <c r="AF342" s="164" t="s">
        <v>1031</v>
      </c>
      <c r="AG342" s="163" t="s">
        <v>1487</v>
      </c>
    </row>
    <row r="343" spans="1:33" s="164" customFormat="1" ht="18" x14ac:dyDescent="0.35">
      <c r="A343" s="316"/>
      <c r="B343" s="163"/>
      <c r="C343" s="163" t="s">
        <v>1148</v>
      </c>
      <c r="D343" s="164" t="s">
        <v>3073</v>
      </c>
      <c r="E343" s="174" t="s">
        <v>45</v>
      </c>
      <c r="F343" s="174" t="s">
        <v>49</v>
      </c>
      <c r="G343" s="164" t="s">
        <v>1251</v>
      </c>
      <c r="H343" s="164" t="s">
        <v>963</v>
      </c>
      <c r="I343" s="163">
        <v>65.8</v>
      </c>
      <c r="J343" s="167">
        <v>17.399999999999999</v>
      </c>
      <c r="K343" s="167">
        <v>19.399999999999999</v>
      </c>
      <c r="L343" s="57" t="s">
        <v>971</v>
      </c>
      <c r="M343" s="168"/>
      <c r="N343" s="222"/>
      <c r="O343" s="219"/>
      <c r="P343" s="219"/>
      <c r="Q343" s="163"/>
      <c r="R343" s="172"/>
      <c r="S343" s="172"/>
      <c r="T343" s="216"/>
      <c r="U343" s="216"/>
      <c r="V343" s="319"/>
      <c r="W343" s="262"/>
      <c r="AG343" s="163"/>
    </row>
    <row r="344" spans="1:33" s="164" customFormat="1" ht="18" x14ac:dyDescent="0.35">
      <c r="A344" s="316"/>
      <c r="B344" s="163"/>
      <c r="C344" s="163" t="s">
        <v>1148</v>
      </c>
      <c r="D344" s="164" t="s">
        <v>3074</v>
      </c>
      <c r="E344" s="174" t="s">
        <v>49</v>
      </c>
      <c r="F344" s="174" t="s">
        <v>48</v>
      </c>
      <c r="G344" s="164" t="s">
        <v>963</v>
      </c>
      <c r="H344" s="164" t="s">
        <v>3049</v>
      </c>
      <c r="I344" s="163">
        <v>30.4</v>
      </c>
      <c r="J344" s="167">
        <v>20.100000000000001</v>
      </c>
      <c r="K344" s="167">
        <v>21.15</v>
      </c>
      <c r="L344" s="168"/>
      <c r="M344" s="168"/>
      <c r="N344" s="222"/>
      <c r="O344" s="219"/>
      <c r="P344" s="219"/>
      <c r="Q344" s="163"/>
      <c r="R344" s="172"/>
      <c r="S344" s="172"/>
      <c r="T344" s="216"/>
      <c r="U344" s="216"/>
      <c r="V344" s="319"/>
      <c r="W344" s="262"/>
      <c r="AG344" s="163"/>
    </row>
    <row r="345" spans="1:33" s="164" customFormat="1" ht="18" x14ac:dyDescent="0.35">
      <c r="A345" s="316"/>
      <c r="B345" s="163"/>
      <c r="C345" s="163" t="s">
        <v>1148</v>
      </c>
      <c r="D345" s="164" t="s">
        <v>3075</v>
      </c>
      <c r="E345" s="174" t="s">
        <v>48</v>
      </c>
      <c r="F345" s="174" t="s">
        <v>49</v>
      </c>
      <c r="G345" s="164" t="s">
        <v>3049</v>
      </c>
      <c r="H345" s="164" t="s">
        <v>963</v>
      </c>
      <c r="I345" s="163">
        <v>29.2</v>
      </c>
      <c r="J345" s="167">
        <v>21.25</v>
      </c>
      <c r="K345" s="167">
        <v>22.3</v>
      </c>
      <c r="L345" s="168"/>
      <c r="M345" s="168"/>
      <c r="N345" s="222"/>
      <c r="O345" s="219"/>
      <c r="P345" s="219"/>
      <c r="Q345" s="163"/>
      <c r="R345" s="172"/>
      <c r="S345" s="172"/>
      <c r="T345" s="216"/>
      <c r="U345" s="216"/>
      <c r="V345" s="319"/>
      <c r="W345" s="262"/>
      <c r="AG345" s="163"/>
    </row>
    <row r="346" spans="1:33" s="164" customFormat="1" ht="18" x14ac:dyDescent="0.35">
      <c r="A346" s="316"/>
      <c r="B346" s="163"/>
      <c r="C346" s="163"/>
      <c r="E346" s="174"/>
      <c r="F346" s="221"/>
      <c r="H346" s="57" t="s">
        <v>1174</v>
      </c>
      <c r="J346" s="163"/>
      <c r="K346" s="163"/>
      <c r="L346" s="168"/>
      <c r="M346" s="168"/>
      <c r="N346" s="222"/>
      <c r="O346" s="219"/>
      <c r="P346" s="219"/>
      <c r="Q346" s="163"/>
      <c r="R346" s="172"/>
      <c r="S346" s="172"/>
      <c r="T346" s="216"/>
      <c r="U346" s="216"/>
      <c r="V346" s="319"/>
      <c r="W346" s="262"/>
      <c r="AG346" s="163"/>
    </row>
    <row r="347" spans="1:33" s="322" customFormat="1" x14ac:dyDescent="0.25"/>
    <row r="348" spans="1:33" s="322" customFormat="1" x14ac:dyDescent="0.25"/>
    <row r="349" spans="1:33" s="322" customFormat="1" x14ac:dyDescent="0.25"/>
    <row r="350" spans="1:33" s="322" customFormat="1" x14ac:dyDescent="0.25"/>
    <row r="351" spans="1:33" s="322" customFormat="1" x14ac:dyDescent="0.25"/>
    <row r="352" spans="1:33" s="322" customFormat="1" x14ac:dyDescent="0.25"/>
    <row r="353" spans="1:33" s="322" customFormat="1" x14ac:dyDescent="0.25"/>
    <row r="354" spans="1:33" s="164" customFormat="1" ht="18" x14ac:dyDescent="0.35">
      <c r="A354" s="316"/>
      <c r="B354" s="163">
        <v>17</v>
      </c>
      <c r="C354" s="163" t="s">
        <v>1697</v>
      </c>
      <c r="D354" s="164" t="s">
        <v>2432</v>
      </c>
      <c r="E354" s="174" t="s">
        <v>2433</v>
      </c>
      <c r="F354" s="174" t="s">
        <v>2349</v>
      </c>
      <c r="G354" s="164" t="s">
        <v>2434</v>
      </c>
      <c r="H354" s="164" t="s">
        <v>2351</v>
      </c>
      <c r="I354" s="163">
        <v>17.899999999999999</v>
      </c>
      <c r="J354" s="167">
        <v>6.05</v>
      </c>
      <c r="K354" s="167">
        <v>6.45</v>
      </c>
      <c r="L354" s="164" t="s">
        <v>2163</v>
      </c>
      <c r="P354" s="196"/>
      <c r="Q354" s="163" t="s">
        <v>1697</v>
      </c>
      <c r="R354" s="181">
        <v>0.28472222222222221</v>
      </c>
      <c r="S354" s="181">
        <v>0.2638888888888889</v>
      </c>
      <c r="T354" s="216">
        <v>181.2</v>
      </c>
      <c r="U354" s="216"/>
      <c r="V354" s="172"/>
      <c r="W354" s="320" t="s">
        <v>1027</v>
      </c>
      <c r="X354" s="169" t="s">
        <v>2101</v>
      </c>
      <c r="Y354" s="169" t="s">
        <v>1045</v>
      </c>
      <c r="Z354" s="169"/>
      <c r="AA354" s="169"/>
      <c r="AB354" s="164" t="s">
        <v>2434</v>
      </c>
      <c r="AC354" s="164" t="s">
        <v>2433</v>
      </c>
      <c r="AD354" s="211" t="s">
        <v>1542</v>
      </c>
      <c r="AE354" s="164" t="s">
        <v>1045</v>
      </c>
      <c r="AF354" s="164" t="s">
        <v>1031</v>
      </c>
      <c r="AG354" s="163"/>
    </row>
    <row r="355" spans="1:33" s="164" customFormat="1" ht="18" x14ac:dyDescent="0.35">
      <c r="A355" s="316"/>
      <c r="B355" s="163"/>
      <c r="C355" s="163" t="s">
        <v>1697</v>
      </c>
      <c r="D355" s="164" t="s">
        <v>2435</v>
      </c>
      <c r="E355" s="174" t="s">
        <v>2349</v>
      </c>
      <c r="F355" s="174" t="s">
        <v>45</v>
      </c>
      <c r="G355" s="164" t="s">
        <v>2351</v>
      </c>
      <c r="H355" s="164" t="s">
        <v>1251</v>
      </c>
      <c r="I355" s="163">
        <v>35.1</v>
      </c>
      <c r="J355" s="167">
        <v>6.5</v>
      </c>
      <c r="K355" s="167">
        <v>7.5</v>
      </c>
      <c r="L355" s="164" t="s">
        <v>2163</v>
      </c>
      <c r="P355" s="196"/>
      <c r="Q355" s="196"/>
      <c r="R355" s="172"/>
      <c r="S355" s="172"/>
      <c r="T355" s="216"/>
      <c r="U355" s="216"/>
      <c r="V355" s="196"/>
      <c r="W355" s="262"/>
      <c r="AG355" s="163"/>
    </row>
    <row r="356" spans="1:33" s="164" customFormat="1" ht="18" x14ac:dyDescent="0.35">
      <c r="A356" s="316"/>
      <c r="B356" s="163"/>
      <c r="C356" s="163" t="s">
        <v>1697</v>
      </c>
      <c r="D356" s="164" t="s">
        <v>2436</v>
      </c>
      <c r="E356" s="174" t="s">
        <v>45</v>
      </c>
      <c r="F356" s="174" t="s">
        <v>0</v>
      </c>
      <c r="G356" s="164" t="s">
        <v>1251</v>
      </c>
      <c r="H356" s="164" t="s">
        <v>968</v>
      </c>
      <c r="I356" s="163">
        <v>42.5</v>
      </c>
      <c r="J356" s="167">
        <v>7.55</v>
      </c>
      <c r="K356" s="167">
        <v>9.1</v>
      </c>
      <c r="P356" s="196"/>
      <c r="Q356" s="196"/>
      <c r="R356" s="172"/>
      <c r="S356" s="172"/>
      <c r="T356" s="216"/>
      <c r="U356" s="216"/>
      <c r="V356" s="196"/>
      <c r="W356" s="262"/>
      <c r="AG356" s="163"/>
    </row>
    <row r="357" spans="1:33" s="164" customFormat="1" ht="18" x14ac:dyDescent="0.35">
      <c r="A357" s="316"/>
      <c r="B357" s="163"/>
      <c r="C357" s="163" t="s">
        <v>1697</v>
      </c>
      <c r="D357" s="164" t="s">
        <v>2437</v>
      </c>
      <c r="E357" s="174" t="s">
        <v>0</v>
      </c>
      <c r="F357" s="174" t="s">
        <v>45</v>
      </c>
      <c r="G357" s="164" t="s">
        <v>968</v>
      </c>
      <c r="H357" s="164" t="s">
        <v>1251</v>
      </c>
      <c r="I357" s="163">
        <v>42.5</v>
      </c>
      <c r="J357" s="167">
        <v>9.15</v>
      </c>
      <c r="K357" s="167">
        <v>10.3</v>
      </c>
      <c r="L357" s="194" t="s">
        <v>971</v>
      </c>
      <c r="P357" s="211"/>
      <c r="Q357" s="196"/>
      <c r="R357" s="172"/>
      <c r="S357" s="172"/>
      <c r="T357" s="216"/>
      <c r="U357" s="216"/>
      <c r="V357" s="196"/>
      <c r="W357" s="262"/>
      <c r="AG357" s="163"/>
    </row>
    <row r="358" spans="1:33" s="164" customFormat="1" ht="18" x14ac:dyDescent="0.35">
      <c r="A358" s="316"/>
      <c r="B358" s="163"/>
      <c r="C358" s="163" t="s">
        <v>1697</v>
      </c>
      <c r="D358" s="164" t="s">
        <v>2438</v>
      </c>
      <c r="E358" s="174" t="s">
        <v>2439</v>
      </c>
      <c r="F358" s="174" t="s">
        <v>40</v>
      </c>
      <c r="G358" s="164" t="s">
        <v>2440</v>
      </c>
      <c r="H358" s="164" t="s">
        <v>1476</v>
      </c>
      <c r="I358" s="216">
        <v>43.2</v>
      </c>
      <c r="J358" s="167">
        <v>11</v>
      </c>
      <c r="K358" s="167">
        <v>12.3</v>
      </c>
      <c r="L358" s="213"/>
      <c r="P358" s="196"/>
      <c r="Q358" s="196"/>
      <c r="R358" s="172"/>
      <c r="S358" s="172"/>
      <c r="T358" s="216"/>
      <c r="U358" s="216"/>
      <c r="V358" s="196"/>
      <c r="W358" s="262"/>
      <c r="AG358" s="163"/>
    </row>
    <row r="359" spans="1:33" s="164" customFormat="1" ht="18" x14ac:dyDescent="0.35">
      <c r="A359" s="316"/>
      <c r="B359" s="163"/>
      <c r="C359" s="163"/>
      <c r="E359" s="221" t="s">
        <v>976</v>
      </c>
      <c r="F359" s="174"/>
      <c r="G359" s="57" t="s">
        <v>976</v>
      </c>
      <c r="I359" s="210" t="s">
        <v>2441</v>
      </c>
      <c r="J359" s="163"/>
      <c r="K359" s="163"/>
      <c r="N359" s="196"/>
      <c r="O359" s="196"/>
      <c r="P359" s="196"/>
      <c r="Q359" s="196"/>
      <c r="R359" s="172"/>
      <c r="S359" s="172"/>
      <c r="T359" s="216"/>
      <c r="U359" s="216"/>
      <c r="V359" s="196"/>
      <c r="W359" s="262"/>
      <c r="AG359" s="163"/>
    </row>
    <row r="360" spans="1:33" s="164" customFormat="1" ht="18" x14ac:dyDescent="0.35">
      <c r="A360" s="316"/>
      <c r="B360" s="163"/>
      <c r="C360" s="163" t="s">
        <v>1858</v>
      </c>
      <c r="D360" s="164" t="s">
        <v>2442</v>
      </c>
      <c r="E360" s="174" t="s">
        <v>40</v>
      </c>
      <c r="F360" s="174" t="s">
        <v>45</v>
      </c>
      <c r="G360" s="164" t="s">
        <v>1476</v>
      </c>
      <c r="H360" s="164" t="s">
        <v>1251</v>
      </c>
      <c r="I360" s="216">
        <v>54</v>
      </c>
      <c r="J360" s="167">
        <v>14.15</v>
      </c>
      <c r="K360" s="167">
        <v>15.45</v>
      </c>
      <c r="L360" s="213" t="s">
        <v>2443</v>
      </c>
      <c r="M360" s="328"/>
      <c r="N360" s="196"/>
      <c r="O360" s="196"/>
      <c r="P360" s="196"/>
      <c r="Q360" s="163" t="s">
        <v>1858</v>
      </c>
      <c r="R360" s="181">
        <v>0.3125</v>
      </c>
      <c r="S360" s="181">
        <v>0.28472222222222221</v>
      </c>
      <c r="T360" s="216">
        <v>192</v>
      </c>
      <c r="U360" s="216">
        <f>T360+T354</f>
        <v>373.2</v>
      </c>
      <c r="V360" s="172">
        <v>10</v>
      </c>
      <c r="W360" s="320" t="s">
        <v>1027</v>
      </c>
      <c r="X360" s="169" t="s">
        <v>2101</v>
      </c>
      <c r="Y360" s="169" t="s">
        <v>1045</v>
      </c>
      <c r="Z360" s="169" t="s">
        <v>1045</v>
      </c>
      <c r="AA360" s="169" t="s">
        <v>2103</v>
      </c>
      <c r="AB360" s="164" t="s">
        <v>2444</v>
      </c>
      <c r="AC360" s="164" t="s">
        <v>2433</v>
      </c>
      <c r="AD360" s="211" t="s">
        <v>1542</v>
      </c>
      <c r="AE360" s="164" t="s">
        <v>1045</v>
      </c>
      <c r="AF360" s="164" t="s">
        <v>1031</v>
      </c>
      <c r="AG360" s="163" t="s">
        <v>2180</v>
      </c>
    </row>
    <row r="361" spans="1:33" s="164" customFormat="1" ht="18" x14ac:dyDescent="0.35">
      <c r="A361" s="316"/>
      <c r="B361" s="163"/>
      <c r="C361" s="163" t="s">
        <v>1858</v>
      </c>
      <c r="D361" s="164" t="s">
        <v>2445</v>
      </c>
      <c r="E361" s="174" t="s">
        <v>45</v>
      </c>
      <c r="F361" s="174" t="s">
        <v>0</v>
      </c>
      <c r="G361" s="164" t="s">
        <v>1251</v>
      </c>
      <c r="H361" s="164" t="s">
        <v>968</v>
      </c>
      <c r="I361" s="163">
        <v>42.5</v>
      </c>
      <c r="J361" s="167">
        <v>15.55</v>
      </c>
      <c r="K361" s="167">
        <v>17.100000000000001</v>
      </c>
      <c r="N361" s="196"/>
      <c r="O361" s="196"/>
      <c r="P361" s="196"/>
      <c r="Q361" s="196"/>
      <c r="R361" s="172"/>
      <c r="S361" s="172"/>
      <c r="T361" s="216"/>
      <c r="U361" s="216"/>
      <c r="V361" s="196"/>
      <c r="W361" s="262"/>
      <c r="AG361" s="163"/>
    </row>
    <row r="362" spans="1:33" s="164" customFormat="1" ht="18" x14ac:dyDescent="0.35">
      <c r="A362" s="316"/>
      <c r="B362" s="163"/>
      <c r="C362" s="163" t="s">
        <v>1858</v>
      </c>
      <c r="D362" s="164" t="s">
        <v>2446</v>
      </c>
      <c r="E362" s="174" t="s">
        <v>0</v>
      </c>
      <c r="F362" s="174" t="s">
        <v>45</v>
      </c>
      <c r="G362" s="164" t="s">
        <v>968</v>
      </c>
      <c r="H362" s="164" t="s">
        <v>1251</v>
      </c>
      <c r="I362" s="163">
        <v>42.5</v>
      </c>
      <c r="J362" s="167">
        <v>17.2</v>
      </c>
      <c r="K362" s="167">
        <v>18.350000000000001</v>
      </c>
      <c r="N362" s="196"/>
      <c r="O362" s="196"/>
      <c r="P362" s="196"/>
      <c r="Q362" s="196"/>
      <c r="R362" s="172"/>
      <c r="S362" s="172"/>
      <c r="T362" s="216"/>
      <c r="U362" s="216"/>
      <c r="V362" s="196"/>
      <c r="W362" s="262"/>
      <c r="AG362" s="163"/>
    </row>
    <row r="363" spans="1:33" s="164" customFormat="1" ht="18" x14ac:dyDescent="0.35">
      <c r="A363" s="316"/>
      <c r="B363" s="163"/>
      <c r="C363" s="163" t="s">
        <v>1858</v>
      </c>
      <c r="D363" s="164" t="s">
        <v>2447</v>
      </c>
      <c r="E363" s="174" t="s">
        <v>45</v>
      </c>
      <c r="F363" s="174" t="s">
        <v>2349</v>
      </c>
      <c r="G363" s="164" t="s">
        <v>1251</v>
      </c>
      <c r="H363" s="164" t="s">
        <v>2351</v>
      </c>
      <c r="I363" s="163">
        <v>35.1</v>
      </c>
      <c r="J363" s="167">
        <v>18.45</v>
      </c>
      <c r="K363" s="167">
        <v>19.45</v>
      </c>
      <c r="L363" s="164" t="s">
        <v>2222</v>
      </c>
      <c r="M363" s="228"/>
      <c r="N363" s="163"/>
      <c r="O363" s="163"/>
      <c r="P363" s="163"/>
      <c r="Q363" s="196"/>
      <c r="R363" s="172"/>
      <c r="S363" s="172"/>
      <c r="T363" s="216"/>
      <c r="U363" s="216"/>
      <c r="V363" s="196"/>
      <c r="W363" s="262"/>
      <c r="AG363" s="163"/>
    </row>
    <row r="364" spans="1:33" s="164" customFormat="1" ht="18" x14ac:dyDescent="0.35">
      <c r="A364" s="316"/>
      <c r="B364" s="163"/>
      <c r="C364" s="163" t="s">
        <v>1858</v>
      </c>
      <c r="D364" s="164" t="s">
        <v>2448</v>
      </c>
      <c r="E364" s="174" t="s">
        <v>2349</v>
      </c>
      <c r="F364" s="174" t="s">
        <v>2433</v>
      </c>
      <c r="G364" s="164" t="s">
        <v>2351</v>
      </c>
      <c r="H364" s="164" t="s">
        <v>2434</v>
      </c>
      <c r="I364" s="163">
        <v>17.899999999999999</v>
      </c>
      <c r="J364" s="167">
        <v>20.25</v>
      </c>
      <c r="K364" s="167">
        <v>21.05</v>
      </c>
      <c r="L364" s="164" t="s">
        <v>2163</v>
      </c>
      <c r="N364" s="196"/>
      <c r="O364" s="196"/>
      <c r="P364" s="196"/>
      <c r="Q364" s="196"/>
      <c r="R364" s="172"/>
      <c r="S364" s="172"/>
      <c r="T364" s="216"/>
      <c r="U364" s="216"/>
      <c r="V364" s="196"/>
      <c r="W364" s="262"/>
      <c r="AG364" s="163"/>
    </row>
    <row r="365" spans="1:33" s="164" customFormat="1" ht="18" x14ac:dyDescent="0.35">
      <c r="A365" s="316"/>
      <c r="B365" s="163"/>
      <c r="C365" s="163"/>
      <c r="E365" s="174"/>
      <c r="F365" s="221" t="s">
        <v>1174</v>
      </c>
      <c r="H365" s="57" t="s">
        <v>1174</v>
      </c>
      <c r="I365" s="163"/>
      <c r="J365" s="163"/>
      <c r="K365" s="163"/>
      <c r="N365" s="196"/>
      <c r="O365" s="196"/>
      <c r="P365" s="196"/>
      <c r="Q365" s="196"/>
      <c r="R365" s="172"/>
      <c r="S365" s="172"/>
      <c r="T365" s="216"/>
      <c r="U365" s="216"/>
      <c r="V365" s="196"/>
      <c r="W365" s="262"/>
      <c r="AG365" s="16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I48"/>
  <sheetViews>
    <sheetView topLeftCell="A31" workbookViewId="0">
      <selection sqref="A1:XFD1048576"/>
    </sheetView>
  </sheetViews>
  <sheetFormatPr defaultRowHeight="15" x14ac:dyDescent="0.25"/>
  <cols>
    <col min="1" max="4" width="9.140625" style="82"/>
    <col min="5" max="6" width="0" style="82" hidden="1" customWidth="1"/>
    <col min="7" max="16384" width="9.140625" style="82"/>
  </cols>
  <sheetData>
    <row r="5" spans="1:35" s="412" customFormat="1" ht="18" x14ac:dyDescent="0.35">
      <c r="B5" s="413"/>
      <c r="C5" s="413"/>
      <c r="E5" s="414"/>
      <c r="F5" s="415"/>
      <c r="H5" s="416"/>
      <c r="I5" s="417"/>
      <c r="J5" s="418"/>
      <c r="K5" s="418"/>
      <c r="L5" s="419"/>
      <c r="M5" s="419"/>
      <c r="P5" s="413"/>
      <c r="Q5" s="413"/>
      <c r="R5" s="413"/>
      <c r="T5" s="420"/>
      <c r="U5" s="420"/>
      <c r="V5" s="417"/>
      <c r="W5" s="417"/>
      <c r="AI5" s="413"/>
    </row>
    <row r="6" spans="1:35" s="412" customFormat="1" ht="18" x14ac:dyDescent="0.35">
      <c r="B6" s="413"/>
      <c r="C6" s="413"/>
      <c r="E6" s="414"/>
      <c r="F6" s="415"/>
      <c r="H6" s="416"/>
      <c r="I6" s="417"/>
      <c r="J6" s="418"/>
      <c r="K6" s="418"/>
      <c r="L6" s="419"/>
      <c r="M6" s="419"/>
      <c r="P6" s="413"/>
      <c r="Q6" s="413"/>
      <c r="R6" s="413"/>
      <c r="T6" s="420"/>
      <c r="U6" s="420"/>
      <c r="V6" s="417"/>
      <c r="W6" s="417"/>
      <c r="AI6" s="413"/>
    </row>
    <row r="8" spans="1:35" s="164" customFormat="1" ht="18" x14ac:dyDescent="0.35">
      <c r="A8" s="316"/>
      <c r="B8" s="163">
        <v>5</v>
      </c>
      <c r="C8" s="163" t="s">
        <v>1056</v>
      </c>
      <c r="D8" s="164" t="s">
        <v>2140</v>
      </c>
      <c r="E8" s="174" t="s">
        <v>40</v>
      </c>
      <c r="F8" s="174" t="s">
        <v>2141</v>
      </c>
      <c r="G8" s="164" t="s">
        <v>1476</v>
      </c>
      <c r="H8" s="164" t="s">
        <v>2142</v>
      </c>
      <c r="I8" s="216">
        <v>32</v>
      </c>
      <c r="J8" s="167">
        <v>10</v>
      </c>
      <c r="K8" s="167">
        <v>10.45</v>
      </c>
      <c r="L8" s="181"/>
      <c r="M8" s="181"/>
      <c r="N8" s="197"/>
      <c r="O8" s="197"/>
      <c r="P8" s="197"/>
      <c r="Q8" s="163" t="s">
        <v>1056</v>
      </c>
      <c r="R8" s="181">
        <v>0.40625</v>
      </c>
      <c r="S8" s="181">
        <v>0.36458333333333331</v>
      </c>
      <c r="T8" s="216">
        <v>321.60000000000002</v>
      </c>
      <c r="U8" s="216"/>
      <c r="V8" s="172"/>
      <c r="W8" s="320"/>
      <c r="X8" s="169" t="s">
        <v>2101</v>
      </c>
      <c r="Y8" s="169" t="s">
        <v>1045</v>
      </c>
      <c r="Z8" s="169"/>
      <c r="AA8" s="169"/>
      <c r="AB8" s="164" t="s">
        <v>1539</v>
      </c>
      <c r="AC8" s="164" t="s">
        <v>11</v>
      </c>
      <c r="AD8" s="211" t="s">
        <v>1542</v>
      </c>
      <c r="AE8" s="164" t="s">
        <v>1045</v>
      </c>
      <c r="AF8" s="164" t="s">
        <v>1031</v>
      </c>
      <c r="AG8" s="163" t="s">
        <v>2103</v>
      </c>
    </row>
    <row r="9" spans="1:35" s="164" customFormat="1" ht="18" x14ac:dyDescent="0.35">
      <c r="A9" s="316"/>
      <c r="B9" s="163"/>
      <c r="C9" s="163" t="s">
        <v>1056</v>
      </c>
      <c r="D9" s="164" t="s">
        <v>2143</v>
      </c>
      <c r="E9" s="174" t="s">
        <v>2141</v>
      </c>
      <c r="F9" s="174" t="s">
        <v>1538</v>
      </c>
      <c r="G9" s="164" t="s">
        <v>2142</v>
      </c>
      <c r="H9" s="164" t="s">
        <v>1539</v>
      </c>
      <c r="I9" s="163">
        <v>64.400000000000006</v>
      </c>
      <c r="J9" s="167">
        <v>11</v>
      </c>
      <c r="K9" s="167">
        <v>12.3</v>
      </c>
      <c r="L9" s="194" t="s">
        <v>971</v>
      </c>
      <c r="M9" s="194"/>
      <c r="N9" s="197"/>
      <c r="O9" s="197"/>
      <c r="P9" s="197"/>
      <c r="Q9" s="321"/>
      <c r="R9" s="172"/>
      <c r="S9" s="172"/>
      <c r="T9" s="216"/>
      <c r="U9" s="216"/>
      <c r="V9" s="196"/>
      <c r="W9" s="262"/>
      <c r="AG9" s="163"/>
    </row>
    <row r="10" spans="1:35" s="164" customFormat="1" ht="18" x14ac:dyDescent="0.35">
      <c r="A10" s="316"/>
      <c r="B10" s="163"/>
      <c r="C10" s="163" t="s">
        <v>1056</v>
      </c>
      <c r="D10" s="164" t="s">
        <v>2144</v>
      </c>
      <c r="E10" s="174" t="s">
        <v>1538</v>
      </c>
      <c r="F10" s="174" t="s">
        <v>2141</v>
      </c>
      <c r="G10" s="164" t="s">
        <v>1539</v>
      </c>
      <c r="H10" s="164" t="s">
        <v>2142</v>
      </c>
      <c r="I10" s="163">
        <v>64.400000000000006</v>
      </c>
      <c r="J10" s="167">
        <v>13</v>
      </c>
      <c r="K10" s="167">
        <v>14.3</v>
      </c>
      <c r="L10" s="181"/>
      <c r="M10" s="181"/>
      <c r="N10" s="197"/>
      <c r="O10" s="197"/>
      <c r="P10" s="197"/>
      <c r="Q10" s="321"/>
      <c r="R10" s="172"/>
      <c r="S10" s="172"/>
      <c r="T10" s="216"/>
      <c r="U10" s="216"/>
      <c r="V10" s="196"/>
      <c r="W10" s="262"/>
      <c r="AG10" s="163"/>
    </row>
    <row r="11" spans="1:35" s="164" customFormat="1" ht="18" x14ac:dyDescent="0.35">
      <c r="A11" s="316"/>
      <c r="B11" s="163"/>
      <c r="C11" s="163" t="s">
        <v>1056</v>
      </c>
      <c r="D11" s="164" t="s">
        <v>2145</v>
      </c>
      <c r="E11" s="174" t="s">
        <v>2141</v>
      </c>
      <c r="F11" s="174" t="s">
        <v>1538</v>
      </c>
      <c r="G11" s="164" t="s">
        <v>2142</v>
      </c>
      <c r="H11" s="164" t="s">
        <v>1539</v>
      </c>
      <c r="I11" s="163">
        <v>64.400000000000006</v>
      </c>
      <c r="J11" s="167">
        <v>15</v>
      </c>
      <c r="K11" s="167">
        <v>16.3</v>
      </c>
      <c r="L11" s="181"/>
      <c r="M11" s="181"/>
      <c r="N11" s="197"/>
      <c r="O11" s="197"/>
      <c r="P11" s="197"/>
      <c r="Q11" s="321"/>
      <c r="R11" s="172"/>
      <c r="S11" s="172"/>
      <c r="T11" s="216"/>
      <c r="U11" s="216"/>
      <c r="V11" s="196"/>
      <c r="W11" s="262"/>
      <c r="AG11" s="163"/>
    </row>
    <row r="12" spans="1:35" s="164" customFormat="1" ht="18" x14ac:dyDescent="0.35">
      <c r="A12" s="316"/>
      <c r="B12" s="163"/>
      <c r="C12" s="163" t="s">
        <v>1056</v>
      </c>
      <c r="D12" s="164" t="s">
        <v>2146</v>
      </c>
      <c r="E12" s="174" t="s">
        <v>1538</v>
      </c>
      <c r="F12" s="174" t="s">
        <v>40</v>
      </c>
      <c r="G12" s="164" t="s">
        <v>1539</v>
      </c>
      <c r="H12" s="164" t="s">
        <v>1476</v>
      </c>
      <c r="I12" s="163">
        <v>96.4</v>
      </c>
      <c r="J12" s="167">
        <v>16.45</v>
      </c>
      <c r="K12" s="167">
        <v>19</v>
      </c>
      <c r="L12" s="181"/>
      <c r="M12" s="181"/>
      <c r="N12" s="197"/>
      <c r="O12" s="197"/>
      <c r="P12" s="197"/>
      <c r="Q12" s="321"/>
      <c r="R12" s="172"/>
      <c r="S12" s="172"/>
      <c r="T12" s="216"/>
      <c r="U12" s="216"/>
      <c r="V12" s="196"/>
      <c r="W12" s="262"/>
      <c r="AG12" s="163"/>
    </row>
    <row r="13" spans="1:35" s="164" customFormat="1" ht="18" x14ac:dyDescent="0.35">
      <c r="A13" s="316"/>
      <c r="B13" s="163"/>
      <c r="C13" s="163"/>
      <c r="E13" s="221" t="s">
        <v>976</v>
      </c>
      <c r="F13" s="174"/>
      <c r="G13" s="57" t="s">
        <v>976</v>
      </c>
      <c r="I13" s="163"/>
      <c r="J13" s="163"/>
      <c r="K13" s="163"/>
      <c r="L13" s="181"/>
      <c r="M13" s="181"/>
      <c r="N13" s="197"/>
      <c r="O13" s="197"/>
      <c r="P13" s="197"/>
      <c r="Q13" s="321"/>
      <c r="R13" s="172"/>
      <c r="S13" s="172"/>
      <c r="T13" s="216"/>
      <c r="U13" s="216"/>
      <c r="V13" s="196"/>
      <c r="W13" s="262"/>
      <c r="AG13" s="163"/>
    </row>
    <row r="14" spans="1:35" s="164" customFormat="1" ht="18" x14ac:dyDescent="0.35">
      <c r="A14" s="316"/>
      <c r="B14" s="163"/>
      <c r="C14" s="163" t="s">
        <v>1068</v>
      </c>
      <c r="D14" s="164" t="s">
        <v>2147</v>
      </c>
      <c r="E14" s="174" t="s">
        <v>40</v>
      </c>
      <c r="F14" s="174" t="s">
        <v>49</v>
      </c>
      <c r="G14" s="164" t="s">
        <v>1476</v>
      </c>
      <c r="H14" s="164" t="s">
        <v>963</v>
      </c>
      <c r="I14" s="163">
        <v>57.8</v>
      </c>
      <c r="J14" s="167">
        <v>19.3</v>
      </c>
      <c r="K14" s="167">
        <v>21.1</v>
      </c>
      <c r="N14" s="163"/>
      <c r="O14" s="163"/>
      <c r="P14" s="163"/>
      <c r="Q14" s="163" t="s">
        <v>1068</v>
      </c>
      <c r="R14" s="181">
        <v>0.32291666666666669</v>
      </c>
      <c r="S14" s="181">
        <v>0.2986111111111111</v>
      </c>
      <c r="T14" s="216">
        <v>185.2</v>
      </c>
      <c r="U14" s="216">
        <f>T8+T14</f>
        <v>506.8</v>
      </c>
      <c r="V14" s="172">
        <v>12</v>
      </c>
      <c r="W14" s="320"/>
      <c r="X14" s="169" t="s">
        <v>2101</v>
      </c>
      <c r="Y14" s="169" t="s">
        <v>1045</v>
      </c>
      <c r="Z14" s="169" t="s">
        <v>1045</v>
      </c>
      <c r="AA14" s="169"/>
      <c r="AB14" s="164" t="s">
        <v>963</v>
      </c>
      <c r="AC14" s="164" t="s">
        <v>49</v>
      </c>
      <c r="AD14" s="164" t="s">
        <v>1029</v>
      </c>
      <c r="AE14" s="164" t="s">
        <v>1045</v>
      </c>
      <c r="AF14" s="164" t="s">
        <v>1031</v>
      </c>
      <c r="AG14" s="163" t="s">
        <v>2103</v>
      </c>
    </row>
    <row r="15" spans="1:35" s="164" customFormat="1" ht="18" x14ac:dyDescent="0.35">
      <c r="A15" s="316"/>
      <c r="B15" s="163"/>
      <c r="C15" s="163" t="s">
        <v>1068</v>
      </c>
      <c r="D15" s="164" t="s">
        <v>2148</v>
      </c>
      <c r="E15" s="174" t="s">
        <v>49</v>
      </c>
      <c r="F15" s="174" t="s">
        <v>0</v>
      </c>
      <c r="G15" s="164" t="s">
        <v>963</v>
      </c>
      <c r="H15" s="164" t="s">
        <v>968</v>
      </c>
      <c r="I15" s="163">
        <v>23.3</v>
      </c>
      <c r="J15" s="167">
        <v>21.15</v>
      </c>
      <c r="K15" s="167">
        <v>22</v>
      </c>
      <c r="L15" s="194" t="s">
        <v>971</v>
      </c>
      <c r="M15" s="194"/>
      <c r="N15" s="163"/>
      <c r="O15" s="163"/>
      <c r="P15" s="163"/>
      <c r="R15" s="172"/>
      <c r="S15" s="172"/>
      <c r="T15" s="216"/>
      <c r="U15" s="216"/>
      <c r="V15" s="163"/>
      <c r="W15" s="262"/>
      <c r="AG15" s="163"/>
    </row>
    <row r="16" spans="1:35" s="164" customFormat="1" ht="18" x14ac:dyDescent="0.35">
      <c r="A16" s="316"/>
      <c r="B16" s="163"/>
      <c r="C16" s="163" t="s">
        <v>1068</v>
      </c>
      <c r="D16" s="164" t="s">
        <v>2149</v>
      </c>
      <c r="E16" s="174" t="s">
        <v>0</v>
      </c>
      <c r="F16" s="174" t="s">
        <v>49</v>
      </c>
      <c r="G16" s="164" t="s">
        <v>968</v>
      </c>
      <c r="H16" s="164" t="s">
        <v>963</v>
      </c>
      <c r="I16" s="163">
        <v>23.3</v>
      </c>
      <c r="J16" s="167">
        <v>22.3</v>
      </c>
      <c r="K16" s="167">
        <v>23.15</v>
      </c>
      <c r="N16" s="217"/>
      <c r="O16" s="218"/>
      <c r="P16" s="219"/>
      <c r="R16" s="172"/>
      <c r="S16" s="172"/>
      <c r="T16" s="216"/>
      <c r="U16" s="216"/>
      <c r="V16" s="163"/>
      <c r="W16" s="262"/>
      <c r="AG16" s="163"/>
    </row>
    <row r="17" spans="1:33" s="164" customFormat="1" ht="18" x14ac:dyDescent="0.35">
      <c r="A17" s="316"/>
      <c r="B17" s="163"/>
      <c r="C17" s="163" t="s">
        <v>1068</v>
      </c>
      <c r="D17" s="164" t="s">
        <v>2150</v>
      </c>
      <c r="E17" s="174" t="s">
        <v>49</v>
      </c>
      <c r="F17" s="174" t="s">
        <v>0</v>
      </c>
      <c r="G17" s="164" t="s">
        <v>963</v>
      </c>
      <c r="H17" s="164" t="s">
        <v>968</v>
      </c>
      <c r="I17" s="163">
        <v>23.3</v>
      </c>
      <c r="J17" s="167">
        <v>23.2</v>
      </c>
      <c r="K17" s="167">
        <v>0.05</v>
      </c>
      <c r="N17" s="220"/>
      <c r="O17" s="219"/>
      <c r="P17" s="219"/>
      <c r="R17" s="172"/>
      <c r="S17" s="172"/>
      <c r="T17" s="216"/>
      <c r="U17" s="216"/>
      <c r="V17" s="163"/>
      <c r="W17" s="262"/>
      <c r="AG17" s="163"/>
    </row>
    <row r="18" spans="1:33" s="164" customFormat="1" ht="18" x14ac:dyDescent="0.35">
      <c r="A18" s="316"/>
      <c r="B18" s="163"/>
      <c r="C18" s="163" t="s">
        <v>1068</v>
      </c>
      <c r="D18" s="164" t="s">
        <v>2151</v>
      </c>
      <c r="E18" s="174" t="s">
        <v>0</v>
      </c>
      <c r="F18" s="174" t="s">
        <v>21</v>
      </c>
      <c r="G18" s="164" t="s">
        <v>968</v>
      </c>
      <c r="H18" s="164" t="s">
        <v>1025</v>
      </c>
      <c r="I18" s="163">
        <v>11.5</v>
      </c>
      <c r="J18" s="167">
        <v>0.1</v>
      </c>
      <c r="K18" s="167">
        <v>0.4</v>
      </c>
      <c r="N18" s="222"/>
      <c r="O18" s="219"/>
      <c r="P18" s="219"/>
      <c r="R18" s="172"/>
      <c r="S18" s="172"/>
      <c r="T18" s="216"/>
      <c r="U18" s="216"/>
      <c r="V18" s="163"/>
      <c r="W18" s="262"/>
      <c r="AG18" s="163"/>
    </row>
    <row r="19" spans="1:33" s="164" customFormat="1" ht="18" x14ac:dyDescent="0.35">
      <c r="A19" s="316"/>
      <c r="B19" s="163"/>
      <c r="C19" s="163" t="s">
        <v>1068</v>
      </c>
      <c r="D19" s="164" t="s">
        <v>2152</v>
      </c>
      <c r="E19" s="174" t="s">
        <v>21</v>
      </c>
      <c r="F19" s="174" t="s">
        <v>0</v>
      </c>
      <c r="G19" s="164" t="s">
        <v>1025</v>
      </c>
      <c r="H19" s="164" t="s">
        <v>968</v>
      </c>
      <c r="I19" s="163">
        <v>11.5</v>
      </c>
      <c r="J19" s="167">
        <v>0.45</v>
      </c>
      <c r="K19" s="167">
        <v>1.1499999999999999</v>
      </c>
      <c r="N19" s="222"/>
      <c r="O19" s="219"/>
      <c r="P19" s="219"/>
      <c r="R19" s="172"/>
      <c r="S19" s="172"/>
      <c r="T19" s="216"/>
      <c r="U19" s="216"/>
      <c r="V19" s="163"/>
      <c r="W19" s="262"/>
      <c r="AG19" s="163"/>
    </row>
    <row r="20" spans="1:33" s="164" customFormat="1" ht="18" x14ac:dyDescent="0.35">
      <c r="A20" s="316"/>
      <c r="B20" s="163"/>
      <c r="C20" s="163" t="s">
        <v>1068</v>
      </c>
      <c r="D20" s="57" t="s">
        <v>2153</v>
      </c>
      <c r="E20" s="174" t="s">
        <v>0</v>
      </c>
      <c r="F20" s="174" t="s">
        <v>40</v>
      </c>
      <c r="G20" s="164" t="s">
        <v>968</v>
      </c>
      <c r="H20" s="164" t="s">
        <v>1476</v>
      </c>
      <c r="I20" s="163">
        <v>34.5</v>
      </c>
      <c r="J20" s="167">
        <v>1.3</v>
      </c>
      <c r="K20" s="167">
        <v>2.2999999999999998</v>
      </c>
      <c r="R20" s="172"/>
      <c r="S20" s="172"/>
      <c r="T20" s="216"/>
      <c r="U20" s="216"/>
      <c r="V20" s="163"/>
      <c r="W20" s="262"/>
      <c r="AG20" s="163"/>
    </row>
    <row r="21" spans="1:33" s="164" customFormat="1" ht="18" x14ac:dyDescent="0.35">
      <c r="A21" s="316"/>
      <c r="B21" s="163"/>
      <c r="C21" s="163"/>
      <c r="E21" s="174"/>
      <c r="F21" s="174"/>
      <c r="I21" s="57" t="s">
        <v>2154</v>
      </c>
      <c r="J21" s="163"/>
      <c r="K21" s="163"/>
      <c r="Q21" s="216"/>
      <c r="R21" s="172"/>
      <c r="S21" s="172"/>
      <c r="T21" s="216"/>
      <c r="U21" s="216"/>
      <c r="V21" s="163"/>
      <c r="W21" s="262"/>
      <c r="AG21" s="163"/>
    </row>
    <row r="24" spans="1:33" s="296" customFormat="1" ht="18" x14ac:dyDescent="0.35">
      <c r="A24" s="392"/>
      <c r="B24" s="295">
        <v>19</v>
      </c>
      <c r="C24" s="295" t="s">
        <v>1760</v>
      </c>
      <c r="D24" s="296" t="s">
        <v>2476</v>
      </c>
      <c r="E24" s="297" t="s">
        <v>40</v>
      </c>
      <c r="F24" s="297" t="s">
        <v>1538</v>
      </c>
      <c r="G24" s="296" t="s">
        <v>1476</v>
      </c>
      <c r="H24" s="296" t="s">
        <v>1539</v>
      </c>
      <c r="I24" s="295">
        <v>96.4</v>
      </c>
      <c r="J24" s="299">
        <v>11</v>
      </c>
      <c r="K24" s="299">
        <v>13.3</v>
      </c>
      <c r="L24" s="296" t="s">
        <v>2163</v>
      </c>
      <c r="M24" s="305"/>
      <c r="N24" s="295"/>
      <c r="O24" s="295"/>
      <c r="P24" s="295"/>
      <c r="Q24" s="295" t="s">
        <v>1760</v>
      </c>
      <c r="R24" s="393">
        <v>0.32291666666666669</v>
      </c>
      <c r="S24" s="393">
        <v>0.2673611111111111</v>
      </c>
      <c r="T24" s="298">
        <v>225.2</v>
      </c>
      <c r="U24" s="298">
        <f>T24+N27</f>
        <v>225.2</v>
      </c>
      <c r="V24" s="394">
        <v>3</v>
      </c>
      <c r="W24" s="395" t="s">
        <v>1027</v>
      </c>
      <c r="X24" s="301" t="s">
        <v>2101</v>
      </c>
      <c r="Y24" s="301" t="s">
        <v>1045</v>
      </c>
      <c r="Z24" s="301" t="s">
        <v>1045</v>
      </c>
      <c r="AA24" s="301" t="s">
        <v>2103</v>
      </c>
      <c r="AB24" s="296" t="s">
        <v>2369</v>
      </c>
      <c r="AC24" s="296" t="s">
        <v>11</v>
      </c>
      <c r="AD24" s="300" t="s">
        <v>1542</v>
      </c>
      <c r="AE24" s="296" t="s">
        <v>1045</v>
      </c>
      <c r="AF24" s="296" t="s">
        <v>1031</v>
      </c>
      <c r="AG24" s="295" t="s">
        <v>2180</v>
      </c>
    </row>
    <row r="25" spans="1:33" s="296" customFormat="1" ht="18" x14ac:dyDescent="0.35">
      <c r="A25" s="392"/>
      <c r="B25" s="295"/>
      <c r="C25" s="295" t="s">
        <v>1760</v>
      </c>
      <c r="D25" s="296" t="s">
        <v>2477</v>
      </c>
      <c r="E25" s="297" t="s">
        <v>1538</v>
      </c>
      <c r="F25" s="297" t="s">
        <v>2141</v>
      </c>
      <c r="G25" s="296" t="s">
        <v>1539</v>
      </c>
      <c r="H25" s="296" t="s">
        <v>2142</v>
      </c>
      <c r="I25" s="295">
        <v>64.400000000000006</v>
      </c>
      <c r="J25" s="299">
        <v>14.3</v>
      </c>
      <c r="K25" s="299">
        <v>16</v>
      </c>
      <c r="L25" s="396" t="s">
        <v>971</v>
      </c>
      <c r="M25" s="305"/>
      <c r="N25" s="295"/>
      <c r="O25" s="295"/>
      <c r="P25" s="295"/>
      <c r="Q25" s="295"/>
      <c r="R25" s="295"/>
      <c r="S25" s="295"/>
      <c r="T25" s="298"/>
      <c r="U25" s="298"/>
      <c r="V25" s="295"/>
      <c r="W25" s="404"/>
      <c r="X25" s="305"/>
      <c r="Y25" s="305"/>
      <c r="Z25" s="305"/>
      <c r="AA25" s="305"/>
      <c r="AB25" s="305"/>
      <c r="AC25" s="305"/>
      <c r="AE25" s="393"/>
      <c r="AG25" s="295"/>
    </row>
    <row r="26" spans="1:33" s="296" customFormat="1" ht="18" x14ac:dyDescent="0.35">
      <c r="A26" s="392"/>
      <c r="B26" s="295"/>
      <c r="C26" s="295" t="s">
        <v>1760</v>
      </c>
      <c r="D26" s="296" t="s">
        <v>2478</v>
      </c>
      <c r="E26" s="297" t="s">
        <v>2141</v>
      </c>
      <c r="F26" s="297" t="s">
        <v>1538</v>
      </c>
      <c r="G26" s="296" t="s">
        <v>2142</v>
      </c>
      <c r="H26" s="296" t="s">
        <v>1539</v>
      </c>
      <c r="I26" s="295">
        <v>64.400000000000006</v>
      </c>
      <c r="J26" s="299">
        <v>16.3</v>
      </c>
      <c r="K26" s="299">
        <v>18</v>
      </c>
      <c r="L26" s="296" t="s">
        <v>2163</v>
      </c>
      <c r="N26" s="295"/>
      <c r="O26" s="295"/>
      <c r="P26" s="295"/>
      <c r="Q26" s="295"/>
      <c r="R26" s="295"/>
      <c r="S26" s="295"/>
      <c r="T26" s="298"/>
      <c r="U26" s="298"/>
      <c r="V26" s="295"/>
      <c r="W26" s="404"/>
      <c r="X26" s="305"/>
      <c r="Y26" s="305"/>
      <c r="Z26" s="305"/>
      <c r="AA26" s="305"/>
      <c r="AB26" s="305"/>
      <c r="AC26" s="305"/>
      <c r="AE26" s="393"/>
      <c r="AG26" s="295"/>
    </row>
    <row r="27" spans="1:33" s="296" customFormat="1" ht="18" x14ac:dyDescent="0.35">
      <c r="A27" s="392"/>
      <c r="B27" s="295"/>
      <c r="C27" s="295"/>
      <c r="E27" s="297"/>
      <c r="F27" s="303" t="s">
        <v>1174</v>
      </c>
      <c r="H27" s="304" t="s">
        <v>1174</v>
      </c>
      <c r="I27" s="295"/>
      <c r="J27" s="299"/>
      <c r="K27" s="299"/>
      <c r="N27" s="295"/>
      <c r="O27" s="295"/>
      <c r="P27" s="295"/>
      <c r="Q27" s="295"/>
      <c r="R27" s="295"/>
      <c r="S27" s="295"/>
      <c r="T27" s="298"/>
      <c r="U27" s="298"/>
      <c r="V27" s="295"/>
      <c r="W27" s="404"/>
      <c r="X27" s="305"/>
      <c r="Y27" s="305"/>
      <c r="Z27" s="305"/>
      <c r="AA27" s="305"/>
      <c r="AB27" s="305"/>
      <c r="AC27" s="305"/>
      <c r="AE27" s="393"/>
      <c r="AG27" s="295"/>
    </row>
    <row r="28" spans="1:33" s="296" customFormat="1" ht="18" x14ac:dyDescent="0.35">
      <c r="A28" s="392"/>
      <c r="B28" s="295"/>
      <c r="C28" s="295"/>
      <c r="E28" s="297"/>
      <c r="F28" s="297"/>
      <c r="I28" s="295"/>
      <c r="J28" s="299"/>
      <c r="K28" s="299"/>
      <c r="N28" s="295"/>
      <c r="O28" s="295"/>
      <c r="P28" s="295"/>
      <c r="Q28" s="295"/>
      <c r="R28" s="295"/>
      <c r="S28" s="295"/>
      <c r="T28" s="298"/>
      <c r="U28" s="298"/>
      <c r="V28" s="295"/>
      <c r="W28" s="404"/>
      <c r="X28" s="305"/>
      <c r="Y28" s="305"/>
      <c r="Z28" s="305"/>
      <c r="AA28" s="305"/>
      <c r="AB28" s="305"/>
      <c r="AC28" s="305"/>
      <c r="AE28" s="393"/>
      <c r="AG28" s="295"/>
    </row>
    <row r="29" spans="1:33" s="296" customFormat="1" ht="18" x14ac:dyDescent="0.35">
      <c r="A29" s="392"/>
      <c r="B29" s="295">
        <v>20</v>
      </c>
      <c r="C29" s="295" t="s">
        <v>1733</v>
      </c>
      <c r="D29" s="296" t="s">
        <v>2479</v>
      </c>
      <c r="E29" s="297" t="s">
        <v>1538</v>
      </c>
      <c r="F29" s="297" t="s">
        <v>2141</v>
      </c>
      <c r="G29" s="296" t="s">
        <v>1539</v>
      </c>
      <c r="H29" s="296" t="s">
        <v>2142</v>
      </c>
      <c r="I29" s="295">
        <v>64.400000000000006</v>
      </c>
      <c r="J29" s="299">
        <v>4.45</v>
      </c>
      <c r="K29" s="299">
        <v>6.15</v>
      </c>
      <c r="L29" s="296" t="s">
        <v>2163</v>
      </c>
      <c r="N29" s="295"/>
      <c r="O29" s="295"/>
      <c r="P29" s="295"/>
      <c r="Q29" s="295" t="s">
        <v>1733</v>
      </c>
      <c r="R29" s="393">
        <v>0.28125</v>
      </c>
      <c r="S29" s="393">
        <v>0.25694444444444448</v>
      </c>
      <c r="T29" s="298">
        <v>225.2</v>
      </c>
      <c r="U29" s="298"/>
      <c r="V29" s="394"/>
      <c r="W29" s="395" t="s">
        <v>1027</v>
      </c>
      <c r="X29" s="301" t="s">
        <v>2101</v>
      </c>
      <c r="Y29" s="301" t="s">
        <v>1045</v>
      </c>
      <c r="Z29" s="301"/>
      <c r="AA29" s="301"/>
      <c r="AB29" s="296" t="s">
        <v>1539</v>
      </c>
      <c r="AC29" s="296" t="s">
        <v>11</v>
      </c>
      <c r="AD29" s="300" t="s">
        <v>1542</v>
      </c>
      <c r="AE29" s="296" t="s">
        <v>1045</v>
      </c>
      <c r="AF29" s="296" t="s">
        <v>1031</v>
      </c>
      <c r="AG29" s="295"/>
    </row>
    <row r="30" spans="1:33" s="296" customFormat="1" ht="18" x14ac:dyDescent="0.35">
      <c r="A30" s="392"/>
      <c r="B30" s="295"/>
      <c r="C30" s="295" t="s">
        <v>1733</v>
      </c>
      <c r="D30" s="296" t="s">
        <v>2480</v>
      </c>
      <c r="E30" s="297" t="s">
        <v>2141</v>
      </c>
      <c r="F30" s="297" t="s">
        <v>1538</v>
      </c>
      <c r="G30" s="296" t="s">
        <v>2142</v>
      </c>
      <c r="H30" s="296" t="s">
        <v>1539</v>
      </c>
      <c r="I30" s="295">
        <v>64.400000000000006</v>
      </c>
      <c r="J30" s="299">
        <v>7</v>
      </c>
      <c r="K30" s="299">
        <v>8.3000000000000007</v>
      </c>
      <c r="L30" s="296" t="s">
        <v>2163</v>
      </c>
      <c r="N30" s="295"/>
      <c r="O30" s="295"/>
      <c r="P30" s="295"/>
      <c r="T30" s="298"/>
      <c r="U30" s="298"/>
      <c r="V30" s="295"/>
      <c r="W30" s="404"/>
      <c r="X30" s="305"/>
      <c r="Y30" s="305"/>
      <c r="Z30" s="305"/>
      <c r="AA30" s="305"/>
      <c r="AB30" s="305"/>
      <c r="AC30" s="305"/>
      <c r="AE30" s="393"/>
      <c r="AG30" s="295"/>
    </row>
    <row r="31" spans="1:33" s="296" customFormat="1" ht="18" x14ac:dyDescent="0.35">
      <c r="A31" s="392"/>
      <c r="B31" s="295"/>
      <c r="C31" s="295" t="s">
        <v>1733</v>
      </c>
      <c r="D31" s="296" t="s">
        <v>2481</v>
      </c>
      <c r="E31" s="297" t="s">
        <v>1538</v>
      </c>
      <c r="F31" s="297" t="s">
        <v>40</v>
      </c>
      <c r="G31" s="296" t="s">
        <v>1539</v>
      </c>
      <c r="H31" s="296" t="s">
        <v>1476</v>
      </c>
      <c r="I31" s="295">
        <v>96.4</v>
      </c>
      <c r="J31" s="299">
        <v>8.4</v>
      </c>
      <c r="K31" s="299">
        <v>11</v>
      </c>
      <c r="L31" s="296" t="s">
        <v>2163</v>
      </c>
      <c r="N31" s="295"/>
      <c r="O31" s="295"/>
      <c r="P31" s="295"/>
      <c r="R31" s="295"/>
      <c r="S31" s="295"/>
      <c r="T31" s="298"/>
      <c r="U31" s="298"/>
      <c r="V31" s="295"/>
      <c r="W31" s="404"/>
      <c r="X31" s="305"/>
      <c r="Y31" s="305"/>
      <c r="Z31" s="305"/>
      <c r="AA31" s="305"/>
      <c r="AB31" s="305"/>
      <c r="AC31" s="305"/>
      <c r="AE31" s="393"/>
      <c r="AG31" s="295"/>
    </row>
    <row r="32" spans="1:33" s="296" customFormat="1" ht="18" x14ac:dyDescent="0.35">
      <c r="A32" s="392"/>
      <c r="B32" s="295"/>
      <c r="C32" s="295"/>
      <c r="E32" s="303" t="s">
        <v>976</v>
      </c>
      <c r="F32" s="297"/>
      <c r="G32" s="304" t="s">
        <v>976</v>
      </c>
      <c r="I32" s="421" t="s">
        <v>3244</v>
      </c>
      <c r="J32" s="295"/>
      <c r="K32" s="295"/>
      <c r="N32" s="295"/>
      <c r="O32" s="295"/>
      <c r="P32" s="295"/>
      <c r="R32" s="295"/>
      <c r="S32" s="295"/>
      <c r="T32" s="298"/>
      <c r="U32" s="298"/>
      <c r="V32" s="295"/>
      <c r="W32" s="404"/>
      <c r="X32" s="305"/>
      <c r="Y32" s="305"/>
      <c r="Z32" s="305"/>
      <c r="AA32" s="305"/>
      <c r="AB32" s="305"/>
      <c r="AC32" s="305"/>
      <c r="AE32" s="393"/>
      <c r="AG32" s="295"/>
    </row>
    <row r="33" spans="1:33" s="164" customFormat="1" ht="18" x14ac:dyDescent="0.35">
      <c r="A33" s="316"/>
      <c r="B33" s="163"/>
      <c r="C33" s="163" t="s">
        <v>1738</v>
      </c>
      <c r="D33" s="164" t="s">
        <v>2495</v>
      </c>
      <c r="E33" s="174" t="s">
        <v>40</v>
      </c>
      <c r="F33" s="174" t="s">
        <v>1538</v>
      </c>
      <c r="G33" s="164" t="s">
        <v>1476</v>
      </c>
      <c r="H33" s="164" t="s">
        <v>1539</v>
      </c>
      <c r="I33" s="163">
        <v>96.4</v>
      </c>
      <c r="J33" s="167">
        <v>12.1</v>
      </c>
      <c r="K33" s="167">
        <v>14.3</v>
      </c>
      <c r="L33" s="164" t="s">
        <v>2163</v>
      </c>
      <c r="M33" s="213"/>
      <c r="N33" s="163"/>
      <c r="O33" s="163"/>
      <c r="P33" s="163"/>
      <c r="Q33" s="163" t="s">
        <v>1738</v>
      </c>
      <c r="R33" s="181">
        <v>0.31597222222222221</v>
      </c>
      <c r="S33" s="181">
        <v>0.26041666666666669</v>
      </c>
      <c r="T33" s="216">
        <v>225.2</v>
      </c>
      <c r="U33" s="216">
        <f>T29+T33</f>
        <v>450.4</v>
      </c>
      <c r="V33" s="172">
        <v>6</v>
      </c>
      <c r="W33" s="320" t="s">
        <v>1027</v>
      </c>
      <c r="X33" s="169" t="s">
        <v>2101</v>
      </c>
      <c r="Y33" s="169" t="s">
        <v>1045</v>
      </c>
      <c r="Z33" s="169" t="s">
        <v>1045</v>
      </c>
      <c r="AA33" s="169" t="s">
        <v>2103</v>
      </c>
      <c r="AB33" s="164" t="s">
        <v>2369</v>
      </c>
      <c r="AC33" s="164" t="s">
        <v>11</v>
      </c>
      <c r="AD33" s="211" t="s">
        <v>1542</v>
      </c>
      <c r="AE33" s="164" t="s">
        <v>1045</v>
      </c>
      <c r="AF33" s="164" t="s">
        <v>1031</v>
      </c>
      <c r="AG33" s="163" t="s">
        <v>2180</v>
      </c>
    </row>
    <row r="34" spans="1:33" s="164" customFormat="1" ht="18" x14ac:dyDescent="0.35">
      <c r="A34" s="316"/>
      <c r="B34" s="163"/>
      <c r="C34" s="163" t="s">
        <v>1738</v>
      </c>
      <c r="D34" s="164" t="s">
        <v>2496</v>
      </c>
      <c r="E34" s="174" t="s">
        <v>1538</v>
      </c>
      <c r="F34" s="174" t="s">
        <v>2141</v>
      </c>
      <c r="G34" s="164" t="s">
        <v>1539</v>
      </c>
      <c r="H34" s="164" t="s">
        <v>2142</v>
      </c>
      <c r="I34" s="163">
        <v>64.400000000000006</v>
      </c>
      <c r="J34" s="167">
        <v>15</v>
      </c>
      <c r="K34" s="167">
        <v>16.3</v>
      </c>
      <c r="L34" s="194" t="s">
        <v>971</v>
      </c>
      <c r="M34" s="231"/>
      <c r="N34" s="163"/>
      <c r="O34" s="163"/>
      <c r="P34" s="163"/>
      <c r="R34" s="172"/>
      <c r="S34" s="172"/>
      <c r="T34" s="216"/>
      <c r="U34" s="216"/>
      <c r="V34" s="163"/>
      <c r="W34" s="262"/>
      <c r="AG34" s="163"/>
    </row>
    <row r="35" spans="1:33" s="164" customFormat="1" ht="18" x14ac:dyDescent="0.35">
      <c r="A35" s="316"/>
      <c r="B35" s="163"/>
      <c r="C35" s="163" t="s">
        <v>1738</v>
      </c>
      <c r="D35" s="164" t="s">
        <v>2497</v>
      </c>
      <c r="E35" s="174" t="s">
        <v>2141</v>
      </c>
      <c r="F35" s="174" t="s">
        <v>1538</v>
      </c>
      <c r="G35" s="164" t="s">
        <v>2142</v>
      </c>
      <c r="H35" s="164" t="s">
        <v>1539</v>
      </c>
      <c r="I35" s="163">
        <v>64.400000000000006</v>
      </c>
      <c r="J35" s="167">
        <v>17.3</v>
      </c>
      <c r="K35" s="167">
        <v>19</v>
      </c>
      <c r="L35" s="164" t="s">
        <v>2163</v>
      </c>
      <c r="N35" s="163"/>
      <c r="O35" s="163"/>
      <c r="P35" s="163"/>
      <c r="R35" s="172"/>
      <c r="S35" s="172"/>
      <c r="T35" s="216"/>
      <c r="U35" s="216"/>
      <c r="V35" s="163"/>
      <c r="W35" s="262"/>
      <c r="AG35" s="163"/>
    </row>
    <row r="36" spans="1:33" s="164" customFormat="1" ht="18" x14ac:dyDescent="0.35">
      <c r="A36" s="316"/>
      <c r="B36" s="163"/>
      <c r="C36" s="163"/>
      <c r="E36" s="174"/>
      <c r="F36" s="221" t="s">
        <v>1174</v>
      </c>
      <c r="H36" s="57" t="s">
        <v>1174</v>
      </c>
      <c r="I36" s="163"/>
      <c r="J36" s="167"/>
      <c r="K36" s="167"/>
      <c r="N36" s="163"/>
      <c r="O36" s="163"/>
      <c r="P36" s="163"/>
      <c r="Q36" s="216"/>
      <c r="R36" s="172"/>
      <c r="S36" s="172"/>
      <c r="T36" s="216"/>
      <c r="U36" s="216"/>
      <c r="V36" s="163"/>
      <c r="W36" s="262"/>
      <c r="AG36" s="163"/>
    </row>
    <row r="37" spans="1:33" s="164" customFormat="1" ht="18" x14ac:dyDescent="0.35">
      <c r="A37" s="316"/>
      <c r="B37" s="163"/>
      <c r="C37" s="163"/>
      <c r="E37" s="174"/>
      <c r="F37" s="174"/>
      <c r="I37" s="163"/>
      <c r="J37" s="167"/>
      <c r="K37" s="167"/>
      <c r="N37" s="163"/>
      <c r="O37" s="163"/>
      <c r="P37" s="163"/>
      <c r="Q37" s="216"/>
      <c r="R37" s="172"/>
      <c r="S37" s="172"/>
      <c r="T37" s="216"/>
      <c r="U37" s="216"/>
      <c r="V37" s="163"/>
      <c r="W37" s="262"/>
      <c r="AG37" s="163"/>
    </row>
    <row r="38" spans="1:33" s="164" customFormat="1" ht="18" x14ac:dyDescent="0.35">
      <c r="A38" s="316"/>
      <c r="B38" s="163">
        <v>21</v>
      </c>
      <c r="C38" s="163" t="s">
        <v>1535</v>
      </c>
      <c r="D38" s="164" t="s">
        <v>2498</v>
      </c>
      <c r="E38" s="174" t="s">
        <v>1538</v>
      </c>
      <c r="F38" s="174" t="s">
        <v>2141</v>
      </c>
      <c r="G38" s="164" t="s">
        <v>1539</v>
      </c>
      <c r="H38" s="164" t="s">
        <v>2142</v>
      </c>
      <c r="I38" s="163">
        <v>64.400000000000006</v>
      </c>
      <c r="J38" s="167">
        <v>7.3</v>
      </c>
      <c r="K38" s="167">
        <v>9</v>
      </c>
      <c r="L38" s="164" t="s">
        <v>2163</v>
      </c>
      <c r="M38" s="213"/>
      <c r="N38" s="163"/>
      <c r="O38" s="163"/>
      <c r="P38" s="163"/>
      <c r="Q38" s="163" t="s">
        <v>1535</v>
      </c>
      <c r="R38" s="181">
        <v>0.28125</v>
      </c>
      <c r="S38" s="181">
        <v>0.24652777777777779</v>
      </c>
      <c r="T38" s="216">
        <v>225.2</v>
      </c>
      <c r="U38" s="216"/>
      <c r="V38" s="172"/>
      <c r="W38" s="320" t="s">
        <v>1027</v>
      </c>
      <c r="X38" s="169" t="s">
        <v>2101</v>
      </c>
      <c r="Y38" s="169" t="s">
        <v>1045</v>
      </c>
      <c r="Z38" s="169"/>
      <c r="AA38" s="169"/>
      <c r="AB38" s="164" t="s">
        <v>1539</v>
      </c>
      <c r="AC38" s="164" t="s">
        <v>11</v>
      </c>
      <c r="AD38" s="211" t="s">
        <v>1542</v>
      </c>
      <c r="AE38" s="164" t="s">
        <v>1045</v>
      </c>
      <c r="AF38" s="164" t="s">
        <v>1031</v>
      </c>
      <c r="AG38" s="163"/>
    </row>
    <row r="39" spans="1:33" s="164" customFormat="1" ht="18" x14ac:dyDescent="0.35">
      <c r="A39" s="316"/>
      <c r="B39" s="163"/>
      <c r="C39" s="163" t="s">
        <v>1535</v>
      </c>
      <c r="D39" s="164" t="s">
        <v>2499</v>
      </c>
      <c r="E39" s="174" t="s">
        <v>2141</v>
      </c>
      <c r="F39" s="174" t="s">
        <v>1538</v>
      </c>
      <c r="G39" s="164" t="s">
        <v>2142</v>
      </c>
      <c r="H39" s="164" t="s">
        <v>1539</v>
      </c>
      <c r="I39" s="163">
        <v>64.400000000000006</v>
      </c>
      <c r="J39" s="167">
        <v>9.3000000000000007</v>
      </c>
      <c r="K39" s="167">
        <v>11</v>
      </c>
      <c r="L39" s="194" t="s">
        <v>971</v>
      </c>
      <c r="M39" s="213"/>
      <c r="N39" s="55"/>
      <c r="O39" s="55"/>
      <c r="P39" s="55"/>
      <c r="Q39" s="194"/>
      <c r="T39" s="216"/>
      <c r="U39" s="216"/>
      <c r="V39" s="163"/>
      <c r="W39" s="262"/>
      <c r="AG39" s="163"/>
    </row>
    <row r="40" spans="1:33" s="164" customFormat="1" ht="18" x14ac:dyDescent="0.35">
      <c r="A40" s="316"/>
      <c r="B40" s="163"/>
      <c r="C40" s="163" t="s">
        <v>1535</v>
      </c>
      <c r="D40" s="164" t="s">
        <v>2500</v>
      </c>
      <c r="E40" s="174" t="s">
        <v>1538</v>
      </c>
      <c r="F40" s="174" t="s">
        <v>40</v>
      </c>
      <c r="G40" s="164" t="s">
        <v>1539</v>
      </c>
      <c r="H40" s="164" t="s">
        <v>1476</v>
      </c>
      <c r="I40" s="163">
        <v>96.4</v>
      </c>
      <c r="J40" s="167">
        <v>11.3</v>
      </c>
      <c r="K40" s="167">
        <v>13.45</v>
      </c>
      <c r="L40" s="164" t="s">
        <v>2163</v>
      </c>
      <c r="N40" s="163"/>
      <c r="O40" s="163"/>
      <c r="P40" s="163"/>
      <c r="R40" s="172"/>
      <c r="S40" s="172"/>
      <c r="T40" s="216"/>
      <c r="U40" s="216"/>
      <c r="V40" s="163"/>
      <c r="W40" s="262"/>
      <c r="AG40" s="163"/>
    </row>
    <row r="41" spans="1:33" s="164" customFormat="1" ht="18" x14ac:dyDescent="0.35">
      <c r="A41" s="316"/>
      <c r="B41" s="163"/>
      <c r="C41" s="163"/>
      <c r="E41" s="221" t="s">
        <v>976</v>
      </c>
      <c r="F41" s="174"/>
      <c r="G41" s="57" t="s">
        <v>976</v>
      </c>
      <c r="I41" s="163"/>
      <c r="J41" s="163"/>
      <c r="K41" s="163"/>
      <c r="N41" s="163"/>
      <c r="O41" s="163"/>
      <c r="P41" s="163"/>
      <c r="R41" s="172"/>
      <c r="S41" s="172"/>
      <c r="T41" s="216"/>
      <c r="U41" s="216"/>
      <c r="V41" s="163"/>
      <c r="W41" s="262"/>
      <c r="AG41" s="163"/>
    </row>
    <row r="42" spans="1:33" s="164" customFormat="1" ht="18" x14ac:dyDescent="0.35">
      <c r="A42" s="316"/>
      <c r="B42" s="163"/>
      <c r="C42" s="163" t="s">
        <v>1541</v>
      </c>
      <c r="D42" s="164" t="s">
        <v>3245</v>
      </c>
      <c r="E42" s="174" t="s">
        <v>40</v>
      </c>
      <c r="F42" s="174" t="s">
        <v>49</v>
      </c>
      <c r="G42" s="164" t="s">
        <v>1476</v>
      </c>
      <c r="H42" s="164" t="s">
        <v>963</v>
      </c>
      <c r="I42" s="163">
        <v>57.8</v>
      </c>
      <c r="J42" s="167">
        <v>15.45</v>
      </c>
      <c r="K42" s="167">
        <v>17.3</v>
      </c>
      <c r="M42" s="213"/>
      <c r="N42" s="213"/>
      <c r="O42" s="163"/>
      <c r="P42" s="163"/>
      <c r="Q42" s="163" t="s">
        <v>1541</v>
      </c>
      <c r="R42" s="181">
        <v>0.34722222222222227</v>
      </c>
      <c r="S42" s="181">
        <v>0.3263888888888889</v>
      </c>
      <c r="T42" s="216">
        <v>208.8</v>
      </c>
      <c r="U42" s="216">
        <f>T38+T42</f>
        <v>434</v>
      </c>
      <c r="V42" s="172">
        <v>9</v>
      </c>
      <c r="W42" s="320"/>
      <c r="X42" s="169" t="s">
        <v>2101</v>
      </c>
      <c r="Y42" s="164" t="s">
        <v>1029</v>
      </c>
      <c r="Z42" s="169" t="s">
        <v>1045</v>
      </c>
      <c r="AA42" s="169"/>
      <c r="AB42" s="164" t="s">
        <v>963</v>
      </c>
      <c r="AC42" s="164" t="s">
        <v>49</v>
      </c>
      <c r="AD42" s="164" t="s">
        <v>1029</v>
      </c>
      <c r="AE42" s="164" t="s">
        <v>1045</v>
      </c>
      <c r="AF42" s="164" t="s">
        <v>1031</v>
      </c>
      <c r="AG42" s="163" t="s">
        <v>2103</v>
      </c>
    </row>
    <row r="43" spans="1:33" s="164" customFormat="1" ht="18" x14ac:dyDescent="0.35">
      <c r="A43" s="316"/>
      <c r="B43" s="163"/>
      <c r="C43" s="163" t="s">
        <v>1541</v>
      </c>
      <c r="D43" s="164" t="s">
        <v>3246</v>
      </c>
      <c r="E43" s="174" t="s">
        <v>49</v>
      </c>
      <c r="F43" s="174" t="s">
        <v>0</v>
      </c>
      <c r="G43" s="164" t="s">
        <v>963</v>
      </c>
      <c r="H43" s="164" t="s">
        <v>968</v>
      </c>
      <c r="I43" s="163">
        <v>23.3</v>
      </c>
      <c r="J43" s="167">
        <v>17.399999999999999</v>
      </c>
      <c r="K43" s="167">
        <v>18.25</v>
      </c>
      <c r="M43" s="213"/>
      <c r="N43" s="213"/>
      <c r="O43" s="163"/>
      <c r="P43" s="163"/>
      <c r="R43" s="172"/>
      <c r="S43" s="172"/>
      <c r="T43" s="216"/>
      <c r="U43" s="216"/>
      <c r="V43" s="163"/>
      <c r="W43" s="262"/>
      <c r="AG43" s="163"/>
    </row>
    <row r="44" spans="1:33" s="164" customFormat="1" ht="18" x14ac:dyDescent="0.35">
      <c r="A44" s="316"/>
      <c r="B44" s="163"/>
      <c r="C44" s="163" t="s">
        <v>1541</v>
      </c>
      <c r="D44" s="164" t="s">
        <v>3247</v>
      </c>
      <c r="E44" s="174" t="s">
        <v>0</v>
      </c>
      <c r="F44" s="174" t="s">
        <v>49</v>
      </c>
      <c r="G44" s="164" t="s">
        <v>968</v>
      </c>
      <c r="H44" s="164" t="s">
        <v>963</v>
      </c>
      <c r="I44" s="163">
        <v>23.3</v>
      </c>
      <c r="J44" s="167">
        <v>18.350000000000001</v>
      </c>
      <c r="K44" s="167">
        <v>19.2</v>
      </c>
      <c r="M44" s="213"/>
      <c r="N44" s="213"/>
      <c r="O44" s="163"/>
      <c r="P44" s="163"/>
      <c r="R44" s="172"/>
      <c r="S44" s="172"/>
      <c r="T44" s="216"/>
      <c r="U44" s="216"/>
      <c r="V44" s="163"/>
      <c r="W44" s="262"/>
      <c r="AG44" s="163"/>
    </row>
    <row r="45" spans="1:33" s="164" customFormat="1" ht="18" x14ac:dyDescent="0.35">
      <c r="A45" s="316"/>
      <c r="B45" s="163"/>
      <c r="C45" s="163" t="s">
        <v>1541</v>
      </c>
      <c r="D45" s="164" t="s">
        <v>3248</v>
      </c>
      <c r="E45" s="174" t="s">
        <v>49</v>
      </c>
      <c r="F45" s="174" t="s">
        <v>0</v>
      </c>
      <c r="G45" s="164" t="s">
        <v>963</v>
      </c>
      <c r="H45" s="164" t="s">
        <v>968</v>
      </c>
      <c r="I45" s="163">
        <v>23.3</v>
      </c>
      <c r="J45" s="167">
        <v>19.3</v>
      </c>
      <c r="K45" s="167">
        <v>20.149999999999999</v>
      </c>
      <c r="L45" s="194" t="s">
        <v>971</v>
      </c>
      <c r="M45" s="213"/>
      <c r="N45" s="213"/>
      <c r="O45" s="163"/>
      <c r="P45" s="163"/>
      <c r="Q45" s="216"/>
      <c r="R45" s="172"/>
      <c r="S45" s="172"/>
      <c r="T45" s="216"/>
      <c r="U45" s="216"/>
      <c r="V45" s="163"/>
      <c r="W45" s="262"/>
      <c r="AG45" s="163"/>
    </row>
    <row r="46" spans="1:33" s="164" customFormat="1" ht="18" x14ac:dyDescent="0.35">
      <c r="A46" s="316"/>
      <c r="B46" s="163"/>
      <c r="C46" s="163" t="s">
        <v>1541</v>
      </c>
      <c r="D46" s="164" t="s">
        <v>3249</v>
      </c>
      <c r="E46" s="174" t="s">
        <v>0</v>
      </c>
      <c r="F46" s="174" t="s">
        <v>49</v>
      </c>
      <c r="G46" s="164" t="s">
        <v>968</v>
      </c>
      <c r="H46" s="164" t="s">
        <v>963</v>
      </c>
      <c r="I46" s="163">
        <v>23.3</v>
      </c>
      <c r="J46" s="167">
        <v>20.45</v>
      </c>
      <c r="K46" s="167">
        <v>21.3</v>
      </c>
      <c r="M46" s="213"/>
      <c r="N46" s="213"/>
      <c r="O46" s="163"/>
      <c r="P46" s="163"/>
      <c r="Q46" s="216"/>
      <c r="R46" s="172"/>
      <c r="S46" s="172"/>
      <c r="T46" s="216"/>
      <c r="U46" s="216"/>
      <c r="V46" s="163"/>
      <c r="W46" s="262"/>
      <c r="AG46" s="163"/>
    </row>
    <row r="47" spans="1:33" s="164" customFormat="1" ht="18" x14ac:dyDescent="0.35">
      <c r="A47" s="316"/>
      <c r="B47" s="163"/>
      <c r="C47" s="163" t="s">
        <v>1541</v>
      </c>
      <c r="D47" s="164" t="s">
        <v>3250</v>
      </c>
      <c r="E47" s="174" t="s">
        <v>49</v>
      </c>
      <c r="F47" s="174" t="s">
        <v>40</v>
      </c>
      <c r="G47" s="164" t="s">
        <v>963</v>
      </c>
      <c r="H47" s="164" t="s">
        <v>1476</v>
      </c>
      <c r="I47" s="163">
        <v>57.8</v>
      </c>
      <c r="J47" s="167">
        <v>21.35</v>
      </c>
      <c r="K47" s="167">
        <v>23.2</v>
      </c>
      <c r="M47" s="213"/>
      <c r="N47" s="213"/>
      <c r="O47" s="163"/>
      <c r="P47" s="163"/>
      <c r="Q47" s="216"/>
      <c r="R47" s="172"/>
      <c r="S47" s="172"/>
      <c r="T47" s="216"/>
      <c r="U47" s="216"/>
      <c r="V47" s="163"/>
      <c r="W47" s="262"/>
      <c r="AG47" s="163"/>
    </row>
    <row r="48" spans="1:33" s="164" customFormat="1" ht="18" x14ac:dyDescent="0.35">
      <c r="A48" s="316"/>
      <c r="B48" s="163"/>
      <c r="C48" s="163"/>
      <c r="E48" s="174"/>
      <c r="F48" s="174"/>
      <c r="I48" s="57" t="s">
        <v>3251</v>
      </c>
      <c r="J48" s="163"/>
      <c r="K48" s="163"/>
      <c r="N48" s="163"/>
      <c r="O48" s="163"/>
      <c r="P48" s="163"/>
      <c r="R48" s="172"/>
      <c r="S48" s="172"/>
      <c r="T48" s="216"/>
      <c r="U48" s="216"/>
      <c r="W48" s="262"/>
      <c r="AG48" s="16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30"/>
  <sheetViews>
    <sheetView topLeftCell="A94" workbookViewId="0">
      <selection sqref="A1:XFD1048576"/>
    </sheetView>
  </sheetViews>
  <sheetFormatPr defaultRowHeight="15" x14ac:dyDescent="0.25"/>
  <cols>
    <col min="1" max="2" width="9.140625" style="322"/>
    <col min="3" max="3" width="7.28515625" style="322" bestFit="1" customWidth="1"/>
    <col min="4" max="4" width="11.42578125" style="322" bestFit="1" customWidth="1"/>
    <col min="5" max="6" width="0" style="322" hidden="1" customWidth="1"/>
    <col min="7" max="11" width="9.140625" style="322"/>
    <col min="12" max="12" width="13.42578125" style="322" bestFit="1" customWidth="1"/>
    <col min="13" max="16" width="0" style="322" hidden="1" customWidth="1"/>
    <col min="17" max="16384" width="9.140625" style="322"/>
  </cols>
  <sheetData>
    <row r="2" spans="1:33" s="164" customFormat="1" ht="18" x14ac:dyDescent="0.35">
      <c r="A2" s="316"/>
      <c r="B2" s="163"/>
      <c r="C2" s="163" t="s">
        <v>1429</v>
      </c>
      <c r="D2" s="164" t="s">
        <v>2384</v>
      </c>
      <c r="E2" s="174" t="s">
        <v>40</v>
      </c>
      <c r="F2" s="174" t="s">
        <v>2385</v>
      </c>
      <c r="G2" s="164" t="s">
        <v>1476</v>
      </c>
      <c r="H2" s="164" t="s">
        <v>2386</v>
      </c>
      <c r="I2" s="216">
        <v>12</v>
      </c>
      <c r="J2" s="167">
        <v>5.55</v>
      </c>
      <c r="K2" s="167">
        <v>6.2</v>
      </c>
      <c r="L2" s="164" t="s">
        <v>2163</v>
      </c>
      <c r="O2" s="163"/>
      <c r="P2" s="163"/>
      <c r="Q2" s="163" t="s">
        <v>1429</v>
      </c>
      <c r="R2" s="181">
        <v>0.27777777777777779</v>
      </c>
      <c r="S2" s="181">
        <v>0.25694444444444448</v>
      </c>
      <c r="T2" s="216">
        <v>151.80000000000001</v>
      </c>
      <c r="U2" s="216"/>
      <c r="V2" s="172"/>
      <c r="W2" s="320" t="s">
        <v>1027</v>
      </c>
      <c r="X2" s="169" t="s">
        <v>2101</v>
      </c>
      <c r="Y2" s="164" t="s">
        <v>1045</v>
      </c>
      <c r="Z2" s="169"/>
      <c r="AA2" s="169"/>
      <c r="AB2" s="164" t="s">
        <v>2387</v>
      </c>
      <c r="AC2" s="164" t="s">
        <v>2388</v>
      </c>
      <c r="AD2" s="211" t="s">
        <v>1542</v>
      </c>
      <c r="AE2" s="164" t="s">
        <v>1045</v>
      </c>
      <c r="AF2" s="164" t="s">
        <v>1031</v>
      </c>
      <c r="AG2" s="163" t="s">
        <v>2103</v>
      </c>
    </row>
    <row r="3" spans="1:33" s="164" customFormat="1" ht="18" x14ac:dyDescent="0.35">
      <c r="A3" s="316"/>
      <c r="B3" s="163"/>
      <c r="C3" s="163" t="s">
        <v>1429</v>
      </c>
      <c r="D3" s="164" t="s">
        <v>2389</v>
      </c>
      <c r="E3" s="174" t="s">
        <v>2385</v>
      </c>
      <c r="F3" s="174" t="s">
        <v>40</v>
      </c>
      <c r="G3" s="164" t="s">
        <v>2386</v>
      </c>
      <c r="H3" s="164" t="s">
        <v>1476</v>
      </c>
      <c r="I3" s="216">
        <v>12</v>
      </c>
      <c r="J3" s="167">
        <v>6.25</v>
      </c>
      <c r="K3" s="167">
        <v>6.5</v>
      </c>
      <c r="L3" s="164" t="s">
        <v>2163</v>
      </c>
      <c r="O3" s="163"/>
      <c r="P3" s="163"/>
      <c r="Q3" s="216"/>
      <c r="R3" s="172"/>
      <c r="S3" s="172"/>
      <c r="T3" s="216"/>
      <c r="U3" s="216"/>
      <c r="V3" s="163"/>
      <c r="W3" s="262"/>
      <c r="AG3" s="163"/>
    </row>
    <row r="4" spans="1:33" s="164" customFormat="1" ht="18" x14ac:dyDescent="0.35">
      <c r="A4" s="316"/>
      <c r="B4" s="163"/>
      <c r="C4" s="163" t="s">
        <v>1429</v>
      </c>
      <c r="D4" s="164" t="s">
        <v>2390</v>
      </c>
      <c r="E4" s="174" t="s">
        <v>40</v>
      </c>
      <c r="F4" s="174" t="s">
        <v>2388</v>
      </c>
      <c r="G4" s="164" t="s">
        <v>1476</v>
      </c>
      <c r="H4" s="164" t="s">
        <v>2387</v>
      </c>
      <c r="I4" s="216">
        <v>24.1</v>
      </c>
      <c r="J4" s="167">
        <v>6.55</v>
      </c>
      <c r="K4" s="167">
        <v>7.35</v>
      </c>
      <c r="L4" s="164" t="s">
        <v>1225</v>
      </c>
      <c r="O4" s="163"/>
      <c r="P4" s="163"/>
      <c r="Q4" s="216"/>
      <c r="R4" s="172"/>
      <c r="S4" s="172"/>
      <c r="T4" s="216"/>
      <c r="U4" s="216"/>
      <c r="V4" s="163"/>
      <c r="W4" s="262"/>
      <c r="AG4" s="163"/>
    </row>
    <row r="5" spans="1:33" s="164" customFormat="1" ht="18" x14ac:dyDescent="0.35">
      <c r="A5" s="316"/>
      <c r="B5" s="163"/>
      <c r="C5" s="163" t="s">
        <v>1429</v>
      </c>
      <c r="D5" s="164" t="s">
        <v>2391</v>
      </c>
      <c r="E5" s="174" t="s">
        <v>2388</v>
      </c>
      <c r="F5" s="174" t="s">
        <v>40</v>
      </c>
      <c r="G5" s="164" t="s">
        <v>2387</v>
      </c>
      <c r="H5" s="164" t="s">
        <v>2159</v>
      </c>
      <c r="I5" s="216">
        <v>26.8</v>
      </c>
      <c r="J5" s="167">
        <v>7.4</v>
      </c>
      <c r="K5" s="167">
        <v>8.3000000000000007</v>
      </c>
      <c r="L5" s="57" t="s">
        <v>971</v>
      </c>
      <c r="O5" s="163"/>
      <c r="P5" s="163"/>
      <c r="Q5" s="216"/>
      <c r="R5" s="172"/>
      <c r="S5" s="172"/>
      <c r="T5" s="216"/>
      <c r="U5" s="216"/>
      <c r="V5" s="163"/>
      <c r="W5" s="262"/>
      <c r="AG5" s="163"/>
    </row>
    <row r="6" spans="1:33" s="164" customFormat="1" ht="18" x14ac:dyDescent="0.35">
      <c r="A6" s="316"/>
      <c r="B6" s="163"/>
      <c r="C6" s="163" t="s">
        <v>1429</v>
      </c>
      <c r="D6" s="164" t="s">
        <v>2392</v>
      </c>
      <c r="E6" s="174" t="s">
        <v>2157</v>
      </c>
      <c r="F6" s="174" t="s">
        <v>2245</v>
      </c>
      <c r="G6" s="164" t="s">
        <v>2159</v>
      </c>
      <c r="H6" s="164" t="s">
        <v>2246</v>
      </c>
      <c r="I6" s="163">
        <v>37.1</v>
      </c>
      <c r="J6" s="167">
        <v>9</v>
      </c>
      <c r="K6" s="167">
        <v>10.15</v>
      </c>
      <c r="O6" s="163"/>
      <c r="P6" s="163"/>
      <c r="Q6" s="216"/>
      <c r="R6" s="172"/>
      <c r="S6" s="172"/>
      <c r="T6" s="216"/>
      <c r="U6" s="216"/>
      <c r="V6" s="163"/>
      <c r="W6" s="262"/>
      <c r="AG6" s="163"/>
    </row>
    <row r="7" spans="1:33" s="164" customFormat="1" ht="18" x14ac:dyDescent="0.35">
      <c r="A7" s="316"/>
      <c r="B7" s="163"/>
      <c r="C7" s="163" t="s">
        <v>1429</v>
      </c>
      <c r="D7" s="164" t="s">
        <v>2393</v>
      </c>
      <c r="E7" s="174" t="s">
        <v>2245</v>
      </c>
      <c r="F7" s="174" t="s">
        <v>2157</v>
      </c>
      <c r="G7" s="164" t="s">
        <v>2246</v>
      </c>
      <c r="H7" s="164" t="s">
        <v>2159</v>
      </c>
      <c r="I7" s="163">
        <v>37.1</v>
      </c>
      <c r="J7" s="167">
        <v>10.199999999999999</v>
      </c>
      <c r="K7" s="167">
        <v>11.35</v>
      </c>
      <c r="L7" s="164" t="s">
        <v>2163</v>
      </c>
      <c r="O7" s="163"/>
      <c r="P7" s="163"/>
      <c r="Q7" s="216"/>
      <c r="R7" s="172"/>
      <c r="S7" s="172"/>
      <c r="T7" s="216"/>
      <c r="U7" s="216"/>
      <c r="V7" s="163"/>
      <c r="W7" s="262"/>
      <c r="AG7" s="163"/>
    </row>
    <row r="8" spans="1:33" s="164" customFormat="1" ht="18" x14ac:dyDescent="0.35">
      <c r="A8" s="316"/>
      <c r="B8" s="163"/>
      <c r="C8" s="163" t="s">
        <v>1429</v>
      </c>
      <c r="D8" s="164" t="s">
        <v>2394</v>
      </c>
      <c r="E8" s="174" t="s">
        <v>2157</v>
      </c>
      <c r="F8" s="174" t="s">
        <v>40</v>
      </c>
      <c r="G8" s="164" t="s">
        <v>2159</v>
      </c>
      <c r="H8" s="164" t="s">
        <v>1476</v>
      </c>
      <c r="I8" s="163">
        <v>2.7</v>
      </c>
      <c r="J8" s="167">
        <v>11.4</v>
      </c>
      <c r="K8" s="167">
        <v>11.5</v>
      </c>
      <c r="L8" s="194"/>
      <c r="P8" s="163"/>
      <c r="Q8" s="216"/>
      <c r="R8" s="172"/>
      <c r="S8" s="172"/>
      <c r="T8" s="216"/>
      <c r="U8" s="216"/>
      <c r="V8" s="163"/>
      <c r="W8" s="262"/>
      <c r="AG8" s="163"/>
    </row>
    <row r="9" spans="1:33" s="164" customFormat="1" ht="18" x14ac:dyDescent="0.35">
      <c r="A9" s="316"/>
      <c r="B9" s="163"/>
      <c r="C9" s="163"/>
      <c r="E9" s="221" t="s">
        <v>976</v>
      </c>
      <c r="F9" s="174"/>
      <c r="G9" s="57" t="s">
        <v>976</v>
      </c>
      <c r="I9" s="210"/>
      <c r="J9" s="163"/>
      <c r="K9" s="163"/>
      <c r="N9" s="163"/>
      <c r="O9" s="163"/>
      <c r="P9" s="163"/>
      <c r="R9" s="163"/>
      <c r="S9" s="163"/>
      <c r="T9" s="216"/>
      <c r="U9" s="216"/>
      <c r="W9" s="262"/>
      <c r="AG9" s="163"/>
    </row>
    <row r="10" spans="1:33" s="164" customFormat="1" ht="18" x14ac:dyDescent="0.35">
      <c r="A10" s="316"/>
      <c r="B10" s="163"/>
      <c r="C10" s="163" t="s">
        <v>1846</v>
      </c>
      <c r="D10" s="164" t="s">
        <v>2395</v>
      </c>
      <c r="E10" s="174" t="s">
        <v>40</v>
      </c>
      <c r="F10" s="174" t="s">
        <v>2343</v>
      </c>
      <c r="G10" s="164" t="s">
        <v>1476</v>
      </c>
      <c r="H10" s="164" t="s">
        <v>2344</v>
      </c>
      <c r="I10" s="163">
        <v>12.9</v>
      </c>
      <c r="J10" s="167">
        <v>12.2</v>
      </c>
      <c r="K10" s="167">
        <v>12.5</v>
      </c>
      <c r="L10" s="194"/>
      <c r="N10" s="196"/>
      <c r="O10" s="196"/>
      <c r="P10" s="196"/>
      <c r="Q10" s="163" t="s">
        <v>1846</v>
      </c>
      <c r="R10" s="181">
        <v>0.3125</v>
      </c>
      <c r="S10" s="181">
        <v>0.2673611111111111</v>
      </c>
      <c r="T10" s="216">
        <v>136.9</v>
      </c>
      <c r="U10" s="216">
        <f>T10+T2</f>
        <v>288.70000000000005</v>
      </c>
      <c r="V10" s="172">
        <v>17</v>
      </c>
      <c r="W10" s="320" t="s">
        <v>1027</v>
      </c>
      <c r="X10" s="169" t="s">
        <v>2101</v>
      </c>
      <c r="Y10" s="169" t="s">
        <v>1045</v>
      </c>
      <c r="Z10" s="169" t="s">
        <v>1045</v>
      </c>
      <c r="AA10" s="169" t="s">
        <v>2103</v>
      </c>
      <c r="AB10" s="164" t="s">
        <v>2396</v>
      </c>
      <c r="AC10" s="164" t="s">
        <v>2397</v>
      </c>
      <c r="AD10" s="211" t="s">
        <v>1542</v>
      </c>
      <c r="AE10" s="164" t="s">
        <v>1045</v>
      </c>
      <c r="AF10" s="164" t="s">
        <v>1031</v>
      </c>
      <c r="AG10" s="163" t="s">
        <v>2180</v>
      </c>
    </row>
    <row r="11" spans="1:33" s="164" customFormat="1" ht="18" x14ac:dyDescent="0.35">
      <c r="A11" s="316"/>
      <c r="B11" s="163"/>
      <c r="C11" s="163" t="s">
        <v>1846</v>
      </c>
      <c r="D11" s="164" t="s">
        <v>2398</v>
      </c>
      <c r="E11" s="174" t="s">
        <v>2343</v>
      </c>
      <c r="F11" s="174" t="s">
        <v>40</v>
      </c>
      <c r="G11" s="164" t="s">
        <v>2344</v>
      </c>
      <c r="H11" s="164" t="s">
        <v>1476</v>
      </c>
      <c r="I11" s="163">
        <v>12.9</v>
      </c>
      <c r="J11" s="167">
        <v>13</v>
      </c>
      <c r="K11" s="167">
        <v>13.3</v>
      </c>
      <c r="L11" s="194"/>
      <c r="N11" s="196"/>
      <c r="O11" s="196"/>
      <c r="P11" s="196"/>
      <c r="Q11" s="196"/>
      <c r="R11" s="172"/>
      <c r="S11" s="172"/>
      <c r="T11" s="216"/>
      <c r="U11" s="216"/>
      <c r="W11" s="262"/>
      <c r="AG11" s="163"/>
    </row>
    <row r="12" spans="1:33" s="164" customFormat="1" ht="18" x14ac:dyDescent="0.35">
      <c r="A12" s="316"/>
      <c r="B12" s="163"/>
      <c r="C12" s="163" t="s">
        <v>1846</v>
      </c>
      <c r="D12" s="164" t="s">
        <v>2399</v>
      </c>
      <c r="E12" s="174" t="s">
        <v>40</v>
      </c>
      <c r="F12" s="174" t="s">
        <v>2190</v>
      </c>
      <c r="G12" s="164" t="s">
        <v>1476</v>
      </c>
      <c r="H12" s="164" t="s">
        <v>2191</v>
      </c>
      <c r="I12" s="216">
        <v>14.2</v>
      </c>
      <c r="J12" s="167">
        <v>13.45</v>
      </c>
      <c r="K12" s="167">
        <v>14.1</v>
      </c>
      <c r="L12" s="164" t="s">
        <v>1225</v>
      </c>
      <c r="N12" s="163"/>
      <c r="O12" s="163"/>
      <c r="P12" s="163"/>
      <c r="W12" s="262"/>
      <c r="AG12" s="163"/>
    </row>
    <row r="13" spans="1:33" s="164" customFormat="1" ht="18" x14ac:dyDescent="0.35">
      <c r="A13" s="316"/>
      <c r="B13" s="163"/>
      <c r="C13" s="163" t="s">
        <v>1846</v>
      </c>
      <c r="D13" s="164" t="s">
        <v>2400</v>
      </c>
      <c r="E13" s="174" t="s">
        <v>2190</v>
      </c>
      <c r="F13" s="174" t="s">
        <v>2157</v>
      </c>
      <c r="G13" s="164" t="s">
        <v>2191</v>
      </c>
      <c r="H13" s="164" t="s">
        <v>1476</v>
      </c>
      <c r="I13" s="163">
        <v>14.2</v>
      </c>
      <c r="J13" s="167">
        <v>14.15</v>
      </c>
      <c r="K13" s="167">
        <v>14.4</v>
      </c>
      <c r="L13" s="194"/>
      <c r="M13" s="231"/>
      <c r="N13" s="163"/>
      <c r="O13" s="163"/>
      <c r="P13" s="163"/>
      <c r="R13" s="163"/>
      <c r="S13" s="163"/>
      <c r="T13" s="216"/>
      <c r="U13" s="216"/>
      <c r="W13" s="262"/>
      <c r="AG13" s="163"/>
    </row>
    <row r="14" spans="1:33" s="164" customFormat="1" ht="18" x14ac:dyDescent="0.35">
      <c r="A14" s="316"/>
      <c r="B14" s="163"/>
      <c r="C14" s="163" t="s">
        <v>1846</v>
      </c>
      <c r="D14" s="164" t="s">
        <v>2401</v>
      </c>
      <c r="E14" s="174" t="s">
        <v>40</v>
      </c>
      <c r="F14" s="174" t="s">
        <v>2362</v>
      </c>
      <c r="G14" s="164" t="s">
        <v>1476</v>
      </c>
      <c r="H14" s="164" t="s">
        <v>2402</v>
      </c>
      <c r="I14" s="163">
        <v>9.5</v>
      </c>
      <c r="J14" s="167">
        <v>15.4</v>
      </c>
      <c r="K14" s="167">
        <v>15.55</v>
      </c>
      <c r="N14" s="163"/>
      <c r="O14" s="163"/>
      <c r="P14" s="163"/>
      <c r="W14" s="262"/>
      <c r="AG14" s="163"/>
    </row>
    <row r="15" spans="1:33" s="164" customFormat="1" ht="18" x14ac:dyDescent="0.35">
      <c r="A15" s="316"/>
      <c r="B15" s="163"/>
      <c r="C15" s="163" t="s">
        <v>1846</v>
      </c>
      <c r="D15" s="164" t="s">
        <v>2403</v>
      </c>
      <c r="E15" s="174" t="s">
        <v>2404</v>
      </c>
      <c r="F15" s="174" t="s">
        <v>2362</v>
      </c>
      <c r="G15" s="164" t="s">
        <v>2402</v>
      </c>
      <c r="H15" s="164" t="s">
        <v>2363</v>
      </c>
      <c r="I15" s="216">
        <v>15.3</v>
      </c>
      <c r="J15" s="167">
        <v>16.05</v>
      </c>
      <c r="K15" s="167">
        <v>16.350000000000001</v>
      </c>
      <c r="L15" s="164" t="s">
        <v>2163</v>
      </c>
      <c r="N15" s="163"/>
      <c r="O15" s="163"/>
      <c r="P15" s="163"/>
      <c r="R15" s="163"/>
      <c r="S15" s="163"/>
      <c r="T15" s="216"/>
      <c r="U15" s="216"/>
      <c r="W15" s="262"/>
      <c r="AG15" s="163"/>
    </row>
    <row r="16" spans="1:33" s="164" customFormat="1" ht="18" x14ac:dyDescent="0.35">
      <c r="A16" s="316"/>
      <c r="B16" s="163"/>
      <c r="C16" s="163" t="s">
        <v>1846</v>
      </c>
      <c r="D16" s="164" t="s">
        <v>2405</v>
      </c>
      <c r="E16" s="174" t="s">
        <v>2362</v>
      </c>
      <c r="F16" s="174" t="s">
        <v>2404</v>
      </c>
      <c r="G16" s="164" t="s">
        <v>2363</v>
      </c>
      <c r="H16" s="164" t="s">
        <v>2402</v>
      </c>
      <c r="I16" s="216">
        <v>15.3</v>
      </c>
      <c r="J16" s="167">
        <v>16.45</v>
      </c>
      <c r="K16" s="167">
        <v>17.149999999999999</v>
      </c>
      <c r="L16" s="164" t="s">
        <v>2163</v>
      </c>
      <c r="N16" s="163"/>
      <c r="O16" s="163"/>
      <c r="P16" s="163"/>
      <c r="R16" s="163"/>
      <c r="S16" s="163"/>
      <c r="T16" s="216"/>
      <c r="U16" s="216"/>
      <c r="W16" s="262"/>
      <c r="AG16" s="163"/>
    </row>
    <row r="17" spans="1:33" s="164" customFormat="1" ht="18" x14ac:dyDescent="0.35">
      <c r="A17" s="316"/>
      <c r="B17" s="163"/>
      <c r="C17" s="163" t="s">
        <v>1846</v>
      </c>
      <c r="D17" s="164" t="s">
        <v>2406</v>
      </c>
      <c r="E17" s="174" t="s">
        <v>2404</v>
      </c>
      <c r="F17" s="174" t="s">
        <v>2362</v>
      </c>
      <c r="G17" s="164" t="s">
        <v>2402</v>
      </c>
      <c r="H17" s="164" t="s">
        <v>2363</v>
      </c>
      <c r="I17" s="216">
        <v>15.3</v>
      </c>
      <c r="J17" s="167">
        <v>17.25</v>
      </c>
      <c r="K17" s="167">
        <v>17.55</v>
      </c>
      <c r="L17" s="164" t="s">
        <v>2163</v>
      </c>
      <c r="N17" s="163"/>
      <c r="O17" s="163"/>
      <c r="P17" s="163"/>
      <c r="R17" s="163"/>
      <c r="S17" s="163"/>
      <c r="T17" s="216"/>
      <c r="U17" s="216"/>
      <c r="W17" s="262"/>
      <c r="AG17" s="163"/>
    </row>
    <row r="18" spans="1:33" s="164" customFormat="1" ht="18" x14ac:dyDescent="0.35">
      <c r="A18" s="316"/>
      <c r="B18" s="163"/>
      <c r="C18" s="163" t="s">
        <v>1846</v>
      </c>
      <c r="D18" s="164" t="s">
        <v>2407</v>
      </c>
      <c r="E18" s="174" t="s">
        <v>2362</v>
      </c>
      <c r="F18" s="174" t="s">
        <v>2404</v>
      </c>
      <c r="G18" s="164" t="s">
        <v>2363</v>
      </c>
      <c r="H18" s="164" t="s">
        <v>2402</v>
      </c>
      <c r="I18" s="216">
        <v>15.3</v>
      </c>
      <c r="J18" s="167">
        <v>18.05</v>
      </c>
      <c r="K18" s="167">
        <v>18.350000000000001</v>
      </c>
      <c r="L18" s="164" t="s">
        <v>2163</v>
      </c>
      <c r="N18" s="163"/>
      <c r="O18" s="163"/>
      <c r="P18" s="163"/>
      <c r="R18" s="163"/>
      <c r="S18" s="163"/>
      <c r="T18" s="216"/>
      <c r="U18" s="216"/>
      <c r="W18" s="262"/>
      <c r="AG18" s="163"/>
    </row>
    <row r="19" spans="1:33" s="164" customFormat="1" ht="18" x14ac:dyDescent="0.35">
      <c r="A19" s="316"/>
      <c r="B19" s="163"/>
      <c r="C19" s="163" t="s">
        <v>1846</v>
      </c>
      <c r="D19" s="164" t="s">
        <v>2408</v>
      </c>
      <c r="E19" s="174" t="s">
        <v>2409</v>
      </c>
      <c r="F19" s="174" t="s">
        <v>2397</v>
      </c>
      <c r="G19" s="164" t="s">
        <v>2410</v>
      </c>
      <c r="H19" s="164" t="s">
        <v>2411</v>
      </c>
      <c r="I19" s="216">
        <v>12</v>
      </c>
      <c r="J19" s="167">
        <v>18.399999999999999</v>
      </c>
      <c r="K19" s="167">
        <v>19.100000000000001</v>
      </c>
      <c r="L19" s="164" t="s">
        <v>2163</v>
      </c>
      <c r="M19" s="220"/>
      <c r="N19" s="219"/>
      <c r="O19" s="219"/>
      <c r="P19" s="163"/>
      <c r="R19" s="172"/>
      <c r="S19" s="172"/>
      <c r="T19" s="216"/>
      <c r="U19" s="216"/>
      <c r="W19" s="262"/>
      <c r="AG19" s="163"/>
    </row>
    <row r="20" spans="1:33" s="164" customFormat="1" ht="18" x14ac:dyDescent="0.35">
      <c r="A20" s="316"/>
      <c r="B20" s="163"/>
      <c r="C20" s="163"/>
      <c r="E20" s="174"/>
      <c r="F20" s="221" t="s">
        <v>1174</v>
      </c>
      <c r="H20" s="57" t="s">
        <v>1174</v>
      </c>
      <c r="I20" s="216"/>
      <c r="J20" s="167"/>
      <c r="K20" s="167"/>
      <c r="N20" s="163"/>
      <c r="O20" s="163"/>
      <c r="P20" s="163"/>
      <c r="R20" s="172"/>
      <c r="S20" s="172"/>
      <c r="T20" s="216"/>
      <c r="U20" s="216"/>
      <c r="W20" s="262"/>
      <c r="AG20" s="163"/>
    </row>
    <row r="22" spans="1:33" s="164" customFormat="1" ht="18" x14ac:dyDescent="0.35">
      <c r="A22" s="316"/>
      <c r="C22" s="163" t="s">
        <v>1848</v>
      </c>
      <c r="D22" s="164" t="s">
        <v>2412</v>
      </c>
      <c r="E22" s="174" t="s">
        <v>2397</v>
      </c>
      <c r="F22" s="174" t="s">
        <v>2404</v>
      </c>
      <c r="G22" s="164" t="s">
        <v>2411</v>
      </c>
      <c r="H22" s="164" t="s">
        <v>2402</v>
      </c>
      <c r="I22" s="216">
        <v>12</v>
      </c>
      <c r="J22" s="167">
        <v>4.3</v>
      </c>
      <c r="K22" s="167">
        <v>5</v>
      </c>
      <c r="L22" s="164" t="s">
        <v>2163</v>
      </c>
      <c r="N22" s="163"/>
      <c r="O22" s="163"/>
      <c r="P22" s="163"/>
      <c r="Q22" s="163" t="s">
        <v>1848</v>
      </c>
      <c r="R22" s="181">
        <v>0.32291666666666669</v>
      </c>
      <c r="S22" s="181">
        <v>0.28125</v>
      </c>
      <c r="T22" s="216">
        <v>154.4</v>
      </c>
      <c r="U22" s="216"/>
      <c r="V22" s="172"/>
      <c r="W22" s="320" t="s">
        <v>1027</v>
      </c>
      <c r="X22" s="169" t="s">
        <v>2101</v>
      </c>
      <c r="Y22" s="169" t="s">
        <v>1045</v>
      </c>
      <c r="Z22" s="169"/>
      <c r="AA22" s="169"/>
      <c r="AB22" s="164" t="s">
        <v>2411</v>
      </c>
      <c r="AC22" s="164" t="s">
        <v>2397</v>
      </c>
      <c r="AD22" s="211" t="s">
        <v>1542</v>
      </c>
      <c r="AE22" s="164" t="s">
        <v>1045</v>
      </c>
      <c r="AF22" s="164" t="s">
        <v>1031</v>
      </c>
      <c r="AG22" s="163"/>
    </row>
    <row r="23" spans="1:33" s="164" customFormat="1" ht="18" x14ac:dyDescent="0.35">
      <c r="A23" s="316"/>
      <c r="B23" s="163"/>
      <c r="C23" s="163" t="s">
        <v>1848</v>
      </c>
      <c r="D23" s="164" t="s">
        <v>2413</v>
      </c>
      <c r="E23" s="174" t="s">
        <v>2404</v>
      </c>
      <c r="F23" s="174" t="s">
        <v>2362</v>
      </c>
      <c r="G23" s="164" t="s">
        <v>2402</v>
      </c>
      <c r="H23" s="164" t="s">
        <v>2363</v>
      </c>
      <c r="I23" s="216">
        <v>15.3</v>
      </c>
      <c r="J23" s="167">
        <v>5.15</v>
      </c>
      <c r="K23" s="167">
        <v>5.45</v>
      </c>
      <c r="L23" s="164" t="s">
        <v>2163</v>
      </c>
      <c r="N23" s="163"/>
      <c r="O23" s="163"/>
      <c r="P23" s="163"/>
      <c r="R23" s="163"/>
      <c r="S23" s="163"/>
      <c r="T23" s="216"/>
      <c r="U23" s="216"/>
      <c r="W23" s="262"/>
      <c r="AG23" s="163"/>
    </row>
    <row r="24" spans="1:33" s="164" customFormat="1" ht="18" x14ac:dyDescent="0.35">
      <c r="A24" s="316"/>
      <c r="B24" s="163"/>
      <c r="C24" s="163" t="s">
        <v>1848</v>
      </c>
      <c r="D24" s="164" t="s">
        <v>2414</v>
      </c>
      <c r="E24" s="174" t="s">
        <v>2362</v>
      </c>
      <c r="F24" s="174" t="s">
        <v>2404</v>
      </c>
      <c r="G24" s="164" t="s">
        <v>2363</v>
      </c>
      <c r="H24" s="164" t="s">
        <v>2402</v>
      </c>
      <c r="I24" s="216">
        <v>15.3</v>
      </c>
      <c r="J24" s="167">
        <v>5.5</v>
      </c>
      <c r="K24" s="167">
        <v>6.2</v>
      </c>
      <c r="L24" s="164" t="s">
        <v>2163</v>
      </c>
      <c r="N24" s="163"/>
      <c r="O24" s="163"/>
      <c r="P24" s="163"/>
      <c r="R24" s="167"/>
      <c r="S24" s="167"/>
      <c r="T24" s="216"/>
      <c r="U24" s="216"/>
      <c r="W24" s="262"/>
      <c r="AG24" s="163"/>
    </row>
    <row r="25" spans="1:33" s="164" customFormat="1" ht="18" x14ac:dyDescent="0.35">
      <c r="A25" s="316"/>
      <c r="B25" s="163"/>
      <c r="C25" s="163" t="s">
        <v>1848</v>
      </c>
      <c r="D25" s="164" t="s">
        <v>2415</v>
      </c>
      <c r="E25" s="174" t="s">
        <v>2404</v>
      </c>
      <c r="F25" s="174" t="s">
        <v>2416</v>
      </c>
      <c r="G25" s="164" t="s">
        <v>2402</v>
      </c>
      <c r="H25" s="164" t="s">
        <v>2417</v>
      </c>
      <c r="I25" s="216">
        <v>12</v>
      </c>
      <c r="J25" s="167">
        <v>6.25</v>
      </c>
      <c r="K25" s="167">
        <v>6.5</v>
      </c>
      <c r="L25" s="164" t="s">
        <v>2163</v>
      </c>
      <c r="N25" s="163"/>
      <c r="O25" s="163"/>
      <c r="P25" s="163"/>
      <c r="R25" s="163"/>
      <c r="S25" s="163"/>
      <c r="T25" s="216"/>
      <c r="U25" s="216"/>
      <c r="W25" s="262"/>
      <c r="AG25" s="163"/>
    </row>
    <row r="26" spans="1:33" s="164" customFormat="1" ht="18" x14ac:dyDescent="0.35">
      <c r="A26" s="316"/>
      <c r="B26" s="163"/>
      <c r="C26" s="163" t="s">
        <v>1848</v>
      </c>
      <c r="D26" s="164" t="s">
        <v>2418</v>
      </c>
      <c r="E26" s="174" t="s">
        <v>2416</v>
      </c>
      <c r="F26" s="174" t="s">
        <v>2404</v>
      </c>
      <c r="G26" s="164" t="s">
        <v>2417</v>
      </c>
      <c r="H26" s="164" t="s">
        <v>2402</v>
      </c>
      <c r="I26" s="216">
        <v>12</v>
      </c>
      <c r="J26" s="167">
        <v>6.55</v>
      </c>
      <c r="K26" s="167">
        <v>7.2</v>
      </c>
      <c r="L26" s="194" t="s">
        <v>971</v>
      </c>
      <c r="M26" s="213"/>
      <c r="N26" s="163"/>
      <c r="O26" s="163"/>
      <c r="P26" s="163"/>
      <c r="R26" s="163"/>
      <c r="S26" s="163"/>
      <c r="T26" s="216"/>
      <c r="U26" s="216"/>
      <c r="W26" s="262"/>
      <c r="AG26" s="163"/>
    </row>
    <row r="27" spans="1:33" s="164" customFormat="1" ht="18" x14ac:dyDescent="0.35">
      <c r="A27" s="316"/>
      <c r="B27" s="163"/>
      <c r="C27" s="163" t="s">
        <v>1848</v>
      </c>
      <c r="D27" s="164" t="s">
        <v>2419</v>
      </c>
      <c r="E27" s="174" t="s">
        <v>2404</v>
      </c>
      <c r="F27" s="174" t="s">
        <v>2362</v>
      </c>
      <c r="G27" s="164" t="s">
        <v>2402</v>
      </c>
      <c r="H27" s="164" t="s">
        <v>2363</v>
      </c>
      <c r="I27" s="216">
        <v>15.3</v>
      </c>
      <c r="J27" s="167">
        <v>7.5</v>
      </c>
      <c r="K27" s="167">
        <v>8.1999999999999993</v>
      </c>
      <c r="L27" s="164" t="s">
        <v>2163</v>
      </c>
      <c r="N27" s="163"/>
      <c r="O27" s="163"/>
      <c r="P27" s="163"/>
      <c r="R27" s="163"/>
      <c r="S27" s="163"/>
      <c r="T27" s="216"/>
      <c r="U27" s="216"/>
      <c r="W27" s="262"/>
      <c r="AG27" s="163"/>
    </row>
    <row r="28" spans="1:33" s="164" customFormat="1" ht="18" x14ac:dyDescent="0.35">
      <c r="A28" s="316"/>
      <c r="B28" s="163"/>
      <c r="C28" s="163" t="s">
        <v>1848</v>
      </c>
      <c r="D28" s="164" t="s">
        <v>2420</v>
      </c>
      <c r="E28" s="174" t="s">
        <v>2362</v>
      </c>
      <c r="F28" s="174" t="s">
        <v>2404</v>
      </c>
      <c r="G28" s="164" t="s">
        <v>2363</v>
      </c>
      <c r="H28" s="164" t="s">
        <v>2402</v>
      </c>
      <c r="I28" s="216">
        <v>15.3</v>
      </c>
      <c r="J28" s="167">
        <v>8.25</v>
      </c>
      <c r="K28" s="167">
        <v>8.5500000000000007</v>
      </c>
      <c r="L28" s="164" t="s">
        <v>2163</v>
      </c>
      <c r="N28" s="163"/>
      <c r="O28" s="163"/>
      <c r="P28" s="163"/>
      <c r="R28" s="163"/>
      <c r="S28" s="163"/>
      <c r="T28" s="216"/>
      <c r="U28" s="216"/>
      <c r="W28" s="262"/>
      <c r="AG28" s="163"/>
    </row>
    <row r="29" spans="1:33" s="164" customFormat="1" ht="18" x14ac:dyDescent="0.35">
      <c r="A29" s="316"/>
      <c r="B29" s="163"/>
      <c r="C29" s="163" t="s">
        <v>1848</v>
      </c>
      <c r="D29" s="164" t="s">
        <v>2421</v>
      </c>
      <c r="E29" s="174" t="s">
        <v>2404</v>
      </c>
      <c r="F29" s="174" t="s">
        <v>2416</v>
      </c>
      <c r="G29" s="164" t="s">
        <v>2402</v>
      </c>
      <c r="H29" s="164" t="s">
        <v>2417</v>
      </c>
      <c r="I29" s="216">
        <v>12</v>
      </c>
      <c r="J29" s="167">
        <v>9.3000000000000007</v>
      </c>
      <c r="K29" s="167">
        <v>9.5500000000000007</v>
      </c>
      <c r="L29" s="164" t="s">
        <v>2163</v>
      </c>
      <c r="N29" s="163"/>
      <c r="O29" s="163"/>
      <c r="P29" s="163"/>
      <c r="R29" s="163"/>
      <c r="S29" s="163"/>
      <c r="T29" s="216"/>
      <c r="U29" s="216"/>
      <c r="W29" s="262"/>
      <c r="AG29" s="163"/>
    </row>
    <row r="30" spans="1:33" s="164" customFormat="1" ht="18" x14ac:dyDescent="0.35">
      <c r="A30" s="316"/>
      <c r="B30" s="163"/>
      <c r="C30" s="163" t="s">
        <v>1848</v>
      </c>
      <c r="D30" s="164" t="s">
        <v>2422</v>
      </c>
      <c r="E30" s="174" t="s">
        <v>2416</v>
      </c>
      <c r="F30" s="174" t="s">
        <v>2404</v>
      </c>
      <c r="G30" s="164" t="s">
        <v>2417</v>
      </c>
      <c r="H30" s="164" t="s">
        <v>2402</v>
      </c>
      <c r="I30" s="216">
        <v>12</v>
      </c>
      <c r="J30" s="167">
        <v>10</v>
      </c>
      <c r="K30" s="167">
        <v>10.25</v>
      </c>
      <c r="L30" s="164" t="s">
        <v>2163</v>
      </c>
      <c r="N30" s="163"/>
      <c r="O30" s="163"/>
      <c r="P30" s="163"/>
      <c r="R30" s="163"/>
      <c r="S30" s="163"/>
      <c r="T30" s="216"/>
      <c r="U30" s="216"/>
      <c r="W30" s="262"/>
      <c r="AG30" s="163"/>
    </row>
    <row r="31" spans="1:33" s="164" customFormat="1" ht="18" x14ac:dyDescent="0.35">
      <c r="A31" s="316"/>
      <c r="B31" s="163"/>
      <c r="C31" s="163" t="s">
        <v>1848</v>
      </c>
      <c r="D31" s="164" t="s">
        <v>2423</v>
      </c>
      <c r="E31" s="174" t="s">
        <v>2404</v>
      </c>
      <c r="F31" s="174" t="s">
        <v>2397</v>
      </c>
      <c r="G31" s="164" t="s">
        <v>2402</v>
      </c>
      <c r="H31" s="164" t="s">
        <v>2411</v>
      </c>
      <c r="I31" s="216">
        <v>12</v>
      </c>
      <c r="J31" s="167">
        <v>10.35</v>
      </c>
      <c r="K31" s="167">
        <v>11.05</v>
      </c>
      <c r="L31" s="164" t="s">
        <v>2163</v>
      </c>
      <c r="N31" s="163"/>
      <c r="O31" s="163"/>
      <c r="P31" s="163"/>
      <c r="R31" s="163"/>
      <c r="S31" s="163"/>
      <c r="T31" s="216"/>
      <c r="U31" s="216"/>
      <c r="W31" s="262"/>
      <c r="AG31" s="163"/>
    </row>
    <row r="32" spans="1:33" s="164" customFormat="1" ht="18" x14ac:dyDescent="0.35">
      <c r="A32" s="316"/>
      <c r="B32" s="163"/>
      <c r="C32" s="163" t="s">
        <v>1848</v>
      </c>
      <c r="D32" s="164" t="s">
        <v>2424</v>
      </c>
      <c r="E32" s="174" t="s">
        <v>2397</v>
      </c>
      <c r="F32" s="174" t="s">
        <v>40</v>
      </c>
      <c r="G32" s="164" t="s">
        <v>2411</v>
      </c>
      <c r="H32" s="164" t="s">
        <v>1476</v>
      </c>
      <c r="I32" s="216">
        <v>21.2</v>
      </c>
      <c r="J32" s="167">
        <v>11.1</v>
      </c>
      <c r="K32" s="167">
        <v>11.5</v>
      </c>
      <c r="L32" s="164" t="s">
        <v>2163</v>
      </c>
      <c r="N32" s="163"/>
      <c r="O32" s="163"/>
      <c r="P32" s="163"/>
      <c r="R32" s="163"/>
      <c r="S32" s="163"/>
      <c r="T32" s="216"/>
      <c r="U32" s="216"/>
      <c r="W32" s="262"/>
      <c r="AG32" s="163"/>
    </row>
    <row r="33" spans="1:33" ht="18" x14ac:dyDescent="0.35">
      <c r="G33" s="57" t="s">
        <v>976</v>
      </c>
    </row>
    <row r="34" spans="1:33" s="164" customFormat="1" ht="18" x14ac:dyDescent="0.35">
      <c r="A34" s="316"/>
      <c r="B34" s="163"/>
      <c r="C34" s="163" t="s">
        <v>1441</v>
      </c>
      <c r="D34" s="164" t="s">
        <v>2425</v>
      </c>
      <c r="E34" s="174" t="s">
        <v>40</v>
      </c>
      <c r="F34" s="174" t="s">
        <v>49</v>
      </c>
      <c r="G34" s="164" t="s">
        <v>1476</v>
      </c>
      <c r="H34" s="164" t="s">
        <v>963</v>
      </c>
      <c r="I34" s="163">
        <v>57.8</v>
      </c>
      <c r="J34" s="167">
        <v>13.15</v>
      </c>
      <c r="K34" s="167">
        <v>15</v>
      </c>
      <c r="M34" s="213"/>
      <c r="N34" s="213"/>
      <c r="O34" s="163"/>
      <c r="P34" s="163"/>
      <c r="Q34" s="163" t="s">
        <v>1441</v>
      </c>
      <c r="R34" s="181">
        <v>0.34027777777777773</v>
      </c>
      <c r="S34" s="181">
        <v>0.31944444444444448</v>
      </c>
      <c r="T34" s="216">
        <v>182.4</v>
      </c>
      <c r="U34" s="216">
        <f>T34+T22</f>
        <v>336.8</v>
      </c>
      <c r="V34" s="172">
        <v>17</v>
      </c>
      <c r="W34" s="320"/>
      <c r="X34" s="169" t="s">
        <v>2101</v>
      </c>
      <c r="Y34" s="211" t="s">
        <v>1029</v>
      </c>
      <c r="Z34" s="164" t="s">
        <v>1045</v>
      </c>
      <c r="AA34" s="169"/>
      <c r="AB34" s="164" t="s">
        <v>963</v>
      </c>
      <c r="AC34" s="164" t="s">
        <v>49</v>
      </c>
      <c r="AD34" s="211" t="s">
        <v>1029</v>
      </c>
      <c r="AE34" s="164" t="s">
        <v>1045</v>
      </c>
      <c r="AF34" s="164" t="s">
        <v>1031</v>
      </c>
      <c r="AG34" s="163" t="s">
        <v>2103</v>
      </c>
    </row>
    <row r="35" spans="1:33" s="164" customFormat="1" ht="18" x14ac:dyDescent="0.35">
      <c r="A35" s="316"/>
      <c r="B35" s="163"/>
      <c r="C35" s="163" t="s">
        <v>1441</v>
      </c>
      <c r="D35" s="164" t="s">
        <v>2426</v>
      </c>
      <c r="E35" s="174" t="s">
        <v>49</v>
      </c>
      <c r="F35" s="174" t="s">
        <v>0</v>
      </c>
      <c r="G35" s="164" t="s">
        <v>963</v>
      </c>
      <c r="H35" s="164" t="s">
        <v>968</v>
      </c>
      <c r="I35" s="163">
        <v>23.3</v>
      </c>
      <c r="J35" s="167">
        <v>15.100000000000001</v>
      </c>
      <c r="K35" s="167">
        <v>15.55</v>
      </c>
      <c r="M35" s="213"/>
      <c r="N35" s="213"/>
      <c r="O35" s="163"/>
      <c r="P35" s="163"/>
      <c r="R35" s="163"/>
      <c r="S35" s="163"/>
      <c r="T35" s="216"/>
      <c r="U35" s="216"/>
      <c r="V35" s="167"/>
      <c r="W35" s="327"/>
      <c r="AB35" s="213"/>
      <c r="AC35" s="213"/>
      <c r="AG35" s="163"/>
    </row>
    <row r="36" spans="1:33" s="164" customFormat="1" ht="18" x14ac:dyDescent="0.35">
      <c r="A36" s="316"/>
      <c r="B36" s="163"/>
      <c r="C36" s="163" t="s">
        <v>1441</v>
      </c>
      <c r="D36" s="164" t="s">
        <v>2427</v>
      </c>
      <c r="E36" s="174" t="s">
        <v>0</v>
      </c>
      <c r="F36" s="174" t="s">
        <v>49</v>
      </c>
      <c r="G36" s="164" t="s">
        <v>968</v>
      </c>
      <c r="H36" s="164" t="s">
        <v>963</v>
      </c>
      <c r="I36" s="163">
        <v>23.3</v>
      </c>
      <c r="J36" s="167">
        <v>16</v>
      </c>
      <c r="K36" s="167">
        <v>16.45</v>
      </c>
      <c r="M36" s="213"/>
      <c r="N36" s="213"/>
      <c r="O36" s="163"/>
      <c r="P36" s="163"/>
      <c r="R36" s="163"/>
      <c r="S36" s="163"/>
      <c r="T36" s="216"/>
      <c r="U36" s="216"/>
      <c r="V36" s="167"/>
      <c r="W36" s="327"/>
      <c r="X36" s="57"/>
      <c r="Y36" s="57"/>
      <c r="Z36" s="57"/>
      <c r="AA36" s="57"/>
      <c r="AB36" s="213"/>
      <c r="AC36" s="213"/>
      <c r="AG36" s="163"/>
    </row>
    <row r="37" spans="1:33" s="164" customFormat="1" ht="18" x14ac:dyDescent="0.35">
      <c r="A37" s="316"/>
      <c r="B37" s="163"/>
      <c r="C37" s="163" t="s">
        <v>1441</v>
      </c>
      <c r="D37" s="164" t="s">
        <v>2428</v>
      </c>
      <c r="E37" s="174" t="s">
        <v>49</v>
      </c>
      <c r="F37" s="174" t="s">
        <v>0</v>
      </c>
      <c r="G37" s="164" t="s">
        <v>963</v>
      </c>
      <c r="H37" s="164" t="s">
        <v>968</v>
      </c>
      <c r="I37" s="163">
        <v>23.3</v>
      </c>
      <c r="J37" s="167">
        <v>16.5</v>
      </c>
      <c r="K37" s="167">
        <v>17.350000000000001</v>
      </c>
      <c r="L37" s="194" t="s">
        <v>971</v>
      </c>
      <c r="M37" s="213"/>
      <c r="N37" s="213"/>
      <c r="O37" s="163"/>
      <c r="P37" s="163"/>
      <c r="R37" s="163"/>
      <c r="S37" s="163"/>
      <c r="T37" s="216"/>
      <c r="U37" s="216"/>
      <c r="V37" s="167"/>
      <c r="W37" s="327"/>
      <c r="AB37" s="213"/>
      <c r="AC37" s="213"/>
      <c r="AG37" s="163"/>
    </row>
    <row r="38" spans="1:33" s="164" customFormat="1" ht="18" x14ac:dyDescent="0.35">
      <c r="A38" s="316"/>
      <c r="B38" s="163"/>
      <c r="C38" s="163" t="s">
        <v>1441</v>
      </c>
      <c r="D38" s="164" t="s">
        <v>2429</v>
      </c>
      <c r="E38" s="174" t="s">
        <v>0</v>
      </c>
      <c r="F38" s="174" t="s">
        <v>49</v>
      </c>
      <c r="G38" s="164" t="s">
        <v>968</v>
      </c>
      <c r="H38" s="164" t="s">
        <v>963</v>
      </c>
      <c r="I38" s="163">
        <v>23.3</v>
      </c>
      <c r="J38" s="167">
        <v>18.05</v>
      </c>
      <c r="K38" s="167">
        <v>18.5</v>
      </c>
      <c r="L38" s="213"/>
      <c r="M38" s="213"/>
      <c r="N38" s="213"/>
      <c r="O38" s="163"/>
      <c r="P38" s="163"/>
      <c r="R38" s="163"/>
      <c r="S38" s="163"/>
      <c r="T38" s="216"/>
      <c r="U38" s="216"/>
      <c r="V38" s="167"/>
      <c r="W38" s="327"/>
      <c r="AB38" s="213"/>
      <c r="AC38" s="213"/>
      <c r="AG38" s="163"/>
    </row>
    <row r="39" spans="1:33" s="164" customFormat="1" ht="18" x14ac:dyDescent="0.35">
      <c r="A39" s="316"/>
      <c r="B39" s="163"/>
      <c r="C39" s="163" t="s">
        <v>1441</v>
      </c>
      <c r="D39" s="164" t="s">
        <v>2430</v>
      </c>
      <c r="E39" s="174" t="s">
        <v>49</v>
      </c>
      <c r="F39" s="174" t="s">
        <v>40</v>
      </c>
      <c r="G39" s="164" t="s">
        <v>963</v>
      </c>
      <c r="H39" s="164" t="s">
        <v>1476</v>
      </c>
      <c r="I39" s="163">
        <v>57.8</v>
      </c>
      <c r="J39" s="167">
        <v>18.55</v>
      </c>
      <c r="K39" s="167">
        <v>20.399999999999999</v>
      </c>
      <c r="L39" s="213"/>
      <c r="M39" s="213"/>
      <c r="N39" s="213"/>
      <c r="O39" s="163"/>
      <c r="P39" s="163"/>
      <c r="R39" s="163"/>
      <c r="S39" s="163"/>
      <c r="T39" s="216"/>
      <c r="U39" s="216"/>
      <c r="V39" s="167"/>
      <c r="W39" s="327"/>
      <c r="AB39" s="213"/>
      <c r="AC39" s="213"/>
      <c r="AG39" s="163"/>
    </row>
    <row r="40" spans="1:33" s="164" customFormat="1" ht="18" x14ac:dyDescent="0.35">
      <c r="A40" s="316"/>
      <c r="B40" s="163"/>
      <c r="C40" s="163"/>
      <c r="E40" s="174"/>
      <c r="F40" s="174"/>
      <c r="I40" s="57" t="s">
        <v>2431</v>
      </c>
      <c r="J40" s="163"/>
      <c r="K40" s="163"/>
      <c r="N40" s="163"/>
      <c r="O40" s="163"/>
      <c r="P40" s="163"/>
      <c r="R40" s="172"/>
      <c r="S40" s="172"/>
      <c r="T40" s="216"/>
      <c r="U40" s="216"/>
      <c r="W40" s="262"/>
      <c r="AG40" s="163"/>
    </row>
    <row r="42" spans="1:33" s="422" customFormat="1" x14ac:dyDescent="0.25"/>
    <row r="43" spans="1:33" s="16" customFormat="1" x14ac:dyDescent="0.25"/>
    <row r="44" spans="1:33" s="164" customFormat="1" ht="18" x14ac:dyDescent="0.35">
      <c r="A44" s="316"/>
      <c r="B44" s="163"/>
      <c r="C44" s="163" t="s">
        <v>1937</v>
      </c>
      <c r="D44" s="164" t="s">
        <v>2189</v>
      </c>
      <c r="E44" s="174" t="s">
        <v>40</v>
      </c>
      <c r="F44" s="174" t="s">
        <v>2190</v>
      </c>
      <c r="G44" s="164" t="s">
        <v>1476</v>
      </c>
      <c r="H44" s="164" t="s">
        <v>2191</v>
      </c>
      <c r="I44" s="163">
        <v>14.2</v>
      </c>
      <c r="J44" s="167">
        <v>5.3</v>
      </c>
      <c r="K44" s="167">
        <v>5.55</v>
      </c>
      <c r="L44" s="164" t="s">
        <v>1225</v>
      </c>
      <c r="Q44" s="163" t="s">
        <v>1937</v>
      </c>
      <c r="R44" s="181">
        <v>0.34375</v>
      </c>
      <c r="S44" s="181">
        <v>0.30902777777777779</v>
      </c>
      <c r="T44" s="216">
        <v>156.6</v>
      </c>
      <c r="U44" s="216"/>
      <c r="V44" s="172"/>
      <c r="W44" s="320" t="s">
        <v>1027</v>
      </c>
      <c r="X44" s="169" t="s">
        <v>2101</v>
      </c>
      <c r="Y44" s="169" t="s">
        <v>1045</v>
      </c>
      <c r="Z44" s="169"/>
      <c r="AA44" s="169"/>
      <c r="AB44" s="164" t="s">
        <v>2191</v>
      </c>
      <c r="AC44" s="164" t="s">
        <v>2190</v>
      </c>
      <c r="AD44" s="211" t="s">
        <v>1542</v>
      </c>
      <c r="AE44" s="164" t="s">
        <v>1045</v>
      </c>
      <c r="AF44" s="164" t="s">
        <v>1031</v>
      </c>
      <c r="AG44" s="163" t="s">
        <v>2103</v>
      </c>
    </row>
    <row r="45" spans="1:33" s="164" customFormat="1" ht="18" x14ac:dyDescent="0.35">
      <c r="A45" s="316"/>
      <c r="B45" s="163"/>
      <c r="C45" s="163" t="s">
        <v>1937</v>
      </c>
      <c r="D45" s="164" t="s">
        <v>2192</v>
      </c>
      <c r="E45" s="174" t="s">
        <v>2190</v>
      </c>
      <c r="F45" s="174" t="s">
        <v>2157</v>
      </c>
      <c r="G45" s="164" t="s">
        <v>2191</v>
      </c>
      <c r="H45" s="164" t="s">
        <v>2159</v>
      </c>
      <c r="I45" s="163">
        <v>16.899999999999999</v>
      </c>
      <c r="J45" s="167">
        <v>6.05</v>
      </c>
      <c r="K45" s="167">
        <v>6.4</v>
      </c>
      <c r="L45" s="164" t="s">
        <v>2193</v>
      </c>
      <c r="M45" s="194"/>
      <c r="N45" s="163"/>
      <c r="O45" s="163"/>
      <c r="P45" s="163"/>
      <c r="Q45" s="216"/>
      <c r="R45" s="172"/>
      <c r="S45" s="172"/>
      <c r="T45" s="216"/>
      <c r="U45" s="216"/>
      <c r="V45" s="163"/>
      <c r="W45" s="262"/>
      <c r="AG45" s="163"/>
    </row>
    <row r="46" spans="1:33" s="164" customFormat="1" ht="18" x14ac:dyDescent="0.35">
      <c r="A46" s="316"/>
      <c r="B46" s="163"/>
      <c r="C46" s="163" t="s">
        <v>1937</v>
      </c>
      <c r="D46" s="164" t="s">
        <v>2194</v>
      </c>
      <c r="E46" s="174" t="s">
        <v>2157</v>
      </c>
      <c r="F46" s="174" t="s">
        <v>2195</v>
      </c>
      <c r="G46" s="164" t="s">
        <v>2159</v>
      </c>
      <c r="H46" s="164" t="s">
        <v>2196</v>
      </c>
      <c r="I46" s="163">
        <v>36.299999999999997</v>
      </c>
      <c r="J46" s="167">
        <v>7.15</v>
      </c>
      <c r="K46" s="167">
        <v>8.35</v>
      </c>
      <c r="L46" s="164" t="s">
        <v>2163</v>
      </c>
      <c r="N46" s="163"/>
      <c r="O46" s="163"/>
      <c r="P46" s="163"/>
      <c r="Q46" s="216"/>
      <c r="R46" s="172"/>
      <c r="S46" s="172"/>
      <c r="T46" s="216"/>
      <c r="U46" s="216"/>
      <c r="V46" s="163"/>
      <c r="W46" s="262"/>
      <c r="AG46" s="163"/>
    </row>
    <row r="47" spans="1:33" s="164" customFormat="1" ht="18" x14ac:dyDescent="0.35">
      <c r="A47" s="316"/>
      <c r="B47" s="163"/>
      <c r="C47" s="163" t="s">
        <v>1937</v>
      </c>
      <c r="D47" s="164" t="s">
        <v>2197</v>
      </c>
      <c r="E47" s="174" t="s">
        <v>2195</v>
      </c>
      <c r="F47" s="174" t="s">
        <v>40</v>
      </c>
      <c r="G47" s="164" t="s">
        <v>2196</v>
      </c>
      <c r="H47" s="164" t="s">
        <v>1476</v>
      </c>
      <c r="I47" s="163">
        <v>33.6</v>
      </c>
      <c r="J47" s="167">
        <v>8.4499999999999993</v>
      </c>
      <c r="K47" s="167">
        <v>10</v>
      </c>
      <c r="L47" s="164" t="s">
        <v>2163</v>
      </c>
      <c r="M47" s="231"/>
      <c r="N47" s="167"/>
      <c r="O47" s="167"/>
      <c r="P47" s="167"/>
      <c r="Q47" s="216"/>
      <c r="R47" s="172"/>
      <c r="S47" s="172"/>
      <c r="T47" s="216"/>
      <c r="U47" s="216"/>
      <c r="V47" s="163"/>
      <c r="W47" s="262"/>
      <c r="AG47" s="163"/>
    </row>
    <row r="48" spans="1:33" s="164" customFormat="1" ht="18" x14ac:dyDescent="0.35">
      <c r="A48" s="316"/>
      <c r="B48" s="163"/>
      <c r="C48" s="163" t="s">
        <v>1937</v>
      </c>
      <c r="D48" s="164" t="s">
        <v>2198</v>
      </c>
      <c r="E48" s="174" t="s">
        <v>40</v>
      </c>
      <c r="F48" s="174" t="s">
        <v>2172</v>
      </c>
      <c r="G48" s="164" t="s">
        <v>1476</v>
      </c>
      <c r="H48" s="164" t="s">
        <v>2173</v>
      </c>
      <c r="I48" s="216">
        <v>9</v>
      </c>
      <c r="J48" s="167">
        <v>10.15</v>
      </c>
      <c r="K48" s="167">
        <v>10.35</v>
      </c>
      <c r="L48" s="164" t="s">
        <v>2163</v>
      </c>
      <c r="M48" s="213"/>
      <c r="N48" s="167"/>
      <c r="O48" s="167"/>
      <c r="P48" s="167"/>
      <c r="Q48" s="216"/>
      <c r="R48" s="172"/>
      <c r="S48" s="172"/>
      <c r="T48" s="216"/>
      <c r="U48" s="216"/>
      <c r="V48" s="163"/>
      <c r="W48" s="262"/>
      <c r="AG48" s="163"/>
    </row>
    <row r="49" spans="1:33" s="164" customFormat="1" ht="18" x14ac:dyDescent="0.35">
      <c r="A49" s="316"/>
      <c r="B49" s="163"/>
      <c r="C49" s="163" t="s">
        <v>1937</v>
      </c>
      <c r="D49" s="164" t="s">
        <v>2199</v>
      </c>
      <c r="E49" s="174" t="s">
        <v>2172</v>
      </c>
      <c r="F49" s="174" t="s">
        <v>40</v>
      </c>
      <c r="G49" s="164" t="s">
        <v>2173</v>
      </c>
      <c r="H49" s="164" t="s">
        <v>1476</v>
      </c>
      <c r="I49" s="216">
        <v>9</v>
      </c>
      <c r="J49" s="167">
        <v>10.4</v>
      </c>
      <c r="K49" s="167">
        <v>11</v>
      </c>
      <c r="M49" s="213"/>
      <c r="N49" s="167"/>
      <c r="O49" s="167"/>
      <c r="P49" s="167"/>
      <c r="Q49" s="216"/>
      <c r="R49" s="172"/>
      <c r="S49" s="172"/>
      <c r="T49" s="216"/>
      <c r="U49" s="216"/>
      <c r="V49" s="163"/>
      <c r="W49" s="262"/>
      <c r="AG49" s="163"/>
    </row>
    <row r="50" spans="1:33" s="164" customFormat="1" ht="18" x14ac:dyDescent="0.35">
      <c r="A50" s="316"/>
      <c r="B50" s="163"/>
      <c r="C50" s="163" t="s">
        <v>1937</v>
      </c>
      <c r="D50" s="164" t="s">
        <v>2200</v>
      </c>
      <c r="E50" s="174" t="s">
        <v>40</v>
      </c>
      <c r="F50" s="174" t="s">
        <v>2201</v>
      </c>
      <c r="G50" s="164" t="s">
        <v>1476</v>
      </c>
      <c r="H50" s="164" t="s">
        <v>2202</v>
      </c>
      <c r="I50" s="163">
        <v>18.8</v>
      </c>
      <c r="J50" s="167">
        <v>11.2</v>
      </c>
      <c r="K50" s="167">
        <v>12.05</v>
      </c>
      <c r="L50" s="213" t="s">
        <v>1455</v>
      </c>
      <c r="N50" s="163"/>
      <c r="O50" s="163"/>
      <c r="P50" s="163"/>
      <c r="Q50" s="216"/>
      <c r="R50" s="172"/>
      <c r="S50" s="172"/>
      <c r="T50" s="216"/>
      <c r="U50" s="216"/>
      <c r="V50" s="163"/>
      <c r="W50" s="262"/>
      <c r="AG50" s="163"/>
    </row>
    <row r="51" spans="1:33" s="164" customFormat="1" ht="18" x14ac:dyDescent="0.35">
      <c r="A51" s="316"/>
      <c r="B51" s="163"/>
      <c r="C51" s="163" t="s">
        <v>1937</v>
      </c>
      <c r="D51" s="164" t="s">
        <v>2203</v>
      </c>
      <c r="E51" s="174" t="s">
        <v>2201</v>
      </c>
      <c r="F51" s="174" t="s">
        <v>40</v>
      </c>
      <c r="G51" s="164" t="s">
        <v>2202</v>
      </c>
      <c r="H51" s="164" t="s">
        <v>1476</v>
      </c>
      <c r="I51" s="163">
        <v>18.8</v>
      </c>
      <c r="J51" s="167">
        <v>12.15</v>
      </c>
      <c r="K51" s="167">
        <v>13</v>
      </c>
      <c r="L51" s="213" t="s">
        <v>1455</v>
      </c>
      <c r="N51" s="163"/>
      <c r="O51" s="163"/>
      <c r="P51" s="163"/>
      <c r="Q51" s="216"/>
      <c r="R51" s="172"/>
      <c r="S51" s="172"/>
      <c r="T51" s="216"/>
      <c r="U51" s="216"/>
      <c r="V51" s="163"/>
      <c r="W51" s="262"/>
      <c r="AG51" s="163"/>
    </row>
    <row r="52" spans="1:33" ht="18" x14ac:dyDescent="0.35">
      <c r="G52" s="57" t="s">
        <v>976</v>
      </c>
    </row>
    <row r="53" spans="1:33" s="164" customFormat="1" ht="18" x14ac:dyDescent="0.35">
      <c r="A53" s="316"/>
      <c r="C53" s="163" t="s">
        <v>1868</v>
      </c>
      <c r="D53" s="164" t="s">
        <v>2204</v>
      </c>
      <c r="E53" s="174" t="s">
        <v>40</v>
      </c>
      <c r="F53" s="174" t="s">
        <v>2205</v>
      </c>
      <c r="G53" s="164" t="s">
        <v>1476</v>
      </c>
      <c r="H53" s="164" t="s">
        <v>2206</v>
      </c>
      <c r="I53" s="163">
        <v>24.6</v>
      </c>
      <c r="J53" s="167">
        <v>13.35</v>
      </c>
      <c r="K53" s="167">
        <v>14.25</v>
      </c>
      <c r="L53" s="164" t="s">
        <v>1225</v>
      </c>
      <c r="N53" s="163"/>
      <c r="O53" s="163"/>
      <c r="P53" s="163"/>
      <c r="Q53" s="163" t="s">
        <v>1868</v>
      </c>
      <c r="R53" s="181">
        <v>0.34027777777777773</v>
      </c>
      <c r="S53" s="181">
        <v>0.30208333333333331</v>
      </c>
      <c r="T53" s="216">
        <v>167</v>
      </c>
      <c r="U53" s="216">
        <f>T53+T44</f>
        <v>323.60000000000002</v>
      </c>
      <c r="V53" s="172">
        <v>15</v>
      </c>
      <c r="W53" s="320" t="s">
        <v>1027</v>
      </c>
      <c r="X53" s="169" t="s">
        <v>2101</v>
      </c>
      <c r="Y53" s="169" t="s">
        <v>1045</v>
      </c>
      <c r="Z53" s="169" t="s">
        <v>1045</v>
      </c>
      <c r="AA53" s="169" t="s">
        <v>2103</v>
      </c>
      <c r="AB53" s="164" t="s">
        <v>2207</v>
      </c>
      <c r="AC53" s="164" t="s">
        <v>2208</v>
      </c>
      <c r="AD53" s="211" t="s">
        <v>1542</v>
      </c>
      <c r="AE53" s="164" t="s">
        <v>1045</v>
      </c>
      <c r="AF53" s="164" t="s">
        <v>1031</v>
      </c>
      <c r="AG53" s="163" t="s">
        <v>2180</v>
      </c>
    </row>
    <row r="54" spans="1:33" s="164" customFormat="1" ht="18" x14ac:dyDescent="0.35">
      <c r="A54" s="316"/>
      <c r="C54" s="163" t="s">
        <v>1868</v>
      </c>
      <c r="D54" s="164" t="s">
        <v>2209</v>
      </c>
      <c r="E54" s="174" t="s">
        <v>2205</v>
      </c>
      <c r="F54" s="174" t="s">
        <v>40</v>
      </c>
      <c r="G54" s="164" t="s">
        <v>2206</v>
      </c>
      <c r="H54" s="164" t="s">
        <v>1476</v>
      </c>
      <c r="I54" s="163">
        <v>22.6</v>
      </c>
      <c r="J54" s="167">
        <v>14.35</v>
      </c>
      <c r="K54" s="167">
        <v>15.25</v>
      </c>
      <c r="L54" s="164" t="s">
        <v>1225</v>
      </c>
      <c r="N54" s="163"/>
      <c r="O54" s="163"/>
      <c r="P54" s="163"/>
      <c r="R54" s="172"/>
      <c r="S54" s="172"/>
      <c r="T54" s="216"/>
      <c r="U54" s="216"/>
      <c r="W54" s="262"/>
      <c r="AG54" s="163"/>
    </row>
    <row r="55" spans="1:33" s="164" customFormat="1" ht="18" x14ac:dyDescent="0.35">
      <c r="A55" s="316"/>
      <c r="C55" s="163" t="s">
        <v>1868</v>
      </c>
      <c r="D55" s="164" t="s">
        <v>2210</v>
      </c>
      <c r="E55" s="174" t="s">
        <v>40</v>
      </c>
      <c r="F55" s="174" t="s">
        <v>2211</v>
      </c>
      <c r="G55" s="164" t="s">
        <v>1476</v>
      </c>
      <c r="H55" s="164" t="s">
        <v>2212</v>
      </c>
      <c r="I55" s="163">
        <v>30.4</v>
      </c>
      <c r="J55" s="167">
        <v>15.3</v>
      </c>
      <c r="K55" s="167">
        <v>16.3</v>
      </c>
      <c r="L55" s="164" t="s">
        <v>1225</v>
      </c>
      <c r="M55" s="166" t="s">
        <v>2213</v>
      </c>
      <c r="N55" s="163"/>
      <c r="O55" s="163"/>
      <c r="P55" s="163"/>
      <c r="R55" s="163"/>
      <c r="S55" s="172"/>
      <c r="T55" s="216"/>
      <c r="U55" s="216"/>
      <c r="W55" s="262"/>
      <c r="AG55" s="163"/>
    </row>
    <row r="56" spans="1:33" s="164" customFormat="1" ht="18" x14ac:dyDescent="0.35">
      <c r="A56" s="316"/>
      <c r="C56" s="163" t="s">
        <v>1868</v>
      </c>
      <c r="D56" s="164" t="s">
        <v>2214</v>
      </c>
      <c r="E56" s="174" t="s">
        <v>2211</v>
      </c>
      <c r="F56" s="174" t="s">
        <v>40</v>
      </c>
      <c r="G56" s="164" t="s">
        <v>2212</v>
      </c>
      <c r="H56" s="164" t="s">
        <v>1476</v>
      </c>
      <c r="I56" s="163">
        <v>30.4</v>
      </c>
      <c r="J56" s="167">
        <v>16.399999999999999</v>
      </c>
      <c r="K56" s="167">
        <v>17.399999999999999</v>
      </c>
      <c r="L56" s="194" t="s">
        <v>971</v>
      </c>
      <c r="M56" s="164" t="s">
        <v>2213</v>
      </c>
      <c r="N56" s="163"/>
      <c r="O56" s="163"/>
      <c r="P56" s="163"/>
      <c r="R56" s="172"/>
      <c r="S56" s="172"/>
      <c r="T56" s="216"/>
      <c r="U56" s="216"/>
      <c r="W56" s="262"/>
      <c r="AG56" s="163"/>
    </row>
    <row r="57" spans="1:33" s="164" customFormat="1" ht="18" x14ac:dyDescent="0.35">
      <c r="A57" s="316"/>
      <c r="C57" s="163" t="s">
        <v>1868</v>
      </c>
      <c r="D57" s="164" t="s">
        <v>2215</v>
      </c>
      <c r="E57" s="174" t="s">
        <v>40</v>
      </c>
      <c r="F57" s="174" t="s">
        <v>2161</v>
      </c>
      <c r="G57" s="164" t="s">
        <v>1476</v>
      </c>
      <c r="H57" s="164" t="s">
        <v>2162</v>
      </c>
      <c r="I57" s="163">
        <v>17.2</v>
      </c>
      <c r="J57" s="167">
        <v>18.100000000000001</v>
      </c>
      <c r="K57" s="167">
        <v>18.5</v>
      </c>
      <c r="N57" s="163"/>
      <c r="O57" s="163"/>
      <c r="P57" s="163"/>
      <c r="R57" s="172"/>
      <c r="S57" s="172"/>
      <c r="T57" s="216"/>
      <c r="U57" s="216"/>
      <c r="W57" s="262"/>
      <c r="AG57" s="163"/>
    </row>
    <row r="58" spans="1:33" s="164" customFormat="1" ht="18" x14ac:dyDescent="0.35">
      <c r="A58" s="316"/>
      <c r="C58" s="163" t="s">
        <v>1868</v>
      </c>
      <c r="D58" s="164" t="s">
        <v>2216</v>
      </c>
      <c r="E58" s="174" t="s">
        <v>2161</v>
      </c>
      <c r="F58" s="174" t="s">
        <v>40</v>
      </c>
      <c r="G58" s="164" t="s">
        <v>2162</v>
      </c>
      <c r="H58" s="164" t="s">
        <v>1476</v>
      </c>
      <c r="I58" s="163">
        <v>17.2</v>
      </c>
      <c r="J58" s="167">
        <v>19</v>
      </c>
      <c r="K58" s="167">
        <v>19.399999999999999</v>
      </c>
      <c r="N58" s="163"/>
      <c r="O58" s="163"/>
      <c r="P58" s="163"/>
      <c r="R58" s="172"/>
      <c r="S58" s="172"/>
      <c r="T58" s="216"/>
      <c r="U58" s="216"/>
      <c r="W58" s="262"/>
      <c r="AG58" s="163"/>
    </row>
    <row r="59" spans="1:33" s="164" customFormat="1" ht="18" x14ac:dyDescent="0.35">
      <c r="A59" s="316"/>
      <c r="C59" s="163" t="s">
        <v>1868</v>
      </c>
      <c r="D59" s="164" t="s">
        <v>2217</v>
      </c>
      <c r="E59" s="174" t="s">
        <v>40</v>
      </c>
      <c r="F59" s="174" t="s">
        <v>2205</v>
      </c>
      <c r="G59" s="164" t="s">
        <v>1476</v>
      </c>
      <c r="H59" s="164" t="s">
        <v>2206</v>
      </c>
      <c r="I59" s="163">
        <v>24.6</v>
      </c>
      <c r="J59" s="167">
        <v>20.149999999999999</v>
      </c>
      <c r="K59" s="167">
        <v>21.05</v>
      </c>
      <c r="N59" s="163"/>
      <c r="O59" s="163"/>
      <c r="P59" s="163"/>
      <c r="R59" s="172"/>
      <c r="S59" s="172"/>
      <c r="T59" s="216"/>
      <c r="U59" s="216"/>
      <c r="W59" s="262"/>
      <c r="AG59" s="163"/>
    </row>
    <row r="60" spans="1:33" s="164" customFormat="1" ht="18" x14ac:dyDescent="0.35">
      <c r="A60" s="316"/>
      <c r="B60" s="163"/>
      <c r="C60" s="163"/>
      <c r="E60" s="174"/>
      <c r="F60" s="221" t="s">
        <v>1174</v>
      </c>
      <c r="H60" s="57" t="s">
        <v>1174</v>
      </c>
      <c r="I60" s="163"/>
      <c r="J60" s="167"/>
      <c r="K60" s="167"/>
      <c r="N60" s="163"/>
      <c r="O60" s="163"/>
      <c r="P60" s="163"/>
      <c r="R60" s="172"/>
      <c r="S60" s="172"/>
      <c r="T60" s="216"/>
      <c r="U60" s="216"/>
      <c r="W60" s="262"/>
      <c r="AG60" s="163"/>
    </row>
    <row r="62" spans="1:33" s="164" customFormat="1" ht="18" x14ac:dyDescent="0.35">
      <c r="A62" s="316"/>
      <c r="B62" s="163"/>
      <c r="C62" s="163" t="s">
        <v>1886</v>
      </c>
      <c r="D62" s="164" t="s">
        <v>2218</v>
      </c>
      <c r="E62" s="174" t="s">
        <v>2205</v>
      </c>
      <c r="F62" s="174" t="s">
        <v>2157</v>
      </c>
      <c r="G62" s="164" t="s">
        <v>2206</v>
      </c>
      <c r="H62" s="164" t="s">
        <v>2159</v>
      </c>
      <c r="I62" s="163">
        <v>27.3</v>
      </c>
      <c r="J62" s="167">
        <v>5.45</v>
      </c>
      <c r="K62" s="167">
        <v>6.45</v>
      </c>
      <c r="Q62" s="163" t="s">
        <v>1886</v>
      </c>
      <c r="R62" s="181">
        <v>0.30208333333333331</v>
      </c>
      <c r="S62" s="181">
        <v>0.28125</v>
      </c>
      <c r="T62" s="216">
        <v>150</v>
      </c>
      <c r="U62" s="216"/>
      <c r="V62" s="172"/>
      <c r="W62" s="320" t="s">
        <v>1027</v>
      </c>
      <c r="X62" s="169" t="s">
        <v>2101</v>
      </c>
      <c r="Y62" s="169" t="s">
        <v>1045</v>
      </c>
      <c r="Z62" s="169"/>
      <c r="AA62" s="169"/>
      <c r="AB62" s="164" t="s">
        <v>2206</v>
      </c>
      <c r="AC62" s="164" t="s">
        <v>2208</v>
      </c>
      <c r="AD62" s="211" t="s">
        <v>1542</v>
      </c>
      <c r="AE62" s="164" t="s">
        <v>1045</v>
      </c>
      <c r="AF62" s="164" t="s">
        <v>1031</v>
      </c>
      <c r="AG62" s="163"/>
    </row>
    <row r="63" spans="1:33" s="164" customFormat="1" ht="18" x14ac:dyDescent="0.35">
      <c r="A63" s="316"/>
      <c r="B63" s="163"/>
      <c r="C63" s="163" t="s">
        <v>1886</v>
      </c>
      <c r="D63" s="164" t="s">
        <v>2219</v>
      </c>
      <c r="E63" s="174" t="s">
        <v>2157</v>
      </c>
      <c r="F63" s="174" t="s">
        <v>2220</v>
      </c>
      <c r="G63" s="164" t="s">
        <v>2159</v>
      </c>
      <c r="H63" s="164" t="s">
        <v>2221</v>
      </c>
      <c r="I63" s="163">
        <v>41.8</v>
      </c>
      <c r="J63" s="167">
        <v>6.5</v>
      </c>
      <c r="K63" s="167">
        <v>8.1</v>
      </c>
      <c r="L63" s="164" t="s">
        <v>2222</v>
      </c>
      <c r="N63" s="163"/>
      <c r="O63" s="163"/>
      <c r="P63" s="163"/>
      <c r="Q63" s="216"/>
      <c r="R63" s="172"/>
      <c r="S63" s="172"/>
      <c r="T63" s="216"/>
      <c r="U63" s="216"/>
      <c r="W63" s="262"/>
      <c r="AG63" s="163"/>
    </row>
    <row r="64" spans="1:33" s="164" customFormat="1" ht="18" x14ac:dyDescent="0.35">
      <c r="A64" s="316"/>
      <c r="B64" s="163"/>
      <c r="C64" s="163" t="s">
        <v>1886</v>
      </c>
      <c r="D64" s="164" t="s">
        <v>2223</v>
      </c>
      <c r="E64" s="174" t="s">
        <v>2220</v>
      </c>
      <c r="F64" s="174" t="s">
        <v>2157</v>
      </c>
      <c r="G64" s="164" t="s">
        <v>2221</v>
      </c>
      <c r="H64" s="164" t="s">
        <v>2159</v>
      </c>
      <c r="I64" s="163">
        <v>41.8</v>
      </c>
      <c r="J64" s="167">
        <v>8.4</v>
      </c>
      <c r="K64" s="167">
        <v>10</v>
      </c>
      <c r="L64" s="164" t="s">
        <v>2163</v>
      </c>
      <c r="N64" s="163"/>
      <c r="O64" s="163"/>
      <c r="P64" s="163"/>
      <c r="Q64" s="216"/>
      <c r="R64" s="172"/>
      <c r="S64" s="172"/>
      <c r="T64" s="216"/>
      <c r="U64" s="216"/>
      <c r="W64" s="262"/>
      <c r="AG64" s="163"/>
    </row>
    <row r="65" spans="1:33" s="164" customFormat="1" ht="18" x14ac:dyDescent="0.35">
      <c r="A65" s="316"/>
      <c r="B65" s="163"/>
      <c r="C65" s="163" t="s">
        <v>1886</v>
      </c>
      <c r="D65" s="164" t="s">
        <v>2224</v>
      </c>
      <c r="E65" s="174" t="s">
        <v>2157</v>
      </c>
      <c r="F65" s="174" t="s">
        <v>40</v>
      </c>
      <c r="G65" s="164" t="s">
        <v>2159</v>
      </c>
      <c r="H65" s="164" t="s">
        <v>1476</v>
      </c>
      <c r="I65" s="163">
        <v>2.7</v>
      </c>
      <c r="J65" s="167">
        <v>10.050000000000001</v>
      </c>
      <c r="K65" s="167">
        <v>10.15</v>
      </c>
      <c r="L65" s="194"/>
      <c r="N65" s="163"/>
      <c r="O65" s="163"/>
      <c r="P65" s="163"/>
      <c r="Q65" s="216"/>
      <c r="R65" s="172"/>
      <c r="S65" s="172"/>
      <c r="T65" s="216"/>
      <c r="U65" s="216"/>
      <c r="W65" s="262"/>
      <c r="AG65" s="163"/>
    </row>
    <row r="66" spans="1:33" s="164" customFormat="1" ht="18" x14ac:dyDescent="0.35">
      <c r="A66" s="316"/>
      <c r="B66" s="163"/>
      <c r="C66" s="163" t="s">
        <v>1886</v>
      </c>
      <c r="D66" s="164" t="s">
        <v>2225</v>
      </c>
      <c r="E66" s="174" t="s">
        <v>40</v>
      </c>
      <c r="F66" s="174" t="s">
        <v>2226</v>
      </c>
      <c r="G66" s="164" t="s">
        <v>1476</v>
      </c>
      <c r="H66" s="164" t="s">
        <v>2227</v>
      </c>
      <c r="I66" s="216">
        <v>9</v>
      </c>
      <c r="J66" s="167">
        <v>10.199999999999999</v>
      </c>
      <c r="K66" s="167">
        <v>10.5</v>
      </c>
      <c r="L66" s="194"/>
      <c r="N66" s="163"/>
      <c r="O66" s="163"/>
      <c r="P66" s="163"/>
      <c r="Q66" s="216"/>
      <c r="R66" s="172"/>
      <c r="S66" s="172"/>
      <c r="T66" s="216"/>
      <c r="U66" s="216"/>
      <c r="W66" s="262"/>
      <c r="AG66" s="163"/>
    </row>
    <row r="67" spans="1:33" s="164" customFormat="1" ht="18" x14ac:dyDescent="0.35">
      <c r="A67" s="316"/>
      <c r="B67" s="163"/>
      <c r="C67" s="163" t="s">
        <v>1886</v>
      </c>
      <c r="D67" s="164" t="s">
        <v>2228</v>
      </c>
      <c r="E67" s="174" t="s">
        <v>2226</v>
      </c>
      <c r="F67" s="174" t="s">
        <v>40</v>
      </c>
      <c r="G67" s="164" t="s">
        <v>2227</v>
      </c>
      <c r="H67" s="164" t="s">
        <v>1476</v>
      </c>
      <c r="I67" s="216">
        <v>9</v>
      </c>
      <c r="J67" s="167">
        <v>10.55</v>
      </c>
      <c r="K67" s="167">
        <v>11.25</v>
      </c>
      <c r="L67" s="194"/>
      <c r="N67" s="163"/>
      <c r="O67" s="163"/>
      <c r="P67" s="163"/>
      <c r="Q67" s="216"/>
      <c r="R67" s="172"/>
      <c r="S67" s="172"/>
      <c r="T67" s="216"/>
      <c r="U67" s="216"/>
      <c r="W67" s="262"/>
      <c r="AG67" s="163"/>
    </row>
    <row r="68" spans="1:33" s="164" customFormat="1" ht="18" x14ac:dyDescent="0.35">
      <c r="A68" s="316"/>
      <c r="B68" s="163"/>
      <c r="C68" s="163" t="s">
        <v>1886</v>
      </c>
      <c r="D68" s="164" t="s">
        <v>2229</v>
      </c>
      <c r="E68" s="174" t="s">
        <v>40</v>
      </c>
      <c r="F68" s="174" t="s">
        <v>2226</v>
      </c>
      <c r="G68" s="164" t="s">
        <v>1476</v>
      </c>
      <c r="H68" s="164" t="s">
        <v>2227</v>
      </c>
      <c r="I68" s="216">
        <v>9</v>
      </c>
      <c r="J68" s="167">
        <v>11.3</v>
      </c>
      <c r="K68" s="167">
        <v>12</v>
      </c>
      <c r="L68" s="194"/>
      <c r="N68" s="163"/>
      <c r="O68" s="163"/>
      <c r="P68" s="163"/>
      <c r="Q68" s="216"/>
      <c r="R68" s="172"/>
      <c r="S68" s="172"/>
      <c r="T68" s="216"/>
      <c r="U68" s="216"/>
      <c r="W68" s="262"/>
      <c r="AG68" s="163"/>
    </row>
    <row r="69" spans="1:33" s="164" customFormat="1" ht="18" x14ac:dyDescent="0.35">
      <c r="A69" s="316"/>
      <c r="B69" s="163"/>
      <c r="C69" s="163" t="s">
        <v>1886</v>
      </c>
      <c r="D69" s="164" t="s">
        <v>2230</v>
      </c>
      <c r="E69" s="174" t="s">
        <v>2226</v>
      </c>
      <c r="F69" s="174" t="s">
        <v>40</v>
      </c>
      <c r="G69" s="164" t="s">
        <v>2227</v>
      </c>
      <c r="H69" s="164" t="s">
        <v>1476</v>
      </c>
      <c r="I69" s="216">
        <v>9</v>
      </c>
      <c r="J69" s="167">
        <v>12.05</v>
      </c>
      <c r="K69" s="167">
        <v>12.35</v>
      </c>
      <c r="L69" s="194"/>
      <c r="N69" s="163"/>
      <c r="O69" s="163"/>
      <c r="P69" s="163"/>
      <c r="Q69" s="216"/>
      <c r="R69" s="172"/>
      <c r="S69" s="172"/>
      <c r="T69" s="216"/>
      <c r="U69" s="216"/>
      <c r="W69" s="262"/>
      <c r="AG69" s="163"/>
    </row>
    <row r="70" spans="1:33" s="164" customFormat="1" ht="18" x14ac:dyDescent="0.35">
      <c r="A70" s="316"/>
      <c r="B70" s="163"/>
      <c r="C70" s="163"/>
      <c r="E70" s="221" t="s">
        <v>976</v>
      </c>
      <c r="F70" s="174"/>
      <c r="G70" s="57" t="s">
        <v>976</v>
      </c>
      <c r="I70" s="163"/>
      <c r="J70" s="163"/>
      <c r="K70" s="167"/>
      <c r="N70" s="163"/>
      <c r="O70" s="163"/>
      <c r="P70" s="163"/>
      <c r="Q70" s="216"/>
      <c r="R70" s="172"/>
      <c r="S70" s="172"/>
      <c r="T70" s="216"/>
      <c r="U70" s="216"/>
      <c r="V70" s="163"/>
      <c r="W70" s="262"/>
      <c r="AG70" s="163"/>
    </row>
    <row r="71" spans="1:33" s="164" customFormat="1" ht="18" x14ac:dyDescent="0.35">
      <c r="A71" s="316"/>
      <c r="B71" s="163"/>
      <c r="C71" s="163" t="s">
        <v>1939</v>
      </c>
      <c r="D71" s="164" t="s">
        <v>2231</v>
      </c>
      <c r="E71" s="174" t="s">
        <v>40</v>
      </c>
      <c r="F71" s="174" t="s">
        <v>49</v>
      </c>
      <c r="G71" s="164" t="s">
        <v>1476</v>
      </c>
      <c r="H71" s="164" t="s">
        <v>963</v>
      </c>
      <c r="I71" s="163">
        <v>57.8</v>
      </c>
      <c r="J71" s="167">
        <v>14</v>
      </c>
      <c r="K71" s="167">
        <v>15.45</v>
      </c>
      <c r="N71" s="163"/>
      <c r="O71" s="163"/>
      <c r="P71" s="163"/>
      <c r="Q71" s="163" t="s">
        <v>1939</v>
      </c>
      <c r="R71" s="181">
        <v>0.34722222222222227</v>
      </c>
      <c r="S71" s="181">
        <v>0.3263888888888889</v>
      </c>
      <c r="T71" s="216">
        <v>208.8</v>
      </c>
      <c r="U71" s="216">
        <f>T71+T62</f>
        <v>358.8</v>
      </c>
      <c r="V71" s="172">
        <v>14</v>
      </c>
      <c r="W71" s="320"/>
      <c r="X71" s="169" t="s">
        <v>2101</v>
      </c>
      <c r="Y71" s="169" t="s">
        <v>1045</v>
      </c>
      <c r="Z71" s="169" t="s">
        <v>1045</v>
      </c>
      <c r="AA71" s="169"/>
      <c r="AB71" s="164" t="s">
        <v>963</v>
      </c>
      <c r="AC71" s="164" t="s">
        <v>49</v>
      </c>
      <c r="AD71" s="164" t="s">
        <v>1029</v>
      </c>
      <c r="AE71" s="164" t="s">
        <v>1045</v>
      </c>
      <c r="AF71" s="164" t="s">
        <v>2232</v>
      </c>
      <c r="AG71" s="163" t="s">
        <v>2103</v>
      </c>
    </row>
    <row r="72" spans="1:33" s="164" customFormat="1" ht="18" x14ac:dyDescent="0.35">
      <c r="A72" s="316"/>
      <c r="B72" s="163"/>
      <c r="C72" s="163" t="s">
        <v>1939</v>
      </c>
      <c r="D72" s="164" t="s">
        <v>2233</v>
      </c>
      <c r="E72" s="174" t="s">
        <v>49</v>
      </c>
      <c r="F72" s="174" t="s">
        <v>0</v>
      </c>
      <c r="G72" s="164" t="s">
        <v>963</v>
      </c>
      <c r="H72" s="164" t="s">
        <v>968</v>
      </c>
      <c r="I72" s="163">
        <v>23.3</v>
      </c>
      <c r="J72" s="167">
        <v>15.55</v>
      </c>
      <c r="K72" s="167">
        <v>16.399999999999999</v>
      </c>
      <c r="L72" s="213"/>
      <c r="M72" s="213"/>
      <c r="N72" s="163"/>
      <c r="O72" s="163"/>
      <c r="P72" s="163"/>
      <c r="Q72" s="216"/>
      <c r="R72" s="172"/>
      <c r="S72" s="172"/>
      <c r="T72" s="216"/>
      <c r="U72" s="216"/>
      <c r="V72" s="163"/>
      <c r="W72" s="262"/>
      <c r="AG72" s="163"/>
    </row>
    <row r="73" spans="1:33" s="164" customFormat="1" ht="18" x14ac:dyDescent="0.35">
      <c r="A73" s="316"/>
      <c r="B73" s="163"/>
      <c r="C73" s="163" t="s">
        <v>1939</v>
      </c>
      <c r="D73" s="164" t="s">
        <v>2234</v>
      </c>
      <c r="E73" s="174" t="s">
        <v>0</v>
      </c>
      <c r="F73" s="174" t="s">
        <v>49</v>
      </c>
      <c r="G73" s="164" t="s">
        <v>968</v>
      </c>
      <c r="H73" s="164" t="s">
        <v>963</v>
      </c>
      <c r="I73" s="163">
        <v>23.3</v>
      </c>
      <c r="J73" s="167">
        <v>16.5</v>
      </c>
      <c r="K73" s="167">
        <v>17.350000000000001</v>
      </c>
      <c r="L73" s="194" t="s">
        <v>971</v>
      </c>
      <c r="M73" s="213"/>
      <c r="N73" s="163"/>
      <c r="O73" s="163"/>
      <c r="P73" s="163"/>
      <c r="Q73" s="216"/>
      <c r="R73" s="172"/>
      <c r="S73" s="172"/>
      <c r="T73" s="216"/>
      <c r="U73" s="216"/>
      <c r="V73" s="163"/>
      <c r="W73" s="262"/>
      <c r="AG73" s="163"/>
    </row>
    <row r="74" spans="1:33" s="164" customFormat="1" ht="18" x14ac:dyDescent="0.35">
      <c r="A74" s="316"/>
      <c r="B74" s="163"/>
      <c r="C74" s="163" t="s">
        <v>1939</v>
      </c>
      <c r="D74" s="164" t="s">
        <v>2235</v>
      </c>
      <c r="E74" s="174" t="s">
        <v>49</v>
      </c>
      <c r="F74" s="174" t="s">
        <v>0</v>
      </c>
      <c r="G74" s="164" t="s">
        <v>963</v>
      </c>
      <c r="H74" s="164" t="s">
        <v>968</v>
      </c>
      <c r="I74" s="163">
        <v>23.3</v>
      </c>
      <c r="J74" s="167">
        <v>18.05</v>
      </c>
      <c r="K74" s="167">
        <v>18.5</v>
      </c>
      <c r="N74" s="163"/>
      <c r="O74" s="163"/>
      <c r="P74" s="163"/>
      <c r="Q74" s="216"/>
      <c r="R74" s="172"/>
      <c r="S74" s="172"/>
      <c r="T74" s="216"/>
      <c r="U74" s="216"/>
      <c r="V74" s="163"/>
      <c r="W74" s="262"/>
      <c r="AG74" s="163"/>
    </row>
    <row r="75" spans="1:33" s="164" customFormat="1" ht="18" x14ac:dyDescent="0.35">
      <c r="A75" s="316"/>
      <c r="B75" s="163"/>
      <c r="C75" s="163" t="s">
        <v>1939</v>
      </c>
      <c r="D75" s="164" t="s">
        <v>2236</v>
      </c>
      <c r="E75" s="174" t="s">
        <v>0</v>
      </c>
      <c r="F75" s="174" t="s">
        <v>49</v>
      </c>
      <c r="G75" s="164" t="s">
        <v>968</v>
      </c>
      <c r="H75" s="164" t="s">
        <v>963</v>
      </c>
      <c r="I75" s="163">
        <v>23.3</v>
      </c>
      <c r="J75" s="167">
        <v>19</v>
      </c>
      <c r="K75" s="167">
        <v>19.45</v>
      </c>
      <c r="N75" s="163"/>
      <c r="O75" s="163"/>
      <c r="P75" s="163"/>
      <c r="Q75" s="216"/>
      <c r="R75" s="172"/>
      <c r="S75" s="172"/>
      <c r="T75" s="216"/>
      <c r="U75" s="216"/>
      <c r="V75" s="163"/>
      <c r="W75" s="262"/>
      <c r="AG75" s="163"/>
    </row>
    <row r="76" spans="1:33" s="164" customFormat="1" ht="18" x14ac:dyDescent="0.35">
      <c r="A76" s="316"/>
      <c r="B76" s="163"/>
      <c r="C76" s="163" t="s">
        <v>1939</v>
      </c>
      <c r="D76" s="164" t="s">
        <v>2237</v>
      </c>
      <c r="E76" s="174" t="s">
        <v>49</v>
      </c>
      <c r="F76" s="174" t="s">
        <v>40</v>
      </c>
      <c r="G76" s="164" t="s">
        <v>963</v>
      </c>
      <c r="H76" s="164" t="s">
        <v>1476</v>
      </c>
      <c r="I76" s="163">
        <v>57.8</v>
      </c>
      <c r="J76" s="167">
        <v>19.5</v>
      </c>
      <c r="K76" s="167">
        <v>21.35</v>
      </c>
      <c r="N76" s="163"/>
      <c r="O76" s="163"/>
      <c r="P76" s="163"/>
      <c r="Q76" s="216"/>
      <c r="R76" s="172"/>
      <c r="S76" s="172"/>
      <c r="T76" s="216"/>
      <c r="U76" s="216"/>
      <c r="V76" s="163"/>
      <c r="W76" s="262"/>
      <c r="AG76" s="163"/>
    </row>
    <row r="77" spans="1:33" ht="18" x14ac:dyDescent="0.35">
      <c r="I77" s="57" t="s">
        <v>2238</v>
      </c>
    </row>
    <row r="79" spans="1:33" s="422" customFormat="1" x14ac:dyDescent="0.25"/>
    <row r="81" spans="1:33" s="164" customFormat="1" ht="18" x14ac:dyDescent="0.35">
      <c r="A81" s="316"/>
      <c r="B81" s="163"/>
      <c r="C81" s="163" t="s">
        <v>1420</v>
      </c>
      <c r="D81" s="164" t="s">
        <v>2330</v>
      </c>
      <c r="E81" s="174" t="s">
        <v>40</v>
      </c>
      <c r="F81" s="174" t="s">
        <v>2250</v>
      </c>
      <c r="G81" s="164" t="s">
        <v>1476</v>
      </c>
      <c r="H81" s="164" t="s">
        <v>2251</v>
      </c>
      <c r="I81" s="216">
        <v>7.3</v>
      </c>
      <c r="J81" s="167">
        <v>6</v>
      </c>
      <c r="K81" s="167">
        <v>6.2</v>
      </c>
      <c r="L81" s="164" t="s">
        <v>1225</v>
      </c>
      <c r="N81" s="163"/>
      <c r="O81" s="163"/>
      <c r="P81" s="163"/>
      <c r="Q81" s="163" t="s">
        <v>1420</v>
      </c>
      <c r="R81" s="181">
        <v>0.34375</v>
      </c>
      <c r="S81" s="181">
        <v>0.28125</v>
      </c>
      <c r="T81" s="216">
        <v>164.6</v>
      </c>
      <c r="U81" s="216"/>
      <c r="V81" s="172"/>
      <c r="W81" s="320" t="s">
        <v>1027</v>
      </c>
      <c r="X81" s="169" t="s">
        <v>2101</v>
      </c>
      <c r="Y81" s="164" t="s">
        <v>1045</v>
      </c>
      <c r="Z81" s="169"/>
      <c r="AA81" s="169"/>
      <c r="AB81" s="164" t="s">
        <v>2251</v>
      </c>
      <c r="AC81" s="164" t="s">
        <v>2250</v>
      </c>
      <c r="AD81" s="211" t="s">
        <v>1542</v>
      </c>
      <c r="AE81" s="164" t="s">
        <v>1045</v>
      </c>
      <c r="AF81" s="164" t="s">
        <v>1031</v>
      </c>
      <c r="AG81" s="163" t="s">
        <v>2103</v>
      </c>
    </row>
    <row r="82" spans="1:33" s="164" customFormat="1" ht="18" x14ac:dyDescent="0.35">
      <c r="A82" s="316"/>
      <c r="B82" s="163"/>
      <c r="C82" s="163" t="s">
        <v>1420</v>
      </c>
      <c r="D82" s="164" t="s">
        <v>2331</v>
      </c>
      <c r="E82" s="174" t="s">
        <v>2250</v>
      </c>
      <c r="F82" s="174" t="s">
        <v>40</v>
      </c>
      <c r="G82" s="164" t="s">
        <v>2251</v>
      </c>
      <c r="H82" s="164" t="s">
        <v>1476</v>
      </c>
      <c r="I82" s="163">
        <v>7.3</v>
      </c>
      <c r="J82" s="167">
        <v>6.3</v>
      </c>
      <c r="K82" s="167">
        <v>6.5</v>
      </c>
      <c r="L82" s="164" t="s">
        <v>1225</v>
      </c>
      <c r="M82" s="213"/>
      <c r="N82" s="163"/>
      <c r="O82" s="163"/>
      <c r="P82" s="163"/>
      <c r="Q82" s="216"/>
      <c r="R82" s="172"/>
      <c r="S82" s="172"/>
      <c r="T82" s="216"/>
      <c r="U82" s="216"/>
      <c r="V82" s="163"/>
      <c r="W82" s="262"/>
      <c r="AG82" s="163"/>
    </row>
    <row r="83" spans="1:33" s="164" customFormat="1" ht="18" x14ac:dyDescent="0.35">
      <c r="A83" s="316"/>
      <c r="B83" s="163"/>
      <c r="C83" s="163" t="s">
        <v>1420</v>
      </c>
      <c r="D83" s="164" t="s">
        <v>2332</v>
      </c>
      <c r="E83" s="174" t="s">
        <v>40</v>
      </c>
      <c r="F83" s="174" t="s">
        <v>2190</v>
      </c>
      <c r="G83" s="164" t="s">
        <v>1476</v>
      </c>
      <c r="H83" s="164" t="s">
        <v>2191</v>
      </c>
      <c r="I83" s="163">
        <v>14.2</v>
      </c>
      <c r="J83" s="167">
        <v>7.3</v>
      </c>
      <c r="K83" s="167">
        <v>7.55</v>
      </c>
      <c r="N83" s="163"/>
      <c r="O83" s="163"/>
      <c r="P83" s="163"/>
      <c r="Q83" s="216"/>
      <c r="R83" s="172"/>
      <c r="S83" s="172"/>
      <c r="T83" s="216"/>
      <c r="U83" s="216"/>
      <c r="V83" s="163"/>
      <c r="W83" s="262"/>
      <c r="AG83" s="163"/>
    </row>
    <row r="84" spans="1:33" s="164" customFormat="1" ht="18" x14ac:dyDescent="0.35">
      <c r="A84" s="316"/>
      <c r="B84" s="163"/>
      <c r="C84" s="163" t="s">
        <v>1420</v>
      </c>
      <c r="D84" s="164" t="s">
        <v>2333</v>
      </c>
      <c r="E84" s="174" t="s">
        <v>2190</v>
      </c>
      <c r="F84" s="174" t="s">
        <v>2157</v>
      </c>
      <c r="G84" s="164" t="s">
        <v>2191</v>
      </c>
      <c r="H84" s="164" t="s">
        <v>2159</v>
      </c>
      <c r="I84" s="163">
        <v>16.899999999999999</v>
      </c>
      <c r="J84" s="167">
        <v>8.0500000000000007</v>
      </c>
      <c r="K84" s="167">
        <v>8.35</v>
      </c>
      <c r="L84" s="164" t="s">
        <v>2163</v>
      </c>
      <c r="N84" s="163"/>
      <c r="O84" s="163"/>
      <c r="P84" s="163"/>
      <c r="Q84" s="216"/>
      <c r="R84" s="172"/>
      <c r="S84" s="172"/>
      <c r="T84" s="216"/>
      <c r="U84" s="216"/>
      <c r="V84" s="163"/>
      <c r="W84" s="262"/>
      <c r="AG84" s="163"/>
    </row>
    <row r="85" spans="1:33" s="164" customFormat="1" ht="18" x14ac:dyDescent="0.35">
      <c r="A85" s="316"/>
      <c r="B85" s="163"/>
      <c r="C85" s="163" t="s">
        <v>1420</v>
      </c>
      <c r="D85" s="164" t="s">
        <v>2334</v>
      </c>
      <c r="E85" s="174" t="s">
        <v>2157</v>
      </c>
      <c r="F85" s="174" t="s">
        <v>2190</v>
      </c>
      <c r="G85" s="164" t="s">
        <v>2159</v>
      </c>
      <c r="H85" s="164" t="s">
        <v>2191</v>
      </c>
      <c r="I85" s="216">
        <v>16.899999999999999</v>
      </c>
      <c r="J85" s="167">
        <v>8.4499999999999993</v>
      </c>
      <c r="K85" s="167">
        <v>9.15</v>
      </c>
      <c r="N85" s="163"/>
      <c r="O85" s="163"/>
      <c r="P85" s="163"/>
      <c r="Q85" s="216"/>
      <c r="R85" s="172"/>
      <c r="S85" s="172"/>
      <c r="T85" s="216"/>
      <c r="U85" s="216"/>
      <c r="V85" s="163"/>
      <c r="W85" s="262"/>
      <c r="AG85" s="163"/>
    </row>
    <row r="86" spans="1:33" s="164" customFormat="1" ht="18" x14ac:dyDescent="0.35">
      <c r="A86" s="316"/>
      <c r="B86" s="163"/>
      <c r="C86" s="163" t="s">
        <v>1420</v>
      </c>
      <c r="D86" s="164" t="s">
        <v>2335</v>
      </c>
      <c r="E86" s="174" t="s">
        <v>2190</v>
      </c>
      <c r="F86" s="174" t="s">
        <v>40</v>
      </c>
      <c r="G86" s="164" t="s">
        <v>2191</v>
      </c>
      <c r="H86" s="164" t="s">
        <v>1476</v>
      </c>
      <c r="I86" s="216">
        <v>14.2</v>
      </c>
      <c r="J86" s="167">
        <v>9.3000000000000007</v>
      </c>
      <c r="K86" s="167">
        <v>9.5500000000000007</v>
      </c>
      <c r="L86" s="57" t="s">
        <v>971</v>
      </c>
      <c r="M86" s="213"/>
      <c r="N86" s="163"/>
      <c r="O86" s="163"/>
      <c r="P86" s="163"/>
      <c r="Q86" s="216"/>
      <c r="R86" s="172"/>
      <c r="S86" s="172"/>
      <c r="T86" s="216"/>
      <c r="U86" s="216"/>
      <c r="V86" s="163"/>
      <c r="W86" s="262"/>
      <c r="AG86" s="163"/>
    </row>
    <row r="87" spans="1:33" s="164" customFormat="1" ht="18" x14ac:dyDescent="0.35">
      <c r="A87" s="316"/>
      <c r="B87" s="163"/>
      <c r="C87" s="163" t="s">
        <v>1420</v>
      </c>
      <c r="D87" s="164" t="s">
        <v>2336</v>
      </c>
      <c r="E87" s="174" t="s">
        <v>40</v>
      </c>
      <c r="F87" s="174" t="s">
        <v>2176</v>
      </c>
      <c r="G87" s="164" t="s">
        <v>1476</v>
      </c>
      <c r="H87" s="164" t="s">
        <v>2177</v>
      </c>
      <c r="I87" s="163">
        <v>43.9</v>
      </c>
      <c r="J87" s="167">
        <v>10.45</v>
      </c>
      <c r="K87" s="167">
        <v>12</v>
      </c>
      <c r="N87" s="163"/>
      <c r="O87" s="163"/>
      <c r="P87" s="163"/>
      <c r="Q87" s="216"/>
      <c r="R87" s="172"/>
      <c r="S87" s="172"/>
      <c r="T87" s="216"/>
      <c r="U87" s="216"/>
      <c r="V87" s="163"/>
      <c r="W87" s="262"/>
      <c r="AG87" s="163"/>
    </row>
    <row r="88" spans="1:33" s="164" customFormat="1" ht="18" x14ac:dyDescent="0.35">
      <c r="A88" s="316"/>
      <c r="B88" s="163"/>
      <c r="C88" s="163" t="s">
        <v>1420</v>
      </c>
      <c r="D88" s="164" t="s">
        <v>2337</v>
      </c>
      <c r="E88" s="174" t="s">
        <v>2176</v>
      </c>
      <c r="F88" s="174" t="s">
        <v>40</v>
      </c>
      <c r="G88" s="164" t="s">
        <v>2177</v>
      </c>
      <c r="H88" s="164" t="s">
        <v>1476</v>
      </c>
      <c r="I88" s="163">
        <v>43.9</v>
      </c>
      <c r="J88" s="167">
        <v>12.15</v>
      </c>
      <c r="K88" s="167">
        <v>13.3</v>
      </c>
      <c r="L88" s="164" t="s">
        <v>1455</v>
      </c>
      <c r="N88" s="163"/>
      <c r="O88" s="163"/>
      <c r="P88" s="163"/>
      <c r="Q88" s="216"/>
      <c r="R88" s="172"/>
      <c r="S88" s="172"/>
      <c r="T88" s="216"/>
      <c r="U88" s="216"/>
      <c r="V88" s="163"/>
      <c r="W88" s="262"/>
      <c r="AG88" s="163"/>
    </row>
    <row r="89" spans="1:33" ht="18" x14ac:dyDescent="0.35">
      <c r="G89" s="57" t="s">
        <v>976</v>
      </c>
    </row>
    <row r="90" spans="1:33" s="164" customFormat="1" ht="18" x14ac:dyDescent="0.35">
      <c r="A90" s="316"/>
      <c r="B90" s="201"/>
      <c r="C90" s="163" t="s">
        <v>1635</v>
      </c>
      <c r="D90" s="164" t="s">
        <v>2338</v>
      </c>
      <c r="E90" s="174" t="s">
        <v>40</v>
      </c>
      <c r="F90" s="174" t="s">
        <v>2195</v>
      </c>
      <c r="G90" s="164" t="s">
        <v>1476</v>
      </c>
      <c r="H90" s="164" t="s">
        <v>2196</v>
      </c>
      <c r="I90" s="216">
        <v>33.6</v>
      </c>
      <c r="J90" s="167">
        <v>14.35</v>
      </c>
      <c r="K90" s="167">
        <v>15.5</v>
      </c>
      <c r="L90" s="213"/>
      <c r="N90" s="196"/>
      <c r="O90" s="196"/>
      <c r="P90" s="196"/>
      <c r="Q90" s="163" t="s">
        <v>1635</v>
      </c>
      <c r="R90" s="324">
        <v>0.28472222222222221</v>
      </c>
      <c r="S90" s="324">
        <v>0.25347222222222221</v>
      </c>
      <c r="T90" s="216">
        <v>131.6</v>
      </c>
      <c r="U90" s="216">
        <f>T90+T81</f>
        <v>296.2</v>
      </c>
      <c r="V90" s="172">
        <v>15</v>
      </c>
      <c r="W90" s="320" t="s">
        <v>1027</v>
      </c>
      <c r="X90" s="169" t="s">
        <v>2101</v>
      </c>
      <c r="Y90" s="169" t="s">
        <v>1045</v>
      </c>
      <c r="Z90" s="169" t="s">
        <v>1045</v>
      </c>
      <c r="AA90" s="169" t="s">
        <v>2103</v>
      </c>
      <c r="AB90" s="164" t="s">
        <v>2339</v>
      </c>
      <c r="AC90" s="164" t="s">
        <v>2340</v>
      </c>
      <c r="AD90" s="211" t="s">
        <v>1542</v>
      </c>
      <c r="AE90" s="164" t="s">
        <v>1045</v>
      </c>
      <c r="AF90" s="164" t="s">
        <v>1031</v>
      </c>
      <c r="AG90" s="163" t="s">
        <v>2180</v>
      </c>
    </row>
    <row r="91" spans="1:33" s="164" customFormat="1" ht="18" x14ac:dyDescent="0.35">
      <c r="A91" s="316"/>
      <c r="B91" s="201"/>
      <c r="C91" s="163" t="s">
        <v>1635</v>
      </c>
      <c r="D91" s="164" t="s">
        <v>2341</v>
      </c>
      <c r="E91" s="174" t="s">
        <v>2195</v>
      </c>
      <c r="F91" s="174" t="s">
        <v>40</v>
      </c>
      <c r="G91" s="164" t="s">
        <v>2196</v>
      </c>
      <c r="H91" s="164" t="s">
        <v>1476</v>
      </c>
      <c r="I91" s="163">
        <v>33.6</v>
      </c>
      <c r="J91" s="167">
        <v>15.55</v>
      </c>
      <c r="K91" s="167">
        <v>17.100000000000001</v>
      </c>
      <c r="L91" s="194"/>
      <c r="N91" s="196"/>
      <c r="O91" s="196"/>
      <c r="P91" s="196"/>
      <c r="Q91" s="196"/>
      <c r="R91" s="172"/>
      <c r="S91" s="172"/>
      <c r="T91" s="216"/>
      <c r="U91" s="216"/>
      <c r="W91" s="262"/>
      <c r="AG91" s="163"/>
    </row>
    <row r="92" spans="1:33" s="164" customFormat="1" ht="18" x14ac:dyDescent="0.35">
      <c r="A92" s="316"/>
      <c r="B92" s="201"/>
      <c r="C92" s="163" t="s">
        <v>1635</v>
      </c>
      <c r="D92" s="164" t="s">
        <v>2342</v>
      </c>
      <c r="E92" s="174" t="s">
        <v>40</v>
      </c>
      <c r="F92" s="174" t="s">
        <v>2343</v>
      </c>
      <c r="G92" s="164" t="s">
        <v>1476</v>
      </c>
      <c r="H92" s="164" t="s">
        <v>2344</v>
      </c>
      <c r="I92" s="163">
        <v>12.9</v>
      </c>
      <c r="J92" s="167">
        <v>17.149999999999999</v>
      </c>
      <c r="K92" s="167">
        <v>17.399999999999999</v>
      </c>
      <c r="L92" s="194"/>
      <c r="N92" s="196"/>
      <c r="O92" s="196"/>
      <c r="P92" s="196"/>
      <c r="Q92" s="196"/>
      <c r="R92" s="172"/>
      <c r="S92" s="172"/>
      <c r="T92" s="216"/>
      <c r="U92" s="216"/>
      <c r="W92" s="262"/>
      <c r="AG92" s="163"/>
    </row>
    <row r="93" spans="1:33" s="164" customFormat="1" ht="18" x14ac:dyDescent="0.35">
      <c r="A93" s="316"/>
      <c r="B93" s="201"/>
      <c r="C93" s="163" t="s">
        <v>1635</v>
      </c>
      <c r="D93" s="164" t="s">
        <v>2345</v>
      </c>
      <c r="E93" s="174" t="s">
        <v>2343</v>
      </c>
      <c r="F93" s="174" t="s">
        <v>40</v>
      </c>
      <c r="G93" s="164" t="s">
        <v>2344</v>
      </c>
      <c r="H93" s="164" t="s">
        <v>1476</v>
      </c>
      <c r="I93" s="163">
        <v>12.9</v>
      </c>
      <c r="J93" s="167">
        <v>17.45</v>
      </c>
      <c r="K93" s="167">
        <v>18.100000000000001</v>
      </c>
      <c r="L93" s="194"/>
      <c r="N93" s="196"/>
      <c r="O93" s="196"/>
      <c r="P93" s="196"/>
      <c r="Q93" s="196"/>
      <c r="R93" s="172"/>
      <c r="S93" s="172"/>
      <c r="T93" s="216"/>
      <c r="U93" s="216"/>
      <c r="W93" s="262"/>
      <c r="AG93" s="163"/>
    </row>
    <row r="94" spans="1:33" s="164" customFormat="1" ht="18" x14ac:dyDescent="0.35">
      <c r="A94" s="316"/>
      <c r="B94" s="201"/>
      <c r="C94" s="163" t="s">
        <v>1635</v>
      </c>
      <c r="D94" s="164" t="s">
        <v>2346</v>
      </c>
      <c r="E94" s="174" t="s">
        <v>40</v>
      </c>
      <c r="F94" s="174" t="s">
        <v>2201</v>
      </c>
      <c r="G94" s="164" t="s">
        <v>1476</v>
      </c>
      <c r="H94" s="164" t="s">
        <v>2202</v>
      </c>
      <c r="I94" s="163">
        <v>18.8</v>
      </c>
      <c r="J94" s="167">
        <v>18.2</v>
      </c>
      <c r="K94" s="167">
        <v>19.05</v>
      </c>
      <c r="L94" s="194"/>
      <c r="N94" s="196"/>
      <c r="O94" s="196"/>
      <c r="P94" s="196"/>
      <c r="Q94" s="196"/>
      <c r="R94" s="172"/>
      <c r="S94" s="172"/>
      <c r="T94" s="216"/>
      <c r="U94" s="216"/>
      <c r="W94" s="262"/>
      <c r="AG94" s="163"/>
    </row>
    <row r="95" spans="1:33" s="164" customFormat="1" ht="18" x14ac:dyDescent="0.35">
      <c r="A95" s="316"/>
      <c r="B95" s="201"/>
      <c r="C95" s="163" t="s">
        <v>1635</v>
      </c>
      <c r="D95" s="164" t="s">
        <v>2347</v>
      </c>
      <c r="E95" s="174" t="s">
        <v>2348</v>
      </c>
      <c r="F95" s="174" t="s">
        <v>2349</v>
      </c>
      <c r="G95" s="164" t="s">
        <v>2350</v>
      </c>
      <c r="H95" s="164" t="s">
        <v>2351</v>
      </c>
      <c r="I95" s="163">
        <v>14.9</v>
      </c>
      <c r="J95" s="167">
        <v>19.149999999999999</v>
      </c>
      <c r="K95" s="167">
        <v>19.45</v>
      </c>
      <c r="L95" s="194" t="s">
        <v>971</v>
      </c>
      <c r="N95" s="196"/>
      <c r="O95" s="196"/>
      <c r="P95" s="196"/>
      <c r="Q95" s="196"/>
      <c r="R95" s="172"/>
      <c r="S95" s="172"/>
      <c r="T95" s="216"/>
      <c r="U95" s="216"/>
      <c r="W95" s="262"/>
      <c r="AG95" s="163"/>
    </row>
    <row r="96" spans="1:33" s="164" customFormat="1" ht="18" x14ac:dyDescent="0.35">
      <c r="A96" s="316"/>
      <c r="B96" s="201"/>
      <c r="C96" s="163" t="s">
        <v>1635</v>
      </c>
      <c r="D96" s="164" t="s">
        <v>2352</v>
      </c>
      <c r="E96" s="174" t="s">
        <v>2349</v>
      </c>
      <c r="F96" s="174" t="s">
        <v>2340</v>
      </c>
      <c r="G96" s="164" t="s">
        <v>2351</v>
      </c>
      <c r="H96" s="164" t="s">
        <v>2353</v>
      </c>
      <c r="I96" s="163">
        <v>4.9000000000000004</v>
      </c>
      <c r="J96" s="167">
        <v>20.3</v>
      </c>
      <c r="K96" s="167">
        <v>20.45</v>
      </c>
      <c r="N96" s="163"/>
      <c r="O96" s="163"/>
      <c r="P96" s="163"/>
      <c r="R96" s="172"/>
      <c r="S96" s="172"/>
      <c r="T96" s="216"/>
      <c r="U96" s="216"/>
      <c r="W96" s="262"/>
      <c r="AG96" s="163"/>
    </row>
    <row r="97" spans="1:33" s="164" customFormat="1" ht="18" x14ac:dyDescent="0.35">
      <c r="A97" s="316"/>
      <c r="B97" s="163"/>
      <c r="C97" s="163"/>
      <c r="E97" s="174"/>
      <c r="F97" s="174"/>
      <c r="H97" s="57" t="s">
        <v>1174</v>
      </c>
      <c r="I97" s="163"/>
      <c r="J97" s="167"/>
      <c r="K97" s="167"/>
      <c r="N97" s="163"/>
      <c r="O97" s="163"/>
      <c r="P97" s="163"/>
      <c r="R97" s="172"/>
      <c r="S97" s="172"/>
      <c r="T97" s="216"/>
      <c r="U97" s="216"/>
      <c r="W97" s="262"/>
      <c r="AG97" s="163"/>
    </row>
    <row r="98" spans="1:33" s="164" customFormat="1" ht="18" x14ac:dyDescent="0.35">
      <c r="A98" s="316"/>
      <c r="B98" s="163"/>
      <c r="C98" s="163"/>
      <c r="E98" s="174"/>
      <c r="F98" s="174"/>
      <c r="H98" s="57"/>
      <c r="I98" s="163"/>
      <c r="J98" s="167"/>
      <c r="K98" s="167"/>
      <c r="N98" s="163"/>
      <c r="O98" s="163"/>
      <c r="P98" s="163"/>
      <c r="R98" s="172"/>
      <c r="S98" s="172"/>
      <c r="T98" s="216"/>
      <c r="U98" s="216"/>
      <c r="W98" s="262"/>
      <c r="AG98" s="163"/>
    </row>
    <row r="99" spans="1:33" s="164" customFormat="1" ht="18" x14ac:dyDescent="0.35">
      <c r="A99" s="316"/>
      <c r="B99" s="163"/>
      <c r="C99" s="163" t="s">
        <v>1640</v>
      </c>
      <c r="D99" s="164" t="s">
        <v>2354</v>
      </c>
      <c r="E99" s="174" t="s">
        <v>2340</v>
      </c>
      <c r="F99" s="174" t="s">
        <v>2299</v>
      </c>
      <c r="G99" s="164" t="s">
        <v>2353</v>
      </c>
      <c r="H99" s="164" t="s">
        <v>2300</v>
      </c>
      <c r="I99" s="163">
        <v>23.2</v>
      </c>
      <c r="J99" s="167">
        <v>6.15</v>
      </c>
      <c r="K99" s="167">
        <v>7</v>
      </c>
      <c r="L99" s="164" t="s">
        <v>1225</v>
      </c>
      <c r="N99" s="163"/>
      <c r="O99" s="163"/>
      <c r="P99" s="163"/>
      <c r="Q99" s="163" t="s">
        <v>1640</v>
      </c>
      <c r="R99" s="181">
        <v>0.32291666666666669</v>
      </c>
      <c r="S99" s="181">
        <v>0.30208333333333331</v>
      </c>
      <c r="T99" s="216">
        <v>193.1</v>
      </c>
      <c r="U99" s="216"/>
      <c r="V99" s="172"/>
      <c r="W99" s="320" t="s">
        <v>1027</v>
      </c>
      <c r="X99" s="169" t="s">
        <v>2101</v>
      </c>
      <c r="Y99" s="169" t="s">
        <v>1045</v>
      </c>
      <c r="Z99" s="169"/>
      <c r="AA99" s="169"/>
      <c r="AB99" s="164" t="s">
        <v>2353</v>
      </c>
      <c r="AC99" s="164" t="s">
        <v>2340</v>
      </c>
      <c r="AD99" s="211" t="s">
        <v>1542</v>
      </c>
      <c r="AE99" s="164" t="s">
        <v>1045</v>
      </c>
      <c r="AF99" s="164" t="s">
        <v>1031</v>
      </c>
      <c r="AG99" s="163"/>
    </row>
    <row r="100" spans="1:33" s="164" customFormat="1" ht="18" x14ac:dyDescent="0.35">
      <c r="A100" s="316"/>
      <c r="B100" s="201"/>
      <c r="C100" s="163" t="s">
        <v>1640</v>
      </c>
      <c r="D100" s="164" t="s">
        <v>2355</v>
      </c>
      <c r="E100" s="174" t="s">
        <v>2299</v>
      </c>
      <c r="F100" s="174" t="s">
        <v>40</v>
      </c>
      <c r="G100" s="164" t="s">
        <v>2300</v>
      </c>
      <c r="H100" s="164" t="s">
        <v>1476</v>
      </c>
      <c r="I100" s="163">
        <v>24.1</v>
      </c>
      <c r="J100" s="167">
        <v>7.05</v>
      </c>
      <c r="K100" s="167">
        <v>8</v>
      </c>
      <c r="L100" s="194" t="s">
        <v>971</v>
      </c>
      <c r="N100" s="163"/>
      <c r="O100" s="163"/>
      <c r="P100" s="163"/>
      <c r="R100" s="172"/>
      <c r="S100" s="172"/>
      <c r="T100" s="216"/>
      <c r="U100" s="216"/>
      <c r="W100" s="262"/>
      <c r="AG100" s="163"/>
    </row>
    <row r="101" spans="1:33" s="164" customFormat="1" ht="18" x14ac:dyDescent="0.35">
      <c r="A101" s="316"/>
      <c r="B101" s="201"/>
      <c r="C101" s="163" t="s">
        <v>1640</v>
      </c>
      <c r="D101" s="164" t="s">
        <v>2356</v>
      </c>
      <c r="E101" s="174" t="s">
        <v>40</v>
      </c>
      <c r="F101" s="174" t="s">
        <v>1298</v>
      </c>
      <c r="G101" s="164" t="s">
        <v>1476</v>
      </c>
      <c r="H101" s="164" t="s">
        <v>1296</v>
      </c>
      <c r="I101" s="163">
        <v>44.8</v>
      </c>
      <c r="J101" s="167">
        <v>8.3000000000000007</v>
      </c>
      <c r="K101" s="167">
        <v>10</v>
      </c>
      <c r="L101" s="201"/>
      <c r="N101" s="163"/>
      <c r="O101" s="163"/>
      <c r="P101" s="163"/>
      <c r="R101" s="172"/>
      <c r="S101" s="172"/>
      <c r="T101" s="216"/>
      <c r="U101" s="216"/>
      <c r="W101" s="262"/>
      <c r="AG101" s="163"/>
    </row>
    <row r="102" spans="1:33" s="164" customFormat="1" ht="18" x14ac:dyDescent="0.35">
      <c r="A102" s="316"/>
      <c r="B102" s="201"/>
      <c r="C102" s="163" t="s">
        <v>1640</v>
      </c>
      <c r="D102" s="164" t="s">
        <v>2357</v>
      </c>
      <c r="E102" s="174" t="s">
        <v>1298</v>
      </c>
      <c r="F102" s="174" t="s">
        <v>40</v>
      </c>
      <c r="G102" s="164" t="s">
        <v>1296</v>
      </c>
      <c r="H102" s="164" t="s">
        <v>1476</v>
      </c>
      <c r="I102" s="163">
        <v>44.8</v>
      </c>
      <c r="J102" s="167">
        <v>10.1</v>
      </c>
      <c r="K102" s="167">
        <v>11.4</v>
      </c>
      <c r="L102" s="201"/>
      <c r="N102" s="163"/>
      <c r="O102" s="163"/>
      <c r="P102" s="163"/>
      <c r="R102" s="172"/>
      <c r="S102" s="172"/>
      <c r="T102" s="216"/>
      <c r="U102" s="216"/>
      <c r="W102" s="262"/>
      <c r="AG102" s="163"/>
    </row>
    <row r="103" spans="1:33" s="164" customFormat="1" ht="18" x14ac:dyDescent="0.35">
      <c r="A103" s="316"/>
      <c r="B103" s="201"/>
      <c r="C103" s="163" t="s">
        <v>1640</v>
      </c>
      <c r="D103" s="164" t="s">
        <v>2358</v>
      </c>
      <c r="E103" s="174" t="s">
        <v>40</v>
      </c>
      <c r="F103" s="174" t="s">
        <v>2156</v>
      </c>
      <c r="G103" s="164" t="s">
        <v>1476</v>
      </c>
      <c r="H103" s="164" t="s">
        <v>2158</v>
      </c>
      <c r="I103" s="163">
        <v>28.1</v>
      </c>
      <c r="J103" s="167">
        <v>11.5</v>
      </c>
      <c r="K103" s="167">
        <v>12.4</v>
      </c>
      <c r="L103" s="201"/>
      <c r="N103" s="163"/>
      <c r="O103" s="163"/>
      <c r="P103" s="163"/>
      <c r="R103" s="172"/>
      <c r="S103" s="172"/>
      <c r="T103" s="216"/>
      <c r="U103" s="216"/>
      <c r="W103" s="262"/>
      <c r="AG103" s="163"/>
    </row>
    <row r="104" spans="1:33" s="164" customFormat="1" ht="18" x14ac:dyDescent="0.35">
      <c r="A104" s="316"/>
      <c r="B104" s="201"/>
      <c r="C104" s="163" t="s">
        <v>1640</v>
      </c>
      <c r="D104" s="164" t="s">
        <v>2359</v>
      </c>
      <c r="E104" s="174" t="s">
        <v>2156</v>
      </c>
      <c r="F104" s="174" t="s">
        <v>40</v>
      </c>
      <c r="G104" s="164" t="s">
        <v>2158</v>
      </c>
      <c r="H104" s="164" t="s">
        <v>1476</v>
      </c>
      <c r="I104" s="235">
        <v>28.1</v>
      </c>
      <c r="J104" s="226">
        <v>12.45</v>
      </c>
      <c r="K104" s="226">
        <v>13.35</v>
      </c>
      <c r="L104" s="201"/>
      <c r="N104" s="196"/>
      <c r="O104" s="196"/>
      <c r="P104" s="196"/>
    </row>
    <row r="105" spans="1:33" ht="18" x14ac:dyDescent="0.35">
      <c r="G105" s="57" t="s">
        <v>976</v>
      </c>
    </row>
    <row r="106" spans="1:33" s="164" customFormat="1" ht="18" x14ac:dyDescent="0.35">
      <c r="A106" s="316"/>
      <c r="B106" s="163"/>
      <c r="C106" s="163" t="s">
        <v>1435</v>
      </c>
      <c r="D106" s="164" t="s">
        <v>2231</v>
      </c>
      <c r="E106" s="174" t="s">
        <v>40</v>
      </c>
      <c r="F106" s="174" t="s">
        <v>49</v>
      </c>
      <c r="G106" s="164" t="s">
        <v>1476</v>
      </c>
      <c r="H106" s="164" t="s">
        <v>963</v>
      </c>
      <c r="I106" s="163">
        <v>57.8</v>
      </c>
      <c r="J106" s="167">
        <v>14.15</v>
      </c>
      <c r="K106" s="167">
        <v>16</v>
      </c>
      <c r="N106" s="163"/>
      <c r="O106" s="163"/>
      <c r="P106" s="163"/>
      <c r="Q106" s="163" t="s">
        <v>1435</v>
      </c>
      <c r="R106" s="181">
        <v>0.34027777777777773</v>
      </c>
      <c r="S106" s="181">
        <v>0.31944444444444448</v>
      </c>
      <c r="T106" s="216">
        <v>208.8</v>
      </c>
      <c r="U106" s="216">
        <f>T106+T99</f>
        <v>401.9</v>
      </c>
      <c r="V106" s="172">
        <v>12</v>
      </c>
      <c r="W106" s="320"/>
      <c r="X106" s="169" t="s">
        <v>2101</v>
      </c>
      <c r="Y106" s="211" t="s">
        <v>1029</v>
      </c>
      <c r="Z106" s="164" t="s">
        <v>1045</v>
      </c>
      <c r="AA106" s="169"/>
      <c r="AB106" s="164" t="s">
        <v>963</v>
      </c>
      <c r="AC106" s="164" t="s">
        <v>49</v>
      </c>
      <c r="AD106" s="211" t="s">
        <v>1029</v>
      </c>
      <c r="AE106" s="164" t="s">
        <v>1045</v>
      </c>
      <c r="AF106" s="164" t="s">
        <v>1031</v>
      </c>
      <c r="AG106" s="163" t="s">
        <v>2103</v>
      </c>
    </row>
    <row r="107" spans="1:33" s="164" customFormat="1" ht="18" x14ac:dyDescent="0.35">
      <c r="A107" s="316"/>
      <c r="B107" s="163"/>
      <c r="C107" s="163" t="s">
        <v>1435</v>
      </c>
      <c r="D107" s="164" t="s">
        <v>2233</v>
      </c>
      <c r="E107" s="174" t="s">
        <v>49</v>
      </c>
      <c r="F107" s="174" t="s">
        <v>0</v>
      </c>
      <c r="G107" s="164" t="s">
        <v>963</v>
      </c>
      <c r="H107" s="164" t="s">
        <v>968</v>
      </c>
      <c r="I107" s="163">
        <v>23.3</v>
      </c>
      <c r="J107" s="167">
        <v>16.100000000000001</v>
      </c>
      <c r="K107" s="167">
        <v>16.55</v>
      </c>
      <c r="N107" s="163"/>
      <c r="O107" s="163"/>
      <c r="P107" s="163"/>
      <c r="Q107" s="163"/>
      <c r="R107" s="167"/>
      <c r="S107" s="167"/>
      <c r="T107" s="216"/>
      <c r="U107" s="216"/>
      <c r="V107" s="163"/>
      <c r="W107" s="262"/>
      <c r="AG107" s="163"/>
    </row>
    <row r="108" spans="1:33" s="164" customFormat="1" ht="18" x14ac:dyDescent="0.35">
      <c r="A108" s="316"/>
      <c r="B108" s="163"/>
      <c r="C108" s="163" t="s">
        <v>1435</v>
      </c>
      <c r="D108" s="164" t="s">
        <v>2234</v>
      </c>
      <c r="E108" s="174" t="s">
        <v>0</v>
      </c>
      <c r="F108" s="174" t="s">
        <v>49</v>
      </c>
      <c r="G108" s="164" t="s">
        <v>968</v>
      </c>
      <c r="H108" s="164" t="s">
        <v>963</v>
      </c>
      <c r="I108" s="163">
        <v>23.3</v>
      </c>
      <c r="J108" s="167">
        <v>17</v>
      </c>
      <c r="K108" s="167">
        <v>17.45</v>
      </c>
      <c r="N108" s="163"/>
      <c r="O108" s="163"/>
      <c r="P108" s="163"/>
      <c r="Q108" s="163"/>
      <c r="R108" s="167"/>
      <c r="S108" s="167"/>
      <c r="T108" s="216"/>
      <c r="U108" s="216"/>
      <c r="V108" s="163"/>
      <c r="W108" s="262"/>
      <c r="AG108" s="163"/>
    </row>
    <row r="109" spans="1:33" s="164" customFormat="1" ht="18" x14ac:dyDescent="0.35">
      <c r="A109" s="316"/>
      <c r="B109" s="163"/>
      <c r="C109" s="163" t="s">
        <v>1435</v>
      </c>
      <c r="D109" s="164" t="s">
        <v>2235</v>
      </c>
      <c r="E109" s="174" t="s">
        <v>49</v>
      </c>
      <c r="F109" s="174" t="s">
        <v>0</v>
      </c>
      <c r="G109" s="164" t="s">
        <v>963</v>
      </c>
      <c r="H109" s="164" t="s">
        <v>968</v>
      </c>
      <c r="I109" s="163">
        <v>23.3</v>
      </c>
      <c r="J109" s="167">
        <v>17.5</v>
      </c>
      <c r="K109" s="167">
        <v>18.350000000000001</v>
      </c>
      <c r="L109" s="57" t="s">
        <v>971</v>
      </c>
      <c r="N109" s="163"/>
      <c r="O109" s="163"/>
      <c r="P109" s="163"/>
      <c r="Q109" s="163"/>
      <c r="R109" s="167"/>
      <c r="S109" s="167"/>
      <c r="T109" s="216"/>
      <c r="U109" s="216"/>
      <c r="V109" s="163"/>
      <c r="W109" s="262"/>
      <c r="AG109" s="163"/>
    </row>
    <row r="110" spans="1:33" s="164" customFormat="1" ht="18" x14ac:dyDescent="0.35">
      <c r="A110" s="316"/>
      <c r="B110" s="163"/>
      <c r="C110" s="163" t="s">
        <v>1435</v>
      </c>
      <c r="D110" s="164" t="s">
        <v>2236</v>
      </c>
      <c r="E110" s="174" t="s">
        <v>0</v>
      </c>
      <c r="F110" s="174" t="s">
        <v>49</v>
      </c>
      <c r="G110" s="164" t="s">
        <v>968</v>
      </c>
      <c r="H110" s="164" t="s">
        <v>963</v>
      </c>
      <c r="I110" s="163">
        <v>23.3</v>
      </c>
      <c r="J110" s="167">
        <v>19.05</v>
      </c>
      <c r="K110" s="167">
        <v>19.5</v>
      </c>
      <c r="N110" s="163"/>
      <c r="O110" s="163"/>
      <c r="P110" s="163"/>
      <c r="Q110" s="163"/>
      <c r="R110" s="167"/>
      <c r="S110" s="167"/>
      <c r="T110" s="216"/>
      <c r="U110" s="216"/>
      <c r="V110" s="163"/>
      <c r="W110" s="262"/>
      <c r="AG110" s="163"/>
    </row>
    <row r="111" spans="1:33" s="164" customFormat="1" ht="18" x14ac:dyDescent="0.35">
      <c r="A111" s="316"/>
      <c r="B111" s="163"/>
      <c r="C111" s="163" t="s">
        <v>1435</v>
      </c>
      <c r="D111" s="164" t="s">
        <v>2237</v>
      </c>
      <c r="E111" s="174" t="s">
        <v>49</v>
      </c>
      <c r="F111" s="174" t="s">
        <v>40</v>
      </c>
      <c r="G111" s="164" t="s">
        <v>963</v>
      </c>
      <c r="H111" s="164" t="s">
        <v>1476</v>
      </c>
      <c r="I111" s="163">
        <v>57.8</v>
      </c>
      <c r="J111" s="167">
        <v>19.55</v>
      </c>
      <c r="K111" s="167">
        <v>21.4</v>
      </c>
      <c r="N111" s="163"/>
      <c r="O111" s="163"/>
      <c r="P111" s="163"/>
      <c r="Q111" s="163"/>
      <c r="R111" s="167"/>
      <c r="S111" s="167"/>
      <c r="T111" s="216"/>
      <c r="U111" s="216"/>
      <c r="V111" s="163"/>
      <c r="W111" s="262"/>
      <c r="AG111" s="163"/>
    </row>
    <row r="112" spans="1:33" ht="18" x14ac:dyDescent="0.35">
      <c r="I112" s="57" t="s">
        <v>2360</v>
      </c>
    </row>
    <row r="114" spans="1:33" s="422" customFormat="1" x14ac:dyDescent="0.25"/>
    <row r="117" spans="1:33" s="164" customFormat="1" ht="18" x14ac:dyDescent="0.35">
      <c r="A117" s="316"/>
      <c r="B117" s="163">
        <v>43</v>
      </c>
      <c r="C117" s="163" t="s">
        <v>1468</v>
      </c>
      <c r="D117" s="164" t="s">
        <v>2831</v>
      </c>
      <c r="E117" s="174" t="s">
        <v>40</v>
      </c>
      <c r="F117" s="174" t="s">
        <v>2100</v>
      </c>
      <c r="G117" s="164" t="s">
        <v>1476</v>
      </c>
      <c r="H117" s="164" t="s">
        <v>1564</v>
      </c>
      <c r="I117" s="216">
        <v>28.8</v>
      </c>
      <c r="J117" s="167">
        <v>5.4</v>
      </c>
      <c r="K117" s="167">
        <v>6.4</v>
      </c>
      <c r="L117" s="164" t="s">
        <v>2832</v>
      </c>
      <c r="Q117" s="163" t="s">
        <v>1468</v>
      </c>
      <c r="R117" s="181">
        <v>0.31597222222222221</v>
      </c>
      <c r="S117" s="181">
        <v>0.2951388888888889</v>
      </c>
      <c r="T117" s="216">
        <v>172.8</v>
      </c>
      <c r="U117" s="216"/>
      <c r="V117" s="172"/>
      <c r="W117" s="320"/>
      <c r="X117" s="169" t="s">
        <v>2101</v>
      </c>
      <c r="Y117" s="164" t="s">
        <v>1045</v>
      </c>
      <c r="Z117" s="169"/>
      <c r="AA117" s="169"/>
      <c r="AB117" s="164" t="s">
        <v>2833</v>
      </c>
      <c r="AC117" s="164" t="s">
        <v>2834</v>
      </c>
      <c r="AD117" s="211" t="s">
        <v>1542</v>
      </c>
      <c r="AE117" s="164" t="s">
        <v>1045</v>
      </c>
      <c r="AF117" s="164" t="s">
        <v>1031</v>
      </c>
      <c r="AG117" s="163" t="s">
        <v>2103</v>
      </c>
    </row>
    <row r="118" spans="1:33" s="164" customFormat="1" ht="18" x14ac:dyDescent="0.35">
      <c r="A118" s="316"/>
      <c r="B118" s="163"/>
      <c r="C118" s="163" t="s">
        <v>1468</v>
      </c>
      <c r="D118" s="164" t="s">
        <v>2835</v>
      </c>
      <c r="E118" s="174" t="s">
        <v>2100</v>
      </c>
      <c r="F118" s="174" t="s">
        <v>40</v>
      </c>
      <c r="G118" s="164" t="s">
        <v>1564</v>
      </c>
      <c r="H118" s="164" t="s">
        <v>1476</v>
      </c>
      <c r="I118" s="216">
        <v>28.8</v>
      </c>
      <c r="J118" s="167">
        <v>6.45</v>
      </c>
      <c r="K118" s="167">
        <v>7.45</v>
      </c>
      <c r="L118" s="164" t="s">
        <v>2832</v>
      </c>
      <c r="N118" s="163"/>
      <c r="O118" s="163"/>
      <c r="P118" s="163"/>
      <c r="R118" s="172"/>
      <c r="S118" s="172"/>
      <c r="T118" s="216"/>
      <c r="U118" s="216"/>
      <c r="W118" s="262"/>
      <c r="AG118" s="163"/>
    </row>
    <row r="119" spans="1:33" s="164" customFormat="1" ht="18" x14ac:dyDescent="0.35">
      <c r="A119" s="316"/>
      <c r="B119" s="163"/>
      <c r="C119" s="163" t="s">
        <v>1468</v>
      </c>
      <c r="D119" s="164" t="s">
        <v>2836</v>
      </c>
      <c r="E119" s="174" t="s">
        <v>40</v>
      </c>
      <c r="F119" s="174" t="s">
        <v>2100</v>
      </c>
      <c r="G119" s="164" t="s">
        <v>1476</v>
      </c>
      <c r="H119" s="164" t="s">
        <v>1564</v>
      </c>
      <c r="I119" s="216">
        <v>28.8</v>
      </c>
      <c r="J119" s="167">
        <v>7.5</v>
      </c>
      <c r="K119" s="167">
        <v>8.5</v>
      </c>
      <c r="L119" s="164" t="s">
        <v>2832</v>
      </c>
      <c r="N119" s="163"/>
      <c r="O119" s="163"/>
      <c r="P119" s="163"/>
      <c r="R119" s="172"/>
      <c r="S119" s="172"/>
      <c r="T119" s="216"/>
      <c r="U119" s="216"/>
      <c r="W119" s="262"/>
      <c r="AG119" s="163"/>
    </row>
    <row r="120" spans="1:33" s="164" customFormat="1" ht="18" x14ac:dyDescent="0.35">
      <c r="A120" s="316"/>
      <c r="B120" s="163"/>
      <c r="C120" s="163" t="s">
        <v>1468</v>
      </c>
      <c r="D120" s="164" t="s">
        <v>2836</v>
      </c>
      <c r="E120" s="174" t="s">
        <v>2100</v>
      </c>
      <c r="F120" s="174" t="s">
        <v>40</v>
      </c>
      <c r="G120" s="164" t="s">
        <v>1564</v>
      </c>
      <c r="H120" s="164" t="s">
        <v>1476</v>
      </c>
      <c r="I120" s="216">
        <v>28.8</v>
      </c>
      <c r="J120" s="167">
        <v>8.5500000000000007</v>
      </c>
      <c r="K120" s="167">
        <v>9.5500000000000007</v>
      </c>
      <c r="L120" s="57" t="s">
        <v>971</v>
      </c>
      <c r="N120" s="163"/>
      <c r="O120" s="163"/>
      <c r="P120" s="163"/>
      <c r="R120" s="172"/>
      <c r="S120" s="172"/>
      <c r="T120" s="216"/>
      <c r="U120" s="216"/>
      <c r="W120" s="262"/>
      <c r="AG120" s="163"/>
    </row>
    <row r="121" spans="1:33" s="164" customFormat="1" ht="18" x14ac:dyDescent="0.35">
      <c r="A121" s="316"/>
      <c r="B121" s="163"/>
      <c r="C121" s="163" t="s">
        <v>1468</v>
      </c>
      <c r="D121" s="164" t="s">
        <v>2837</v>
      </c>
      <c r="E121" s="174" t="s">
        <v>40</v>
      </c>
      <c r="F121" s="174" t="s">
        <v>2100</v>
      </c>
      <c r="G121" s="164" t="s">
        <v>1476</v>
      </c>
      <c r="H121" s="164" t="s">
        <v>1564</v>
      </c>
      <c r="I121" s="216">
        <v>28.8</v>
      </c>
      <c r="J121" s="167">
        <v>10.25</v>
      </c>
      <c r="K121" s="167">
        <v>11.25</v>
      </c>
      <c r="L121" s="164" t="s">
        <v>2832</v>
      </c>
      <c r="N121" s="163"/>
      <c r="O121" s="163"/>
      <c r="P121" s="163"/>
      <c r="R121" s="172"/>
      <c r="S121" s="172"/>
      <c r="T121" s="216"/>
      <c r="U121" s="216"/>
      <c r="W121" s="262"/>
      <c r="AG121" s="163"/>
    </row>
    <row r="122" spans="1:33" s="164" customFormat="1" ht="18" x14ac:dyDescent="0.35">
      <c r="A122" s="316"/>
      <c r="B122" s="163"/>
      <c r="C122" s="163" t="s">
        <v>1468</v>
      </c>
      <c r="D122" s="164" t="s">
        <v>2838</v>
      </c>
      <c r="E122" s="174" t="s">
        <v>2100</v>
      </c>
      <c r="F122" s="174" t="s">
        <v>40</v>
      </c>
      <c r="G122" s="164" t="s">
        <v>1564</v>
      </c>
      <c r="H122" s="164" t="s">
        <v>1476</v>
      </c>
      <c r="I122" s="216">
        <v>28.8</v>
      </c>
      <c r="J122" s="167">
        <v>11.3</v>
      </c>
      <c r="K122" s="167">
        <v>12.3</v>
      </c>
      <c r="N122" s="163"/>
      <c r="O122" s="163"/>
      <c r="P122" s="163"/>
      <c r="R122" s="172"/>
      <c r="S122" s="172"/>
      <c r="T122" s="216"/>
      <c r="U122" s="216"/>
      <c r="W122" s="262"/>
      <c r="AG122" s="163"/>
    </row>
    <row r="123" spans="1:33" s="164" customFormat="1" ht="18" x14ac:dyDescent="0.35">
      <c r="A123" s="316"/>
      <c r="B123" s="163"/>
      <c r="C123" s="163"/>
      <c r="E123" s="221" t="s">
        <v>976</v>
      </c>
      <c r="F123" s="174"/>
      <c r="G123" s="57" t="s">
        <v>976</v>
      </c>
      <c r="I123" s="216"/>
      <c r="J123" s="167"/>
      <c r="K123" s="167"/>
      <c r="N123" s="163"/>
      <c r="O123" s="163"/>
      <c r="P123" s="163"/>
      <c r="R123" s="172"/>
      <c r="S123" s="172"/>
      <c r="T123" s="216"/>
      <c r="U123" s="216"/>
      <c r="W123" s="262"/>
      <c r="AG123" s="163"/>
    </row>
    <row r="124" spans="1:33" s="164" customFormat="1" ht="18" x14ac:dyDescent="0.35">
      <c r="A124" s="355"/>
      <c r="B124" s="163"/>
      <c r="C124" s="163" t="s">
        <v>1462</v>
      </c>
      <c r="D124" s="164" t="s">
        <v>2838</v>
      </c>
      <c r="E124" s="174" t="s">
        <v>40</v>
      </c>
      <c r="F124" s="174" t="s">
        <v>2839</v>
      </c>
      <c r="G124" s="164" t="s">
        <v>1476</v>
      </c>
      <c r="H124" s="164" t="s">
        <v>2840</v>
      </c>
      <c r="I124" s="216">
        <v>40.9</v>
      </c>
      <c r="J124" s="167">
        <v>13</v>
      </c>
      <c r="K124" s="167">
        <v>14.3</v>
      </c>
      <c r="M124" s="166"/>
      <c r="Q124" s="163" t="s">
        <v>1462</v>
      </c>
      <c r="R124" s="181">
        <v>0.34027777777777773</v>
      </c>
      <c r="S124" s="181">
        <v>0.31944444444444448</v>
      </c>
      <c r="T124" s="216">
        <v>187.1</v>
      </c>
      <c r="U124" s="216">
        <f>T124+T117</f>
        <v>359.9</v>
      </c>
      <c r="V124" s="172">
        <v>11</v>
      </c>
      <c r="W124" s="320"/>
      <c r="X124" s="169" t="s">
        <v>2101</v>
      </c>
      <c r="Y124" s="164" t="s">
        <v>1045</v>
      </c>
      <c r="Z124" s="164" t="s">
        <v>1045</v>
      </c>
      <c r="AA124" s="169" t="s">
        <v>2103</v>
      </c>
      <c r="AB124" s="164" t="s">
        <v>2841</v>
      </c>
      <c r="AC124" s="164" t="s">
        <v>2454</v>
      </c>
      <c r="AD124" s="211" t="s">
        <v>1542</v>
      </c>
      <c r="AE124" s="164" t="s">
        <v>1045</v>
      </c>
      <c r="AF124" s="164" t="s">
        <v>1031</v>
      </c>
      <c r="AG124" s="163" t="s">
        <v>1487</v>
      </c>
    </row>
    <row r="125" spans="1:33" s="164" customFormat="1" ht="18" x14ac:dyDescent="0.35">
      <c r="A125" s="316"/>
      <c r="B125" s="163"/>
      <c r="C125" s="163" t="s">
        <v>1462</v>
      </c>
      <c r="D125" s="164" t="s">
        <v>2842</v>
      </c>
      <c r="E125" s="174" t="s">
        <v>2839</v>
      </c>
      <c r="F125" s="174" t="s">
        <v>40</v>
      </c>
      <c r="G125" s="164" t="s">
        <v>2840</v>
      </c>
      <c r="H125" s="164" t="s">
        <v>1476</v>
      </c>
      <c r="I125" s="216">
        <v>43.6</v>
      </c>
      <c r="J125" s="167">
        <v>14.35</v>
      </c>
      <c r="K125" s="167">
        <v>16.05</v>
      </c>
      <c r="R125" s="172"/>
      <c r="S125" s="172"/>
      <c r="T125" s="216"/>
      <c r="U125" s="216"/>
      <c r="W125" s="262"/>
      <c r="AG125" s="163"/>
    </row>
    <row r="126" spans="1:33" s="164" customFormat="1" ht="18" x14ac:dyDescent="0.35">
      <c r="A126" s="355"/>
      <c r="B126" s="163"/>
      <c r="C126" s="163" t="s">
        <v>1462</v>
      </c>
      <c r="D126" s="164" t="s">
        <v>2843</v>
      </c>
      <c r="E126" s="174" t="s">
        <v>40</v>
      </c>
      <c r="F126" s="174" t="s">
        <v>2211</v>
      </c>
      <c r="G126" s="164" t="s">
        <v>1476</v>
      </c>
      <c r="H126" s="164" t="s">
        <v>2212</v>
      </c>
      <c r="I126" s="216">
        <v>30.4</v>
      </c>
      <c r="J126" s="167">
        <v>16.149999999999999</v>
      </c>
      <c r="K126" s="167">
        <v>17.149999999999999</v>
      </c>
      <c r="L126" s="164" t="s">
        <v>2163</v>
      </c>
      <c r="M126" s="166" t="s">
        <v>2213</v>
      </c>
      <c r="N126" s="163"/>
      <c r="O126" s="163"/>
      <c r="P126" s="163"/>
      <c r="R126" s="172"/>
      <c r="S126" s="172"/>
      <c r="T126" s="216"/>
      <c r="U126" s="216"/>
      <c r="W126" s="262"/>
      <c r="AG126" s="163"/>
    </row>
    <row r="127" spans="1:33" s="164" customFormat="1" ht="18" x14ac:dyDescent="0.35">
      <c r="A127" s="355"/>
      <c r="B127" s="163"/>
      <c r="C127" s="163" t="s">
        <v>1462</v>
      </c>
      <c r="D127" s="164" t="s">
        <v>2844</v>
      </c>
      <c r="E127" s="174" t="s">
        <v>2211</v>
      </c>
      <c r="F127" s="174" t="s">
        <v>2157</v>
      </c>
      <c r="G127" s="164" t="s">
        <v>2212</v>
      </c>
      <c r="H127" s="164" t="s">
        <v>2159</v>
      </c>
      <c r="I127" s="216">
        <v>30.4</v>
      </c>
      <c r="J127" s="167">
        <v>17.2</v>
      </c>
      <c r="K127" s="167">
        <v>18.3</v>
      </c>
      <c r="L127" s="57" t="s">
        <v>971</v>
      </c>
      <c r="M127" s="164" t="s">
        <v>2213</v>
      </c>
      <c r="N127" s="163"/>
      <c r="O127" s="163"/>
      <c r="P127" s="163"/>
      <c r="R127" s="172"/>
      <c r="S127" s="172"/>
      <c r="T127" s="216"/>
      <c r="U127" s="216"/>
      <c r="W127" s="262"/>
      <c r="AG127" s="163"/>
    </row>
    <row r="128" spans="1:33" s="164" customFormat="1" ht="18" x14ac:dyDescent="0.35">
      <c r="A128" s="355"/>
      <c r="B128" s="163"/>
      <c r="C128" s="163" t="s">
        <v>1462</v>
      </c>
      <c r="D128" s="164" t="s">
        <v>2845</v>
      </c>
      <c r="E128" s="174" t="s">
        <v>2157</v>
      </c>
      <c r="F128" s="174" t="s">
        <v>2454</v>
      </c>
      <c r="G128" s="164" t="s">
        <v>2159</v>
      </c>
      <c r="H128" s="164" t="s">
        <v>2455</v>
      </c>
      <c r="I128" s="216">
        <v>41.8</v>
      </c>
      <c r="J128" s="167">
        <v>19</v>
      </c>
      <c r="K128" s="167">
        <v>20.3</v>
      </c>
      <c r="L128" s="164" t="s">
        <v>2163</v>
      </c>
      <c r="R128" s="172"/>
      <c r="S128" s="172"/>
      <c r="T128" s="216"/>
      <c r="U128" s="216"/>
      <c r="W128" s="262"/>
      <c r="AG128" s="163"/>
    </row>
    <row r="129" spans="1:33" s="164" customFormat="1" ht="18" x14ac:dyDescent="0.35">
      <c r="A129" s="316"/>
      <c r="B129" s="163"/>
      <c r="C129" s="163"/>
      <c r="E129" s="221"/>
      <c r="F129" s="221" t="s">
        <v>1174</v>
      </c>
      <c r="G129" s="57"/>
      <c r="H129" s="57" t="s">
        <v>1174</v>
      </c>
      <c r="I129" s="354"/>
      <c r="J129" s="163"/>
      <c r="K129" s="163"/>
      <c r="R129" s="172"/>
      <c r="S129" s="172"/>
      <c r="T129" s="216"/>
      <c r="U129" s="216"/>
      <c r="W129" s="262"/>
      <c r="AG129" s="163"/>
    </row>
    <row r="131" spans="1:33" s="164" customFormat="1" ht="18" x14ac:dyDescent="0.35">
      <c r="A131" s="355"/>
      <c r="B131" s="163">
        <v>42</v>
      </c>
      <c r="C131" s="163" t="s">
        <v>1471</v>
      </c>
      <c r="D131" s="164" t="s">
        <v>2831</v>
      </c>
      <c r="E131" s="174" t="s">
        <v>2454</v>
      </c>
      <c r="F131" s="174" t="s">
        <v>2157</v>
      </c>
      <c r="G131" s="164" t="s">
        <v>2455</v>
      </c>
      <c r="H131" s="164" t="s">
        <v>2159</v>
      </c>
      <c r="I131" s="216">
        <v>41.8</v>
      </c>
      <c r="J131" s="167">
        <v>5.3</v>
      </c>
      <c r="K131" s="167">
        <v>7</v>
      </c>
      <c r="L131" s="164" t="s">
        <v>2163</v>
      </c>
      <c r="Q131" s="163" t="s">
        <v>1471</v>
      </c>
      <c r="R131" s="181">
        <v>0.28472222222222221</v>
      </c>
      <c r="S131" s="181">
        <v>0.2638888888888889</v>
      </c>
      <c r="T131" s="216">
        <v>166.1</v>
      </c>
      <c r="U131" s="216"/>
      <c r="V131" s="172"/>
      <c r="W131" s="320"/>
      <c r="X131" s="169" t="s">
        <v>2101</v>
      </c>
      <c r="Y131" s="164" t="s">
        <v>1045</v>
      </c>
      <c r="Z131" s="169"/>
      <c r="AA131" s="169"/>
      <c r="AB131" s="164" t="s">
        <v>2455</v>
      </c>
      <c r="AC131" s="164" t="s">
        <v>2454</v>
      </c>
      <c r="AD131" s="211" t="s">
        <v>1542</v>
      </c>
      <c r="AE131" s="164" t="s">
        <v>1045</v>
      </c>
      <c r="AF131" s="164" t="s">
        <v>1031</v>
      </c>
      <c r="AG131" s="163"/>
    </row>
    <row r="132" spans="1:33" s="164" customFormat="1" ht="18" x14ac:dyDescent="0.35">
      <c r="A132" s="316"/>
      <c r="B132" s="163"/>
      <c r="C132" s="163" t="s">
        <v>1471</v>
      </c>
      <c r="D132" s="164" t="s">
        <v>2835</v>
      </c>
      <c r="E132" s="174" t="s">
        <v>2157</v>
      </c>
      <c r="F132" s="174" t="s">
        <v>2211</v>
      </c>
      <c r="G132" s="164" t="s">
        <v>2159</v>
      </c>
      <c r="H132" s="164" t="s">
        <v>2212</v>
      </c>
      <c r="I132" s="216">
        <v>33.1</v>
      </c>
      <c r="J132" s="167">
        <v>7.05</v>
      </c>
      <c r="K132" s="167">
        <v>8.15</v>
      </c>
      <c r="M132" s="166" t="s">
        <v>2213</v>
      </c>
      <c r="N132" s="163"/>
      <c r="O132" s="163"/>
      <c r="P132" s="163"/>
      <c r="R132" s="172"/>
      <c r="S132" s="172"/>
      <c r="T132" s="216"/>
      <c r="U132" s="216"/>
      <c r="W132" s="262"/>
      <c r="AG132" s="163"/>
    </row>
    <row r="133" spans="1:33" s="164" customFormat="1" ht="18" x14ac:dyDescent="0.35">
      <c r="A133" s="316"/>
      <c r="B133" s="163"/>
      <c r="C133" s="163" t="s">
        <v>1471</v>
      </c>
      <c r="D133" s="164" t="s">
        <v>2836</v>
      </c>
      <c r="E133" s="174" t="s">
        <v>2211</v>
      </c>
      <c r="F133" s="174" t="s">
        <v>40</v>
      </c>
      <c r="G133" s="164" t="s">
        <v>2212</v>
      </c>
      <c r="H133" s="164" t="s">
        <v>1476</v>
      </c>
      <c r="I133" s="216">
        <v>30.4</v>
      </c>
      <c r="J133" s="167">
        <v>8.1999999999999993</v>
      </c>
      <c r="K133" s="167">
        <v>9.1999999999999993</v>
      </c>
      <c r="L133" s="57" t="s">
        <v>971</v>
      </c>
      <c r="M133" s="164" t="s">
        <v>2213</v>
      </c>
      <c r="N133" s="163"/>
      <c r="O133" s="167"/>
      <c r="P133" s="163"/>
      <c r="R133" s="172"/>
      <c r="S133" s="172"/>
      <c r="T133" s="216"/>
      <c r="U133" s="216"/>
      <c r="W133" s="262"/>
      <c r="AG133" s="163"/>
    </row>
    <row r="134" spans="1:33" s="164" customFormat="1" ht="18" x14ac:dyDescent="0.35">
      <c r="A134" s="355"/>
      <c r="B134" s="163"/>
      <c r="C134" s="163" t="s">
        <v>1471</v>
      </c>
      <c r="D134" s="164" t="s">
        <v>2836</v>
      </c>
      <c r="E134" s="174" t="s">
        <v>40</v>
      </c>
      <c r="F134" s="174" t="s">
        <v>2211</v>
      </c>
      <c r="G134" s="164" t="s">
        <v>1476</v>
      </c>
      <c r="H134" s="164" t="s">
        <v>2212</v>
      </c>
      <c r="I134" s="216">
        <v>30.4</v>
      </c>
      <c r="J134" s="167">
        <v>9.5</v>
      </c>
      <c r="K134" s="167">
        <v>10.5</v>
      </c>
      <c r="M134" s="166" t="s">
        <v>2213</v>
      </c>
      <c r="N134" s="163"/>
      <c r="O134" s="163"/>
      <c r="P134" s="163"/>
      <c r="R134" s="172"/>
      <c r="S134" s="172"/>
      <c r="T134" s="216"/>
      <c r="U134" s="216"/>
      <c r="W134" s="262"/>
      <c r="AG134" s="163"/>
    </row>
    <row r="135" spans="1:33" s="164" customFormat="1" ht="18" x14ac:dyDescent="0.35">
      <c r="A135" s="355"/>
      <c r="B135" s="163"/>
      <c r="C135" s="163" t="s">
        <v>1471</v>
      </c>
      <c r="D135" s="164" t="s">
        <v>2837</v>
      </c>
      <c r="E135" s="174" t="s">
        <v>2211</v>
      </c>
      <c r="F135" s="174" t="s">
        <v>40</v>
      </c>
      <c r="G135" s="164" t="s">
        <v>2212</v>
      </c>
      <c r="H135" s="164" t="s">
        <v>1476</v>
      </c>
      <c r="I135" s="216">
        <v>30.4</v>
      </c>
      <c r="J135" s="167">
        <v>10.55</v>
      </c>
      <c r="K135" s="167">
        <v>11.55</v>
      </c>
      <c r="M135" s="164" t="s">
        <v>2213</v>
      </c>
      <c r="R135" s="172"/>
      <c r="S135" s="172"/>
      <c r="T135" s="216"/>
      <c r="U135" s="216"/>
      <c r="W135" s="262"/>
      <c r="AG135" s="163"/>
    </row>
    <row r="136" spans="1:33" ht="18" x14ac:dyDescent="0.35">
      <c r="G136" s="57" t="s">
        <v>976</v>
      </c>
    </row>
    <row r="137" spans="1:33" s="164" customFormat="1" ht="18" x14ac:dyDescent="0.35">
      <c r="A137" s="316"/>
      <c r="B137" s="163"/>
      <c r="C137" s="163" t="s">
        <v>1313</v>
      </c>
      <c r="D137" s="164" t="s">
        <v>2842</v>
      </c>
      <c r="E137" s="174" t="s">
        <v>40</v>
      </c>
      <c r="F137" s="174" t="s">
        <v>2100</v>
      </c>
      <c r="G137" s="164" t="s">
        <v>1476</v>
      </c>
      <c r="H137" s="164" t="s">
        <v>1564</v>
      </c>
      <c r="I137" s="216">
        <v>28.8</v>
      </c>
      <c r="J137" s="167">
        <v>14</v>
      </c>
      <c r="K137" s="167">
        <v>15</v>
      </c>
      <c r="L137" s="164" t="s">
        <v>2832</v>
      </c>
      <c r="N137" s="163"/>
      <c r="O137" s="163"/>
      <c r="P137" s="163"/>
      <c r="Q137" s="163" t="s">
        <v>1313</v>
      </c>
      <c r="R137" s="181">
        <v>0.3298611111111111</v>
      </c>
      <c r="S137" s="181">
        <v>0.30902777777777779</v>
      </c>
      <c r="T137" s="216">
        <v>172.8</v>
      </c>
      <c r="U137" s="216">
        <f>T137+T131</f>
        <v>338.9</v>
      </c>
      <c r="V137" s="172">
        <v>11</v>
      </c>
      <c r="W137" s="320"/>
      <c r="X137" s="169" t="s">
        <v>2101</v>
      </c>
      <c r="Y137" s="164" t="s">
        <v>1045</v>
      </c>
      <c r="Z137" s="164" t="s">
        <v>1045</v>
      </c>
      <c r="AA137" s="169"/>
      <c r="AB137" s="164" t="s">
        <v>2833</v>
      </c>
      <c r="AC137" s="164" t="s">
        <v>2834</v>
      </c>
      <c r="AD137" s="211" t="s">
        <v>1542</v>
      </c>
      <c r="AE137" s="164" t="s">
        <v>1045</v>
      </c>
      <c r="AF137" s="164" t="s">
        <v>1031</v>
      </c>
      <c r="AG137" s="163" t="s">
        <v>2103</v>
      </c>
    </row>
    <row r="138" spans="1:33" s="164" customFormat="1" ht="18" x14ac:dyDescent="0.35">
      <c r="A138" s="316"/>
      <c r="B138" s="163"/>
      <c r="C138" s="163" t="s">
        <v>1313</v>
      </c>
      <c r="D138" s="164" t="s">
        <v>2187</v>
      </c>
      <c r="E138" s="174" t="s">
        <v>2100</v>
      </c>
      <c r="F138" s="174" t="s">
        <v>40</v>
      </c>
      <c r="G138" s="164" t="s">
        <v>1564</v>
      </c>
      <c r="H138" s="164" t="s">
        <v>1476</v>
      </c>
      <c r="I138" s="216">
        <v>28.8</v>
      </c>
      <c r="J138" s="167">
        <v>15.1</v>
      </c>
      <c r="K138" s="167">
        <v>16.100000000000001</v>
      </c>
      <c r="L138" s="57" t="s">
        <v>971</v>
      </c>
      <c r="N138" s="163"/>
      <c r="O138" s="163"/>
      <c r="P138" s="163"/>
      <c r="R138" s="172"/>
      <c r="S138" s="172"/>
      <c r="T138" s="216"/>
      <c r="U138" s="216"/>
      <c r="W138" s="262"/>
      <c r="AG138" s="163"/>
    </row>
    <row r="139" spans="1:33" s="164" customFormat="1" ht="18" x14ac:dyDescent="0.35">
      <c r="A139" s="316"/>
      <c r="B139" s="163"/>
      <c r="C139" s="163" t="s">
        <v>1313</v>
      </c>
      <c r="D139" s="164" t="s">
        <v>2188</v>
      </c>
      <c r="E139" s="174" t="s">
        <v>40</v>
      </c>
      <c r="F139" s="174" t="s">
        <v>2100</v>
      </c>
      <c r="G139" s="164" t="s">
        <v>1476</v>
      </c>
      <c r="H139" s="164" t="s">
        <v>1564</v>
      </c>
      <c r="I139" s="216">
        <v>28.8</v>
      </c>
      <c r="J139" s="167">
        <v>16.399999999999999</v>
      </c>
      <c r="K139" s="167">
        <v>17.399999999999999</v>
      </c>
      <c r="L139" s="164" t="s">
        <v>2832</v>
      </c>
      <c r="N139" s="163"/>
      <c r="O139" s="163"/>
      <c r="P139" s="163"/>
      <c r="R139" s="172"/>
      <c r="S139" s="172"/>
      <c r="T139" s="216"/>
      <c r="U139" s="216"/>
      <c r="W139" s="262"/>
      <c r="AG139" s="163"/>
    </row>
    <row r="140" spans="1:33" s="164" customFormat="1" ht="18" x14ac:dyDescent="0.35">
      <c r="A140" s="316"/>
      <c r="B140" s="163"/>
      <c r="C140" s="163" t="s">
        <v>1313</v>
      </c>
      <c r="D140" s="164" t="s">
        <v>2843</v>
      </c>
      <c r="E140" s="174" t="s">
        <v>2100</v>
      </c>
      <c r="F140" s="174" t="s">
        <v>40</v>
      </c>
      <c r="G140" s="164" t="s">
        <v>1564</v>
      </c>
      <c r="H140" s="164" t="s">
        <v>1476</v>
      </c>
      <c r="I140" s="216">
        <v>28.8</v>
      </c>
      <c r="J140" s="167">
        <v>17.5</v>
      </c>
      <c r="K140" s="167">
        <v>18.5</v>
      </c>
      <c r="L140" s="164" t="s">
        <v>2832</v>
      </c>
      <c r="N140" s="163"/>
      <c r="O140" s="163"/>
      <c r="P140" s="163"/>
      <c r="R140" s="172"/>
      <c r="S140" s="172"/>
      <c r="T140" s="216"/>
      <c r="U140" s="216"/>
      <c r="W140" s="262"/>
      <c r="AG140" s="163"/>
    </row>
    <row r="141" spans="1:33" s="164" customFormat="1" ht="18" x14ac:dyDescent="0.35">
      <c r="A141" s="316"/>
      <c r="B141" s="163"/>
      <c r="C141" s="163" t="s">
        <v>1313</v>
      </c>
      <c r="D141" s="164" t="s">
        <v>2844</v>
      </c>
      <c r="E141" s="174" t="s">
        <v>40</v>
      </c>
      <c r="F141" s="174" t="s">
        <v>2100</v>
      </c>
      <c r="G141" s="164" t="s">
        <v>1476</v>
      </c>
      <c r="H141" s="164" t="s">
        <v>1564</v>
      </c>
      <c r="I141" s="216">
        <v>28.8</v>
      </c>
      <c r="J141" s="167">
        <v>19</v>
      </c>
      <c r="K141" s="167">
        <v>20</v>
      </c>
      <c r="L141" s="164" t="s">
        <v>2832</v>
      </c>
      <c r="N141" s="163"/>
      <c r="O141" s="163"/>
      <c r="P141" s="163"/>
      <c r="R141" s="172"/>
      <c r="S141" s="172"/>
      <c r="T141" s="216"/>
      <c r="U141" s="216"/>
      <c r="W141" s="262"/>
      <c r="AG141" s="163"/>
    </row>
    <row r="142" spans="1:33" s="164" customFormat="1" ht="18" x14ac:dyDescent="0.35">
      <c r="A142" s="316"/>
      <c r="B142" s="163"/>
      <c r="C142" s="163" t="s">
        <v>1313</v>
      </c>
      <c r="D142" s="164" t="s">
        <v>2845</v>
      </c>
      <c r="E142" s="174" t="s">
        <v>2100</v>
      </c>
      <c r="F142" s="174" t="s">
        <v>40</v>
      </c>
      <c r="G142" s="164" t="s">
        <v>1564</v>
      </c>
      <c r="H142" s="164" t="s">
        <v>1476</v>
      </c>
      <c r="I142" s="216">
        <v>28.8</v>
      </c>
      <c r="J142" s="167">
        <v>20.100000000000001</v>
      </c>
      <c r="K142" s="167">
        <v>21.1</v>
      </c>
      <c r="L142" s="164" t="s">
        <v>2832</v>
      </c>
      <c r="N142" s="163"/>
      <c r="O142" s="163"/>
      <c r="P142" s="163"/>
      <c r="R142" s="172"/>
      <c r="S142" s="172"/>
      <c r="T142" s="216"/>
      <c r="U142" s="216"/>
      <c r="W142" s="262"/>
      <c r="AG142" s="163"/>
    </row>
    <row r="143" spans="1:33" ht="18" x14ac:dyDescent="0.35">
      <c r="I143" s="57" t="s">
        <v>2846</v>
      </c>
    </row>
    <row r="144" spans="1:33" ht="18" x14ac:dyDescent="0.35">
      <c r="I144" s="279"/>
    </row>
    <row r="145" spans="1:33" s="422" customFormat="1" x14ac:dyDescent="0.25"/>
    <row r="146" spans="1:33" ht="18" x14ac:dyDescent="0.35">
      <c r="I146" s="411"/>
    </row>
    <row r="147" spans="1:33" s="164" customFormat="1" ht="18" x14ac:dyDescent="0.35">
      <c r="A147" s="316"/>
      <c r="B147" s="163"/>
      <c r="C147" s="163" t="s">
        <v>1720</v>
      </c>
      <c r="D147" s="164" t="s">
        <v>2847</v>
      </c>
      <c r="E147" s="174" t="s">
        <v>40</v>
      </c>
      <c r="F147" s="174" t="s">
        <v>2166</v>
      </c>
      <c r="G147" s="164" t="s">
        <v>1476</v>
      </c>
      <c r="H147" s="164" t="s">
        <v>2167</v>
      </c>
      <c r="I147" s="163">
        <v>13.2</v>
      </c>
      <c r="J147" s="167">
        <v>5.45</v>
      </c>
      <c r="K147" s="167">
        <v>6.1</v>
      </c>
      <c r="Q147" s="163" t="s">
        <v>1720</v>
      </c>
      <c r="R147" s="181">
        <v>0.35416666666666669</v>
      </c>
      <c r="S147" s="181">
        <v>0.33333333333333331</v>
      </c>
      <c r="T147" s="216">
        <v>152.30000000000001</v>
      </c>
      <c r="U147" s="216"/>
      <c r="V147" s="172"/>
      <c r="W147" s="320" t="s">
        <v>1027</v>
      </c>
      <c r="X147" s="169" t="s">
        <v>2101</v>
      </c>
      <c r="Y147" s="169" t="s">
        <v>1045</v>
      </c>
      <c r="Z147" s="169"/>
      <c r="AA147" s="169"/>
      <c r="AB147" s="164" t="s">
        <v>2167</v>
      </c>
      <c r="AC147" s="164" t="s">
        <v>2166</v>
      </c>
      <c r="AD147" s="211" t="s">
        <v>1542</v>
      </c>
      <c r="AE147" s="164" t="s">
        <v>1045</v>
      </c>
      <c r="AF147" s="164" t="s">
        <v>1031</v>
      </c>
      <c r="AG147" s="163" t="s">
        <v>2103</v>
      </c>
    </row>
    <row r="148" spans="1:33" s="164" customFormat="1" ht="18" x14ac:dyDescent="0.35">
      <c r="A148" s="316"/>
      <c r="B148" s="163"/>
      <c r="C148" s="163" t="s">
        <v>1720</v>
      </c>
      <c r="D148" s="164" t="s">
        <v>2848</v>
      </c>
      <c r="E148" s="174" t="s">
        <v>2166</v>
      </c>
      <c r="F148" s="174" t="s">
        <v>2157</v>
      </c>
      <c r="G148" s="164" t="s">
        <v>2167</v>
      </c>
      <c r="H148" s="164" t="s">
        <v>2159</v>
      </c>
      <c r="I148" s="163">
        <v>15.9</v>
      </c>
      <c r="J148" s="167">
        <v>6.2</v>
      </c>
      <c r="K148" s="167">
        <v>6.5</v>
      </c>
      <c r="L148" s="164" t="s">
        <v>2163</v>
      </c>
      <c r="Q148" s="216"/>
      <c r="R148" s="172"/>
      <c r="S148" s="172"/>
      <c r="T148" s="216"/>
      <c r="U148" s="216"/>
      <c r="V148" s="163"/>
      <c r="W148" s="262"/>
      <c r="AG148" s="163"/>
    </row>
    <row r="149" spans="1:33" s="164" customFormat="1" ht="18" x14ac:dyDescent="0.35">
      <c r="A149" s="316"/>
      <c r="B149" s="163"/>
      <c r="C149" s="163" t="s">
        <v>1720</v>
      </c>
      <c r="D149" s="164" t="s">
        <v>2849</v>
      </c>
      <c r="E149" s="174" t="s">
        <v>2157</v>
      </c>
      <c r="F149" s="174" t="s">
        <v>2250</v>
      </c>
      <c r="G149" s="164" t="s">
        <v>2159</v>
      </c>
      <c r="H149" s="164" t="s">
        <v>2251</v>
      </c>
      <c r="I149" s="216">
        <v>4.5999999999999996</v>
      </c>
      <c r="J149" s="167">
        <v>7.25</v>
      </c>
      <c r="K149" s="167">
        <v>7.35</v>
      </c>
      <c r="L149" s="164" t="s">
        <v>2163</v>
      </c>
      <c r="N149" s="163"/>
      <c r="O149" s="163"/>
      <c r="P149" s="163"/>
      <c r="Q149" s="216"/>
      <c r="R149" s="172"/>
      <c r="S149" s="172"/>
      <c r="T149" s="216"/>
      <c r="U149" s="216"/>
      <c r="V149" s="163"/>
      <c r="W149" s="262"/>
      <c r="AG149" s="163"/>
    </row>
    <row r="150" spans="1:33" s="164" customFormat="1" ht="18" x14ac:dyDescent="0.35">
      <c r="A150" s="316"/>
      <c r="B150" s="163"/>
      <c r="C150" s="163" t="s">
        <v>1720</v>
      </c>
      <c r="D150" s="164" t="s">
        <v>2850</v>
      </c>
      <c r="E150" s="174" t="s">
        <v>2250</v>
      </c>
      <c r="F150" s="174" t="s">
        <v>40</v>
      </c>
      <c r="G150" s="164" t="s">
        <v>2251</v>
      </c>
      <c r="H150" s="164" t="s">
        <v>1476</v>
      </c>
      <c r="I150" s="216">
        <v>6</v>
      </c>
      <c r="J150" s="167">
        <v>7.45</v>
      </c>
      <c r="K150" s="167">
        <v>8.15</v>
      </c>
      <c r="L150" s="164" t="s">
        <v>2163</v>
      </c>
      <c r="N150" s="163"/>
      <c r="O150" s="163"/>
      <c r="P150" s="163"/>
      <c r="Q150" s="216"/>
      <c r="R150" s="172"/>
      <c r="S150" s="172"/>
      <c r="T150" s="216"/>
      <c r="U150" s="216"/>
      <c r="V150" s="163"/>
      <c r="W150" s="262"/>
      <c r="AG150" s="163"/>
    </row>
    <row r="151" spans="1:33" s="164" customFormat="1" ht="18" x14ac:dyDescent="0.35">
      <c r="A151" s="316"/>
      <c r="B151" s="163"/>
      <c r="C151" s="163" t="s">
        <v>1720</v>
      </c>
      <c r="D151" s="164" t="s">
        <v>2851</v>
      </c>
      <c r="E151" s="174" t="s">
        <v>40</v>
      </c>
      <c r="F151" s="174" t="s">
        <v>2560</v>
      </c>
      <c r="G151" s="164" t="s">
        <v>1476</v>
      </c>
      <c r="H151" s="164" t="s">
        <v>2561</v>
      </c>
      <c r="I151" s="163">
        <v>26.8</v>
      </c>
      <c r="J151" s="167">
        <v>8.3000000000000007</v>
      </c>
      <c r="K151" s="167">
        <v>9.3000000000000007</v>
      </c>
      <c r="L151" s="164" t="s">
        <v>1225</v>
      </c>
      <c r="M151" s="194" t="s">
        <v>971</v>
      </c>
      <c r="N151" s="163"/>
      <c r="O151" s="163"/>
      <c r="P151" s="163"/>
      <c r="Q151" s="216"/>
      <c r="R151" s="172"/>
      <c r="S151" s="172"/>
      <c r="T151" s="216"/>
      <c r="U151" s="216"/>
      <c r="V151" s="163"/>
      <c r="W151" s="262"/>
      <c r="AG151" s="163"/>
    </row>
    <row r="152" spans="1:33" s="164" customFormat="1" ht="18" x14ac:dyDescent="0.35">
      <c r="A152" s="316"/>
      <c r="B152" s="163"/>
      <c r="C152" s="163" t="s">
        <v>1720</v>
      </c>
      <c r="D152" s="164" t="s">
        <v>2852</v>
      </c>
      <c r="E152" s="174" t="s">
        <v>2560</v>
      </c>
      <c r="F152" s="174" t="s">
        <v>40</v>
      </c>
      <c r="G152" s="164" t="s">
        <v>2561</v>
      </c>
      <c r="H152" s="164" t="s">
        <v>2159</v>
      </c>
      <c r="I152" s="163">
        <v>29.5</v>
      </c>
      <c r="J152" s="213">
        <v>10</v>
      </c>
      <c r="K152" s="167">
        <v>11.1</v>
      </c>
      <c r="L152" s="164" t="s">
        <v>1225</v>
      </c>
      <c r="M152" s="213"/>
      <c r="N152" s="163"/>
      <c r="O152" s="163"/>
      <c r="P152" s="163"/>
      <c r="Q152" s="216"/>
      <c r="R152" s="172"/>
      <c r="S152" s="172"/>
      <c r="T152" s="216"/>
      <c r="U152" s="216"/>
      <c r="V152" s="163"/>
      <c r="W152" s="262"/>
      <c r="AG152" s="163"/>
    </row>
    <row r="153" spans="1:33" s="164" customFormat="1" ht="18" x14ac:dyDescent="0.35">
      <c r="A153" s="316"/>
      <c r="B153" s="163"/>
      <c r="C153" s="163" t="s">
        <v>1720</v>
      </c>
      <c r="D153" s="164" t="s">
        <v>2853</v>
      </c>
      <c r="E153" s="174" t="s">
        <v>40</v>
      </c>
      <c r="F153" s="174" t="s">
        <v>2560</v>
      </c>
      <c r="G153" s="164" t="s">
        <v>2159</v>
      </c>
      <c r="H153" s="164" t="s">
        <v>2561</v>
      </c>
      <c r="I153" s="163">
        <v>29.5</v>
      </c>
      <c r="J153" s="167">
        <v>11.15</v>
      </c>
      <c r="K153" s="167">
        <v>12.25</v>
      </c>
      <c r="M153" s="213"/>
      <c r="N153" s="163"/>
      <c r="O153" s="163"/>
      <c r="P153" s="163"/>
      <c r="Q153" s="216"/>
      <c r="R153" s="172"/>
      <c r="S153" s="172"/>
      <c r="T153" s="216"/>
      <c r="U153" s="216"/>
      <c r="V153" s="163"/>
      <c r="W153" s="262"/>
      <c r="AG153" s="163"/>
    </row>
    <row r="154" spans="1:33" s="164" customFormat="1" ht="18" x14ac:dyDescent="0.35">
      <c r="A154" s="316"/>
      <c r="B154" s="163"/>
      <c r="C154" s="163" t="s">
        <v>1720</v>
      </c>
      <c r="D154" s="164" t="s">
        <v>2854</v>
      </c>
      <c r="E154" s="174" t="s">
        <v>2560</v>
      </c>
      <c r="F154" s="174" t="s">
        <v>40</v>
      </c>
      <c r="G154" s="164" t="s">
        <v>2561</v>
      </c>
      <c r="H154" s="164" t="s">
        <v>1476</v>
      </c>
      <c r="I154" s="163">
        <v>26.8</v>
      </c>
      <c r="J154" s="167">
        <v>12.3</v>
      </c>
      <c r="K154" s="167">
        <v>13.3</v>
      </c>
      <c r="P154" s="163"/>
      <c r="Q154" s="216"/>
      <c r="R154" s="172"/>
      <c r="S154" s="172"/>
      <c r="T154" s="216"/>
      <c r="U154" s="216"/>
      <c r="V154" s="163"/>
      <c r="W154" s="262"/>
      <c r="AG154" s="163"/>
    </row>
    <row r="155" spans="1:33" s="164" customFormat="1" ht="18" x14ac:dyDescent="0.35">
      <c r="A155" s="316"/>
      <c r="B155" s="163"/>
      <c r="C155" s="163"/>
      <c r="E155" s="221" t="s">
        <v>976</v>
      </c>
      <c r="F155" s="174"/>
      <c r="G155" s="57" t="s">
        <v>976</v>
      </c>
      <c r="I155" s="163"/>
      <c r="J155" s="167"/>
      <c r="K155" s="167"/>
      <c r="P155" s="163"/>
      <c r="Q155" s="216"/>
      <c r="R155" s="172"/>
      <c r="S155" s="172"/>
      <c r="T155" s="216"/>
      <c r="U155" s="216"/>
      <c r="V155" s="163"/>
      <c r="W155" s="262"/>
      <c r="AG155" s="163"/>
    </row>
    <row r="156" spans="1:33" s="164" customFormat="1" ht="18" x14ac:dyDescent="0.35">
      <c r="A156" s="316"/>
      <c r="B156" s="163"/>
      <c r="C156" s="163" t="s">
        <v>1318</v>
      </c>
      <c r="D156" s="164" t="s">
        <v>2855</v>
      </c>
      <c r="E156" s="174" t="s">
        <v>40</v>
      </c>
      <c r="F156" s="174" t="s">
        <v>2856</v>
      </c>
      <c r="G156" s="164" t="s">
        <v>1476</v>
      </c>
      <c r="H156" s="164" t="s">
        <v>2857</v>
      </c>
      <c r="I156" s="216">
        <v>28</v>
      </c>
      <c r="J156" s="167">
        <v>14</v>
      </c>
      <c r="K156" s="167">
        <v>15</v>
      </c>
      <c r="N156" s="163"/>
      <c r="O156" s="163"/>
      <c r="P156" s="163"/>
      <c r="Q156" s="163" t="s">
        <v>1318</v>
      </c>
      <c r="R156" s="181">
        <v>0.33680555555555558</v>
      </c>
      <c r="S156" s="181">
        <v>0.30902777777777779</v>
      </c>
      <c r="T156" s="216">
        <v>168.5</v>
      </c>
      <c r="U156" s="216">
        <f>T156+T147</f>
        <v>320.8</v>
      </c>
      <c r="V156" s="172">
        <v>15</v>
      </c>
      <c r="W156" s="320"/>
      <c r="X156" s="169" t="s">
        <v>2101</v>
      </c>
      <c r="Y156" s="164" t="s">
        <v>1045</v>
      </c>
      <c r="Z156" s="164" t="s">
        <v>1045</v>
      </c>
      <c r="AA156" s="169" t="s">
        <v>2103</v>
      </c>
      <c r="AB156" s="164" t="s">
        <v>2858</v>
      </c>
      <c r="AC156" s="164" t="s">
        <v>2856</v>
      </c>
      <c r="AD156" s="211" t="s">
        <v>1542</v>
      </c>
      <c r="AE156" s="164" t="s">
        <v>1045</v>
      </c>
      <c r="AF156" s="164" t="s">
        <v>1031</v>
      </c>
      <c r="AG156" s="163" t="s">
        <v>1487</v>
      </c>
    </row>
    <row r="157" spans="1:33" s="164" customFormat="1" ht="18" x14ac:dyDescent="0.35">
      <c r="A157" s="316"/>
      <c r="B157" s="163"/>
      <c r="C157" s="163" t="s">
        <v>1318</v>
      </c>
      <c r="D157" s="164" t="s">
        <v>2859</v>
      </c>
      <c r="E157" s="174" t="s">
        <v>2856</v>
      </c>
      <c r="F157" s="174" t="s">
        <v>40</v>
      </c>
      <c r="G157" s="164" t="s">
        <v>2857</v>
      </c>
      <c r="H157" s="164" t="s">
        <v>1476</v>
      </c>
      <c r="I157" s="216">
        <v>28</v>
      </c>
      <c r="J157" s="167">
        <v>15.05</v>
      </c>
      <c r="K157" s="167">
        <v>16.05</v>
      </c>
      <c r="N157" s="163"/>
      <c r="O157" s="163"/>
      <c r="P157" s="163"/>
      <c r="R157" s="172"/>
      <c r="S157" s="172"/>
      <c r="T157" s="216"/>
      <c r="U157" s="216"/>
      <c r="W157" s="262"/>
      <c r="AG157" s="163"/>
    </row>
    <row r="158" spans="1:33" s="164" customFormat="1" ht="18" x14ac:dyDescent="0.35">
      <c r="A158" s="316"/>
      <c r="B158" s="163"/>
      <c r="C158" s="163" t="s">
        <v>1318</v>
      </c>
      <c r="D158" s="164" t="s">
        <v>2860</v>
      </c>
      <c r="E158" s="174" t="s">
        <v>40</v>
      </c>
      <c r="F158" s="174" t="s">
        <v>2856</v>
      </c>
      <c r="G158" s="164" t="s">
        <v>1476</v>
      </c>
      <c r="H158" s="164" t="s">
        <v>2857</v>
      </c>
      <c r="I158" s="216">
        <v>28</v>
      </c>
      <c r="J158" s="167">
        <v>16.100000000000001</v>
      </c>
      <c r="K158" s="167">
        <v>17.100000000000001</v>
      </c>
      <c r="N158" s="163"/>
      <c r="O158" s="163"/>
      <c r="P158" s="163"/>
      <c r="R158" s="172"/>
      <c r="S158" s="172"/>
      <c r="T158" s="216"/>
      <c r="U158" s="216"/>
      <c r="W158" s="262"/>
      <c r="AG158" s="163"/>
    </row>
    <row r="159" spans="1:33" s="164" customFormat="1" ht="18" x14ac:dyDescent="0.35">
      <c r="A159" s="316"/>
      <c r="B159" s="163"/>
      <c r="C159" s="163" t="s">
        <v>1318</v>
      </c>
      <c r="D159" s="164" t="s">
        <v>2861</v>
      </c>
      <c r="E159" s="174" t="s">
        <v>2856</v>
      </c>
      <c r="F159" s="174" t="s">
        <v>40</v>
      </c>
      <c r="G159" s="164" t="s">
        <v>2857</v>
      </c>
      <c r="H159" s="164" t="s">
        <v>1476</v>
      </c>
      <c r="I159" s="216">
        <v>28</v>
      </c>
      <c r="J159" s="167">
        <v>17.149999999999999</v>
      </c>
      <c r="K159" s="167">
        <v>18.149999999999999</v>
      </c>
      <c r="N159" s="163"/>
      <c r="O159" s="163"/>
      <c r="P159" s="163"/>
      <c r="R159" s="172"/>
      <c r="S159" s="172"/>
      <c r="T159" s="216"/>
      <c r="U159" s="216"/>
      <c r="W159" s="262"/>
      <c r="AG159" s="163"/>
    </row>
    <row r="160" spans="1:33" s="164" customFormat="1" ht="18" x14ac:dyDescent="0.35">
      <c r="A160" s="316"/>
      <c r="B160" s="163"/>
      <c r="C160" s="163" t="s">
        <v>1318</v>
      </c>
      <c r="D160" s="164" t="s">
        <v>2862</v>
      </c>
      <c r="E160" s="174" t="s">
        <v>40</v>
      </c>
      <c r="F160" s="174" t="s">
        <v>2343</v>
      </c>
      <c r="G160" s="164" t="s">
        <v>1476</v>
      </c>
      <c r="H160" s="164" t="s">
        <v>2344</v>
      </c>
      <c r="I160" s="163">
        <v>12.9</v>
      </c>
      <c r="J160" s="167">
        <v>18.2</v>
      </c>
      <c r="K160" s="167">
        <v>18.5</v>
      </c>
      <c r="N160" s="163"/>
      <c r="O160" s="163"/>
      <c r="P160" s="163"/>
      <c r="R160" s="172"/>
      <c r="S160" s="172"/>
      <c r="T160" s="216"/>
      <c r="U160" s="216"/>
      <c r="W160" s="262"/>
      <c r="AG160" s="163"/>
    </row>
    <row r="161" spans="1:33" s="164" customFormat="1" ht="18" x14ac:dyDescent="0.35">
      <c r="A161" s="316"/>
      <c r="B161" s="163"/>
      <c r="C161" s="163" t="s">
        <v>1318</v>
      </c>
      <c r="D161" s="164" t="s">
        <v>2863</v>
      </c>
      <c r="E161" s="174" t="s">
        <v>2343</v>
      </c>
      <c r="F161" s="174" t="s">
        <v>2157</v>
      </c>
      <c r="G161" s="164" t="s">
        <v>2344</v>
      </c>
      <c r="H161" s="164" t="s">
        <v>2159</v>
      </c>
      <c r="I161" s="163">
        <v>12.9</v>
      </c>
      <c r="J161" s="167">
        <v>18.55</v>
      </c>
      <c r="K161" s="167">
        <v>19.350000000000001</v>
      </c>
      <c r="L161" s="57" t="s">
        <v>971</v>
      </c>
      <c r="N161" s="163"/>
      <c r="O161" s="163"/>
      <c r="P161" s="163"/>
      <c r="R161" s="172"/>
      <c r="S161" s="172"/>
      <c r="T161" s="216"/>
      <c r="U161" s="216"/>
      <c r="W161" s="262"/>
      <c r="AG161" s="163"/>
    </row>
    <row r="162" spans="1:33" s="164" customFormat="1" ht="18" x14ac:dyDescent="0.35">
      <c r="A162" s="316"/>
      <c r="B162" s="163"/>
      <c r="C162" s="163" t="s">
        <v>1318</v>
      </c>
      <c r="D162" s="164" t="s">
        <v>2864</v>
      </c>
      <c r="E162" s="174" t="s">
        <v>2157</v>
      </c>
      <c r="F162" s="174" t="s">
        <v>2856</v>
      </c>
      <c r="G162" s="164" t="s">
        <v>2159</v>
      </c>
      <c r="H162" s="164" t="s">
        <v>2857</v>
      </c>
      <c r="I162" s="163">
        <v>30.7</v>
      </c>
      <c r="J162" s="167">
        <v>20.149999999999999</v>
      </c>
      <c r="K162" s="167">
        <v>21.25</v>
      </c>
      <c r="L162" s="164" t="s">
        <v>2163</v>
      </c>
      <c r="N162" s="163"/>
      <c r="O162" s="163"/>
      <c r="P162" s="163"/>
      <c r="R162" s="172"/>
      <c r="S162" s="172"/>
      <c r="T162" s="216"/>
      <c r="U162" s="216"/>
      <c r="W162" s="262"/>
      <c r="AG162" s="163"/>
    </row>
    <row r="163" spans="1:33" s="164" customFormat="1" ht="18" x14ac:dyDescent="0.35">
      <c r="A163" s="316"/>
      <c r="B163" s="163"/>
      <c r="C163" s="163"/>
      <c r="E163" s="174"/>
      <c r="F163" s="221" t="s">
        <v>1174</v>
      </c>
      <c r="H163" s="57" t="s">
        <v>1174</v>
      </c>
      <c r="I163" s="216"/>
      <c r="J163" s="167"/>
      <c r="K163" s="167"/>
      <c r="N163" s="163"/>
      <c r="O163" s="163"/>
      <c r="P163" s="163"/>
      <c r="R163" s="172"/>
      <c r="S163" s="172"/>
      <c r="T163" s="216"/>
      <c r="U163" s="216"/>
      <c r="W163" s="262"/>
      <c r="AG163" s="163"/>
    </row>
    <row r="165" spans="1:33" s="164" customFormat="1" ht="18" x14ac:dyDescent="0.35">
      <c r="A165" s="316"/>
      <c r="B165" s="163"/>
      <c r="C165" s="163" t="s">
        <v>1139</v>
      </c>
      <c r="D165" s="164" t="s">
        <v>2865</v>
      </c>
      <c r="E165" s="174" t="s">
        <v>2856</v>
      </c>
      <c r="F165" s="174" t="s">
        <v>2157</v>
      </c>
      <c r="G165" s="164" t="s">
        <v>2857</v>
      </c>
      <c r="H165" s="164" t="s">
        <v>2159</v>
      </c>
      <c r="I165" s="163">
        <v>30.7</v>
      </c>
      <c r="J165" s="167">
        <v>6.15</v>
      </c>
      <c r="K165" s="167">
        <v>7.25</v>
      </c>
      <c r="L165" s="164" t="s">
        <v>2163</v>
      </c>
      <c r="N165" s="163"/>
      <c r="O165" s="163"/>
      <c r="P165" s="163"/>
      <c r="Q165" s="163" t="s">
        <v>1139</v>
      </c>
      <c r="R165" s="181">
        <v>0.28819444444444448</v>
      </c>
      <c r="S165" s="181">
        <v>0.2673611111111111</v>
      </c>
      <c r="T165" s="216">
        <v>157.4</v>
      </c>
      <c r="U165" s="216"/>
      <c r="V165" s="172"/>
      <c r="W165" s="320"/>
      <c r="X165" s="169" t="s">
        <v>2101</v>
      </c>
      <c r="Y165" s="164" t="s">
        <v>1045</v>
      </c>
      <c r="Z165" s="169"/>
      <c r="AA165" s="169"/>
      <c r="AB165" s="164" t="s">
        <v>2857</v>
      </c>
      <c r="AC165" s="164" t="s">
        <v>2856</v>
      </c>
      <c r="AD165" s="211" t="s">
        <v>1542</v>
      </c>
      <c r="AE165" s="164" t="s">
        <v>1045</v>
      </c>
      <c r="AF165" s="164" t="s">
        <v>1031</v>
      </c>
      <c r="AG165" s="163"/>
    </row>
    <row r="166" spans="1:33" s="164" customFormat="1" ht="18" x14ac:dyDescent="0.35">
      <c r="A166" s="316"/>
      <c r="B166" s="163"/>
      <c r="C166" s="163" t="s">
        <v>1139</v>
      </c>
      <c r="D166" s="164" t="s">
        <v>2866</v>
      </c>
      <c r="E166" s="174" t="s">
        <v>2157</v>
      </c>
      <c r="F166" s="174" t="s">
        <v>2653</v>
      </c>
      <c r="G166" s="164" t="s">
        <v>2159</v>
      </c>
      <c r="H166" s="164" t="s">
        <v>2654</v>
      </c>
      <c r="I166" s="216">
        <v>8.6999999999999993</v>
      </c>
      <c r="J166" s="167">
        <v>7.3</v>
      </c>
      <c r="K166" s="167">
        <v>7.45</v>
      </c>
      <c r="L166" s="164" t="s">
        <v>2163</v>
      </c>
      <c r="N166" s="163"/>
      <c r="O166" s="163"/>
      <c r="P166" s="163"/>
      <c r="T166" s="216"/>
      <c r="U166" s="216"/>
      <c r="W166" s="262"/>
      <c r="AG166" s="163"/>
    </row>
    <row r="167" spans="1:33" s="164" customFormat="1" ht="18" x14ac:dyDescent="0.35">
      <c r="A167" s="316"/>
      <c r="B167" s="163"/>
      <c r="C167" s="163" t="s">
        <v>1139</v>
      </c>
      <c r="D167" s="164" t="s">
        <v>2867</v>
      </c>
      <c r="E167" s="174" t="s">
        <v>2653</v>
      </c>
      <c r="F167" s="174" t="s">
        <v>40</v>
      </c>
      <c r="G167" s="164" t="s">
        <v>2654</v>
      </c>
      <c r="H167" s="164" t="s">
        <v>1476</v>
      </c>
      <c r="I167" s="216">
        <v>6</v>
      </c>
      <c r="J167" s="167">
        <v>7.5</v>
      </c>
      <c r="K167" s="167">
        <v>8</v>
      </c>
      <c r="L167" s="57" t="s">
        <v>971</v>
      </c>
      <c r="N167" s="163"/>
      <c r="O167" s="163"/>
      <c r="P167" s="163"/>
      <c r="R167" s="172"/>
      <c r="S167" s="172"/>
      <c r="T167" s="216"/>
      <c r="U167" s="216"/>
      <c r="W167" s="262"/>
      <c r="AG167" s="163"/>
    </row>
    <row r="168" spans="1:33" s="164" customFormat="1" ht="18" x14ac:dyDescent="0.35">
      <c r="A168" s="316"/>
      <c r="B168" s="163"/>
      <c r="C168" s="163" t="s">
        <v>1139</v>
      </c>
      <c r="D168" s="164" t="s">
        <v>2868</v>
      </c>
      <c r="E168" s="174" t="s">
        <v>40</v>
      </c>
      <c r="F168" s="174" t="s">
        <v>2856</v>
      </c>
      <c r="G168" s="164" t="s">
        <v>1476</v>
      </c>
      <c r="H168" s="164" t="s">
        <v>2857</v>
      </c>
      <c r="I168" s="216">
        <v>28</v>
      </c>
      <c r="J168" s="167">
        <v>8.3000000000000007</v>
      </c>
      <c r="K168" s="167">
        <v>9.3000000000000007</v>
      </c>
      <c r="N168" s="163"/>
      <c r="O168" s="163"/>
      <c r="P168" s="163"/>
      <c r="R168" s="172"/>
      <c r="S168" s="172"/>
      <c r="T168" s="216"/>
      <c r="U168" s="216"/>
      <c r="W168" s="262"/>
      <c r="AG168" s="163"/>
    </row>
    <row r="169" spans="1:33" s="164" customFormat="1" ht="18" x14ac:dyDescent="0.35">
      <c r="A169" s="316"/>
      <c r="B169" s="163"/>
      <c r="C169" s="163" t="s">
        <v>1139</v>
      </c>
      <c r="D169" s="164" t="s">
        <v>2869</v>
      </c>
      <c r="E169" s="174" t="s">
        <v>2856</v>
      </c>
      <c r="F169" s="174" t="s">
        <v>40</v>
      </c>
      <c r="G169" s="164" t="s">
        <v>2857</v>
      </c>
      <c r="H169" s="164" t="s">
        <v>1476</v>
      </c>
      <c r="I169" s="216">
        <v>28</v>
      </c>
      <c r="J169" s="167">
        <v>9.35</v>
      </c>
      <c r="K169" s="167">
        <v>10.35</v>
      </c>
      <c r="N169" s="163"/>
      <c r="O169" s="163"/>
      <c r="P169" s="163"/>
      <c r="R169" s="172"/>
      <c r="S169" s="172"/>
      <c r="T169" s="216"/>
      <c r="U169" s="216"/>
      <c r="W169" s="262"/>
      <c r="AG169" s="163"/>
    </row>
    <row r="170" spans="1:33" s="164" customFormat="1" ht="18" x14ac:dyDescent="0.35">
      <c r="A170" s="316"/>
      <c r="B170" s="163"/>
      <c r="C170" s="163" t="s">
        <v>1139</v>
      </c>
      <c r="D170" s="164" t="s">
        <v>2868</v>
      </c>
      <c r="E170" s="174" t="s">
        <v>40</v>
      </c>
      <c r="F170" s="174" t="s">
        <v>2856</v>
      </c>
      <c r="G170" s="164" t="s">
        <v>1476</v>
      </c>
      <c r="H170" s="164" t="s">
        <v>2857</v>
      </c>
      <c r="I170" s="216">
        <v>28</v>
      </c>
      <c r="J170" s="167">
        <v>10.4</v>
      </c>
      <c r="K170" s="167">
        <v>11.4</v>
      </c>
      <c r="N170" s="163"/>
      <c r="O170" s="163"/>
      <c r="P170" s="163"/>
      <c r="R170" s="172"/>
      <c r="S170" s="172"/>
      <c r="T170" s="216"/>
      <c r="U170" s="216"/>
      <c r="W170" s="262"/>
      <c r="AG170" s="163"/>
    </row>
    <row r="171" spans="1:33" s="164" customFormat="1" ht="18" x14ac:dyDescent="0.35">
      <c r="A171" s="316"/>
      <c r="B171" s="163"/>
      <c r="C171" s="163" t="s">
        <v>1139</v>
      </c>
      <c r="D171" s="164" t="s">
        <v>2869</v>
      </c>
      <c r="E171" s="174" t="s">
        <v>2856</v>
      </c>
      <c r="F171" s="174" t="s">
        <v>40</v>
      </c>
      <c r="G171" s="164" t="s">
        <v>2857</v>
      </c>
      <c r="H171" s="164" t="s">
        <v>1476</v>
      </c>
      <c r="I171" s="216">
        <v>28</v>
      </c>
      <c r="J171" s="167">
        <v>11.45</v>
      </c>
      <c r="K171" s="167">
        <v>12.45</v>
      </c>
      <c r="N171" s="163"/>
      <c r="O171" s="163"/>
      <c r="P171" s="163"/>
      <c r="R171" s="172"/>
      <c r="S171" s="172"/>
      <c r="T171" s="216"/>
      <c r="U171" s="216"/>
      <c r="W171" s="262"/>
      <c r="AG171" s="163"/>
    </row>
    <row r="172" spans="1:33" ht="18" x14ac:dyDescent="0.35">
      <c r="G172" s="57" t="s">
        <v>976</v>
      </c>
    </row>
    <row r="173" spans="1:33" s="164" customFormat="1" ht="18" x14ac:dyDescent="0.35">
      <c r="A173" s="316"/>
      <c r="B173" s="163"/>
      <c r="C173" s="163" t="s">
        <v>1415</v>
      </c>
      <c r="D173" s="164" t="s">
        <v>2870</v>
      </c>
      <c r="E173" s="174" t="s">
        <v>40</v>
      </c>
      <c r="F173" s="174" t="s">
        <v>49</v>
      </c>
      <c r="G173" s="164" t="s">
        <v>1476</v>
      </c>
      <c r="H173" s="164" t="s">
        <v>963</v>
      </c>
      <c r="I173" s="163">
        <v>57.8</v>
      </c>
      <c r="J173" s="167">
        <v>14.4</v>
      </c>
      <c r="K173" s="167">
        <v>16.25</v>
      </c>
      <c r="L173" s="208" t="s">
        <v>2871</v>
      </c>
      <c r="P173" s="163"/>
      <c r="Q173" s="163" t="s">
        <v>1415</v>
      </c>
      <c r="R173" s="181">
        <v>0.35069444444444442</v>
      </c>
      <c r="S173" s="181">
        <v>0.3298611111111111</v>
      </c>
      <c r="T173" s="216">
        <v>208.8</v>
      </c>
      <c r="U173" s="216">
        <f>T173+T165</f>
        <v>366.20000000000005</v>
      </c>
      <c r="V173" s="172">
        <v>13</v>
      </c>
      <c r="W173" s="320"/>
      <c r="X173" s="169" t="s">
        <v>2101</v>
      </c>
      <c r="Y173" s="211" t="s">
        <v>1029</v>
      </c>
      <c r="Z173" s="164" t="s">
        <v>1045</v>
      </c>
      <c r="AA173" s="169"/>
      <c r="AB173" s="164" t="s">
        <v>963</v>
      </c>
      <c r="AC173" s="164" t="s">
        <v>49</v>
      </c>
      <c r="AD173" s="211" t="s">
        <v>1029</v>
      </c>
      <c r="AE173" s="164" t="s">
        <v>1045</v>
      </c>
      <c r="AF173" s="164" t="s">
        <v>1031</v>
      </c>
      <c r="AG173" s="163" t="s">
        <v>2103</v>
      </c>
    </row>
    <row r="174" spans="1:33" s="164" customFormat="1" ht="18" x14ac:dyDescent="0.35">
      <c r="A174" s="316"/>
      <c r="B174" s="163"/>
      <c r="C174" s="163" t="s">
        <v>1415</v>
      </c>
      <c r="D174" s="164" t="s">
        <v>2872</v>
      </c>
      <c r="E174" s="174" t="s">
        <v>49</v>
      </c>
      <c r="F174" s="174" t="s">
        <v>0</v>
      </c>
      <c r="G174" s="164" t="s">
        <v>963</v>
      </c>
      <c r="H174" s="164" t="s">
        <v>968</v>
      </c>
      <c r="I174" s="163">
        <v>23.3</v>
      </c>
      <c r="J174" s="167">
        <v>16.350000000000001</v>
      </c>
      <c r="K174" s="167">
        <v>17.2</v>
      </c>
      <c r="L174" s="167"/>
      <c r="P174" s="163"/>
      <c r="Q174" s="216"/>
      <c r="R174" s="172"/>
      <c r="S174" s="172"/>
      <c r="T174" s="216"/>
      <c r="U174" s="216"/>
      <c r="V174" s="163"/>
      <c r="W174" s="262"/>
      <c r="AG174" s="163"/>
    </row>
    <row r="175" spans="1:33" s="164" customFormat="1" ht="18" x14ac:dyDescent="0.35">
      <c r="A175" s="316"/>
      <c r="B175" s="163"/>
      <c r="C175" s="163" t="s">
        <v>1415</v>
      </c>
      <c r="D175" s="164" t="s">
        <v>2873</v>
      </c>
      <c r="E175" s="174" t="s">
        <v>0</v>
      </c>
      <c r="F175" s="174" t="s">
        <v>49</v>
      </c>
      <c r="G175" s="164" t="s">
        <v>968</v>
      </c>
      <c r="H175" s="164" t="s">
        <v>963</v>
      </c>
      <c r="I175" s="163">
        <v>23.3</v>
      </c>
      <c r="J175" s="167">
        <v>17.3</v>
      </c>
      <c r="K175" s="167">
        <v>18.149999999999999</v>
      </c>
      <c r="L175" s="194" t="s">
        <v>971</v>
      </c>
      <c r="N175" s="163"/>
      <c r="O175" s="163"/>
      <c r="P175" s="163"/>
      <c r="Q175" s="216"/>
      <c r="R175" s="172"/>
      <c r="S175" s="172"/>
      <c r="T175" s="216"/>
      <c r="U175" s="216"/>
      <c r="V175" s="163"/>
      <c r="W175" s="262"/>
      <c r="AG175" s="163"/>
    </row>
    <row r="176" spans="1:33" s="164" customFormat="1" ht="18" x14ac:dyDescent="0.35">
      <c r="A176" s="316"/>
      <c r="B176" s="163"/>
      <c r="C176" s="163" t="s">
        <v>1415</v>
      </c>
      <c r="D176" s="164" t="s">
        <v>2874</v>
      </c>
      <c r="E176" s="174" t="s">
        <v>49</v>
      </c>
      <c r="F176" s="174" t="s">
        <v>0</v>
      </c>
      <c r="G176" s="164" t="s">
        <v>963</v>
      </c>
      <c r="H176" s="164" t="s">
        <v>968</v>
      </c>
      <c r="I176" s="163">
        <v>23.3</v>
      </c>
      <c r="J176" s="167">
        <v>18.45</v>
      </c>
      <c r="K176" s="167">
        <v>19.3</v>
      </c>
      <c r="L176" s="167"/>
      <c r="N176" s="163"/>
      <c r="O176" s="163"/>
      <c r="P176" s="163"/>
      <c r="Q176" s="216"/>
      <c r="R176" s="172"/>
      <c r="S176" s="172"/>
      <c r="T176" s="216"/>
      <c r="U176" s="216"/>
      <c r="V176" s="163"/>
      <c r="W176" s="262"/>
      <c r="AG176" s="163"/>
    </row>
    <row r="177" spans="1:33" s="164" customFormat="1" ht="18" x14ac:dyDescent="0.35">
      <c r="A177" s="316"/>
      <c r="B177" s="163"/>
      <c r="C177" s="163" t="s">
        <v>1415</v>
      </c>
      <c r="D177" s="164" t="s">
        <v>2875</v>
      </c>
      <c r="E177" s="174" t="s">
        <v>0</v>
      </c>
      <c r="F177" s="174" t="s">
        <v>49</v>
      </c>
      <c r="G177" s="164" t="s">
        <v>968</v>
      </c>
      <c r="H177" s="164" t="s">
        <v>963</v>
      </c>
      <c r="I177" s="163">
        <v>23.3</v>
      </c>
      <c r="J177" s="167">
        <v>19.399999999999999</v>
      </c>
      <c r="K177" s="167">
        <v>20.25</v>
      </c>
      <c r="L177" s="167"/>
      <c r="N177" s="163"/>
      <c r="O177" s="163"/>
      <c r="P177" s="163"/>
      <c r="Q177" s="216"/>
      <c r="R177" s="172"/>
      <c r="S177" s="172"/>
      <c r="T177" s="216"/>
      <c r="U177" s="216"/>
      <c r="V177" s="163"/>
      <c r="W177" s="262"/>
      <c r="AG177" s="163"/>
    </row>
    <row r="178" spans="1:33" s="164" customFormat="1" ht="18" x14ac:dyDescent="0.35">
      <c r="A178" s="316"/>
      <c r="B178" s="163"/>
      <c r="C178" s="163" t="s">
        <v>1415</v>
      </c>
      <c r="D178" s="164" t="s">
        <v>2876</v>
      </c>
      <c r="E178" s="174" t="s">
        <v>49</v>
      </c>
      <c r="F178" s="174" t="s">
        <v>40</v>
      </c>
      <c r="G178" s="164" t="s">
        <v>963</v>
      </c>
      <c r="H178" s="164" t="s">
        <v>1476</v>
      </c>
      <c r="I178" s="163">
        <v>57.8</v>
      </c>
      <c r="J178" s="167">
        <v>20.350000000000001</v>
      </c>
      <c r="K178" s="167">
        <v>22.2</v>
      </c>
      <c r="L178" s="208" t="s">
        <v>2871</v>
      </c>
      <c r="N178" s="163"/>
      <c r="O178" s="163"/>
      <c r="P178" s="163"/>
      <c r="Q178" s="216"/>
      <c r="R178" s="172"/>
      <c r="S178" s="172"/>
      <c r="T178" s="216"/>
      <c r="U178" s="216"/>
      <c r="V178" s="163"/>
      <c r="W178" s="262"/>
      <c r="AG178" s="163"/>
    </row>
    <row r="179" spans="1:33" ht="18" x14ac:dyDescent="0.35">
      <c r="I179" s="57" t="s">
        <v>2877</v>
      </c>
    </row>
    <row r="181" spans="1:33" s="422" customFormat="1" x14ac:dyDescent="0.25"/>
    <row r="186" spans="1:33" s="164" customFormat="1" ht="18" x14ac:dyDescent="0.35">
      <c r="A186" s="316"/>
      <c r="B186" s="163"/>
      <c r="C186" s="163" t="s">
        <v>1454</v>
      </c>
      <c r="D186" s="164" t="s">
        <v>2546</v>
      </c>
      <c r="E186" s="174" t="s">
        <v>40</v>
      </c>
      <c r="F186" s="174" t="s">
        <v>2157</v>
      </c>
      <c r="G186" s="164" t="s">
        <v>1476</v>
      </c>
      <c r="H186" s="164" t="s">
        <v>2159</v>
      </c>
      <c r="I186" s="216">
        <v>2.7</v>
      </c>
      <c r="J186" s="167">
        <v>5.2</v>
      </c>
      <c r="K186" s="167">
        <v>5.3</v>
      </c>
      <c r="M186" s="181"/>
      <c r="N186" s="163"/>
      <c r="O186" s="163"/>
      <c r="P186" s="163"/>
      <c r="Q186" s="163" t="s">
        <v>1454</v>
      </c>
      <c r="R186" s="181">
        <v>0.3263888888888889</v>
      </c>
      <c r="S186" s="181">
        <v>0.30555555555555552</v>
      </c>
      <c r="T186" s="216">
        <v>153</v>
      </c>
      <c r="U186" s="216"/>
      <c r="V186" s="172"/>
      <c r="W186" s="320"/>
      <c r="X186" s="169" t="s">
        <v>2101</v>
      </c>
      <c r="Y186" s="169" t="s">
        <v>1400</v>
      </c>
      <c r="Z186" s="169"/>
      <c r="AA186" s="169"/>
      <c r="AB186" s="164" t="s">
        <v>2386</v>
      </c>
      <c r="AC186" s="164" t="s">
        <v>2385</v>
      </c>
      <c r="AD186" s="211" t="s">
        <v>1542</v>
      </c>
      <c r="AE186" s="164" t="s">
        <v>1400</v>
      </c>
      <c r="AF186" s="164" t="s">
        <v>1031</v>
      </c>
      <c r="AG186" s="163" t="s">
        <v>2103</v>
      </c>
    </row>
    <row r="187" spans="1:33" s="164" customFormat="1" ht="18" x14ac:dyDescent="0.35">
      <c r="A187" s="316"/>
      <c r="B187" s="163"/>
      <c r="C187" s="163" t="s">
        <v>1454</v>
      </c>
      <c r="D187" s="164" t="s">
        <v>2547</v>
      </c>
      <c r="E187" s="174" t="s">
        <v>40</v>
      </c>
      <c r="F187" s="174" t="s">
        <v>2343</v>
      </c>
      <c r="G187" s="164" t="s">
        <v>2159</v>
      </c>
      <c r="H187" s="164" t="s">
        <v>2344</v>
      </c>
      <c r="I187" s="216">
        <v>15.6</v>
      </c>
      <c r="J187" s="167">
        <v>5.35</v>
      </c>
      <c r="K187" s="167">
        <v>6.15</v>
      </c>
      <c r="M187" s="181"/>
      <c r="N187" s="163"/>
      <c r="O187" s="163"/>
      <c r="P187" s="163"/>
      <c r="Q187" s="260"/>
      <c r="R187" s="172"/>
      <c r="S187" s="172"/>
      <c r="T187" s="216"/>
      <c r="U187" s="216"/>
      <c r="V187" s="163"/>
      <c r="W187" s="262"/>
      <c r="AG187" s="163"/>
    </row>
    <row r="188" spans="1:33" s="164" customFormat="1" ht="18" x14ac:dyDescent="0.35">
      <c r="A188" s="316"/>
      <c r="B188" s="163"/>
      <c r="C188" s="163" t="s">
        <v>1454</v>
      </c>
      <c r="D188" s="164" t="s">
        <v>2548</v>
      </c>
      <c r="E188" s="174" t="s">
        <v>2343</v>
      </c>
      <c r="F188" s="174" t="s">
        <v>40</v>
      </c>
      <c r="G188" s="164" t="s">
        <v>2344</v>
      </c>
      <c r="H188" s="164" t="s">
        <v>1476</v>
      </c>
      <c r="I188" s="216">
        <v>12.9</v>
      </c>
      <c r="J188" s="167">
        <v>6.2</v>
      </c>
      <c r="K188" s="167">
        <v>6.5</v>
      </c>
      <c r="M188" s="181"/>
      <c r="N188" s="163"/>
      <c r="O188" s="163"/>
      <c r="P188" s="163"/>
      <c r="Q188" s="260"/>
      <c r="R188" s="172"/>
      <c r="S188" s="172"/>
      <c r="T188" s="216"/>
      <c r="U188" s="216"/>
      <c r="V188" s="163"/>
      <c r="W188" s="262"/>
      <c r="AG188" s="163"/>
    </row>
    <row r="189" spans="1:33" s="164" customFormat="1" ht="18" x14ac:dyDescent="0.35">
      <c r="A189" s="316"/>
      <c r="B189" s="163"/>
      <c r="C189" s="163" t="s">
        <v>1454</v>
      </c>
      <c r="D189" s="164" t="s">
        <v>2549</v>
      </c>
      <c r="E189" s="174" t="s">
        <v>40</v>
      </c>
      <c r="F189" s="174" t="s">
        <v>2385</v>
      </c>
      <c r="G189" s="164" t="s">
        <v>1476</v>
      </c>
      <c r="H189" s="164" t="s">
        <v>2386</v>
      </c>
      <c r="I189" s="216">
        <v>12</v>
      </c>
      <c r="J189" s="167">
        <v>6.55</v>
      </c>
      <c r="K189" s="167">
        <v>7.2</v>
      </c>
      <c r="L189" s="57"/>
      <c r="M189" s="181"/>
      <c r="N189" s="163"/>
      <c r="O189" s="163"/>
      <c r="P189" s="163"/>
      <c r="Q189" s="260"/>
      <c r="R189" s="172"/>
      <c r="S189" s="172"/>
      <c r="T189" s="216"/>
      <c r="U189" s="216"/>
      <c r="V189" s="163"/>
      <c r="W189" s="262"/>
      <c r="AG189" s="163"/>
    </row>
    <row r="190" spans="1:33" s="164" customFormat="1" ht="18" x14ac:dyDescent="0.35">
      <c r="A190" s="316"/>
      <c r="B190" s="163"/>
      <c r="C190" s="163" t="s">
        <v>1454</v>
      </c>
      <c r="D190" s="164" t="s">
        <v>2550</v>
      </c>
      <c r="E190" s="174" t="s">
        <v>2385</v>
      </c>
      <c r="F190" s="174" t="s">
        <v>40</v>
      </c>
      <c r="G190" s="164" t="s">
        <v>2386</v>
      </c>
      <c r="H190" s="164" t="s">
        <v>1476</v>
      </c>
      <c r="I190" s="216">
        <v>12</v>
      </c>
      <c r="J190" s="167">
        <v>7.25</v>
      </c>
      <c r="K190" s="167">
        <v>7.5</v>
      </c>
      <c r="M190" s="181"/>
      <c r="N190" s="163"/>
      <c r="O190" s="163"/>
      <c r="P190" s="163"/>
      <c r="Q190" s="260"/>
      <c r="R190" s="172"/>
      <c r="S190" s="172"/>
      <c r="T190" s="216"/>
      <c r="U190" s="216"/>
      <c r="V190" s="163"/>
      <c r="W190" s="262"/>
      <c r="AG190" s="163"/>
    </row>
    <row r="191" spans="1:33" s="164" customFormat="1" ht="18" x14ac:dyDescent="0.35">
      <c r="A191" s="316"/>
      <c r="B191" s="163"/>
      <c r="C191" s="163" t="s">
        <v>1454</v>
      </c>
      <c r="D191" s="164" t="s">
        <v>2551</v>
      </c>
      <c r="E191" s="174" t="s">
        <v>40</v>
      </c>
      <c r="F191" s="174" t="s">
        <v>2343</v>
      </c>
      <c r="G191" s="164" t="s">
        <v>1476</v>
      </c>
      <c r="H191" s="164" t="s">
        <v>2344</v>
      </c>
      <c r="I191" s="216">
        <v>12.9</v>
      </c>
      <c r="J191" s="167">
        <v>7.55</v>
      </c>
      <c r="K191" s="167">
        <v>8.25</v>
      </c>
      <c r="M191" s="181"/>
      <c r="N191" s="163"/>
      <c r="O191" s="163"/>
      <c r="P191" s="163"/>
      <c r="Q191" s="260"/>
      <c r="R191" s="172"/>
      <c r="S191" s="172"/>
      <c r="T191" s="216"/>
      <c r="U191" s="216"/>
      <c r="V191" s="163"/>
      <c r="W191" s="262"/>
      <c r="AG191" s="163"/>
    </row>
    <row r="192" spans="1:33" s="164" customFormat="1" ht="18" x14ac:dyDescent="0.35">
      <c r="A192" s="316"/>
      <c r="B192" s="163"/>
      <c r="C192" s="163" t="s">
        <v>1454</v>
      </c>
      <c r="D192" s="164" t="s">
        <v>2552</v>
      </c>
      <c r="E192" s="174" t="s">
        <v>2343</v>
      </c>
      <c r="F192" s="174" t="s">
        <v>40</v>
      </c>
      <c r="G192" s="164" t="s">
        <v>2344</v>
      </c>
      <c r="H192" s="164" t="s">
        <v>1476</v>
      </c>
      <c r="I192" s="216">
        <v>12.9</v>
      </c>
      <c r="J192" s="167">
        <v>8.3000000000000007</v>
      </c>
      <c r="K192" s="167">
        <v>9</v>
      </c>
      <c r="M192" s="181"/>
      <c r="N192" s="163"/>
      <c r="O192" s="163"/>
      <c r="P192" s="163"/>
      <c r="Q192" s="260"/>
      <c r="R192" s="172"/>
      <c r="S192" s="172"/>
      <c r="T192" s="216"/>
      <c r="U192" s="216"/>
      <c r="V192" s="163"/>
      <c r="W192" s="262"/>
      <c r="AG192" s="163"/>
    </row>
    <row r="193" spans="1:33" s="164" customFormat="1" ht="18" x14ac:dyDescent="0.35">
      <c r="A193" s="316"/>
      <c r="B193" s="163"/>
      <c r="C193" s="163" t="s">
        <v>1454</v>
      </c>
      <c r="D193" s="164" t="s">
        <v>2553</v>
      </c>
      <c r="E193" s="174" t="s">
        <v>40</v>
      </c>
      <c r="F193" s="174" t="s">
        <v>2385</v>
      </c>
      <c r="G193" s="164" t="s">
        <v>1476</v>
      </c>
      <c r="H193" s="164" t="s">
        <v>2386</v>
      </c>
      <c r="I193" s="216">
        <v>12</v>
      </c>
      <c r="J193" s="167">
        <v>9.0500000000000007</v>
      </c>
      <c r="K193" s="167">
        <v>9.3000000000000007</v>
      </c>
      <c r="M193" s="339"/>
      <c r="N193" s="163"/>
      <c r="O193" s="163"/>
      <c r="P193" s="163"/>
      <c r="Q193" s="260"/>
      <c r="R193" s="172"/>
      <c r="S193" s="172"/>
      <c r="T193" s="216"/>
      <c r="U193" s="216"/>
      <c r="V193" s="163"/>
      <c r="W193" s="262"/>
      <c r="AG193" s="163"/>
    </row>
    <row r="194" spans="1:33" s="164" customFormat="1" ht="18" x14ac:dyDescent="0.35">
      <c r="A194" s="316"/>
      <c r="B194" s="163"/>
      <c r="C194" s="163" t="s">
        <v>1454</v>
      </c>
      <c r="D194" s="164" t="s">
        <v>2554</v>
      </c>
      <c r="E194" s="174" t="s">
        <v>2385</v>
      </c>
      <c r="F194" s="174" t="s">
        <v>40</v>
      </c>
      <c r="G194" s="164" t="s">
        <v>2386</v>
      </c>
      <c r="H194" s="164" t="s">
        <v>1476</v>
      </c>
      <c r="I194" s="216">
        <v>12</v>
      </c>
      <c r="J194" s="167">
        <v>9.35</v>
      </c>
      <c r="K194" s="167">
        <v>10</v>
      </c>
      <c r="L194" s="57" t="s">
        <v>971</v>
      </c>
      <c r="M194" s="181"/>
      <c r="N194" s="163"/>
      <c r="O194" s="163"/>
      <c r="P194" s="163"/>
      <c r="Q194" s="260"/>
      <c r="R194" s="172"/>
      <c r="S194" s="172"/>
      <c r="T194" s="216"/>
      <c r="U194" s="216"/>
      <c r="V194" s="163"/>
      <c r="W194" s="262"/>
      <c r="AG194" s="163"/>
    </row>
    <row r="195" spans="1:33" s="164" customFormat="1" ht="18" x14ac:dyDescent="0.35">
      <c r="A195" s="316"/>
      <c r="B195" s="163"/>
      <c r="C195" s="163" t="s">
        <v>1454</v>
      </c>
      <c r="D195" s="164" t="s">
        <v>2555</v>
      </c>
      <c r="E195" s="174" t="s">
        <v>40</v>
      </c>
      <c r="F195" s="174" t="s">
        <v>2385</v>
      </c>
      <c r="G195" s="164" t="s">
        <v>1476</v>
      </c>
      <c r="H195" s="164" t="s">
        <v>2386</v>
      </c>
      <c r="I195" s="216">
        <v>12</v>
      </c>
      <c r="J195" s="167">
        <v>10.3</v>
      </c>
      <c r="K195" s="167">
        <v>10.55</v>
      </c>
      <c r="M195" s="181"/>
      <c r="N195" s="163"/>
      <c r="O195" s="163"/>
      <c r="P195" s="163"/>
      <c r="Q195" s="260"/>
      <c r="R195" s="172"/>
      <c r="S195" s="172"/>
      <c r="T195" s="216"/>
      <c r="U195" s="216"/>
      <c r="V195" s="163"/>
      <c r="W195" s="262"/>
      <c r="AG195" s="163"/>
    </row>
    <row r="196" spans="1:33" s="164" customFormat="1" ht="18" x14ac:dyDescent="0.35">
      <c r="A196" s="316"/>
      <c r="B196" s="163"/>
      <c r="C196" s="163" t="s">
        <v>1454</v>
      </c>
      <c r="D196" s="164" t="s">
        <v>2556</v>
      </c>
      <c r="E196" s="174" t="s">
        <v>2385</v>
      </c>
      <c r="F196" s="174" t="s">
        <v>40</v>
      </c>
      <c r="G196" s="164" t="s">
        <v>2386</v>
      </c>
      <c r="H196" s="164" t="s">
        <v>1476</v>
      </c>
      <c r="I196" s="216">
        <v>12</v>
      </c>
      <c r="J196" s="167">
        <v>11</v>
      </c>
      <c r="K196" s="167">
        <v>11.25</v>
      </c>
      <c r="M196" s="181"/>
      <c r="N196" s="163"/>
      <c r="O196" s="163"/>
      <c r="P196" s="163"/>
      <c r="Q196" s="260"/>
      <c r="R196" s="172"/>
      <c r="S196" s="172"/>
      <c r="T196" s="216"/>
      <c r="U196" s="216"/>
      <c r="V196" s="163"/>
      <c r="W196" s="262"/>
      <c r="AG196" s="163"/>
    </row>
    <row r="197" spans="1:33" s="164" customFormat="1" ht="18" x14ac:dyDescent="0.35">
      <c r="A197" s="316"/>
      <c r="B197" s="163"/>
      <c r="C197" s="163" t="s">
        <v>1454</v>
      </c>
      <c r="D197" s="164" t="s">
        <v>2557</v>
      </c>
      <c r="E197" s="174" t="s">
        <v>40</v>
      </c>
      <c r="F197" s="174" t="s">
        <v>2385</v>
      </c>
      <c r="G197" s="164" t="s">
        <v>1476</v>
      </c>
      <c r="H197" s="164" t="s">
        <v>2386</v>
      </c>
      <c r="I197" s="216">
        <v>12</v>
      </c>
      <c r="J197" s="167">
        <v>11.3</v>
      </c>
      <c r="K197" s="167">
        <v>11.55</v>
      </c>
      <c r="N197" s="163"/>
      <c r="O197" s="163"/>
      <c r="P197" s="163"/>
      <c r="Q197" s="260"/>
      <c r="R197" s="172"/>
      <c r="S197" s="172"/>
      <c r="T197" s="216"/>
      <c r="U197" s="216"/>
      <c r="V197" s="163"/>
      <c r="W197" s="262"/>
      <c r="AG197" s="163"/>
    </row>
    <row r="198" spans="1:33" s="164" customFormat="1" ht="18" x14ac:dyDescent="0.35">
      <c r="A198" s="316"/>
      <c r="B198" s="163"/>
      <c r="C198" s="163" t="s">
        <v>1454</v>
      </c>
      <c r="D198" s="164" t="s">
        <v>2558</v>
      </c>
      <c r="E198" s="174" t="s">
        <v>2385</v>
      </c>
      <c r="F198" s="174" t="s">
        <v>40</v>
      </c>
      <c r="G198" s="164" t="s">
        <v>2386</v>
      </c>
      <c r="H198" s="164" t="s">
        <v>1476</v>
      </c>
      <c r="I198" s="216">
        <v>12</v>
      </c>
      <c r="J198" s="167">
        <v>12</v>
      </c>
      <c r="K198" s="167">
        <v>12.25</v>
      </c>
      <c r="N198" s="163"/>
      <c r="O198" s="163"/>
      <c r="P198" s="163"/>
      <c r="Q198" s="260"/>
      <c r="R198" s="172"/>
      <c r="S198" s="172"/>
      <c r="T198" s="216"/>
      <c r="U198" s="216"/>
      <c r="V198" s="163"/>
      <c r="W198" s="262"/>
      <c r="AG198" s="163"/>
    </row>
    <row r="199" spans="1:33" ht="18" x14ac:dyDescent="0.35">
      <c r="G199" s="57" t="s">
        <v>976</v>
      </c>
    </row>
    <row r="200" spans="1:33" s="164" customFormat="1" ht="18" x14ac:dyDescent="0.35">
      <c r="A200" s="316"/>
      <c r="B200" s="340"/>
      <c r="C200" s="163" t="s">
        <v>1747</v>
      </c>
      <c r="D200" s="164" t="s">
        <v>2559</v>
      </c>
      <c r="E200" s="174" t="s">
        <v>40</v>
      </c>
      <c r="F200" s="174" t="s">
        <v>2560</v>
      </c>
      <c r="G200" s="164" t="s">
        <v>1476</v>
      </c>
      <c r="H200" s="164" t="s">
        <v>2561</v>
      </c>
      <c r="I200" s="163">
        <v>32.799999999999997</v>
      </c>
      <c r="J200" s="167">
        <v>12.55</v>
      </c>
      <c r="K200" s="167">
        <v>13.55</v>
      </c>
      <c r="L200" s="213"/>
      <c r="Q200" s="163" t="s">
        <v>1747</v>
      </c>
      <c r="R200" s="181">
        <v>0.32291666666666669</v>
      </c>
      <c r="S200" s="181">
        <v>0.28125</v>
      </c>
      <c r="T200" s="216">
        <v>156.6</v>
      </c>
      <c r="U200" s="216">
        <f>T200+T186</f>
        <v>309.60000000000002</v>
      </c>
      <c r="V200" s="172">
        <v>21</v>
      </c>
      <c r="W200" s="320" t="s">
        <v>1027</v>
      </c>
      <c r="X200" s="169" t="s">
        <v>2101</v>
      </c>
      <c r="Y200" s="169" t="s">
        <v>1045</v>
      </c>
      <c r="Z200" s="169" t="s">
        <v>1045</v>
      </c>
      <c r="AA200" s="169" t="s">
        <v>2103</v>
      </c>
      <c r="AB200" s="164" t="s">
        <v>2562</v>
      </c>
      <c r="AC200" s="164" t="s">
        <v>2563</v>
      </c>
      <c r="AD200" s="211" t="s">
        <v>1542</v>
      </c>
      <c r="AE200" s="164" t="s">
        <v>1045</v>
      </c>
      <c r="AF200" s="164" t="s">
        <v>1031</v>
      </c>
      <c r="AG200" s="163" t="s">
        <v>2180</v>
      </c>
    </row>
    <row r="201" spans="1:33" s="164" customFormat="1" ht="18" x14ac:dyDescent="0.35">
      <c r="A201" s="316"/>
      <c r="B201" s="163"/>
      <c r="C201" s="163" t="s">
        <v>1747</v>
      </c>
      <c r="D201" s="164" t="s">
        <v>2564</v>
      </c>
      <c r="E201" s="174" t="s">
        <v>2560</v>
      </c>
      <c r="F201" s="174" t="s">
        <v>2157</v>
      </c>
      <c r="G201" s="164" t="s">
        <v>2561</v>
      </c>
      <c r="H201" s="164" t="s">
        <v>2159</v>
      </c>
      <c r="I201" s="163">
        <f>I200+2.7</f>
        <v>35.5</v>
      </c>
      <c r="J201" s="167">
        <v>14</v>
      </c>
      <c r="K201" s="167">
        <v>15</v>
      </c>
      <c r="L201" s="194"/>
      <c r="R201" s="172"/>
      <c r="S201" s="172"/>
      <c r="T201" s="216"/>
      <c r="U201" s="216"/>
      <c r="W201" s="262"/>
      <c r="AG201" s="163"/>
    </row>
    <row r="202" spans="1:33" s="164" customFormat="1" ht="18" x14ac:dyDescent="0.35">
      <c r="A202" s="316"/>
      <c r="B202" s="163"/>
      <c r="C202" s="163" t="s">
        <v>1747</v>
      </c>
      <c r="D202" s="164" t="s">
        <v>2565</v>
      </c>
      <c r="E202" s="174" t="s">
        <v>2157</v>
      </c>
      <c r="F202" s="174" t="s">
        <v>2566</v>
      </c>
      <c r="G202" s="164" t="s">
        <v>2159</v>
      </c>
      <c r="H202" s="164" t="s">
        <v>2567</v>
      </c>
      <c r="I202" s="216">
        <v>11</v>
      </c>
      <c r="J202" s="167">
        <v>15.05</v>
      </c>
      <c r="K202" s="167">
        <v>15.35</v>
      </c>
      <c r="L202" s="194"/>
      <c r="N202" s="163"/>
      <c r="O202" s="163"/>
      <c r="P202" s="163"/>
      <c r="R202" s="172"/>
      <c r="S202" s="172"/>
      <c r="T202" s="216"/>
      <c r="U202" s="216"/>
      <c r="W202" s="262"/>
      <c r="AG202" s="163"/>
    </row>
    <row r="203" spans="1:33" s="164" customFormat="1" ht="18" x14ac:dyDescent="0.35">
      <c r="A203" s="316"/>
      <c r="B203" s="163"/>
      <c r="C203" s="163" t="s">
        <v>1747</v>
      </c>
      <c r="D203" s="164" t="s">
        <v>2568</v>
      </c>
      <c r="E203" s="174" t="s">
        <v>2566</v>
      </c>
      <c r="F203" s="174" t="s">
        <v>2157</v>
      </c>
      <c r="G203" s="164" t="s">
        <v>2567</v>
      </c>
      <c r="H203" s="164" t="s">
        <v>2159</v>
      </c>
      <c r="I203" s="216">
        <v>11</v>
      </c>
      <c r="J203" s="167">
        <v>15.4</v>
      </c>
      <c r="K203" s="167">
        <v>16.100000000000001</v>
      </c>
      <c r="L203" s="194"/>
      <c r="N203" s="163"/>
      <c r="O203" s="163"/>
      <c r="P203" s="163"/>
      <c r="R203" s="172"/>
      <c r="S203" s="172"/>
      <c r="T203" s="216"/>
      <c r="U203" s="216"/>
      <c r="W203" s="262"/>
      <c r="AG203" s="163"/>
    </row>
    <row r="204" spans="1:33" s="164" customFormat="1" ht="18" x14ac:dyDescent="0.35">
      <c r="A204" s="316"/>
      <c r="B204" s="163"/>
      <c r="C204" s="163" t="s">
        <v>1747</v>
      </c>
      <c r="D204" s="164" t="s">
        <v>2569</v>
      </c>
      <c r="E204" s="174" t="s">
        <v>2157</v>
      </c>
      <c r="F204" s="174" t="s">
        <v>2161</v>
      </c>
      <c r="G204" s="164" t="s">
        <v>2159</v>
      </c>
      <c r="H204" s="164" t="s">
        <v>2162</v>
      </c>
      <c r="I204" s="163">
        <v>19.899999999999999</v>
      </c>
      <c r="J204" s="167">
        <v>16.149999999999999</v>
      </c>
      <c r="K204" s="167">
        <v>17</v>
      </c>
      <c r="L204" s="164" t="s">
        <v>2163</v>
      </c>
      <c r="N204" s="163"/>
      <c r="O204" s="163"/>
      <c r="P204" s="163"/>
      <c r="R204" s="172"/>
      <c r="S204" s="172"/>
      <c r="T204" s="216"/>
      <c r="U204" s="216"/>
      <c r="W204" s="262"/>
      <c r="AG204" s="163"/>
    </row>
    <row r="205" spans="1:33" s="164" customFormat="1" ht="18" x14ac:dyDescent="0.35">
      <c r="A205" s="316"/>
      <c r="B205" s="163"/>
      <c r="C205" s="163" t="s">
        <v>1747</v>
      </c>
      <c r="D205" s="164" t="s">
        <v>2570</v>
      </c>
      <c r="E205" s="174" t="s">
        <v>2161</v>
      </c>
      <c r="F205" s="174" t="s">
        <v>40</v>
      </c>
      <c r="G205" s="164" t="s">
        <v>2162</v>
      </c>
      <c r="H205" s="164" t="s">
        <v>1476</v>
      </c>
      <c r="I205" s="163">
        <v>17.2</v>
      </c>
      <c r="J205" s="167">
        <v>17.05</v>
      </c>
      <c r="K205" s="167">
        <v>17.399999999999999</v>
      </c>
      <c r="L205" s="194" t="s">
        <v>971</v>
      </c>
      <c r="N205" s="163"/>
      <c r="O205" s="163"/>
      <c r="P205" s="163"/>
      <c r="R205" s="172"/>
      <c r="S205" s="172"/>
      <c r="T205" s="216"/>
      <c r="U205" s="216"/>
      <c r="W205" s="262"/>
      <c r="AG205" s="163"/>
    </row>
    <row r="206" spans="1:33" s="164" customFormat="1" ht="18" x14ac:dyDescent="0.35">
      <c r="A206" s="316"/>
      <c r="B206" s="163"/>
      <c r="C206" s="163" t="s">
        <v>1747</v>
      </c>
      <c r="D206" s="164" t="s">
        <v>2571</v>
      </c>
      <c r="E206" s="174" t="s">
        <v>40</v>
      </c>
      <c r="F206" s="174" t="s">
        <v>2157</v>
      </c>
      <c r="G206" s="164" t="s">
        <v>1476</v>
      </c>
      <c r="H206" s="164" t="s">
        <v>2159</v>
      </c>
      <c r="I206" s="163">
        <v>2.7</v>
      </c>
      <c r="J206" s="167">
        <v>18.399999999999999</v>
      </c>
      <c r="K206" s="167">
        <v>18.5</v>
      </c>
      <c r="L206" s="164" t="s">
        <v>2163</v>
      </c>
      <c r="N206" s="163"/>
      <c r="O206" s="163"/>
      <c r="P206" s="163"/>
      <c r="R206" s="172"/>
      <c r="S206" s="172"/>
      <c r="T206" s="216"/>
      <c r="U206" s="216"/>
      <c r="W206" s="262"/>
      <c r="AG206" s="163"/>
    </row>
    <row r="207" spans="1:33" s="164" customFormat="1" ht="18" x14ac:dyDescent="0.35">
      <c r="A207" s="316"/>
      <c r="B207" s="163"/>
      <c r="C207" s="163" t="s">
        <v>1747</v>
      </c>
      <c r="D207" s="164" t="s">
        <v>2572</v>
      </c>
      <c r="E207" s="174" t="s">
        <v>2157</v>
      </c>
      <c r="F207" s="174" t="s">
        <v>2573</v>
      </c>
      <c r="G207" s="164" t="s">
        <v>2159</v>
      </c>
      <c r="H207" s="164" t="s">
        <v>2574</v>
      </c>
      <c r="I207" s="163">
        <v>26.5</v>
      </c>
      <c r="J207" s="167">
        <v>19</v>
      </c>
      <c r="K207" s="167">
        <v>20</v>
      </c>
      <c r="L207" s="164" t="s">
        <v>2163</v>
      </c>
      <c r="N207" s="163"/>
      <c r="O207" s="163"/>
      <c r="P207" s="163"/>
      <c r="R207" s="172"/>
      <c r="S207" s="172"/>
      <c r="T207" s="216"/>
      <c r="U207" s="216"/>
      <c r="W207" s="262"/>
      <c r="AG207" s="163"/>
    </row>
    <row r="208" spans="1:33" s="164" customFormat="1" ht="18" x14ac:dyDescent="0.35">
      <c r="A208" s="316"/>
      <c r="B208" s="163"/>
      <c r="C208" s="163"/>
      <c r="E208" s="174"/>
      <c r="F208" s="221" t="s">
        <v>1174</v>
      </c>
      <c r="H208" s="57" t="s">
        <v>1174</v>
      </c>
      <c r="I208" s="163"/>
      <c r="J208" s="167"/>
      <c r="K208" s="167"/>
      <c r="N208" s="163"/>
      <c r="O208" s="163"/>
      <c r="P208" s="163"/>
      <c r="R208" s="172"/>
      <c r="S208" s="172"/>
      <c r="T208" s="216"/>
      <c r="U208" s="216"/>
      <c r="W208" s="262"/>
      <c r="AG208" s="163"/>
    </row>
    <row r="210" spans="1:33" s="164" customFormat="1" ht="18" x14ac:dyDescent="0.35">
      <c r="A210" s="316"/>
      <c r="B210" s="235"/>
      <c r="C210" s="163" t="s">
        <v>1751</v>
      </c>
      <c r="D210" s="164" t="s">
        <v>2575</v>
      </c>
      <c r="E210" s="174" t="s">
        <v>2573</v>
      </c>
      <c r="F210" s="174" t="s">
        <v>2157</v>
      </c>
      <c r="G210" s="164" t="s">
        <v>2574</v>
      </c>
      <c r="H210" s="164" t="s">
        <v>2159</v>
      </c>
      <c r="I210" s="216">
        <v>26.5</v>
      </c>
      <c r="J210" s="167">
        <v>5.45</v>
      </c>
      <c r="K210" s="167">
        <v>6.45</v>
      </c>
      <c r="O210" s="163"/>
      <c r="P210" s="163"/>
      <c r="Q210" s="163" t="s">
        <v>1751</v>
      </c>
      <c r="R210" s="181">
        <v>0.2951388888888889</v>
      </c>
      <c r="S210" s="181">
        <v>0.27430555555555552</v>
      </c>
      <c r="T210" s="216">
        <v>153.1</v>
      </c>
      <c r="U210" s="216"/>
      <c r="V210" s="172"/>
      <c r="W210" s="320" t="s">
        <v>1027</v>
      </c>
      <c r="X210" s="169" t="s">
        <v>2101</v>
      </c>
      <c r="Y210" s="169" t="s">
        <v>1045</v>
      </c>
      <c r="Z210" s="169"/>
      <c r="AA210" s="169"/>
      <c r="AB210" s="164" t="s">
        <v>2574</v>
      </c>
      <c r="AC210" s="164" t="s">
        <v>2563</v>
      </c>
      <c r="AD210" s="211" t="s">
        <v>1542</v>
      </c>
      <c r="AE210" s="164" t="s">
        <v>1045</v>
      </c>
      <c r="AF210" s="164" t="s">
        <v>1031</v>
      </c>
      <c r="AG210" s="163"/>
    </row>
    <row r="211" spans="1:33" s="164" customFormat="1" ht="18" x14ac:dyDescent="0.35">
      <c r="A211" s="316"/>
      <c r="B211" s="163"/>
      <c r="C211" s="163" t="s">
        <v>1751</v>
      </c>
      <c r="D211" s="164" t="s">
        <v>2576</v>
      </c>
      <c r="E211" s="174" t="s">
        <v>2157</v>
      </c>
      <c r="F211" s="174" t="s">
        <v>2560</v>
      </c>
      <c r="G211" s="164" t="s">
        <v>2159</v>
      </c>
      <c r="H211" s="164" t="s">
        <v>2561</v>
      </c>
      <c r="I211" s="163">
        <v>29.5</v>
      </c>
      <c r="J211" s="167">
        <v>6.5</v>
      </c>
      <c r="K211" s="167">
        <v>8</v>
      </c>
      <c r="L211" s="614" t="s">
        <v>2577</v>
      </c>
      <c r="M211" s="614"/>
      <c r="N211" s="163"/>
      <c r="O211" s="163"/>
      <c r="P211" s="163"/>
      <c r="T211" s="216"/>
      <c r="U211" s="216"/>
      <c r="W211" s="262"/>
      <c r="AG211" s="163"/>
    </row>
    <row r="212" spans="1:33" s="164" customFormat="1" ht="18" x14ac:dyDescent="0.35">
      <c r="A212" s="316"/>
      <c r="B212" s="163"/>
      <c r="C212" s="163" t="s">
        <v>1751</v>
      </c>
      <c r="D212" s="164" t="s">
        <v>2578</v>
      </c>
      <c r="E212" s="174" t="s">
        <v>2560</v>
      </c>
      <c r="F212" s="174" t="s">
        <v>2157</v>
      </c>
      <c r="G212" s="164" t="s">
        <v>2561</v>
      </c>
      <c r="H212" s="164" t="s">
        <v>2159</v>
      </c>
      <c r="I212" s="163">
        <f>26.7+2.7</f>
        <v>29.4</v>
      </c>
      <c r="J212" s="167">
        <v>8.0500000000000007</v>
      </c>
      <c r="K212" s="167">
        <v>9.15</v>
      </c>
      <c r="L212" s="614" t="s">
        <v>2577</v>
      </c>
      <c r="M212" s="614"/>
      <c r="N212" s="163"/>
      <c r="O212" s="163"/>
      <c r="P212" s="163"/>
      <c r="R212" s="163"/>
      <c r="S212" s="172"/>
      <c r="T212" s="216"/>
      <c r="U212" s="216"/>
      <c r="W212" s="262"/>
      <c r="AG212" s="163"/>
    </row>
    <row r="213" spans="1:33" s="164" customFormat="1" ht="18" x14ac:dyDescent="0.35">
      <c r="A213" s="316"/>
      <c r="B213" s="216"/>
      <c r="C213" s="163" t="s">
        <v>1751</v>
      </c>
      <c r="D213" s="164" t="s">
        <v>2579</v>
      </c>
      <c r="E213" s="174" t="s">
        <v>2157</v>
      </c>
      <c r="F213" s="174" t="s">
        <v>2172</v>
      </c>
      <c r="G213" s="164" t="s">
        <v>2159</v>
      </c>
      <c r="H213" s="164" t="s">
        <v>2173</v>
      </c>
      <c r="I213" s="163">
        <f>9+2.7</f>
        <v>11.7</v>
      </c>
      <c r="J213" s="167">
        <v>9.1999999999999993</v>
      </c>
      <c r="K213" s="167">
        <v>9.5</v>
      </c>
      <c r="N213" s="163"/>
      <c r="O213" s="163"/>
      <c r="P213" s="163"/>
      <c r="R213" s="172"/>
      <c r="S213" s="172"/>
      <c r="T213" s="216"/>
      <c r="U213" s="216"/>
      <c r="W213" s="262"/>
      <c r="AG213" s="163"/>
    </row>
    <row r="214" spans="1:33" s="164" customFormat="1" ht="18" x14ac:dyDescent="0.35">
      <c r="A214" s="316"/>
      <c r="B214" s="163"/>
      <c r="C214" s="163" t="s">
        <v>1751</v>
      </c>
      <c r="D214" s="164" t="s">
        <v>2580</v>
      </c>
      <c r="E214" s="174" t="s">
        <v>2172</v>
      </c>
      <c r="F214" s="174" t="s">
        <v>2157</v>
      </c>
      <c r="G214" s="164" t="s">
        <v>2173</v>
      </c>
      <c r="H214" s="164" t="s">
        <v>2159</v>
      </c>
      <c r="I214" s="216">
        <v>11.7</v>
      </c>
      <c r="J214" s="167">
        <v>9.5500000000000007</v>
      </c>
      <c r="K214" s="167">
        <v>10.25</v>
      </c>
      <c r="L214" s="164" t="s">
        <v>2317</v>
      </c>
      <c r="N214" s="163"/>
      <c r="O214" s="163"/>
      <c r="P214" s="163"/>
      <c r="R214" s="172"/>
      <c r="S214" s="172"/>
      <c r="T214" s="216"/>
      <c r="U214" s="216"/>
      <c r="W214" s="262"/>
      <c r="AG214" s="163"/>
    </row>
    <row r="215" spans="1:33" s="164" customFormat="1" ht="18" x14ac:dyDescent="0.35">
      <c r="A215" s="316"/>
      <c r="B215" s="163"/>
      <c r="C215" s="163" t="s">
        <v>1751</v>
      </c>
      <c r="D215" s="164" t="s">
        <v>2581</v>
      </c>
      <c r="E215" s="174" t="s">
        <v>2157</v>
      </c>
      <c r="F215" s="174" t="s">
        <v>2302</v>
      </c>
      <c r="G215" s="164" t="s">
        <v>2159</v>
      </c>
      <c r="H215" s="164" t="s">
        <v>2307</v>
      </c>
      <c r="I215" s="163">
        <v>23.5</v>
      </c>
      <c r="J215" s="167">
        <v>10.55</v>
      </c>
      <c r="K215" s="167">
        <v>11.4</v>
      </c>
      <c r="L215" s="164" t="s">
        <v>2582</v>
      </c>
      <c r="N215" s="163"/>
      <c r="O215" s="163"/>
      <c r="P215" s="163"/>
      <c r="R215" s="172"/>
      <c r="S215" s="172"/>
      <c r="T215" s="216"/>
      <c r="U215" s="216"/>
      <c r="W215" s="262"/>
      <c r="AG215" s="163"/>
    </row>
    <row r="216" spans="1:33" s="164" customFormat="1" ht="18" x14ac:dyDescent="0.35">
      <c r="A216" s="316"/>
      <c r="B216" s="163"/>
      <c r="C216" s="163" t="s">
        <v>1751</v>
      </c>
      <c r="D216" s="164" t="s">
        <v>2583</v>
      </c>
      <c r="E216" s="174" t="s">
        <v>2302</v>
      </c>
      <c r="F216" s="174" t="s">
        <v>40</v>
      </c>
      <c r="G216" s="164" t="s">
        <v>2307</v>
      </c>
      <c r="H216" s="164" t="s">
        <v>1476</v>
      </c>
      <c r="I216" s="163">
        <v>20.8</v>
      </c>
      <c r="J216" s="167">
        <v>11.45</v>
      </c>
      <c r="K216" s="167">
        <v>12.25</v>
      </c>
      <c r="L216" s="164" t="s">
        <v>2582</v>
      </c>
      <c r="R216" s="172"/>
      <c r="S216" s="172"/>
      <c r="T216" s="216"/>
      <c r="U216" s="216"/>
      <c r="W216" s="262"/>
      <c r="AG216" s="163"/>
    </row>
    <row r="217" spans="1:33" ht="18" x14ac:dyDescent="0.35">
      <c r="G217" s="57" t="s">
        <v>976</v>
      </c>
    </row>
    <row r="218" spans="1:33" s="164" customFormat="1" ht="18" x14ac:dyDescent="0.35">
      <c r="A218" s="316"/>
      <c r="B218" s="163"/>
      <c r="C218" s="163" t="s">
        <v>1465</v>
      </c>
      <c r="D218" s="164" t="s">
        <v>2584</v>
      </c>
      <c r="E218" s="174" t="s">
        <v>40</v>
      </c>
      <c r="F218" s="174" t="s">
        <v>2343</v>
      </c>
      <c r="G218" s="164" t="s">
        <v>1476</v>
      </c>
      <c r="H218" s="164" t="s">
        <v>2344</v>
      </c>
      <c r="I218" s="216">
        <v>12.9</v>
      </c>
      <c r="J218" s="167">
        <v>14</v>
      </c>
      <c r="K218" s="167">
        <v>14.3</v>
      </c>
      <c r="Q218" s="163" t="s">
        <v>1465</v>
      </c>
      <c r="R218" s="181">
        <v>0.3263888888888889</v>
      </c>
      <c r="S218" s="181">
        <v>0.30555555555555552</v>
      </c>
      <c r="T218" s="216">
        <v>151.19999999999999</v>
      </c>
      <c r="U218" s="216">
        <f>T218+T204</f>
        <v>151.19999999999999</v>
      </c>
      <c r="V218" s="172">
        <v>26</v>
      </c>
      <c r="W218" s="320"/>
      <c r="X218" s="169" t="s">
        <v>2101</v>
      </c>
      <c r="Y218" s="169" t="s">
        <v>1400</v>
      </c>
      <c r="Z218" s="169" t="s">
        <v>1400</v>
      </c>
      <c r="AA218" s="169"/>
      <c r="AB218" s="164" t="s">
        <v>2386</v>
      </c>
      <c r="AC218" s="164" t="s">
        <v>2385</v>
      </c>
      <c r="AD218" s="211" t="s">
        <v>1542</v>
      </c>
      <c r="AE218" s="164" t="s">
        <v>1400</v>
      </c>
      <c r="AF218" s="164" t="s">
        <v>1031</v>
      </c>
      <c r="AG218" s="163" t="s">
        <v>2103</v>
      </c>
    </row>
    <row r="219" spans="1:33" s="164" customFormat="1" ht="18" x14ac:dyDescent="0.35">
      <c r="A219" s="316"/>
      <c r="B219" s="163"/>
      <c r="C219" s="163" t="s">
        <v>1465</v>
      </c>
      <c r="D219" s="164" t="s">
        <v>2585</v>
      </c>
      <c r="E219" s="174" t="s">
        <v>2343</v>
      </c>
      <c r="F219" s="174" t="s">
        <v>40</v>
      </c>
      <c r="G219" s="164" t="s">
        <v>2344</v>
      </c>
      <c r="H219" s="164" t="s">
        <v>1476</v>
      </c>
      <c r="I219" s="216">
        <v>12.9</v>
      </c>
      <c r="J219" s="167">
        <v>14.35</v>
      </c>
      <c r="K219" s="167">
        <v>15.05</v>
      </c>
      <c r="Q219" s="260"/>
      <c r="R219" s="172"/>
      <c r="S219" s="172"/>
      <c r="T219" s="216"/>
      <c r="U219" s="216"/>
      <c r="V219" s="163"/>
      <c r="W219" s="262"/>
      <c r="AG219" s="163"/>
    </row>
    <row r="220" spans="1:33" s="164" customFormat="1" ht="18" x14ac:dyDescent="0.35">
      <c r="A220" s="316"/>
      <c r="B220" s="163"/>
      <c r="C220" s="163" t="s">
        <v>1465</v>
      </c>
      <c r="D220" s="164" t="s">
        <v>2586</v>
      </c>
      <c r="E220" s="174" t="s">
        <v>40</v>
      </c>
      <c r="F220" s="174" t="s">
        <v>2385</v>
      </c>
      <c r="G220" s="164" t="s">
        <v>1476</v>
      </c>
      <c r="H220" s="164" t="s">
        <v>2386</v>
      </c>
      <c r="I220" s="216">
        <v>12</v>
      </c>
      <c r="J220" s="167">
        <v>15.1</v>
      </c>
      <c r="K220" s="167">
        <v>15.35</v>
      </c>
      <c r="M220" s="181"/>
      <c r="N220" s="163"/>
      <c r="O220" s="163"/>
      <c r="P220" s="163"/>
      <c r="Q220" s="260"/>
      <c r="R220" s="172"/>
      <c r="S220" s="172"/>
      <c r="T220" s="216"/>
      <c r="U220" s="216"/>
      <c r="V220" s="163"/>
      <c r="W220" s="262"/>
      <c r="AG220" s="163"/>
    </row>
    <row r="221" spans="1:33" s="164" customFormat="1" ht="18" x14ac:dyDescent="0.35">
      <c r="A221" s="316"/>
      <c r="B221" s="163"/>
      <c r="C221" s="163" t="s">
        <v>1465</v>
      </c>
      <c r="D221" s="164" t="s">
        <v>2587</v>
      </c>
      <c r="E221" s="174" t="s">
        <v>2385</v>
      </c>
      <c r="F221" s="174" t="s">
        <v>40</v>
      </c>
      <c r="G221" s="164" t="s">
        <v>2386</v>
      </c>
      <c r="H221" s="164" t="s">
        <v>1476</v>
      </c>
      <c r="I221" s="216">
        <v>12</v>
      </c>
      <c r="J221" s="167">
        <v>15.45</v>
      </c>
      <c r="K221" s="167">
        <v>16.100000000000001</v>
      </c>
      <c r="M221" s="260"/>
      <c r="N221" s="163"/>
      <c r="O221" s="163"/>
      <c r="P221" s="163"/>
      <c r="Q221" s="260"/>
      <c r="R221" s="172"/>
      <c r="S221" s="172"/>
      <c r="T221" s="216"/>
      <c r="U221" s="216"/>
      <c r="V221" s="163"/>
      <c r="W221" s="262"/>
      <c r="AG221" s="163"/>
    </row>
    <row r="222" spans="1:33" s="164" customFormat="1" ht="18" x14ac:dyDescent="0.35">
      <c r="A222" s="316"/>
      <c r="B222" s="163"/>
      <c r="C222" s="163" t="s">
        <v>1465</v>
      </c>
      <c r="D222" s="164" t="s">
        <v>2588</v>
      </c>
      <c r="E222" s="174" t="s">
        <v>40</v>
      </c>
      <c r="F222" s="174" t="s">
        <v>2343</v>
      </c>
      <c r="G222" s="164" t="s">
        <v>1476</v>
      </c>
      <c r="H222" s="164" t="s">
        <v>2344</v>
      </c>
      <c r="I222" s="216">
        <v>12.9</v>
      </c>
      <c r="J222" s="167">
        <v>16.149999999999999</v>
      </c>
      <c r="K222" s="167">
        <v>16.45</v>
      </c>
      <c r="M222" s="167"/>
      <c r="N222" s="167"/>
      <c r="O222" s="163"/>
      <c r="P222" s="163"/>
      <c r="Q222" s="260"/>
      <c r="R222" s="172"/>
      <c r="S222" s="172"/>
      <c r="T222" s="216"/>
      <c r="U222" s="216"/>
      <c r="V222" s="163"/>
      <c r="W222" s="262"/>
      <c r="AG222" s="163"/>
    </row>
    <row r="223" spans="1:33" s="164" customFormat="1" ht="18" x14ac:dyDescent="0.35">
      <c r="A223" s="316"/>
      <c r="B223" s="163"/>
      <c r="C223" s="163" t="s">
        <v>1465</v>
      </c>
      <c r="D223" s="164" t="s">
        <v>2589</v>
      </c>
      <c r="E223" s="174" t="s">
        <v>2343</v>
      </c>
      <c r="F223" s="174" t="s">
        <v>40</v>
      </c>
      <c r="G223" s="164" t="s">
        <v>2344</v>
      </c>
      <c r="H223" s="164" t="s">
        <v>1476</v>
      </c>
      <c r="I223" s="216">
        <v>12.9</v>
      </c>
      <c r="J223" s="167">
        <v>16.5</v>
      </c>
      <c r="K223" s="167">
        <v>17.2</v>
      </c>
      <c r="L223" s="57" t="s">
        <v>971</v>
      </c>
      <c r="M223" s="167"/>
      <c r="N223" s="167"/>
      <c r="O223" s="163"/>
      <c r="P223" s="163"/>
      <c r="Q223" s="260"/>
      <c r="R223" s="172"/>
      <c r="S223" s="172"/>
      <c r="T223" s="216"/>
      <c r="U223" s="216"/>
      <c r="V223" s="163"/>
      <c r="W223" s="262"/>
      <c r="AG223" s="163"/>
    </row>
    <row r="224" spans="1:33" s="164" customFormat="1" ht="18" x14ac:dyDescent="0.35">
      <c r="A224" s="316"/>
      <c r="B224" s="163"/>
      <c r="C224" s="163" t="s">
        <v>1465</v>
      </c>
      <c r="D224" s="164" t="s">
        <v>2590</v>
      </c>
      <c r="E224" s="174" t="s">
        <v>40</v>
      </c>
      <c r="F224" s="174" t="s">
        <v>2343</v>
      </c>
      <c r="G224" s="164" t="s">
        <v>1476</v>
      </c>
      <c r="H224" s="164" t="s">
        <v>2344</v>
      </c>
      <c r="I224" s="216">
        <v>12.9</v>
      </c>
      <c r="J224" s="167">
        <v>17.5</v>
      </c>
      <c r="K224" s="167">
        <v>18.2</v>
      </c>
      <c r="M224" s="181"/>
      <c r="N224" s="163"/>
      <c r="O224" s="163"/>
      <c r="P224" s="163"/>
      <c r="Q224" s="260"/>
      <c r="R224" s="172"/>
      <c r="S224" s="172"/>
      <c r="T224" s="216"/>
      <c r="U224" s="216"/>
      <c r="V224" s="163"/>
      <c r="W224" s="262"/>
      <c r="AG224" s="163"/>
    </row>
    <row r="225" spans="1:33" s="164" customFormat="1" ht="18" x14ac:dyDescent="0.35">
      <c r="A225" s="316"/>
      <c r="B225" s="163"/>
      <c r="C225" s="163" t="s">
        <v>1465</v>
      </c>
      <c r="D225" s="164" t="s">
        <v>2591</v>
      </c>
      <c r="E225" s="174" t="s">
        <v>2343</v>
      </c>
      <c r="F225" s="174" t="s">
        <v>40</v>
      </c>
      <c r="G225" s="164" t="s">
        <v>2344</v>
      </c>
      <c r="H225" s="164" t="s">
        <v>1476</v>
      </c>
      <c r="I225" s="216">
        <v>12.9</v>
      </c>
      <c r="J225" s="167">
        <v>18.25</v>
      </c>
      <c r="K225" s="167">
        <v>18.55</v>
      </c>
      <c r="M225" s="181"/>
      <c r="N225" s="163"/>
      <c r="O225" s="163"/>
      <c r="P225" s="163"/>
      <c r="Q225" s="260"/>
      <c r="R225" s="172"/>
      <c r="S225" s="172"/>
      <c r="T225" s="216"/>
      <c r="U225" s="216"/>
      <c r="V225" s="163"/>
      <c r="W225" s="262"/>
      <c r="AG225" s="163"/>
    </row>
    <row r="226" spans="1:33" s="164" customFormat="1" ht="18" x14ac:dyDescent="0.35">
      <c r="A226" s="316"/>
      <c r="B226" s="163"/>
      <c r="C226" s="163" t="s">
        <v>1465</v>
      </c>
      <c r="D226" s="164" t="s">
        <v>2592</v>
      </c>
      <c r="E226" s="174" t="s">
        <v>40</v>
      </c>
      <c r="F226" s="174" t="s">
        <v>2385</v>
      </c>
      <c r="G226" s="164" t="s">
        <v>1476</v>
      </c>
      <c r="H226" s="164" t="s">
        <v>2386</v>
      </c>
      <c r="I226" s="216">
        <v>12</v>
      </c>
      <c r="J226" s="167">
        <v>19</v>
      </c>
      <c r="K226" s="167">
        <v>19.25</v>
      </c>
      <c r="M226" s="181"/>
      <c r="N226" s="163"/>
      <c r="O226" s="163"/>
      <c r="P226" s="163"/>
      <c r="Q226" s="260"/>
      <c r="R226" s="172"/>
      <c r="S226" s="172"/>
      <c r="T226" s="216"/>
      <c r="U226" s="216"/>
      <c r="V226" s="163"/>
      <c r="W226" s="262"/>
      <c r="AG226" s="163"/>
    </row>
    <row r="227" spans="1:33" s="164" customFormat="1" ht="18" x14ac:dyDescent="0.35">
      <c r="A227" s="316"/>
      <c r="B227" s="163"/>
      <c r="C227" s="163" t="s">
        <v>1465</v>
      </c>
      <c r="D227" s="164" t="s">
        <v>2593</v>
      </c>
      <c r="E227" s="174" t="s">
        <v>2385</v>
      </c>
      <c r="F227" s="174" t="s">
        <v>40</v>
      </c>
      <c r="G227" s="164" t="s">
        <v>2386</v>
      </c>
      <c r="H227" s="164" t="s">
        <v>1476</v>
      </c>
      <c r="I227" s="216">
        <v>12</v>
      </c>
      <c r="J227" s="167">
        <v>19.3</v>
      </c>
      <c r="K227" s="167">
        <v>19.55</v>
      </c>
      <c r="M227" s="181"/>
      <c r="N227" s="163"/>
      <c r="O227" s="163"/>
      <c r="P227" s="163"/>
      <c r="Q227" s="260"/>
      <c r="R227" s="172"/>
      <c r="S227" s="172"/>
      <c r="T227" s="216"/>
      <c r="U227" s="216"/>
      <c r="V227" s="163"/>
      <c r="W227" s="262"/>
      <c r="AG227" s="163"/>
    </row>
    <row r="228" spans="1:33" s="164" customFormat="1" ht="18" x14ac:dyDescent="0.35">
      <c r="A228" s="316"/>
      <c r="B228" s="163"/>
      <c r="C228" s="163" t="s">
        <v>1465</v>
      </c>
      <c r="D228" s="164" t="s">
        <v>2594</v>
      </c>
      <c r="E228" s="174" t="s">
        <v>40</v>
      </c>
      <c r="F228" s="174" t="s">
        <v>2343</v>
      </c>
      <c r="G228" s="164" t="s">
        <v>1476</v>
      </c>
      <c r="H228" s="164" t="s">
        <v>2344</v>
      </c>
      <c r="I228" s="216">
        <v>12.9</v>
      </c>
      <c r="J228" s="167">
        <v>20</v>
      </c>
      <c r="K228" s="167">
        <v>20.3</v>
      </c>
      <c r="M228" s="181"/>
      <c r="N228" s="163"/>
      <c r="O228" s="163"/>
      <c r="P228" s="163"/>
      <c r="Q228" s="260"/>
      <c r="R228" s="172"/>
      <c r="S228" s="172"/>
      <c r="T228" s="216"/>
      <c r="U228" s="216"/>
      <c r="V228" s="163"/>
      <c r="W228" s="262"/>
      <c r="AG228" s="163"/>
    </row>
    <row r="229" spans="1:33" s="164" customFormat="1" ht="18" x14ac:dyDescent="0.35">
      <c r="A229" s="316"/>
      <c r="B229" s="163"/>
      <c r="C229" s="163" t="s">
        <v>1465</v>
      </c>
      <c r="D229" s="164" t="s">
        <v>2595</v>
      </c>
      <c r="E229" s="174" t="s">
        <v>2343</v>
      </c>
      <c r="F229" s="174" t="s">
        <v>40</v>
      </c>
      <c r="G229" s="164" t="s">
        <v>2344</v>
      </c>
      <c r="H229" s="164" t="s">
        <v>1476</v>
      </c>
      <c r="I229" s="216">
        <v>12.9</v>
      </c>
      <c r="J229" s="167">
        <v>20.350000000000001</v>
      </c>
      <c r="K229" s="167">
        <v>21.05</v>
      </c>
      <c r="Q229" s="260"/>
      <c r="R229" s="172"/>
      <c r="S229" s="172"/>
      <c r="T229" s="216"/>
      <c r="U229" s="216"/>
      <c r="V229" s="163"/>
      <c r="W229" s="262"/>
      <c r="AG229" s="163"/>
    </row>
    <row r="230" spans="1:33" s="164" customFormat="1" ht="18" x14ac:dyDescent="0.35">
      <c r="A230" s="316"/>
      <c r="B230" s="163"/>
      <c r="C230" s="163"/>
      <c r="E230" s="174"/>
      <c r="F230" s="174"/>
      <c r="I230" s="57" t="s">
        <v>2596</v>
      </c>
      <c r="J230" s="167"/>
      <c r="K230" s="167"/>
      <c r="Q230" s="260"/>
      <c r="R230" s="172"/>
      <c r="S230" s="172"/>
      <c r="T230" s="216"/>
      <c r="U230" s="216"/>
      <c r="V230" s="163"/>
      <c r="W230" s="262"/>
      <c r="AG230" s="163"/>
    </row>
  </sheetData>
  <mergeCells count="2">
    <mergeCell ref="L211:M211"/>
    <mergeCell ref="L212:M2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A37" workbookViewId="0">
      <selection activeCell="M13" sqref="M13"/>
    </sheetView>
  </sheetViews>
  <sheetFormatPr defaultRowHeight="15" x14ac:dyDescent="0.25"/>
  <cols>
    <col min="1" max="16384" width="9.140625" style="322"/>
  </cols>
  <sheetData>
    <row r="1" spans="1:33" ht="23.25" customHeight="1" x14ac:dyDescent="0.25"/>
    <row r="3" spans="1:33" s="164" customFormat="1" ht="18" x14ac:dyDescent="0.35">
      <c r="A3" s="316"/>
      <c r="B3" s="163"/>
      <c r="C3" s="163" t="s">
        <v>1511</v>
      </c>
      <c r="D3" s="164" t="s">
        <v>2470</v>
      </c>
      <c r="E3" s="174" t="s">
        <v>0</v>
      </c>
      <c r="F3" s="174" t="s">
        <v>49</v>
      </c>
      <c r="G3" s="164" t="s">
        <v>968</v>
      </c>
      <c r="H3" s="164" t="s">
        <v>963</v>
      </c>
      <c r="I3" s="163">
        <v>23.3</v>
      </c>
      <c r="J3" s="167">
        <v>4.3</v>
      </c>
      <c r="K3" s="167">
        <v>5.15</v>
      </c>
      <c r="O3" s="336"/>
      <c r="P3" s="219"/>
      <c r="Q3" s="163" t="s">
        <v>1511</v>
      </c>
      <c r="R3" s="181">
        <v>0.27430555555555552</v>
      </c>
      <c r="S3" s="181">
        <v>0.25347222222222221</v>
      </c>
      <c r="T3" s="216">
        <v>174.3</v>
      </c>
      <c r="U3" s="216"/>
      <c r="V3" s="172"/>
      <c r="W3" s="320" t="s">
        <v>1027</v>
      </c>
      <c r="X3" s="169" t="s">
        <v>2101</v>
      </c>
      <c r="Y3" s="211" t="s">
        <v>1029</v>
      </c>
      <c r="Z3" s="211" t="s">
        <v>1029</v>
      </c>
      <c r="AA3" s="169" t="s">
        <v>2103</v>
      </c>
      <c r="AB3" s="164" t="s">
        <v>963</v>
      </c>
      <c r="AC3" s="164" t="s">
        <v>49</v>
      </c>
      <c r="AD3" s="211" t="s">
        <v>1029</v>
      </c>
      <c r="AE3" s="164" t="s">
        <v>1045</v>
      </c>
      <c r="AF3" s="164" t="s">
        <v>1031</v>
      </c>
      <c r="AG3" s="163"/>
    </row>
    <row r="4" spans="1:33" s="164" customFormat="1" ht="18" x14ac:dyDescent="0.35">
      <c r="A4" s="316"/>
      <c r="B4" s="163"/>
      <c r="C4" s="163" t="s">
        <v>1511</v>
      </c>
      <c r="D4" s="164" t="s">
        <v>2471</v>
      </c>
      <c r="E4" s="174" t="s">
        <v>49</v>
      </c>
      <c r="F4" s="174" t="s">
        <v>0</v>
      </c>
      <c r="G4" s="164" t="s">
        <v>963</v>
      </c>
      <c r="H4" s="164" t="s">
        <v>968</v>
      </c>
      <c r="I4" s="163">
        <v>23.3</v>
      </c>
      <c r="J4" s="167">
        <v>5.2</v>
      </c>
      <c r="K4" s="167">
        <v>5.55</v>
      </c>
      <c r="O4" s="336"/>
      <c r="P4" s="216"/>
      <c r="Q4" s="260"/>
      <c r="T4" s="216"/>
      <c r="U4" s="216"/>
      <c r="V4" s="163"/>
      <c r="W4" s="262"/>
      <c r="AG4" s="163"/>
    </row>
    <row r="5" spans="1:33" s="164" customFormat="1" ht="18" x14ac:dyDescent="0.35">
      <c r="A5" s="316"/>
      <c r="B5" s="163"/>
      <c r="C5" s="163" t="s">
        <v>1511</v>
      </c>
      <c r="D5" s="164" t="s">
        <v>2472</v>
      </c>
      <c r="E5" s="174" t="s">
        <v>0</v>
      </c>
      <c r="F5" s="174" t="s">
        <v>49</v>
      </c>
      <c r="G5" s="164" t="s">
        <v>968</v>
      </c>
      <c r="H5" s="164" t="s">
        <v>963</v>
      </c>
      <c r="I5" s="163">
        <v>23.3</v>
      </c>
      <c r="J5" s="167">
        <v>6</v>
      </c>
      <c r="K5" s="163">
        <v>6.45</v>
      </c>
      <c r="O5" s="336"/>
      <c r="P5" s="216"/>
      <c r="Q5" s="260"/>
      <c r="R5" s="172"/>
      <c r="S5" s="172"/>
      <c r="T5" s="216"/>
      <c r="U5" s="216"/>
      <c r="V5" s="163"/>
      <c r="W5" s="262"/>
      <c r="AG5" s="163"/>
    </row>
    <row r="6" spans="1:33" s="164" customFormat="1" ht="18" x14ac:dyDescent="0.35">
      <c r="A6" s="316"/>
      <c r="B6" s="163"/>
      <c r="C6" s="163" t="s">
        <v>1511</v>
      </c>
      <c r="D6" s="164" t="s">
        <v>2473</v>
      </c>
      <c r="E6" s="174" t="s">
        <v>49</v>
      </c>
      <c r="F6" s="174" t="s">
        <v>0</v>
      </c>
      <c r="G6" s="164" t="s">
        <v>963</v>
      </c>
      <c r="H6" s="164" t="s">
        <v>968</v>
      </c>
      <c r="I6" s="163">
        <v>23.3</v>
      </c>
      <c r="J6" s="167">
        <v>6.5</v>
      </c>
      <c r="K6" s="167">
        <v>7.35</v>
      </c>
      <c r="O6" s="336"/>
      <c r="P6" s="216"/>
      <c r="Q6" s="260"/>
      <c r="R6" s="172"/>
      <c r="S6" s="172"/>
      <c r="T6" s="216"/>
      <c r="U6" s="216"/>
      <c r="V6" s="163"/>
      <c r="W6" s="262"/>
      <c r="AG6" s="163"/>
    </row>
    <row r="7" spans="1:33" s="164" customFormat="1" ht="18" x14ac:dyDescent="0.35">
      <c r="A7" s="316"/>
      <c r="B7" s="163"/>
      <c r="C7" s="163" t="s">
        <v>1511</v>
      </c>
      <c r="D7" s="164" t="s">
        <v>2474</v>
      </c>
      <c r="E7" s="174" t="s">
        <v>0</v>
      </c>
      <c r="F7" s="174" t="s">
        <v>49</v>
      </c>
      <c r="G7" s="164" t="s">
        <v>968</v>
      </c>
      <c r="H7" s="164" t="s">
        <v>963</v>
      </c>
      <c r="I7" s="163">
        <v>23.3</v>
      </c>
      <c r="J7" s="167">
        <v>7.4</v>
      </c>
      <c r="K7" s="167">
        <v>8.25</v>
      </c>
      <c r="L7" s="57" t="s">
        <v>971</v>
      </c>
      <c r="O7" s="336"/>
      <c r="P7" s="216"/>
      <c r="Q7" s="260"/>
      <c r="R7" s="172"/>
      <c r="S7" s="172"/>
      <c r="T7" s="216"/>
      <c r="U7" s="216"/>
      <c r="V7" s="163"/>
      <c r="W7" s="262"/>
      <c r="AG7" s="163"/>
    </row>
    <row r="8" spans="1:33" s="164" customFormat="1" ht="18" x14ac:dyDescent="0.35">
      <c r="A8" s="316"/>
      <c r="B8" s="163"/>
      <c r="C8" s="163" t="s">
        <v>1511</v>
      </c>
      <c r="D8" s="164" t="s">
        <v>2475</v>
      </c>
      <c r="E8" s="174" t="s">
        <v>49</v>
      </c>
      <c r="F8" s="174" t="s">
        <v>40</v>
      </c>
      <c r="G8" s="164" t="s">
        <v>963</v>
      </c>
      <c r="H8" s="164" t="s">
        <v>1476</v>
      </c>
      <c r="I8" s="163">
        <v>57.8</v>
      </c>
      <c r="J8" s="167">
        <v>8.5500000000000007</v>
      </c>
      <c r="K8" s="167">
        <v>10.35</v>
      </c>
      <c r="O8" s="336"/>
      <c r="P8" s="219"/>
      <c r="R8" s="172"/>
      <c r="S8" s="172"/>
      <c r="T8" s="216"/>
      <c r="U8" s="216"/>
      <c r="W8" s="262"/>
      <c r="AG8" s="163"/>
    </row>
    <row r="9" spans="1:33" s="164" customFormat="1" ht="18" x14ac:dyDescent="0.35">
      <c r="A9" s="316"/>
      <c r="B9" s="163"/>
      <c r="C9" s="163"/>
      <c r="E9" s="221" t="s">
        <v>976</v>
      </c>
      <c r="F9" s="174"/>
      <c r="G9" s="57" t="s">
        <v>976</v>
      </c>
      <c r="I9" s="57"/>
      <c r="J9" s="163"/>
      <c r="K9" s="163"/>
      <c r="L9" s="181"/>
      <c r="M9" s="181"/>
      <c r="N9" s="220"/>
      <c r="O9" s="219"/>
      <c r="P9" s="219"/>
      <c r="Q9" s="260"/>
      <c r="R9" s="172"/>
      <c r="S9" s="172"/>
      <c r="T9" s="216"/>
      <c r="U9" s="216"/>
      <c r="V9" s="163"/>
      <c r="W9" s="262"/>
      <c r="AG9" s="163"/>
    </row>
    <row r="10" spans="1:33" s="164" customFormat="1" ht="18" x14ac:dyDescent="0.35">
      <c r="A10" s="316"/>
      <c r="B10" s="163"/>
      <c r="C10" s="163" t="s">
        <v>1760</v>
      </c>
      <c r="D10" s="164" t="s">
        <v>2476</v>
      </c>
      <c r="E10" s="174" t="s">
        <v>40</v>
      </c>
      <c r="F10" s="174" t="s">
        <v>1538</v>
      </c>
      <c r="G10" s="164" t="s">
        <v>1476</v>
      </c>
      <c r="H10" s="164" t="s">
        <v>1539</v>
      </c>
      <c r="I10" s="163">
        <v>96.4</v>
      </c>
      <c r="J10" s="167">
        <v>11.05</v>
      </c>
      <c r="K10" s="167">
        <v>13.35</v>
      </c>
      <c r="L10" s="164" t="s">
        <v>2163</v>
      </c>
      <c r="M10" s="213"/>
      <c r="N10" s="163"/>
      <c r="O10" s="163"/>
      <c r="P10" s="163"/>
      <c r="Q10" s="163" t="s">
        <v>1760</v>
      </c>
      <c r="R10" s="181">
        <v>0.31944444444444448</v>
      </c>
      <c r="S10" s="181">
        <v>0.2673611111111111</v>
      </c>
      <c r="T10" s="216">
        <v>225.2</v>
      </c>
      <c r="U10" s="216">
        <f>T10+T3</f>
        <v>399.5</v>
      </c>
      <c r="V10" s="172">
        <v>9</v>
      </c>
      <c r="W10" s="320" t="s">
        <v>1027</v>
      </c>
      <c r="X10" s="169" t="s">
        <v>2101</v>
      </c>
      <c r="Y10" s="169" t="s">
        <v>1045</v>
      </c>
      <c r="Z10" s="169" t="s">
        <v>1045</v>
      </c>
      <c r="AA10" s="169" t="s">
        <v>2103</v>
      </c>
      <c r="AB10" s="164" t="s">
        <v>2369</v>
      </c>
      <c r="AC10" s="164" t="s">
        <v>11</v>
      </c>
      <c r="AD10" s="211" t="s">
        <v>1542</v>
      </c>
      <c r="AE10" s="164" t="s">
        <v>1045</v>
      </c>
      <c r="AF10" s="164" t="s">
        <v>1031</v>
      </c>
      <c r="AG10" s="163" t="s">
        <v>2180</v>
      </c>
    </row>
    <row r="11" spans="1:33" s="164" customFormat="1" ht="18" x14ac:dyDescent="0.35">
      <c r="A11" s="316"/>
      <c r="B11" s="163"/>
      <c r="C11" s="163" t="s">
        <v>1760</v>
      </c>
      <c r="D11" s="164" t="s">
        <v>2477</v>
      </c>
      <c r="E11" s="174" t="s">
        <v>1538</v>
      </c>
      <c r="F11" s="174" t="s">
        <v>2141</v>
      </c>
      <c r="G11" s="164" t="s">
        <v>1539</v>
      </c>
      <c r="H11" s="164" t="s">
        <v>2142</v>
      </c>
      <c r="I11" s="163">
        <v>64.400000000000006</v>
      </c>
      <c r="J11" s="167">
        <v>14.3</v>
      </c>
      <c r="K11" s="167">
        <v>16</v>
      </c>
      <c r="L11" s="194" t="s">
        <v>971</v>
      </c>
      <c r="M11" s="213"/>
      <c r="N11" s="163"/>
      <c r="O11" s="163"/>
      <c r="P11" s="163"/>
      <c r="Q11" s="163"/>
      <c r="R11" s="163"/>
      <c r="S11" s="163"/>
      <c r="T11" s="216"/>
      <c r="U11" s="216"/>
      <c r="V11" s="163"/>
      <c r="W11" s="327"/>
      <c r="X11" s="213"/>
      <c r="Y11" s="213"/>
      <c r="Z11" s="213"/>
      <c r="AA11" s="213"/>
      <c r="AB11" s="213"/>
      <c r="AC11" s="213"/>
      <c r="AE11" s="181"/>
      <c r="AG11" s="163"/>
    </row>
    <row r="12" spans="1:33" s="164" customFormat="1" ht="18" x14ac:dyDescent="0.35">
      <c r="A12" s="316"/>
      <c r="B12" s="163"/>
      <c r="C12" s="163" t="s">
        <v>1760</v>
      </c>
      <c r="D12" s="164" t="s">
        <v>2478</v>
      </c>
      <c r="E12" s="174" t="s">
        <v>2141</v>
      </c>
      <c r="F12" s="174" t="s">
        <v>1538</v>
      </c>
      <c r="G12" s="164" t="s">
        <v>2142</v>
      </c>
      <c r="H12" s="164" t="s">
        <v>1539</v>
      </c>
      <c r="I12" s="163">
        <v>64.400000000000006</v>
      </c>
      <c r="J12" s="167">
        <v>16.3</v>
      </c>
      <c r="K12" s="167">
        <v>18</v>
      </c>
      <c r="L12" s="164" t="s">
        <v>2163</v>
      </c>
      <c r="N12" s="163"/>
      <c r="O12" s="163"/>
      <c r="P12" s="163"/>
      <c r="Q12" s="163"/>
      <c r="R12" s="163"/>
      <c r="S12" s="163"/>
      <c r="T12" s="216"/>
      <c r="U12" s="216"/>
      <c r="V12" s="163"/>
      <c r="W12" s="327"/>
      <c r="X12" s="213"/>
      <c r="Y12" s="213"/>
      <c r="Z12" s="213"/>
      <c r="AA12" s="213"/>
      <c r="AB12" s="213"/>
      <c r="AC12" s="213"/>
      <c r="AE12" s="181"/>
      <c r="AG12" s="163"/>
    </row>
    <row r="13" spans="1:33" s="164" customFormat="1" ht="18" x14ac:dyDescent="0.35">
      <c r="A13" s="316"/>
      <c r="B13" s="163"/>
      <c r="C13" s="163"/>
      <c r="E13" s="174"/>
      <c r="F13" s="221" t="s">
        <v>1174</v>
      </c>
      <c r="H13" s="57" t="s">
        <v>1174</v>
      </c>
      <c r="I13" s="163"/>
      <c r="J13" s="167"/>
      <c r="K13" s="167"/>
      <c r="N13" s="163"/>
      <c r="O13" s="163"/>
      <c r="P13" s="163"/>
      <c r="Q13" s="163"/>
      <c r="R13" s="163"/>
      <c r="S13" s="163"/>
      <c r="T13" s="216"/>
      <c r="U13" s="216"/>
      <c r="V13" s="163"/>
      <c r="W13" s="327"/>
      <c r="X13" s="213"/>
      <c r="Y13" s="213"/>
      <c r="Z13" s="213"/>
      <c r="AA13" s="213"/>
      <c r="AB13" s="213"/>
      <c r="AC13" s="213"/>
      <c r="AE13" s="181"/>
      <c r="AG13" s="163"/>
    </row>
    <row r="14" spans="1:33" s="164" customFormat="1" ht="18" x14ac:dyDescent="0.35">
      <c r="A14" s="316"/>
      <c r="B14" s="163"/>
      <c r="C14" s="163"/>
      <c r="E14" s="174"/>
      <c r="F14" s="174"/>
      <c r="I14" s="163"/>
      <c r="J14" s="167"/>
      <c r="K14" s="167"/>
      <c r="N14" s="163"/>
      <c r="O14" s="163"/>
      <c r="P14" s="163"/>
      <c r="Q14" s="163"/>
      <c r="R14" s="163"/>
      <c r="S14" s="163"/>
      <c r="T14" s="216"/>
      <c r="U14" s="216"/>
      <c r="V14" s="163"/>
      <c r="W14" s="327"/>
      <c r="X14" s="213"/>
      <c r="Y14" s="213"/>
      <c r="Z14" s="213"/>
      <c r="AA14" s="213"/>
      <c r="AB14" s="213"/>
      <c r="AC14" s="213"/>
      <c r="AE14" s="181"/>
      <c r="AG14" s="163"/>
    </row>
    <row r="15" spans="1:33" s="164" customFormat="1" ht="18" x14ac:dyDescent="0.35">
      <c r="A15" s="316"/>
      <c r="B15" s="163"/>
      <c r="C15" s="163" t="s">
        <v>1733</v>
      </c>
      <c r="D15" s="164" t="s">
        <v>2479</v>
      </c>
      <c r="E15" s="174" t="s">
        <v>1538</v>
      </c>
      <c r="F15" s="174" t="s">
        <v>2141</v>
      </c>
      <c r="G15" s="164" t="s">
        <v>1539</v>
      </c>
      <c r="H15" s="164" t="s">
        <v>2142</v>
      </c>
      <c r="I15" s="163">
        <v>64.400000000000006</v>
      </c>
      <c r="J15" s="167">
        <v>4.45</v>
      </c>
      <c r="K15" s="167">
        <v>6.15</v>
      </c>
      <c r="L15" s="164" t="s">
        <v>2163</v>
      </c>
      <c r="N15" s="163"/>
      <c r="O15" s="163"/>
      <c r="P15" s="163"/>
      <c r="Q15" s="163" t="s">
        <v>1733</v>
      </c>
      <c r="R15" s="181">
        <v>0.28125</v>
      </c>
      <c r="S15" s="181">
        <v>0.25694444444444448</v>
      </c>
      <c r="T15" s="216">
        <v>225.2</v>
      </c>
      <c r="U15" s="216"/>
      <c r="V15" s="172"/>
      <c r="W15" s="320" t="s">
        <v>1027</v>
      </c>
      <c r="X15" s="169" t="s">
        <v>2101</v>
      </c>
      <c r="Y15" s="169" t="s">
        <v>1045</v>
      </c>
      <c r="Z15" s="169"/>
      <c r="AA15" s="169"/>
      <c r="AB15" s="164" t="s">
        <v>1539</v>
      </c>
      <c r="AC15" s="164" t="s">
        <v>11</v>
      </c>
      <c r="AD15" s="211" t="s">
        <v>1542</v>
      </c>
      <c r="AE15" s="164" t="s">
        <v>1045</v>
      </c>
      <c r="AF15" s="164" t="s">
        <v>1031</v>
      </c>
      <c r="AG15" s="163"/>
    </row>
    <row r="16" spans="1:33" s="164" customFormat="1" ht="18" x14ac:dyDescent="0.35">
      <c r="A16" s="316"/>
      <c r="B16" s="163"/>
      <c r="C16" s="163" t="s">
        <v>1733</v>
      </c>
      <c r="D16" s="164" t="s">
        <v>2480</v>
      </c>
      <c r="E16" s="174" t="s">
        <v>2141</v>
      </c>
      <c r="F16" s="174" t="s">
        <v>1538</v>
      </c>
      <c r="G16" s="164" t="s">
        <v>2142</v>
      </c>
      <c r="H16" s="164" t="s">
        <v>1539</v>
      </c>
      <c r="I16" s="163">
        <v>64.400000000000006</v>
      </c>
      <c r="J16" s="167">
        <v>7</v>
      </c>
      <c r="K16" s="167">
        <v>8.3000000000000007</v>
      </c>
      <c r="L16" s="164" t="s">
        <v>2163</v>
      </c>
      <c r="N16" s="163"/>
      <c r="O16" s="163"/>
      <c r="P16" s="163"/>
      <c r="T16" s="216"/>
      <c r="U16" s="216"/>
      <c r="V16" s="163"/>
      <c r="W16" s="327"/>
      <c r="X16" s="213"/>
      <c r="Y16" s="213"/>
      <c r="Z16" s="213"/>
      <c r="AA16" s="213"/>
      <c r="AB16" s="213"/>
      <c r="AC16" s="213"/>
      <c r="AE16" s="181"/>
      <c r="AG16" s="163"/>
    </row>
    <row r="17" spans="1:33" s="164" customFormat="1" ht="18" x14ac:dyDescent="0.35">
      <c r="A17" s="316"/>
      <c r="B17" s="163"/>
      <c r="C17" s="163" t="s">
        <v>1733</v>
      </c>
      <c r="D17" s="164" t="s">
        <v>2481</v>
      </c>
      <c r="E17" s="174" t="s">
        <v>1538</v>
      </c>
      <c r="F17" s="174" t="s">
        <v>40</v>
      </c>
      <c r="G17" s="164" t="s">
        <v>1539</v>
      </c>
      <c r="H17" s="164" t="s">
        <v>1476</v>
      </c>
      <c r="I17" s="163">
        <v>96.4</v>
      </c>
      <c r="J17" s="167">
        <v>8.4</v>
      </c>
      <c r="K17" s="167">
        <v>11</v>
      </c>
      <c r="L17" s="164" t="s">
        <v>2163</v>
      </c>
      <c r="N17" s="163"/>
      <c r="O17" s="163"/>
      <c r="P17" s="163"/>
      <c r="R17" s="163"/>
      <c r="S17" s="163"/>
      <c r="T17" s="216"/>
      <c r="U17" s="216"/>
      <c r="V17" s="163"/>
      <c r="W17" s="327"/>
      <c r="X17" s="213"/>
      <c r="Y17" s="213"/>
      <c r="Z17" s="213"/>
      <c r="AA17" s="213"/>
      <c r="AB17" s="213"/>
      <c r="AC17" s="213"/>
      <c r="AE17" s="181"/>
      <c r="AG17" s="163"/>
    </row>
    <row r="18" spans="1:33" ht="18" x14ac:dyDescent="0.35">
      <c r="G18" s="57" t="s">
        <v>976</v>
      </c>
      <c r="I18" s="57" t="s">
        <v>2482</v>
      </c>
    </row>
    <row r="19" spans="1:33" s="164" customFormat="1" ht="18" x14ac:dyDescent="0.35">
      <c r="A19" s="316"/>
      <c r="C19" s="163" t="s">
        <v>1499</v>
      </c>
      <c r="D19" s="164" t="s">
        <v>2483</v>
      </c>
      <c r="E19" s="174" t="s">
        <v>40</v>
      </c>
      <c r="F19" s="174" t="s">
        <v>49</v>
      </c>
      <c r="G19" s="164" t="s">
        <v>1476</v>
      </c>
      <c r="H19" s="164" t="s">
        <v>963</v>
      </c>
      <c r="I19" s="163">
        <v>57.8</v>
      </c>
      <c r="J19" s="167">
        <v>12.45</v>
      </c>
      <c r="K19" s="167">
        <v>14.25</v>
      </c>
      <c r="M19" s="181"/>
      <c r="N19" s="336"/>
      <c r="O19" s="336"/>
      <c r="P19" s="219"/>
      <c r="Q19" s="163" t="s">
        <v>1499</v>
      </c>
      <c r="R19" s="181">
        <v>0.30555555555555552</v>
      </c>
      <c r="S19" s="181">
        <v>0.28472222222222221</v>
      </c>
      <c r="T19" s="216">
        <v>174.3</v>
      </c>
      <c r="U19" s="216">
        <f>T19+T15</f>
        <v>399.5</v>
      </c>
      <c r="V19" s="172">
        <v>9</v>
      </c>
      <c r="W19" s="320" t="s">
        <v>1027</v>
      </c>
      <c r="X19" s="169" t="s">
        <v>2101</v>
      </c>
      <c r="Y19" s="211" t="s">
        <v>1029</v>
      </c>
      <c r="Z19" s="169"/>
      <c r="AA19" s="169"/>
      <c r="AB19" s="164" t="s">
        <v>963</v>
      </c>
      <c r="AC19" s="164" t="s">
        <v>49</v>
      </c>
      <c r="AD19" s="211" t="s">
        <v>1029</v>
      </c>
      <c r="AE19" s="164" t="s">
        <v>1045</v>
      </c>
      <c r="AF19" s="164" t="s">
        <v>1031</v>
      </c>
      <c r="AG19" s="163" t="s">
        <v>1487</v>
      </c>
    </row>
    <row r="20" spans="1:33" s="164" customFormat="1" ht="18" x14ac:dyDescent="0.35">
      <c r="A20" s="316"/>
      <c r="B20" s="163"/>
      <c r="C20" s="163" t="s">
        <v>1499</v>
      </c>
      <c r="D20" s="164" t="s">
        <v>2484</v>
      </c>
      <c r="E20" s="174" t="s">
        <v>49</v>
      </c>
      <c r="F20" s="174" t="s">
        <v>0</v>
      </c>
      <c r="G20" s="164" t="s">
        <v>963</v>
      </c>
      <c r="H20" s="164" t="s">
        <v>968</v>
      </c>
      <c r="I20" s="163">
        <v>23.3</v>
      </c>
      <c r="J20" s="167">
        <v>14.35</v>
      </c>
      <c r="K20" s="167">
        <v>15.2</v>
      </c>
      <c r="N20" s="336"/>
      <c r="O20" s="336"/>
      <c r="P20" s="219"/>
      <c r="Q20" s="260"/>
      <c r="R20" s="172"/>
      <c r="S20" s="172"/>
      <c r="T20" s="216"/>
      <c r="U20" s="216"/>
      <c r="V20" s="163"/>
      <c r="W20" s="262"/>
      <c r="AG20" s="163"/>
    </row>
    <row r="21" spans="1:33" s="164" customFormat="1" ht="18" x14ac:dyDescent="0.35">
      <c r="A21" s="316"/>
      <c r="B21" s="163"/>
      <c r="C21" s="163" t="s">
        <v>1499</v>
      </c>
      <c r="D21" s="164" t="s">
        <v>2485</v>
      </c>
      <c r="E21" s="174" t="s">
        <v>0</v>
      </c>
      <c r="F21" s="174" t="s">
        <v>49</v>
      </c>
      <c r="G21" s="164" t="s">
        <v>968</v>
      </c>
      <c r="H21" s="164" t="s">
        <v>963</v>
      </c>
      <c r="I21" s="163">
        <v>23.3</v>
      </c>
      <c r="J21" s="167">
        <v>15.3</v>
      </c>
      <c r="K21" s="167">
        <v>16.149999999999999</v>
      </c>
      <c r="L21" s="57" t="s">
        <v>971</v>
      </c>
      <c r="N21" s="336"/>
      <c r="O21" s="336"/>
      <c r="P21" s="216"/>
      <c r="Q21" s="260"/>
      <c r="R21" s="172"/>
      <c r="S21" s="172"/>
      <c r="T21" s="216"/>
      <c r="U21" s="216"/>
      <c r="V21" s="163"/>
      <c r="W21" s="262"/>
      <c r="AG21" s="163"/>
    </row>
    <row r="22" spans="1:33" s="164" customFormat="1" ht="18" x14ac:dyDescent="0.35">
      <c r="A22" s="316"/>
      <c r="B22" s="163"/>
      <c r="C22" s="163" t="s">
        <v>1499</v>
      </c>
      <c r="D22" s="164" t="s">
        <v>2486</v>
      </c>
      <c r="E22" s="174" t="s">
        <v>49</v>
      </c>
      <c r="F22" s="174" t="s">
        <v>0</v>
      </c>
      <c r="G22" s="164" t="s">
        <v>963</v>
      </c>
      <c r="H22" s="164" t="s">
        <v>968</v>
      </c>
      <c r="I22" s="163">
        <v>23.3</v>
      </c>
      <c r="J22" s="167">
        <v>16.45</v>
      </c>
      <c r="K22" s="167">
        <v>17.3</v>
      </c>
      <c r="M22" s="181"/>
      <c r="N22" s="336"/>
      <c r="O22" s="336"/>
      <c r="P22" s="216"/>
      <c r="Q22" s="260"/>
      <c r="R22" s="172"/>
      <c r="S22" s="172"/>
      <c r="T22" s="216"/>
      <c r="U22" s="216"/>
      <c r="V22" s="163"/>
      <c r="W22" s="262"/>
      <c r="AG22" s="163"/>
    </row>
    <row r="23" spans="1:33" s="164" customFormat="1" ht="18" x14ac:dyDescent="0.35">
      <c r="A23" s="316"/>
      <c r="B23" s="163"/>
      <c r="C23" s="163" t="s">
        <v>1499</v>
      </c>
      <c r="D23" s="164" t="s">
        <v>2487</v>
      </c>
      <c r="E23" s="174" t="s">
        <v>0</v>
      </c>
      <c r="F23" s="174" t="s">
        <v>49</v>
      </c>
      <c r="G23" s="164" t="s">
        <v>968</v>
      </c>
      <c r="H23" s="164" t="s">
        <v>963</v>
      </c>
      <c r="I23" s="163">
        <v>23.3</v>
      </c>
      <c r="J23" s="167">
        <v>17.399999999999999</v>
      </c>
      <c r="K23" s="167">
        <v>18.25</v>
      </c>
      <c r="M23" s="181"/>
      <c r="N23" s="336"/>
      <c r="O23" s="336"/>
      <c r="P23" s="216"/>
      <c r="Q23" s="260"/>
      <c r="R23" s="172"/>
      <c r="S23" s="172"/>
      <c r="T23" s="216"/>
      <c r="U23" s="216"/>
      <c r="V23" s="163"/>
      <c r="W23" s="262"/>
      <c r="AG23" s="163"/>
    </row>
    <row r="24" spans="1:33" s="164" customFormat="1" ht="18" x14ac:dyDescent="0.35">
      <c r="A24" s="316"/>
      <c r="B24" s="163"/>
      <c r="C24" s="163" t="s">
        <v>1499</v>
      </c>
      <c r="D24" s="164" t="s">
        <v>2488</v>
      </c>
      <c r="E24" s="174" t="s">
        <v>49</v>
      </c>
      <c r="F24" s="174" t="s">
        <v>0</v>
      </c>
      <c r="G24" s="164" t="s">
        <v>963</v>
      </c>
      <c r="H24" s="164" t="s">
        <v>968</v>
      </c>
      <c r="I24" s="163">
        <v>23.3</v>
      </c>
      <c r="J24" s="167">
        <v>18.350000000000001</v>
      </c>
      <c r="K24" s="167">
        <v>19.2</v>
      </c>
      <c r="M24" s="181"/>
      <c r="N24" s="336"/>
      <c r="O24" s="336"/>
      <c r="P24" s="219"/>
      <c r="Q24" s="260"/>
      <c r="R24" s="172"/>
      <c r="S24" s="172"/>
      <c r="T24" s="216"/>
      <c r="U24" s="216"/>
      <c r="V24" s="163"/>
      <c r="W24" s="262"/>
      <c r="AG24" s="163"/>
    </row>
    <row r="25" spans="1:33" s="164" customFormat="1" ht="18" x14ac:dyDescent="0.35">
      <c r="A25" s="316"/>
      <c r="B25" s="163"/>
      <c r="C25" s="163"/>
      <c r="E25" s="174"/>
      <c r="F25" s="221" t="s">
        <v>1174</v>
      </c>
      <c r="H25" s="57" t="s">
        <v>1174</v>
      </c>
      <c r="J25" s="163"/>
      <c r="K25" s="163"/>
      <c r="L25" s="168"/>
      <c r="M25" s="168"/>
      <c r="N25" s="222"/>
      <c r="O25" s="219"/>
      <c r="P25" s="219"/>
      <c r="Q25" s="163"/>
      <c r="R25" s="172"/>
      <c r="S25" s="172"/>
      <c r="T25" s="216"/>
      <c r="U25" s="216"/>
      <c r="V25" s="319"/>
      <c r="W25" s="262"/>
      <c r="AG25" s="163"/>
    </row>
    <row r="26" spans="1:33" s="144" customFormat="1" ht="18" x14ac:dyDescent="0.35">
      <c r="B26" s="156"/>
      <c r="C26" s="156"/>
      <c r="E26" s="155"/>
      <c r="F26" s="373"/>
      <c r="H26" s="279"/>
      <c r="J26" s="156"/>
      <c r="K26" s="156"/>
      <c r="L26" s="423"/>
      <c r="M26" s="423"/>
      <c r="N26" s="424"/>
      <c r="O26" s="425"/>
      <c r="P26" s="425"/>
      <c r="Q26" s="156"/>
      <c r="R26" s="308"/>
      <c r="S26" s="308"/>
      <c r="T26" s="309"/>
      <c r="U26" s="309"/>
      <c r="V26" s="426"/>
      <c r="AG26" s="156"/>
    </row>
    <row r="27" spans="1:33" s="144" customFormat="1" ht="18" x14ac:dyDescent="0.35">
      <c r="B27" s="156"/>
      <c r="C27" s="156"/>
      <c r="E27" s="155"/>
      <c r="F27" s="373"/>
      <c r="H27" s="279"/>
      <c r="J27" s="156"/>
      <c r="K27" s="156"/>
      <c r="L27" s="423"/>
      <c r="M27" s="423"/>
      <c r="N27" s="424"/>
      <c r="O27" s="425"/>
      <c r="P27" s="425"/>
      <c r="Q27" s="156"/>
      <c r="R27" s="308"/>
      <c r="S27" s="308"/>
      <c r="T27" s="309"/>
      <c r="U27" s="309"/>
      <c r="V27" s="426"/>
      <c r="AG27" s="156"/>
    </row>
    <row r="28" spans="1:33" s="144" customFormat="1" ht="18" x14ac:dyDescent="0.35">
      <c r="B28" s="156"/>
      <c r="C28" s="156"/>
      <c r="E28" s="155"/>
      <c r="F28" s="373"/>
      <c r="H28" s="279"/>
      <c r="J28" s="156"/>
      <c r="K28" s="156"/>
      <c r="L28" s="423"/>
      <c r="M28" s="423"/>
      <c r="N28" s="424"/>
      <c r="O28" s="425"/>
      <c r="P28" s="425"/>
      <c r="Q28" s="156"/>
      <c r="R28" s="308"/>
      <c r="S28" s="308"/>
      <c r="T28" s="309"/>
      <c r="U28" s="309"/>
      <c r="V28" s="426"/>
      <c r="AG28" s="156"/>
    </row>
    <row r="29" spans="1:33" s="144" customFormat="1" ht="18" x14ac:dyDescent="0.35">
      <c r="B29" s="156"/>
      <c r="C29" s="156"/>
      <c r="E29" s="155"/>
      <c r="F29" s="373"/>
      <c r="H29" s="279"/>
      <c r="J29" s="156"/>
      <c r="K29" s="156"/>
      <c r="L29" s="423"/>
      <c r="M29" s="423"/>
      <c r="N29" s="424"/>
      <c r="O29" s="425"/>
      <c r="P29" s="425"/>
      <c r="Q29" s="156"/>
      <c r="R29" s="308"/>
      <c r="S29" s="308"/>
      <c r="T29" s="309"/>
      <c r="U29" s="309"/>
      <c r="V29" s="426"/>
      <c r="AG29" s="156"/>
    </row>
    <row r="30" spans="1:33" s="144" customFormat="1" ht="18" x14ac:dyDescent="0.35">
      <c r="B30" s="156"/>
      <c r="C30" s="156"/>
      <c r="E30" s="155"/>
      <c r="F30" s="373"/>
      <c r="H30" s="279"/>
      <c r="J30" s="156"/>
      <c r="K30" s="156"/>
      <c r="L30" s="423"/>
      <c r="M30" s="423"/>
      <c r="N30" s="424"/>
      <c r="O30" s="425"/>
      <c r="P30" s="425"/>
      <c r="Q30" s="156"/>
      <c r="R30" s="308"/>
      <c r="S30" s="308"/>
      <c r="T30" s="309"/>
      <c r="U30" s="309"/>
      <c r="V30" s="426"/>
      <c r="AG30" s="156"/>
    </row>
    <row r="31" spans="1:33" s="144" customFormat="1" ht="18" x14ac:dyDescent="0.35">
      <c r="B31" s="156"/>
      <c r="C31" s="156"/>
      <c r="E31" s="155"/>
      <c r="F31" s="373"/>
      <c r="H31" s="279"/>
      <c r="J31" s="156"/>
      <c r="K31" s="156"/>
      <c r="L31" s="423"/>
      <c r="M31" s="310"/>
      <c r="N31" s="424"/>
      <c r="O31" s="425"/>
      <c r="P31" s="425"/>
      <c r="Q31" s="156"/>
      <c r="R31" s="308"/>
      <c r="S31" s="308"/>
      <c r="T31" s="309"/>
      <c r="U31" s="309"/>
      <c r="V31" s="426"/>
      <c r="AG31" s="156"/>
    </row>
    <row r="32" spans="1:33" s="164" customFormat="1" ht="18" x14ac:dyDescent="0.35">
      <c r="A32" s="316"/>
      <c r="B32" s="163"/>
      <c r="C32" s="163" t="s">
        <v>1503</v>
      </c>
      <c r="D32" s="164" t="s">
        <v>2489</v>
      </c>
      <c r="E32" s="174" t="s">
        <v>0</v>
      </c>
      <c r="F32" s="174" t="s">
        <v>49</v>
      </c>
      <c r="G32" s="164" t="s">
        <v>1476</v>
      </c>
      <c r="H32" s="164" t="s">
        <v>963</v>
      </c>
      <c r="I32" s="163">
        <v>23.3</v>
      </c>
      <c r="J32" s="167">
        <v>4.3</v>
      </c>
      <c r="K32" s="167">
        <v>6.1</v>
      </c>
      <c r="O32" s="219"/>
      <c r="P32" s="219"/>
      <c r="Q32" s="163" t="s">
        <v>1503</v>
      </c>
      <c r="R32" s="181">
        <v>0.2951388888888889</v>
      </c>
      <c r="S32" s="181">
        <v>0.27430555555555552</v>
      </c>
      <c r="T32" s="216">
        <v>174.3</v>
      </c>
      <c r="U32" s="216"/>
      <c r="V32" s="172"/>
      <c r="W32" s="320"/>
      <c r="X32" s="169" t="s">
        <v>2101</v>
      </c>
      <c r="Y32" s="211" t="s">
        <v>1029</v>
      </c>
      <c r="Z32" s="211" t="s">
        <v>1029</v>
      </c>
      <c r="AA32" s="169" t="s">
        <v>2103</v>
      </c>
      <c r="AB32" s="164" t="s">
        <v>963</v>
      </c>
      <c r="AC32" s="164" t="s">
        <v>49</v>
      </c>
      <c r="AD32" s="211" t="s">
        <v>1029</v>
      </c>
      <c r="AE32" s="164" t="s">
        <v>1045</v>
      </c>
      <c r="AF32" s="164" t="s">
        <v>1031</v>
      </c>
      <c r="AG32" s="163"/>
    </row>
    <row r="33" spans="1:33" s="164" customFormat="1" ht="18" x14ac:dyDescent="0.35">
      <c r="A33" s="316"/>
      <c r="B33" s="163"/>
      <c r="C33" s="163" t="s">
        <v>1503</v>
      </c>
      <c r="D33" s="164" t="s">
        <v>2490</v>
      </c>
      <c r="E33" s="174" t="s">
        <v>49</v>
      </c>
      <c r="F33" s="174" t="s">
        <v>0</v>
      </c>
      <c r="G33" s="164" t="s">
        <v>963</v>
      </c>
      <c r="H33" s="164" t="s">
        <v>968</v>
      </c>
      <c r="I33" s="163">
        <v>23.3</v>
      </c>
      <c r="J33" s="167">
        <v>6.15</v>
      </c>
      <c r="K33" s="167">
        <v>7</v>
      </c>
      <c r="O33" s="219"/>
      <c r="P33" s="216"/>
      <c r="Q33" s="260"/>
      <c r="T33" s="216"/>
      <c r="U33" s="216"/>
      <c r="V33" s="163"/>
      <c r="W33" s="262"/>
      <c r="AG33" s="163"/>
    </row>
    <row r="34" spans="1:33" s="164" customFormat="1" ht="18" x14ac:dyDescent="0.35">
      <c r="A34" s="316"/>
      <c r="B34" s="163"/>
      <c r="C34" s="163" t="s">
        <v>1503</v>
      </c>
      <c r="D34" s="164" t="s">
        <v>2491</v>
      </c>
      <c r="E34" s="174" t="s">
        <v>0</v>
      </c>
      <c r="F34" s="174" t="s">
        <v>49</v>
      </c>
      <c r="G34" s="164" t="s">
        <v>968</v>
      </c>
      <c r="H34" s="164" t="s">
        <v>963</v>
      </c>
      <c r="I34" s="163">
        <v>23.3</v>
      </c>
      <c r="J34" s="167">
        <v>7.05</v>
      </c>
      <c r="K34" s="167">
        <v>7.5</v>
      </c>
      <c r="O34" s="216"/>
      <c r="P34" s="216"/>
      <c r="Q34" s="260"/>
      <c r="R34" s="172"/>
      <c r="S34" s="172"/>
      <c r="T34" s="216"/>
      <c r="U34" s="216"/>
      <c r="V34" s="163"/>
      <c r="W34" s="262"/>
      <c r="AG34" s="163"/>
    </row>
    <row r="35" spans="1:33" s="164" customFormat="1" ht="18" x14ac:dyDescent="0.35">
      <c r="A35" s="316"/>
      <c r="B35" s="163"/>
      <c r="C35" s="163" t="s">
        <v>1503</v>
      </c>
      <c r="D35" s="164" t="s">
        <v>2492</v>
      </c>
      <c r="E35" s="174" t="s">
        <v>49</v>
      </c>
      <c r="F35" s="174" t="s">
        <v>0</v>
      </c>
      <c r="G35" s="164" t="s">
        <v>963</v>
      </c>
      <c r="H35" s="164" t="s">
        <v>968</v>
      </c>
      <c r="I35" s="163">
        <v>23.3</v>
      </c>
      <c r="J35" s="163">
        <v>7.55</v>
      </c>
      <c r="K35" s="167">
        <v>8.4</v>
      </c>
      <c r="O35" s="216"/>
      <c r="P35" s="216"/>
      <c r="Q35" s="260"/>
      <c r="R35" s="172"/>
      <c r="S35" s="172"/>
      <c r="T35" s="216"/>
      <c r="U35" s="216"/>
      <c r="V35" s="163"/>
      <c r="W35" s="262"/>
      <c r="AG35" s="163"/>
    </row>
    <row r="36" spans="1:33" s="164" customFormat="1" ht="18" x14ac:dyDescent="0.35">
      <c r="A36" s="316"/>
      <c r="B36" s="163"/>
      <c r="C36" s="163" t="s">
        <v>1503</v>
      </c>
      <c r="D36" s="164" t="s">
        <v>2493</v>
      </c>
      <c r="E36" s="174" t="s">
        <v>0</v>
      </c>
      <c r="F36" s="174" t="s">
        <v>49</v>
      </c>
      <c r="G36" s="164" t="s">
        <v>968</v>
      </c>
      <c r="H36" s="164" t="s">
        <v>963</v>
      </c>
      <c r="I36" s="163">
        <v>23.3</v>
      </c>
      <c r="J36" s="167">
        <v>8.4499999999999993</v>
      </c>
      <c r="K36" s="167">
        <v>9.3000000000000007</v>
      </c>
      <c r="L36" s="57" t="s">
        <v>971</v>
      </c>
      <c r="O36" s="216"/>
      <c r="P36" s="216"/>
      <c r="Q36" s="260"/>
      <c r="R36" s="172"/>
      <c r="S36" s="172"/>
      <c r="T36" s="216"/>
      <c r="U36" s="216"/>
      <c r="V36" s="163"/>
      <c r="W36" s="262"/>
      <c r="AG36" s="163"/>
    </row>
    <row r="37" spans="1:33" s="164" customFormat="1" ht="18" x14ac:dyDescent="0.35">
      <c r="A37" s="316"/>
      <c r="B37" s="163"/>
      <c r="C37" s="163" t="s">
        <v>1503</v>
      </c>
      <c r="D37" s="164" t="s">
        <v>2494</v>
      </c>
      <c r="E37" s="174" t="s">
        <v>49</v>
      </c>
      <c r="F37" s="174" t="s">
        <v>40</v>
      </c>
      <c r="G37" s="164" t="s">
        <v>963</v>
      </c>
      <c r="H37" s="164" t="s">
        <v>1476</v>
      </c>
      <c r="I37" s="163">
        <v>57.8</v>
      </c>
      <c r="J37" s="167">
        <v>10</v>
      </c>
      <c r="K37" s="167">
        <v>11.4</v>
      </c>
      <c r="O37" s="218"/>
      <c r="P37" s="219"/>
      <c r="R37" s="172"/>
      <c r="S37" s="172"/>
      <c r="T37" s="216"/>
      <c r="U37" s="216"/>
      <c r="W37" s="262"/>
      <c r="AG37" s="163"/>
    </row>
    <row r="38" spans="1:33" ht="18" x14ac:dyDescent="0.35">
      <c r="G38" s="57" t="s">
        <v>976</v>
      </c>
    </row>
    <row r="39" spans="1:33" s="164" customFormat="1" ht="18" x14ac:dyDescent="0.35">
      <c r="A39" s="316"/>
      <c r="B39" s="163"/>
      <c r="C39" s="163" t="s">
        <v>1738</v>
      </c>
      <c r="D39" s="164" t="s">
        <v>2495</v>
      </c>
      <c r="E39" s="174" t="s">
        <v>40</v>
      </c>
      <c r="F39" s="174" t="s">
        <v>1538</v>
      </c>
      <c r="G39" s="164" t="s">
        <v>1476</v>
      </c>
      <c r="H39" s="164" t="s">
        <v>1539</v>
      </c>
      <c r="I39" s="163">
        <v>96.4</v>
      </c>
      <c r="J39" s="167">
        <v>12.1</v>
      </c>
      <c r="K39" s="167">
        <v>14.3</v>
      </c>
      <c r="L39" s="164" t="s">
        <v>2163</v>
      </c>
      <c r="M39" s="213"/>
      <c r="N39" s="163"/>
      <c r="O39" s="163"/>
      <c r="P39" s="163"/>
      <c r="Q39" s="163" t="s">
        <v>1738</v>
      </c>
      <c r="R39" s="181">
        <v>0.31597222222222221</v>
      </c>
      <c r="S39" s="181">
        <v>0.26041666666666669</v>
      </c>
      <c r="T39" s="216">
        <v>225.2</v>
      </c>
      <c r="U39" s="216">
        <f>T39+T32</f>
        <v>399.5</v>
      </c>
      <c r="V39" s="172">
        <v>9</v>
      </c>
      <c r="W39" s="320" t="s">
        <v>1027</v>
      </c>
      <c r="X39" s="169" t="s">
        <v>2101</v>
      </c>
      <c r="Y39" s="169" t="s">
        <v>1045</v>
      </c>
      <c r="Z39" s="169" t="s">
        <v>1045</v>
      </c>
      <c r="AA39" s="169" t="s">
        <v>2103</v>
      </c>
      <c r="AB39" s="164" t="s">
        <v>2369</v>
      </c>
      <c r="AC39" s="164" t="s">
        <v>11</v>
      </c>
      <c r="AD39" s="211" t="s">
        <v>1542</v>
      </c>
      <c r="AE39" s="164" t="s">
        <v>1045</v>
      </c>
      <c r="AF39" s="164" t="s">
        <v>1031</v>
      </c>
      <c r="AG39" s="163" t="s">
        <v>2180</v>
      </c>
    </row>
    <row r="40" spans="1:33" s="164" customFormat="1" ht="18" x14ac:dyDescent="0.35">
      <c r="A40" s="316"/>
      <c r="B40" s="163"/>
      <c r="C40" s="163" t="s">
        <v>1738</v>
      </c>
      <c r="D40" s="164" t="s">
        <v>2496</v>
      </c>
      <c r="E40" s="174" t="s">
        <v>1538</v>
      </c>
      <c r="F40" s="174" t="s">
        <v>2141</v>
      </c>
      <c r="G40" s="164" t="s">
        <v>1539</v>
      </c>
      <c r="H40" s="164" t="s">
        <v>2142</v>
      </c>
      <c r="I40" s="163">
        <v>64.400000000000006</v>
      </c>
      <c r="J40" s="167">
        <v>15</v>
      </c>
      <c r="K40" s="167">
        <v>16.3</v>
      </c>
      <c r="L40" s="194" t="s">
        <v>971</v>
      </c>
      <c r="M40" s="231"/>
      <c r="N40" s="163"/>
      <c r="O40" s="163"/>
      <c r="P40" s="163"/>
      <c r="R40" s="172"/>
      <c r="S40" s="172"/>
      <c r="T40" s="216"/>
      <c r="U40" s="216"/>
      <c r="V40" s="163"/>
      <c r="W40" s="262"/>
      <c r="AG40" s="163"/>
    </row>
    <row r="41" spans="1:33" s="164" customFormat="1" ht="18" x14ac:dyDescent="0.35">
      <c r="A41" s="316"/>
      <c r="B41" s="163"/>
      <c r="C41" s="163" t="s">
        <v>1738</v>
      </c>
      <c r="D41" s="164" t="s">
        <v>2497</v>
      </c>
      <c r="E41" s="174" t="s">
        <v>2141</v>
      </c>
      <c r="F41" s="174" t="s">
        <v>1538</v>
      </c>
      <c r="G41" s="164" t="s">
        <v>2142</v>
      </c>
      <c r="H41" s="164" t="s">
        <v>1539</v>
      </c>
      <c r="I41" s="163">
        <v>64.400000000000006</v>
      </c>
      <c r="J41" s="167">
        <v>17.3</v>
      </c>
      <c r="K41" s="167">
        <v>19</v>
      </c>
      <c r="L41" s="164" t="s">
        <v>2163</v>
      </c>
      <c r="N41" s="163"/>
      <c r="O41" s="163"/>
      <c r="P41" s="163"/>
      <c r="R41" s="172"/>
      <c r="S41" s="172"/>
      <c r="T41" s="216"/>
      <c r="U41" s="216"/>
      <c r="V41" s="163"/>
      <c r="W41" s="262"/>
      <c r="AG41" s="163"/>
    </row>
    <row r="42" spans="1:33" s="164" customFormat="1" ht="18" x14ac:dyDescent="0.35">
      <c r="A42" s="316"/>
      <c r="B42" s="163"/>
      <c r="C42" s="163"/>
      <c r="E42" s="174"/>
      <c r="F42" s="221" t="s">
        <v>1174</v>
      </c>
      <c r="H42" s="57" t="s">
        <v>1174</v>
      </c>
      <c r="I42" s="163"/>
      <c r="J42" s="167"/>
      <c r="K42" s="167"/>
      <c r="N42" s="163"/>
      <c r="O42" s="163"/>
      <c r="P42" s="163"/>
      <c r="Q42" s="216"/>
      <c r="R42" s="172"/>
      <c r="S42" s="172"/>
      <c r="T42" s="216"/>
      <c r="U42" s="216"/>
      <c r="V42" s="163"/>
      <c r="W42" s="262"/>
      <c r="AG42" s="163"/>
    </row>
    <row r="43" spans="1:33" s="164" customFormat="1" ht="18" x14ac:dyDescent="0.35">
      <c r="A43" s="316"/>
      <c r="B43" s="163"/>
      <c r="C43" s="163"/>
      <c r="E43" s="174"/>
      <c r="F43" s="174"/>
      <c r="I43" s="163"/>
      <c r="J43" s="167"/>
      <c r="K43" s="167"/>
      <c r="N43" s="163"/>
      <c r="O43" s="163"/>
      <c r="P43" s="163"/>
      <c r="Q43" s="216"/>
      <c r="R43" s="172"/>
      <c r="S43" s="172"/>
      <c r="T43" s="216"/>
      <c r="U43" s="216"/>
      <c r="V43" s="163"/>
      <c r="W43" s="262"/>
      <c r="AG43" s="163"/>
    </row>
    <row r="44" spans="1:33" s="164" customFormat="1" ht="18" x14ac:dyDescent="0.35">
      <c r="A44" s="316"/>
      <c r="B44" s="163"/>
      <c r="C44" s="163" t="s">
        <v>1535</v>
      </c>
      <c r="D44" s="164" t="s">
        <v>2498</v>
      </c>
      <c r="E44" s="174" t="s">
        <v>1538</v>
      </c>
      <c r="F44" s="174" t="s">
        <v>2141</v>
      </c>
      <c r="G44" s="164" t="s">
        <v>1539</v>
      </c>
      <c r="H44" s="164" t="s">
        <v>2142</v>
      </c>
      <c r="I44" s="163">
        <v>64.400000000000006</v>
      </c>
      <c r="J44" s="167">
        <v>7.3</v>
      </c>
      <c r="K44" s="167">
        <v>9</v>
      </c>
      <c r="L44" s="164" t="s">
        <v>2163</v>
      </c>
      <c r="M44" s="213"/>
      <c r="N44" s="163"/>
      <c r="O44" s="163"/>
      <c r="P44" s="163"/>
      <c r="Q44" s="163" t="s">
        <v>1535</v>
      </c>
      <c r="R44" s="181">
        <v>0.28125</v>
      </c>
      <c r="S44" s="181">
        <v>0.24652777777777779</v>
      </c>
      <c r="T44" s="216">
        <v>225.2</v>
      </c>
      <c r="U44" s="216"/>
      <c r="V44" s="172"/>
      <c r="W44" s="320" t="s">
        <v>1027</v>
      </c>
      <c r="X44" s="169" t="s">
        <v>2101</v>
      </c>
      <c r="Y44" s="169" t="s">
        <v>1045</v>
      </c>
      <c r="Z44" s="169"/>
      <c r="AA44" s="169"/>
      <c r="AB44" s="164" t="s">
        <v>1539</v>
      </c>
      <c r="AC44" s="164" t="s">
        <v>11</v>
      </c>
      <c r="AD44" s="211" t="s">
        <v>1542</v>
      </c>
      <c r="AE44" s="164" t="s">
        <v>1045</v>
      </c>
      <c r="AF44" s="164" t="s">
        <v>1031</v>
      </c>
      <c r="AG44" s="163"/>
    </row>
    <row r="45" spans="1:33" s="164" customFormat="1" ht="18" x14ac:dyDescent="0.35">
      <c r="A45" s="316"/>
      <c r="B45" s="163"/>
      <c r="C45" s="163" t="s">
        <v>1535</v>
      </c>
      <c r="D45" s="164" t="s">
        <v>2499</v>
      </c>
      <c r="E45" s="174" t="s">
        <v>2141</v>
      </c>
      <c r="F45" s="174" t="s">
        <v>1538</v>
      </c>
      <c r="G45" s="164" t="s">
        <v>2142</v>
      </c>
      <c r="H45" s="164" t="s">
        <v>1539</v>
      </c>
      <c r="I45" s="163">
        <v>64.400000000000006</v>
      </c>
      <c r="J45" s="167">
        <v>9.3000000000000007</v>
      </c>
      <c r="K45" s="167">
        <v>11</v>
      </c>
      <c r="L45" s="194" t="s">
        <v>971</v>
      </c>
      <c r="M45" s="213"/>
      <c r="N45" s="55"/>
      <c r="O45" s="55"/>
      <c r="P45" s="55"/>
      <c r="Q45" s="194"/>
      <c r="T45" s="216"/>
      <c r="U45" s="216"/>
      <c r="V45" s="163"/>
      <c r="W45" s="262"/>
      <c r="AG45" s="163"/>
    </row>
    <row r="46" spans="1:33" s="164" customFormat="1" ht="18" x14ac:dyDescent="0.35">
      <c r="A46" s="316"/>
      <c r="B46" s="163"/>
      <c r="C46" s="163" t="s">
        <v>1535</v>
      </c>
      <c r="D46" s="164" t="s">
        <v>2500</v>
      </c>
      <c r="E46" s="174" t="s">
        <v>1538</v>
      </c>
      <c r="F46" s="174" t="s">
        <v>40</v>
      </c>
      <c r="G46" s="164" t="s">
        <v>1539</v>
      </c>
      <c r="H46" s="164" t="s">
        <v>1476</v>
      </c>
      <c r="I46" s="163">
        <v>96.4</v>
      </c>
      <c r="J46" s="167">
        <v>11.3</v>
      </c>
      <c r="K46" s="167">
        <v>13.45</v>
      </c>
      <c r="L46" s="164" t="s">
        <v>2163</v>
      </c>
      <c r="N46" s="163"/>
      <c r="O46" s="163"/>
      <c r="P46" s="163"/>
      <c r="R46" s="172"/>
      <c r="S46" s="172"/>
      <c r="T46" s="216"/>
      <c r="U46" s="216"/>
      <c r="V46" s="163"/>
      <c r="W46" s="262"/>
      <c r="AG46" s="163"/>
    </row>
    <row r="47" spans="1:33" ht="18" x14ac:dyDescent="0.35">
      <c r="G47" s="57" t="s">
        <v>976</v>
      </c>
    </row>
    <row r="48" spans="1:33" s="164" customFormat="1" ht="18" x14ac:dyDescent="0.35">
      <c r="A48" s="316"/>
      <c r="C48" s="163" t="s">
        <v>1495</v>
      </c>
      <c r="D48" s="164" t="s">
        <v>2501</v>
      </c>
      <c r="E48" s="174" t="s">
        <v>40</v>
      </c>
      <c r="F48" s="174" t="s">
        <v>49</v>
      </c>
      <c r="G48" s="164" t="s">
        <v>1476</v>
      </c>
      <c r="H48" s="164" t="s">
        <v>963</v>
      </c>
      <c r="I48" s="163">
        <v>57.8</v>
      </c>
      <c r="J48" s="167">
        <v>14.15</v>
      </c>
      <c r="K48" s="167">
        <v>15.55</v>
      </c>
      <c r="O48" s="219"/>
      <c r="P48" s="219"/>
      <c r="Q48" s="163" t="s">
        <v>1495</v>
      </c>
      <c r="R48" s="181">
        <v>0.30555555555555552</v>
      </c>
      <c r="S48" s="181">
        <v>0.28472222222222221</v>
      </c>
      <c r="T48" s="216">
        <v>174.3</v>
      </c>
      <c r="U48" s="216">
        <f>T48+T44</f>
        <v>399.5</v>
      </c>
      <c r="V48" s="172">
        <v>9</v>
      </c>
      <c r="W48" s="320" t="s">
        <v>1027</v>
      </c>
      <c r="X48" s="169" t="s">
        <v>2101</v>
      </c>
      <c r="Y48" s="211" t="s">
        <v>1029</v>
      </c>
      <c r="Z48" s="169"/>
      <c r="AA48" s="169"/>
      <c r="AB48" s="164" t="s">
        <v>963</v>
      </c>
      <c r="AC48" s="164" t="s">
        <v>49</v>
      </c>
      <c r="AD48" s="211" t="s">
        <v>1029</v>
      </c>
      <c r="AE48" s="164" t="s">
        <v>1045</v>
      </c>
      <c r="AF48" s="164" t="s">
        <v>1031</v>
      </c>
      <c r="AG48" s="163" t="s">
        <v>1487</v>
      </c>
    </row>
    <row r="49" spans="1:33" s="164" customFormat="1" ht="18" x14ac:dyDescent="0.35">
      <c r="A49" s="316"/>
      <c r="B49" s="163"/>
      <c r="C49" s="163" t="s">
        <v>1495</v>
      </c>
      <c r="D49" s="164" t="s">
        <v>2502</v>
      </c>
      <c r="E49" s="174" t="s">
        <v>49</v>
      </c>
      <c r="F49" s="174" t="s">
        <v>0</v>
      </c>
      <c r="G49" s="164" t="s">
        <v>963</v>
      </c>
      <c r="H49" s="164" t="s">
        <v>968</v>
      </c>
      <c r="I49" s="163">
        <v>23.3</v>
      </c>
      <c r="J49" s="167">
        <v>16</v>
      </c>
      <c r="K49" s="167">
        <v>16.45</v>
      </c>
      <c r="O49" s="219"/>
      <c r="P49" s="219"/>
      <c r="Q49" s="260"/>
      <c r="R49" s="172"/>
      <c r="S49" s="172"/>
      <c r="T49" s="216"/>
      <c r="U49" s="216"/>
      <c r="V49" s="163"/>
      <c r="W49" s="262"/>
      <c r="AG49" s="163"/>
    </row>
    <row r="50" spans="1:33" s="164" customFormat="1" ht="18" x14ac:dyDescent="0.35">
      <c r="A50" s="316"/>
      <c r="B50" s="163"/>
      <c r="C50" s="163" t="s">
        <v>1495</v>
      </c>
      <c r="D50" s="164" t="s">
        <v>2503</v>
      </c>
      <c r="E50" s="174" t="s">
        <v>0</v>
      </c>
      <c r="F50" s="174" t="s">
        <v>49</v>
      </c>
      <c r="G50" s="164" t="s">
        <v>968</v>
      </c>
      <c r="H50" s="164" t="s">
        <v>963</v>
      </c>
      <c r="I50" s="163">
        <v>23.3</v>
      </c>
      <c r="J50" s="167">
        <v>16.5</v>
      </c>
      <c r="K50" s="167">
        <v>17.350000000000001</v>
      </c>
      <c r="L50" s="57" t="s">
        <v>971</v>
      </c>
      <c r="O50" s="216"/>
      <c r="P50" s="216"/>
      <c r="Q50" s="260"/>
      <c r="R50" s="172"/>
      <c r="S50" s="172"/>
      <c r="T50" s="216"/>
      <c r="U50" s="216"/>
      <c r="V50" s="163"/>
      <c r="W50" s="262"/>
      <c r="AG50" s="163"/>
    </row>
    <row r="51" spans="1:33" s="164" customFormat="1" ht="18" x14ac:dyDescent="0.35">
      <c r="A51" s="316"/>
      <c r="B51" s="163"/>
      <c r="C51" s="163" t="s">
        <v>1495</v>
      </c>
      <c r="D51" s="164" t="s">
        <v>2504</v>
      </c>
      <c r="E51" s="174" t="s">
        <v>49</v>
      </c>
      <c r="F51" s="174" t="s">
        <v>0</v>
      </c>
      <c r="G51" s="164" t="s">
        <v>963</v>
      </c>
      <c r="H51" s="164" t="s">
        <v>968</v>
      </c>
      <c r="I51" s="163">
        <v>23.3</v>
      </c>
      <c r="J51" s="167">
        <v>18.05</v>
      </c>
      <c r="K51" s="167">
        <v>18.5</v>
      </c>
      <c r="O51" s="216"/>
      <c r="P51" s="216"/>
      <c r="Q51" s="260"/>
      <c r="R51" s="172"/>
      <c r="S51" s="172"/>
      <c r="T51" s="216"/>
      <c r="U51" s="216"/>
      <c r="V51" s="163"/>
      <c r="W51" s="262"/>
      <c r="AG51" s="163"/>
    </row>
    <row r="52" spans="1:33" s="164" customFormat="1" ht="18" x14ac:dyDescent="0.35">
      <c r="A52" s="316"/>
      <c r="B52" s="163"/>
      <c r="C52" s="163" t="s">
        <v>1495</v>
      </c>
      <c r="D52" s="164" t="s">
        <v>2505</v>
      </c>
      <c r="E52" s="174" t="s">
        <v>0</v>
      </c>
      <c r="F52" s="174" t="s">
        <v>49</v>
      </c>
      <c r="G52" s="164" t="s">
        <v>968</v>
      </c>
      <c r="H52" s="164" t="s">
        <v>963</v>
      </c>
      <c r="I52" s="163">
        <v>23.3</v>
      </c>
      <c r="J52" s="167">
        <v>18.55</v>
      </c>
      <c r="K52" s="167">
        <v>19.399999999999999</v>
      </c>
      <c r="O52" s="216"/>
      <c r="P52" s="216"/>
      <c r="Q52" s="260"/>
      <c r="R52" s="172"/>
      <c r="S52" s="172"/>
      <c r="T52" s="216"/>
      <c r="U52" s="216"/>
      <c r="V52" s="163"/>
      <c r="W52" s="262"/>
      <c r="AG52" s="163"/>
    </row>
    <row r="53" spans="1:33" s="164" customFormat="1" ht="18" x14ac:dyDescent="0.35">
      <c r="A53" s="316"/>
      <c r="B53" s="163"/>
      <c r="C53" s="163" t="s">
        <v>1495</v>
      </c>
      <c r="D53" s="164" t="s">
        <v>2506</v>
      </c>
      <c r="E53" s="174" t="s">
        <v>49</v>
      </c>
      <c r="F53" s="174" t="s">
        <v>40</v>
      </c>
      <c r="G53" s="164" t="s">
        <v>963</v>
      </c>
      <c r="H53" s="164" t="s">
        <v>1476</v>
      </c>
      <c r="I53" s="163">
        <v>57.8</v>
      </c>
      <c r="J53" s="167">
        <v>19.45</v>
      </c>
      <c r="K53" s="167">
        <v>21.25</v>
      </c>
      <c r="O53" s="218"/>
      <c r="P53" s="219"/>
      <c r="Q53" s="260"/>
      <c r="R53" s="172"/>
      <c r="S53" s="172"/>
      <c r="T53" s="216"/>
      <c r="U53" s="216"/>
      <c r="V53" s="163"/>
      <c r="W53" s="262"/>
      <c r="AG53" s="163"/>
    </row>
    <row r="54" spans="1:33" ht="18" x14ac:dyDescent="0.35">
      <c r="I54" s="57" t="s">
        <v>2507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W153"/>
  <sheetViews>
    <sheetView topLeftCell="A97" workbookViewId="0">
      <selection activeCell="B108" sqref="B108:L109"/>
    </sheetView>
  </sheetViews>
  <sheetFormatPr defaultRowHeight="15" x14ac:dyDescent="0.25"/>
  <cols>
    <col min="1" max="1" width="9.140625" style="102"/>
    <col min="2" max="2" width="6.140625" customWidth="1"/>
    <col min="3" max="3" width="4.42578125" style="5" bestFit="1" customWidth="1"/>
    <col min="4" max="4" width="10.85546875" style="5" bestFit="1" customWidth="1"/>
    <col min="5" max="6" width="8.28515625" bestFit="1" customWidth="1"/>
    <col min="7" max="8" width="12.140625" bestFit="1" customWidth="1"/>
    <col min="9" max="9" width="7.7109375" customWidth="1"/>
    <col min="10" max="10" width="16.42578125" bestFit="1" customWidth="1"/>
    <col min="11" max="11" width="12.85546875" customWidth="1"/>
    <col min="12" max="12" width="9.28515625" bestFit="1" customWidth="1"/>
    <col min="13" max="13" width="9.140625" style="444"/>
    <col min="14" max="49" width="9.140625" style="102"/>
  </cols>
  <sheetData>
    <row r="4" spans="2:13" ht="27.75" x14ac:dyDescent="0.25">
      <c r="B4" s="443" t="s">
        <v>3254</v>
      </c>
      <c r="C4" s="443"/>
      <c r="D4" s="443"/>
      <c r="E4" s="443"/>
      <c r="F4" s="443"/>
      <c r="G4" s="443"/>
      <c r="H4" s="443"/>
      <c r="I4" s="443"/>
      <c r="J4" s="443"/>
      <c r="K4" s="443"/>
    </row>
    <row r="5" spans="2:13" ht="21.75" x14ac:dyDescent="0.25">
      <c r="B5" s="445" t="s">
        <v>3277</v>
      </c>
      <c r="C5" s="445"/>
      <c r="D5" s="445"/>
      <c r="E5" s="445"/>
      <c r="F5" s="446"/>
      <c r="G5" s="447"/>
      <c r="H5" s="446"/>
      <c r="I5" s="445"/>
      <c r="J5" s="445" t="s">
        <v>2096</v>
      </c>
      <c r="K5" s="446"/>
    </row>
    <row r="6" spans="2:13" ht="21.75" x14ac:dyDescent="0.4">
      <c r="B6" s="445" t="s">
        <v>3276</v>
      </c>
      <c r="C6" s="448"/>
      <c r="D6" s="449"/>
      <c r="E6" s="448"/>
      <c r="F6" s="448"/>
      <c r="G6" s="448"/>
      <c r="H6" s="448"/>
      <c r="I6" s="448"/>
      <c r="J6" s="445"/>
      <c r="K6" s="446"/>
    </row>
    <row r="7" spans="2:13" ht="21.75" x14ac:dyDescent="0.4">
      <c r="B7" s="445"/>
      <c r="C7" s="448"/>
      <c r="D7" s="449"/>
      <c r="E7" s="448"/>
      <c r="F7" s="448"/>
      <c r="G7" s="448"/>
      <c r="H7" s="448"/>
      <c r="I7" s="448"/>
      <c r="J7" s="450"/>
      <c r="K7" s="446"/>
    </row>
    <row r="8" spans="2:13" ht="16.5" x14ac:dyDescent="0.3">
      <c r="B8" s="451" t="s">
        <v>3257</v>
      </c>
      <c r="C8" s="451" t="s">
        <v>3258</v>
      </c>
      <c r="D8" s="451" t="s">
        <v>3259</v>
      </c>
      <c r="E8" s="451" t="s">
        <v>3260</v>
      </c>
      <c r="F8" s="451" t="s">
        <v>3261</v>
      </c>
      <c r="G8" s="451" t="s">
        <v>3259</v>
      </c>
      <c r="H8" s="451" t="s">
        <v>3257</v>
      </c>
      <c r="I8" s="451" t="s">
        <v>3262</v>
      </c>
      <c r="J8" s="451" t="s">
        <v>3263</v>
      </c>
      <c r="K8" s="451" t="s">
        <v>3264</v>
      </c>
    </row>
    <row r="9" spans="2:13" ht="16.5" x14ac:dyDescent="0.3">
      <c r="B9" s="452"/>
      <c r="C9" s="452"/>
      <c r="D9" s="452"/>
      <c r="E9" s="452"/>
      <c r="F9" s="452"/>
      <c r="G9" s="452"/>
      <c r="H9" s="452"/>
      <c r="I9" s="452"/>
      <c r="J9" s="452"/>
      <c r="K9" s="452"/>
      <c r="L9" s="453"/>
    </row>
    <row r="10" spans="2:13" ht="18" x14ac:dyDescent="0.35">
      <c r="B10" s="454">
        <v>1</v>
      </c>
      <c r="C10" s="454">
        <v>1</v>
      </c>
      <c r="D10" s="295" t="s">
        <v>964</v>
      </c>
      <c r="E10" s="393">
        <v>0.34375</v>
      </c>
      <c r="F10" s="393">
        <v>0.2951388888888889</v>
      </c>
      <c r="G10" s="298">
        <v>170.8</v>
      </c>
      <c r="H10" s="298"/>
      <c r="I10" s="394"/>
      <c r="J10" s="458" t="s">
        <v>1564</v>
      </c>
      <c r="K10" s="458" t="s">
        <v>1045</v>
      </c>
      <c r="L10" s="459" t="s">
        <v>3265</v>
      </c>
      <c r="M10" s="444" t="s">
        <v>2092</v>
      </c>
    </row>
    <row r="11" spans="2:13" ht="18" x14ac:dyDescent="0.35">
      <c r="B11" s="454"/>
      <c r="C11" s="454">
        <v>2</v>
      </c>
      <c r="D11" s="295" t="s">
        <v>978</v>
      </c>
      <c r="E11" s="393">
        <v>0.34375</v>
      </c>
      <c r="F11" s="393">
        <v>0.2951388888888889</v>
      </c>
      <c r="G11" s="298">
        <v>170.8</v>
      </c>
      <c r="H11" s="298">
        <v>341.6</v>
      </c>
      <c r="I11" s="394">
        <v>8</v>
      </c>
      <c r="J11" s="458" t="s">
        <v>1564</v>
      </c>
      <c r="K11" s="458" t="s">
        <v>1045</v>
      </c>
      <c r="L11" s="459" t="s">
        <v>3265</v>
      </c>
      <c r="M11" s="444" t="s">
        <v>2092</v>
      </c>
    </row>
    <row r="12" spans="2:13" ht="18" x14ac:dyDescent="0.35">
      <c r="B12" s="454">
        <v>2</v>
      </c>
      <c r="C12" s="454">
        <v>3</v>
      </c>
      <c r="D12" s="295" t="s">
        <v>988</v>
      </c>
      <c r="E12" s="393">
        <v>0.34375</v>
      </c>
      <c r="F12" s="393">
        <v>0.2951388888888889</v>
      </c>
      <c r="G12" s="298">
        <v>170.8</v>
      </c>
      <c r="H12" s="298"/>
      <c r="I12" s="394"/>
      <c r="J12" s="458" t="s">
        <v>1564</v>
      </c>
      <c r="K12" s="458" t="s">
        <v>1045</v>
      </c>
      <c r="L12" s="459" t="s">
        <v>3265</v>
      </c>
      <c r="M12" s="444" t="s">
        <v>2092</v>
      </c>
    </row>
    <row r="13" spans="2:13" ht="18" x14ac:dyDescent="0.35">
      <c r="B13" s="454"/>
      <c r="C13" s="454">
        <v>4</v>
      </c>
      <c r="D13" s="295" t="s">
        <v>997</v>
      </c>
      <c r="E13" s="393">
        <v>0.34375</v>
      </c>
      <c r="F13" s="393">
        <v>0.2951388888888889</v>
      </c>
      <c r="G13" s="298">
        <v>170.8</v>
      </c>
      <c r="H13" s="298">
        <v>341.6</v>
      </c>
      <c r="I13" s="394">
        <v>8</v>
      </c>
      <c r="J13" s="458" t="s">
        <v>1564</v>
      </c>
      <c r="K13" s="458" t="s">
        <v>1045</v>
      </c>
      <c r="L13" s="459" t="s">
        <v>3265</v>
      </c>
      <c r="M13" s="444" t="s">
        <v>2092</v>
      </c>
    </row>
    <row r="14" spans="2:13" ht="18" x14ac:dyDescent="0.35">
      <c r="B14" s="454">
        <v>3</v>
      </c>
      <c r="C14" s="454">
        <v>5</v>
      </c>
      <c r="D14" s="295" t="s">
        <v>1007</v>
      </c>
      <c r="E14" s="393">
        <v>0.34375</v>
      </c>
      <c r="F14" s="393">
        <v>0.2951388888888889</v>
      </c>
      <c r="G14" s="298">
        <v>170.8</v>
      </c>
      <c r="H14" s="298"/>
      <c r="I14" s="394"/>
      <c r="J14" s="458" t="s">
        <v>1564</v>
      </c>
      <c r="K14" s="458" t="s">
        <v>1045</v>
      </c>
      <c r="L14" s="459" t="s">
        <v>3265</v>
      </c>
      <c r="M14" s="444" t="s">
        <v>2092</v>
      </c>
    </row>
    <row r="15" spans="2:13" ht="18" x14ac:dyDescent="0.35">
      <c r="B15" s="454"/>
      <c r="C15" s="454">
        <v>6</v>
      </c>
      <c r="D15" s="295" t="s">
        <v>1015</v>
      </c>
      <c r="E15" s="393">
        <v>0.34375</v>
      </c>
      <c r="F15" s="393">
        <v>0.2951388888888889</v>
      </c>
      <c r="G15" s="298">
        <v>170.8</v>
      </c>
      <c r="H15" s="298">
        <v>341.6</v>
      </c>
      <c r="I15" s="394">
        <v>8</v>
      </c>
      <c r="J15" s="458" t="s">
        <v>1476</v>
      </c>
      <c r="K15" s="458" t="s">
        <v>1045</v>
      </c>
      <c r="L15" s="459" t="s">
        <v>3265</v>
      </c>
      <c r="M15" s="444" t="s">
        <v>2092</v>
      </c>
    </row>
    <row r="16" spans="2:13" ht="18" x14ac:dyDescent="0.35">
      <c r="B16" s="454">
        <v>4</v>
      </c>
      <c r="C16" s="454">
        <v>7</v>
      </c>
      <c r="D16" s="295" t="s">
        <v>1026</v>
      </c>
      <c r="E16" s="393">
        <v>0.34375</v>
      </c>
      <c r="F16" s="393">
        <v>0.2951388888888889</v>
      </c>
      <c r="G16" s="298">
        <v>170.8</v>
      </c>
      <c r="H16" s="298"/>
      <c r="I16" s="394"/>
      <c r="J16" s="458" t="s">
        <v>1564</v>
      </c>
      <c r="K16" s="458" t="s">
        <v>1045</v>
      </c>
      <c r="L16" s="459" t="s">
        <v>3265</v>
      </c>
      <c r="M16" s="444" t="s">
        <v>2092</v>
      </c>
    </row>
    <row r="17" spans="1:49" ht="18" x14ac:dyDescent="0.35">
      <c r="B17" s="460"/>
      <c r="C17" s="460">
        <v>8</v>
      </c>
      <c r="D17" s="295" t="s">
        <v>1043</v>
      </c>
      <c r="E17" s="393">
        <v>0.34375</v>
      </c>
      <c r="F17" s="393">
        <v>0.2951388888888889</v>
      </c>
      <c r="G17" s="298">
        <v>170.8</v>
      </c>
      <c r="H17" s="298">
        <v>341.6</v>
      </c>
      <c r="I17" s="394">
        <v>8</v>
      </c>
      <c r="J17" s="464" t="s">
        <v>1564</v>
      </c>
      <c r="K17" s="464" t="s">
        <v>1045</v>
      </c>
      <c r="L17" s="465" t="s">
        <v>3265</v>
      </c>
      <c r="M17" s="444" t="s">
        <v>2092</v>
      </c>
    </row>
    <row r="18" spans="1:49" s="472" customFormat="1" ht="18" x14ac:dyDescent="0.35">
      <c r="A18" s="102"/>
      <c r="B18" s="466">
        <v>4</v>
      </c>
      <c r="C18" s="466"/>
      <c r="D18" s="466">
        <v>8</v>
      </c>
      <c r="E18" s="467"/>
      <c r="F18" s="467"/>
      <c r="G18" s="468">
        <f>SUM(G10:G17)</f>
        <v>1366.3999999999999</v>
      </c>
      <c r="H18" s="468">
        <f>SUM(H10:H17)</f>
        <v>1366.4</v>
      </c>
      <c r="I18" s="469">
        <f>SUM(I10:I17)</f>
        <v>32</v>
      </c>
      <c r="J18" s="470"/>
      <c r="K18" s="470"/>
      <c r="L18" s="471"/>
      <c r="M18" s="444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</row>
    <row r="19" spans="1:49" ht="18" x14ac:dyDescent="0.35">
      <c r="B19" s="473"/>
      <c r="C19" s="473"/>
      <c r="D19" s="473"/>
      <c r="E19" s="474"/>
      <c r="F19" s="474"/>
      <c r="G19" s="475"/>
      <c r="H19" s="475"/>
      <c r="I19" s="476"/>
      <c r="J19" s="477"/>
      <c r="K19" s="477"/>
      <c r="L19" s="478"/>
    </row>
    <row r="20" spans="1:49" ht="18" x14ac:dyDescent="0.35">
      <c r="B20" s="473">
        <v>1</v>
      </c>
      <c r="C20" s="473">
        <v>1</v>
      </c>
      <c r="D20" s="295" t="s">
        <v>1091</v>
      </c>
      <c r="E20" s="393">
        <v>0.30555555555555552</v>
      </c>
      <c r="F20" s="393">
        <v>0.28125</v>
      </c>
      <c r="G20" s="298">
        <v>152.9</v>
      </c>
      <c r="H20" s="298"/>
      <c r="I20" s="394"/>
      <c r="J20" s="479" t="s">
        <v>2158</v>
      </c>
      <c r="K20" s="477" t="s">
        <v>1045</v>
      </c>
      <c r="L20" s="623" t="s">
        <v>3266</v>
      </c>
      <c r="M20" s="444" t="s">
        <v>2092</v>
      </c>
    </row>
    <row r="21" spans="1:49" ht="18" x14ac:dyDescent="0.35">
      <c r="B21" s="480"/>
      <c r="C21" s="473">
        <v>2</v>
      </c>
      <c r="D21" s="295" t="s">
        <v>1079</v>
      </c>
      <c r="E21" s="393">
        <v>0.34027777777777773</v>
      </c>
      <c r="F21" s="393">
        <v>0.2673611111111111</v>
      </c>
      <c r="G21" s="298">
        <v>169.1</v>
      </c>
      <c r="H21" s="298">
        <v>322</v>
      </c>
      <c r="I21" s="394">
        <v>15</v>
      </c>
      <c r="J21" s="479" t="s">
        <v>2178</v>
      </c>
      <c r="K21" s="477" t="s">
        <v>1045</v>
      </c>
      <c r="L21" s="623"/>
      <c r="M21" s="444" t="s">
        <v>2092</v>
      </c>
    </row>
    <row r="22" spans="1:49" ht="18" x14ac:dyDescent="0.35">
      <c r="B22" s="473">
        <v>2</v>
      </c>
      <c r="C22" s="473">
        <v>3</v>
      </c>
      <c r="D22" s="295" t="s">
        <v>1886</v>
      </c>
      <c r="E22" s="393">
        <v>0.30208333333333331</v>
      </c>
      <c r="F22" s="393">
        <v>0.28125</v>
      </c>
      <c r="G22" s="298">
        <v>150</v>
      </c>
      <c r="H22" s="481"/>
      <c r="I22" s="482"/>
      <c r="J22" s="477" t="s">
        <v>2206</v>
      </c>
      <c r="K22" s="477" t="s">
        <v>1045</v>
      </c>
      <c r="L22" s="623" t="s">
        <v>3266</v>
      </c>
      <c r="M22" s="444" t="s">
        <v>2092</v>
      </c>
    </row>
    <row r="23" spans="1:49" ht="18" x14ac:dyDescent="0.35">
      <c r="B23" s="480"/>
      <c r="C23" s="473">
        <v>4</v>
      </c>
      <c r="D23" s="295" t="s">
        <v>1868</v>
      </c>
      <c r="E23" s="393">
        <v>0.34027777777777773</v>
      </c>
      <c r="F23" s="393">
        <v>0.30208333333333331</v>
      </c>
      <c r="G23" s="298">
        <v>167</v>
      </c>
      <c r="H23" s="298">
        <v>317</v>
      </c>
      <c r="I23" s="394">
        <v>15</v>
      </c>
      <c r="J23" s="477" t="s">
        <v>2207</v>
      </c>
      <c r="K23" s="477" t="s">
        <v>1045</v>
      </c>
      <c r="L23" s="623"/>
      <c r="M23" s="444" t="s">
        <v>2092</v>
      </c>
    </row>
    <row r="24" spans="1:49" ht="18" x14ac:dyDescent="0.35">
      <c r="B24" s="473">
        <v>3</v>
      </c>
      <c r="C24" s="473">
        <v>5</v>
      </c>
      <c r="D24" s="295" t="s">
        <v>1888</v>
      </c>
      <c r="E24" s="393">
        <v>0.32291666666666669</v>
      </c>
      <c r="F24" s="393">
        <v>0.28819444444444448</v>
      </c>
      <c r="G24" s="298">
        <v>123</v>
      </c>
      <c r="H24" s="298"/>
      <c r="I24" s="394"/>
      <c r="J24" s="477" t="s">
        <v>2246</v>
      </c>
      <c r="K24" s="477" t="s">
        <v>1045</v>
      </c>
      <c r="L24" s="478" t="s">
        <v>3265</v>
      </c>
      <c r="M24" s="444" t="s">
        <v>2092</v>
      </c>
    </row>
    <row r="25" spans="1:49" ht="18" x14ac:dyDescent="0.35">
      <c r="B25" s="473"/>
      <c r="C25" s="473">
        <v>6</v>
      </c>
      <c r="D25" s="295" t="s">
        <v>1742</v>
      </c>
      <c r="E25" s="393">
        <v>0.34375</v>
      </c>
      <c r="F25" s="393">
        <v>0.28472222222222221</v>
      </c>
      <c r="G25" s="298">
        <v>154.6</v>
      </c>
      <c r="H25" s="298">
        <v>277.60000000000002</v>
      </c>
      <c r="I25" s="394">
        <v>16</v>
      </c>
      <c r="J25" s="477" t="s">
        <v>2256</v>
      </c>
      <c r="K25" s="477" t="s">
        <v>1045</v>
      </c>
      <c r="L25" s="623" t="s">
        <v>3266</v>
      </c>
      <c r="M25" s="444" t="s">
        <v>2092</v>
      </c>
    </row>
    <row r="26" spans="1:49" ht="18" x14ac:dyDescent="0.35">
      <c r="B26" s="473">
        <v>4</v>
      </c>
      <c r="C26" s="473">
        <v>7</v>
      </c>
      <c r="D26" s="295" t="s">
        <v>1920</v>
      </c>
      <c r="E26" s="393">
        <v>0.31944444444444448</v>
      </c>
      <c r="F26" s="393">
        <v>0.26041666666666669</v>
      </c>
      <c r="G26" s="298">
        <v>151.19999999999999</v>
      </c>
      <c r="H26" s="298"/>
      <c r="I26" s="394"/>
      <c r="J26" s="477" t="s">
        <v>2196</v>
      </c>
      <c r="K26" s="477" t="s">
        <v>1045</v>
      </c>
      <c r="L26" s="623"/>
      <c r="M26" s="444" t="s">
        <v>2092</v>
      </c>
    </row>
    <row r="27" spans="1:49" ht="18" x14ac:dyDescent="0.35">
      <c r="B27" s="473"/>
      <c r="C27" s="473">
        <v>8</v>
      </c>
      <c r="D27" s="295" t="s">
        <v>1922</v>
      </c>
      <c r="E27" s="393">
        <v>0.45833333333333331</v>
      </c>
      <c r="F27" s="393">
        <v>0.33680555555555558</v>
      </c>
      <c r="G27" s="298">
        <v>151</v>
      </c>
      <c r="H27" s="298">
        <v>302.2</v>
      </c>
      <c r="I27" s="394">
        <v>20</v>
      </c>
      <c r="J27" s="477" t="s">
        <v>2159</v>
      </c>
      <c r="K27" s="477" t="s">
        <v>1045</v>
      </c>
      <c r="L27" s="478" t="s">
        <v>3265</v>
      </c>
      <c r="M27" s="444" t="s">
        <v>2092</v>
      </c>
    </row>
    <row r="28" spans="1:49" ht="18" x14ac:dyDescent="0.35">
      <c r="B28" s="473">
        <v>5</v>
      </c>
      <c r="C28" s="473">
        <v>9</v>
      </c>
      <c r="D28" s="295" t="s">
        <v>1937</v>
      </c>
      <c r="E28" s="393">
        <v>0.34375</v>
      </c>
      <c r="F28" s="393">
        <v>0.30902777777777779</v>
      </c>
      <c r="G28" s="298">
        <v>156.6</v>
      </c>
      <c r="H28" s="298"/>
      <c r="I28" s="394"/>
      <c r="J28" s="477" t="s">
        <v>2191</v>
      </c>
      <c r="K28" s="477" t="s">
        <v>1045</v>
      </c>
      <c r="L28" s="478" t="s">
        <v>3265</v>
      </c>
      <c r="M28" s="444" t="s">
        <v>2092</v>
      </c>
    </row>
    <row r="29" spans="1:49" ht="18" x14ac:dyDescent="0.35">
      <c r="B29" s="473"/>
      <c r="C29" s="473">
        <v>10</v>
      </c>
      <c r="D29" s="295" t="s">
        <v>1939</v>
      </c>
      <c r="E29" s="433">
        <v>0.40625</v>
      </c>
      <c r="F29" s="433">
        <v>0.36458333333333331</v>
      </c>
      <c r="G29" s="434">
        <v>321.60000000000002</v>
      </c>
      <c r="H29" s="298">
        <v>478.2</v>
      </c>
      <c r="I29" s="394">
        <v>13</v>
      </c>
      <c r="J29" s="488" t="s">
        <v>1539</v>
      </c>
      <c r="K29" s="477" t="s">
        <v>1045</v>
      </c>
      <c r="L29" s="478" t="s">
        <v>3265</v>
      </c>
    </row>
    <row r="30" spans="1:49" ht="18" x14ac:dyDescent="0.35">
      <c r="B30" s="473">
        <v>6</v>
      </c>
      <c r="C30" s="473">
        <v>11</v>
      </c>
      <c r="D30" s="295" t="s">
        <v>1588</v>
      </c>
      <c r="E30" s="393">
        <v>0.34375</v>
      </c>
      <c r="F30" s="427">
        <v>0.28819444444444448</v>
      </c>
      <c r="G30" s="298">
        <v>173.4</v>
      </c>
      <c r="H30" s="298"/>
      <c r="I30" s="394"/>
      <c r="J30" s="477" t="s">
        <v>2202</v>
      </c>
      <c r="K30" s="477" t="s">
        <v>1045</v>
      </c>
      <c r="L30" s="478" t="s">
        <v>3265</v>
      </c>
      <c r="M30" s="444" t="s">
        <v>2092</v>
      </c>
    </row>
    <row r="31" spans="1:49" ht="18" x14ac:dyDescent="0.35">
      <c r="B31" s="473"/>
      <c r="C31" s="473">
        <v>12</v>
      </c>
      <c r="D31" s="295" t="s">
        <v>1593</v>
      </c>
      <c r="E31" s="393">
        <v>0.28125</v>
      </c>
      <c r="F31" s="427">
        <v>0.25</v>
      </c>
      <c r="G31" s="298">
        <v>133.19999999999999</v>
      </c>
      <c r="H31" s="298">
        <v>306.60000000000002</v>
      </c>
      <c r="I31" s="394">
        <v>13</v>
      </c>
      <c r="J31" s="488" t="s">
        <v>2301</v>
      </c>
      <c r="K31" s="477" t="s">
        <v>1045</v>
      </c>
      <c r="L31" s="478" t="s">
        <v>3265</v>
      </c>
      <c r="M31" s="444" t="s">
        <v>2092</v>
      </c>
    </row>
    <row r="32" spans="1:49" ht="18" x14ac:dyDescent="0.35">
      <c r="B32" s="473">
        <v>7</v>
      </c>
      <c r="C32" s="473">
        <v>13</v>
      </c>
      <c r="D32" s="295" t="s">
        <v>1619</v>
      </c>
      <c r="E32" s="393">
        <v>0.3298611111111111</v>
      </c>
      <c r="F32" s="393">
        <v>0.28472222222222221</v>
      </c>
      <c r="G32" s="298">
        <v>168</v>
      </c>
      <c r="H32" s="298"/>
      <c r="I32" s="394"/>
      <c r="J32" s="488" t="s">
        <v>2307</v>
      </c>
      <c r="K32" s="477" t="s">
        <v>1045</v>
      </c>
      <c r="L32" s="478" t="s">
        <v>3265</v>
      </c>
      <c r="M32" s="444" t="s">
        <v>2092</v>
      </c>
    </row>
    <row r="33" spans="2:13" ht="18" x14ac:dyDescent="0.35">
      <c r="B33" s="473"/>
      <c r="C33" s="473">
        <v>14</v>
      </c>
      <c r="D33" s="295" t="s">
        <v>1621</v>
      </c>
      <c r="E33" s="433">
        <v>0.40625</v>
      </c>
      <c r="F33" s="433">
        <v>0.36458333333333331</v>
      </c>
      <c r="G33" s="434">
        <v>321.60000000000002</v>
      </c>
      <c r="H33" s="298">
        <v>489.6</v>
      </c>
      <c r="I33" s="394">
        <v>13</v>
      </c>
      <c r="J33" s="488" t="s">
        <v>1539</v>
      </c>
      <c r="K33" s="477" t="s">
        <v>1045</v>
      </c>
      <c r="L33" s="478" t="s">
        <v>3265</v>
      </c>
    </row>
    <row r="34" spans="2:13" ht="18" x14ac:dyDescent="0.35">
      <c r="B34" s="473">
        <v>8</v>
      </c>
      <c r="C34" s="473">
        <v>15</v>
      </c>
      <c r="D34" s="483" t="s">
        <v>1640</v>
      </c>
      <c r="E34" s="393">
        <v>0.32291666666666669</v>
      </c>
      <c r="F34" s="393">
        <v>0.30208333333333331</v>
      </c>
      <c r="G34" s="298">
        <v>193.1</v>
      </c>
      <c r="H34" s="486"/>
      <c r="I34" s="487"/>
      <c r="J34" s="488" t="s">
        <v>2353</v>
      </c>
      <c r="K34" s="477" t="s">
        <v>1045</v>
      </c>
      <c r="L34" s="623" t="s">
        <v>3266</v>
      </c>
      <c r="M34" s="444" t="s">
        <v>2092</v>
      </c>
    </row>
    <row r="35" spans="2:13" ht="18" x14ac:dyDescent="0.35">
      <c r="B35" s="473"/>
      <c r="C35" s="473">
        <v>16</v>
      </c>
      <c r="D35" s="483" t="s">
        <v>1635</v>
      </c>
      <c r="E35" s="427">
        <v>0.28472222222222221</v>
      </c>
      <c r="F35" s="427">
        <v>0.25347222222222221</v>
      </c>
      <c r="G35" s="298">
        <v>131.6</v>
      </c>
      <c r="H35" s="298">
        <v>324.7</v>
      </c>
      <c r="I35" s="394">
        <v>13</v>
      </c>
      <c r="J35" s="488" t="s">
        <v>2339</v>
      </c>
      <c r="K35" s="477" t="s">
        <v>1045</v>
      </c>
      <c r="L35" s="623"/>
      <c r="M35" s="444" t="s">
        <v>2092</v>
      </c>
    </row>
    <row r="36" spans="2:13" ht="18" x14ac:dyDescent="0.35">
      <c r="B36" s="473">
        <v>9</v>
      </c>
      <c r="C36" s="473">
        <v>17</v>
      </c>
      <c r="D36" s="483" t="s">
        <v>1668</v>
      </c>
      <c r="E36" s="393">
        <v>0.32291666666666669</v>
      </c>
      <c r="F36" s="393">
        <v>0.25694444444444448</v>
      </c>
      <c r="G36" s="298">
        <v>231.9</v>
      </c>
      <c r="H36" s="486"/>
      <c r="I36" s="487"/>
      <c r="J36" s="477" t="s">
        <v>1539</v>
      </c>
      <c r="K36" s="477" t="s">
        <v>1045</v>
      </c>
      <c r="L36" s="623" t="s">
        <v>3266</v>
      </c>
      <c r="M36" s="444" t="s">
        <v>2092</v>
      </c>
    </row>
    <row r="37" spans="2:13" ht="18" x14ac:dyDescent="0.35">
      <c r="B37" s="473"/>
      <c r="C37" s="473">
        <v>18</v>
      </c>
      <c r="D37" s="483" t="s">
        <v>1667</v>
      </c>
      <c r="E37" s="393">
        <v>0.35416666666666669</v>
      </c>
      <c r="F37" s="393">
        <v>0.2673611111111111</v>
      </c>
      <c r="G37" s="298">
        <v>227.7</v>
      </c>
      <c r="H37" s="298">
        <v>459.6</v>
      </c>
      <c r="I37" s="487">
        <v>6</v>
      </c>
      <c r="J37" s="477" t="s">
        <v>2369</v>
      </c>
      <c r="K37" s="477" t="s">
        <v>1045</v>
      </c>
      <c r="L37" s="623"/>
      <c r="M37" s="444" t="s">
        <v>2092</v>
      </c>
    </row>
    <row r="38" spans="2:13" ht="18" x14ac:dyDescent="0.35">
      <c r="B38" s="473">
        <v>10</v>
      </c>
      <c r="C38" s="473">
        <v>19</v>
      </c>
      <c r="D38" s="435" t="s">
        <v>1848</v>
      </c>
      <c r="E38" s="437">
        <v>0.32291666666666669</v>
      </c>
      <c r="F38" s="437">
        <v>0.28125</v>
      </c>
      <c r="G38" s="438">
        <v>154.4</v>
      </c>
      <c r="H38" s="298"/>
      <c r="I38" s="410"/>
      <c r="J38" s="436" t="s">
        <v>2411</v>
      </c>
      <c r="K38" s="477" t="s">
        <v>1045</v>
      </c>
      <c r="L38" s="623" t="s">
        <v>3266</v>
      </c>
    </row>
    <row r="39" spans="2:13" ht="18" x14ac:dyDescent="0.35">
      <c r="B39" s="473"/>
      <c r="C39" s="473">
        <v>20</v>
      </c>
      <c r="D39" s="435" t="s">
        <v>1846</v>
      </c>
      <c r="E39" s="437">
        <v>0.3125</v>
      </c>
      <c r="F39" s="437">
        <v>0.2673611111111111</v>
      </c>
      <c r="G39" s="438">
        <v>136.9</v>
      </c>
      <c r="H39" s="298">
        <v>291.3</v>
      </c>
      <c r="I39" s="487">
        <v>21</v>
      </c>
      <c r="J39" s="436" t="s">
        <v>2396</v>
      </c>
      <c r="K39" s="477" t="s">
        <v>1045</v>
      </c>
      <c r="L39" s="623"/>
    </row>
    <row r="40" spans="2:13" ht="18" x14ac:dyDescent="0.35">
      <c r="B40" s="473">
        <v>11</v>
      </c>
      <c r="C40" s="473">
        <v>21</v>
      </c>
      <c r="D40" s="435" t="s">
        <v>1697</v>
      </c>
      <c r="E40" s="437">
        <v>0.28472222222222221</v>
      </c>
      <c r="F40" s="437">
        <v>0.2638888888888889</v>
      </c>
      <c r="G40" s="438">
        <v>181.2</v>
      </c>
      <c r="H40" s="438"/>
      <c r="I40" s="439"/>
      <c r="J40" s="436" t="s">
        <v>2434</v>
      </c>
      <c r="K40" s="477" t="s">
        <v>1045</v>
      </c>
      <c r="L40" s="623" t="s">
        <v>3266</v>
      </c>
    </row>
    <row r="41" spans="2:13" ht="18" x14ac:dyDescent="0.35">
      <c r="B41" s="473"/>
      <c r="C41" s="473">
        <v>22</v>
      </c>
      <c r="D41" s="435" t="s">
        <v>1858</v>
      </c>
      <c r="E41" s="437">
        <v>0.3125</v>
      </c>
      <c r="F41" s="437">
        <v>0.28472222222222221</v>
      </c>
      <c r="G41" s="438">
        <v>192</v>
      </c>
      <c r="H41" s="438">
        <v>373.2</v>
      </c>
      <c r="I41" s="439">
        <v>10</v>
      </c>
      <c r="J41" s="436" t="s">
        <v>2444</v>
      </c>
      <c r="K41" s="477" t="s">
        <v>1045</v>
      </c>
      <c r="L41" s="623"/>
    </row>
    <row r="42" spans="2:13" ht="18" x14ac:dyDescent="0.35">
      <c r="B42" s="473">
        <v>12</v>
      </c>
      <c r="C42" s="473">
        <v>23</v>
      </c>
      <c r="D42" s="473" t="s">
        <v>1755</v>
      </c>
      <c r="E42" s="393">
        <v>0.27083333333333331</v>
      </c>
      <c r="F42" s="393">
        <v>0.25</v>
      </c>
      <c r="G42" s="298">
        <v>146.1</v>
      </c>
      <c r="H42" s="298"/>
      <c r="I42" s="394"/>
      <c r="J42" s="477" t="s">
        <v>2255</v>
      </c>
      <c r="K42" s="477" t="s">
        <v>1045</v>
      </c>
      <c r="L42" s="623" t="s">
        <v>3266</v>
      </c>
      <c r="M42" s="444" t="s">
        <v>2092</v>
      </c>
    </row>
    <row r="43" spans="2:13" ht="18" x14ac:dyDescent="0.35">
      <c r="B43" s="473"/>
      <c r="C43" s="473">
        <v>24</v>
      </c>
      <c r="D43" s="473" t="s">
        <v>1703</v>
      </c>
      <c r="E43" s="393">
        <v>0.3611111111111111</v>
      </c>
      <c r="F43" s="393">
        <v>0.28819444444444448</v>
      </c>
      <c r="G43" s="298">
        <v>163.30000000000001</v>
      </c>
      <c r="H43" s="298">
        <v>309.39999999999998</v>
      </c>
      <c r="I43" s="394">
        <v>14</v>
      </c>
      <c r="J43" s="477" t="s">
        <v>2460</v>
      </c>
      <c r="K43" s="477" t="s">
        <v>1045</v>
      </c>
      <c r="L43" s="623"/>
      <c r="M43" s="444" t="s">
        <v>2092</v>
      </c>
    </row>
    <row r="44" spans="2:13" ht="18" x14ac:dyDescent="0.35">
      <c r="B44" s="473">
        <v>13</v>
      </c>
      <c r="C44" s="473">
        <v>25</v>
      </c>
      <c r="D44" s="295" t="s">
        <v>1760</v>
      </c>
      <c r="E44" s="393">
        <v>0.31944444444444448</v>
      </c>
      <c r="F44" s="393">
        <v>0.2673611111111111</v>
      </c>
      <c r="G44" s="298">
        <v>227.7</v>
      </c>
      <c r="H44" s="298"/>
      <c r="I44" s="394"/>
      <c r="J44" s="477" t="s">
        <v>2369</v>
      </c>
      <c r="K44" s="477" t="s">
        <v>1045</v>
      </c>
      <c r="L44" s="623" t="s">
        <v>3266</v>
      </c>
      <c r="M44" s="444" t="s">
        <v>2092</v>
      </c>
    </row>
    <row r="45" spans="2:13" ht="18" x14ac:dyDescent="0.35">
      <c r="B45" s="473"/>
      <c r="C45" s="473">
        <v>26</v>
      </c>
      <c r="D45" s="295" t="s">
        <v>1733</v>
      </c>
      <c r="E45" s="393">
        <v>0.28125</v>
      </c>
      <c r="F45" s="393">
        <v>0.25694444444444448</v>
      </c>
      <c r="G45" s="298">
        <v>231.9</v>
      </c>
      <c r="H45" s="298">
        <v>459.6</v>
      </c>
      <c r="I45" s="487">
        <v>6</v>
      </c>
      <c r="J45" s="477" t="s">
        <v>1539</v>
      </c>
      <c r="K45" s="477" t="s">
        <v>1045</v>
      </c>
      <c r="L45" s="623"/>
      <c r="M45" s="444" t="s">
        <v>2092</v>
      </c>
    </row>
    <row r="46" spans="2:13" ht="18" x14ac:dyDescent="0.35">
      <c r="B46" s="473">
        <v>14</v>
      </c>
      <c r="C46" s="473">
        <v>27</v>
      </c>
      <c r="D46" s="295" t="s">
        <v>1738</v>
      </c>
      <c r="E46" s="393">
        <v>0.31597222222222221</v>
      </c>
      <c r="F46" s="393">
        <v>0.26041666666666669</v>
      </c>
      <c r="G46" s="298">
        <v>227.7</v>
      </c>
      <c r="H46" s="298"/>
      <c r="I46" s="394"/>
      <c r="J46" s="477" t="s">
        <v>2369</v>
      </c>
      <c r="K46" s="477" t="s">
        <v>1045</v>
      </c>
      <c r="L46" s="623" t="s">
        <v>3266</v>
      </c>
      <c r="M46" s="444" t="s">
        <v>2092</v>
      </c>
    </row>
    <row r="47" spans="2:13" ht="18" x14ac:dyDescent="0.35">
      <c r="B47" s="480"/>
      <c r="C47" s="473">
        <v>28</v>
      </c>
      <c r="D47" s="295" t="s">
        <v>1535</v>
      </c>
      <c r="E47" s="393">
        <v>0.28125</v>
      </c>
      <c r="F47" s="393">
        <v>0.24652777777777779</v>
      </c>
      <c r="G47" s="298">
        <v>231.9</v>
      </c>
      <c r="H47" s="298">
        <v>459.6</v>
      </c>
      <c r="I47" s="487">
        <v>6</v>
      </c>
      <c r="J47" s="477" t="s">
        <v>1539</v>
      </c>
      <c r="K47" s="477" t="s">
        <v>1045</v>
      </c>
      <c r="L47" s="623"/>
      <c r="M47" s="444" t="s">
        <v>2092</v>
      </c>
    </row>
    <row r="48" spans="2:13" ht="18" x14ac:dyDescent="0.35">
      <c r="B48" s="483">
        <v>15</v>
      </c>
      <c r="C48" s="473">
        <v>29</v>
      </c>
      <c r="D48" s="295" t="s">
        <v>1549</v>
      </c>
      <c r="E48" s="393">
        <v>0.31597222222222221</v>
      </c>
      <c r="F48" s="393">
        <v>0.25347222222222221</v>
      </c>
      <c r="G48" s="298">
        <v>182.2</v>
      </c>
      <c r="H48" s="298"/>
      <c r="I48" s="394"/>
      <c r="J48" s="477" t="s">
        <v>2510</v>
      </c>
      <c r="K48" s="477" t="s">
        <v>1045</v>
      </c>
      <c r="L48" s="623" t="s">
        <v>3266</v>
      </c>
      <c r="M48" s="444" t="s">
        <v>2092</v>
      </c>
    </row>
    <row r="49" spans="2:13" ht="18" x14ac:dyDescent="0.35">
      <c r="B49" s="491"/>
      <c r="C49" s="473">
        <v>30</v>
      </c>
      <c r="D49" s="295" t="s">
        <v>1547</v>
      </c>
      <c r="E49" s="393">
        <v>0.28125</v>
      </c>
      <c r="F49" s="393">
        <v>0.25347222222222221</v>
      </c>
      <c r="G49" s="298">
        <v>135.1</v>
      </c>
      <c r="H49" s="298">
        <v>317.3</v>
      </c>
      <c r="I49" s="394">
        <v>8</v>
      </c>
      <c r="J49" s="477" t="s">
        <v>2518</v>
      </c>
      <c r="K49" s="477" t="s">
        <v>1045</v>
      </c>
      <c r="L49" s="623"/>
      <c r="M49" s="444" t="s">
        <v>2092</v>
      </c>
    </row>
    <row r="50" spans="2:13" ht="18" x14ac:dyDescent="0.35">
      <c r="B50" s="473">
        <v>16</v>
      </c>
      <c r="C50" s="473">
        <v>31</v>
      </c>
      <c r="D50" s="295" t="s">
        <v>1751</v>
      </c>
      <c r="E50" s="393">
        <v>0.2951388888888889</v>
      </c>
      <c r="F50" s="393">
        <v>0.27430555555555552</v>
      </c>
      <c r="G50" s="298">
        <v>153.1</v>
      </c>
      <c r="H50" s="481"/>
      <c r="I50" s="482"/>
      <c r="J50" s="477" t="s">
        <v>2574</v>
      </c>
      <c r="K50" s="477" t="s">
        <v>1045</v>
      </c>
      <c r="L50" s="623" t="s">
        <v>3266</v>
      </c>
      <c r="M50" s="444" t="s">
        <v>2092</v>
      </c>
    </row>
    <row r="51" spans="2:13" ht="18" x14ac:dyDescent="0.35">
      <c r="B51" s="491"/>
      <c r="C51" s="473">
        <v>32</v>
      </c>
      <c r="D51" s="295" t="s">
        <v>1747</v>
      </c>
      <c r="E51" s="393">
        <v>0.32291666666666669</v>
      </c>
      <c r="F51" s="393">
        <v>0.28125</v>
      </c>
      <c r="G51" s="298">
        <v>156.6</v>
      </c>
      <c r="H51" s="298">
        <v>309.7</v>
      </c>
      <c r="I51" s="394">
        <v>15</v>
      </c>
      <c r="J51" s="477" t="s">
        <v>2562</v>
      </c>
      <c r="K51" s="477" t="s">
        <v>1045</v>
      </c>
      <c r="L51" s="623"/>
      <c r="M51" s="444" t="s">
        <v>2092</v>
      </c>
    </row>
    <row r="52" spans="2:13" ht="18" x14ac:dyDescent="0.35">
      <c r="B52" s="473">
        <v>17</v>
      </c>
      <c r="C52" s="473">
        <v>33</v>
      </c>
      <c r="D52" s="295" t="s">
        <v>1771</v>
      </c>
      <c r="E52" s="393">
        <v>0.27777777777777779</v>
      </c>
      <c r="F52" s="393">
        <v>0.21180555555555555</v>
      </c>
      <c r="G52" s="298">
        <v>150</v>
      </c>
      <c r="H52" s="298"/>
      <c r="I52" s="394"/>
      <c r="J52" s="477" t="s">
        <v>3267</v>
      </c>
      <c r="K52" s="477" t="s">
        <v>1045</v>
      </c>
      <c r="L52" s="623" t="s">
        <v>3266</v>
      </c>
      <c r="M52" s="444" t="s">
        <v>2092</v>
      </c>
    </row>
    <row r="53" spans="2:13" ht="18" x14ac:dyDescent="0.35">
      <c r="B53" s="480"/>
      <c r="C53" s="473">
        <v>34</v>
      </c>
      <c r="D53" s="295" t="s">
        <v>1766</v>
      </c>
      <c r="E53" s="393">
        <v>0.30555555555555558</v>
      </c>
      <c r="F53" s="393">
        <v>0.25347222222222221</v>
      </c>
      <c r="G53" s="298">
        <v>188.3</v>
      </c>
      <c r="H53" s="298">
        <v>338.3</v>
      </c>
      <c r="I53" s="394">
        <v>8</v>
      </c>
      <c r="J53" s="477" t="s">
        <v>3268</v>
      </c>
      <c r="K53" s="477" t="s">
        <v>1045</v>
      </c>
      <c r="L53" s="623"/>
      <c r="M53" s="444" t="s">
        <v>2092</v>
      </c>
    </row>
    <row r="54" spans="2:13" ht="18" x14ac:dyDescent="0.35">
      <c r="B54" s="492">
        <v>18</v>
      </c>
      <c r="C54" s="473">
        <v>35</v>
      </c>
      <c r="D54" s="295" t="s">
        <v>1829</v>
      </c>
      <c r="E54" s="393">
        <v>0.2986111111111111</v>
      </c>
      <c r="F54" s="393">
        <v>0.27083333333333331</v>
      </c>
      <c r="G54" s="298">
        <v>141.4</v>
      </c>
      <c r="H54" s="298"/>
      <c r="I54" s="394"/>
      <c r="J54" s="479" t="s">
        <v>2561</v>
      </c>
      <c r="K54" s="477" t="s">
        <v>1045</v>
      </c>
      <c r="L54" s="623" t="s">
        <v>3266</v>
      </c>
      <c r="M54" s="444" t="s">
        <v>2092</v>
      </c>
    </row>
    <row r="55" spans="2:13" ht="18" x14ac:dyDescent="0.35">
      <c r="B55" s="493"/>
      <c r="C55" s="473">
        <v>36</v>
      </c>
      <c r="D55" s="295" t="s">
        <v>1827</v>
      </c>
      <c r="E55" s="393">
        <v>0.35069444444444442</v>
      </c>
      <c r="F55" s="393">
        <v>0.27777777777777779</v>
      </c>
      <c r="G55" s="298">
        <v>178.6</v>
      </c>
      <c r="H55" s="298">
        <v>320</v>
      </c>
      <c r="I55" s="394">
        <v>13</v>
      </c>
      <c r="J55" s="479" t="s">
        <v>2616</v>
      </c>
      <c r="K55" s="477" t="s">
        <v>1045</v>
      </c>
      <c r="L55" s="623"/>
      <c r="M55" s="444" t="s">
        <v>2092</v>
      </c>
    </row>
    <row r="56" spans="2:13" ht="18" x14ac:dyDescent="0.35">
      <c r="B56" s="473">
        <v>19</v>
      </c>
      <c r="C56" s="473">
        <v>37</v>
      </c>
      <c r="D56" s="295" t="s">
        <v>1563</v>
      </c>
      <c r="E56" s="393">
        <v>0.28819444444444448</v>
      </c>
      <c r="F56" s="393">
        <v>0.2673611111111111</v>
      </c>
      <c r="G56" s="298">
        <v>152.6</v>
      </c>
      <c r="H56" s="298"/>
      <c r="I56" s="394"/>
      <c r="J56" s="477" t="s">
        <v>2246</v>
      </c>
      <c r="K56" s="477" t="s">
        <v>1045</v>
      </c>
      <c r="L56" s="623" t="s">
        <v>3266</v>
      </c>
      <c r="M56" s="444" t="s">
        <v>2092</v>
      </c>
    </row>
    <row r="57" spans="2:13" ht="18" x14ac:dyDescent="0.35">
      <c r="B57" s="473"/>
      <c r="C57" s="473">
        <v>38</v>
      </c>
      <c r="D57" s="295" t="s">
        <v>1838</v>
      </c>
      <c r="E57" s="393">
        <v>0.3576388888888889</v>
      </c>
      <c r="F57" s="393">
        <v>0.28472222222222221</v>
      </c>
      <c r="G57" s="298">
        <v>150</v>
      </c>
      <c r="H57" s="298">
        <v>302.60000000000002</v>
      </c>
      <c r="I57" s="394">
        <v>16</v>
      </c>
      <c r="J57" s="477" t="s">
        <v>2633</v>
      </c>
      <c r="K57" s="477" t="s">
        <v>1045</v>
      </c>
      <c r="L57" s="623"/>
      <c r="M57" s="444" t="s">
        <v>2092</v>
      </c>
    </row>
    <row r="58" spans="2:13" ht="18" x14ac:dyDescent="0.35">
      <c r="B58" s="473">
        <v>20</v>
      </c>
      <c r="C58" s="473">
        <v>39</v>
      </c>
      <c r="D58" s="295" t="s">
        <v>1289</v>
      </c>
      <c r="E58" s="393">
        <v>0.2673611111111111</v>
      </c>
      <c r="F58" s="393">
        <v>0.24652777777777779</v>
      </c>
      <c r="G58" s="298">
        <v>152.5</v>
      </c>
      <c r="H58" s="298"/>
      <c r="I58" s="394"/>
      <c r="J58" s="477" t="s">
        <v>2162</v>
      </c>
      <c r="K58" s="477" t="s">
        <v>1045</v>
      </c>
      <c r="L58" s="623" t="s">
        <v>3266</v>
      </c>
      <c r="M58" s="444" t="s">
        <v>2092</v>
      </c>
    </row>
    <row r="59" spans="2:13" ht="18" x14ac:dyDescent="0.35">
      <c r="B59" s="480"/>
      <c r="C59" s="473">
        <v>40</v>
      </c>
      <c r="D59" s="295" t="s">
        <v>1570</v>
      </c>
      <c r="E59" s="393">
        <v>0.30902777777777779</v>
      </c>
      <c r="F59" s="393">
        <v>0.27430555555555552</v>
      </c>
      <c r="G59" s="298">
        <v>150.5</v>
      </c>
      <c r="H59" s="298">
        <v>303</v>
      </c>
      <c r="I59" s="394">
        <v>12</v>
      </c>
      <c r="J59" s="477" t="s">
        <v>2650</v>
      </c>
      <c r="K59" s="477" t="s">
        <v>1045</v>
      </c>
      <c r="L59" s="623"/>
      <c r="M59" s="444" t="s">
        <v>2092</v>
      </c>
    </row>
    <row r="60" spans="2:13" ht="18" x14ac:dyDescent="0.35">
      <c r="B60" s="473">
        <v>21</v>
      </c>
      <c r="C60" s="473">
        <v>41</v>
      </c>
      <c r="D60" s="295" t="s">
        <v>2694</v>
      </c>
      <c r="E60" s="393">
        <v>0.28819444444444448</v>
      </c>
      <c r="F60" s="393">
        <v>0.2673611111111111</v>
      </c>
      <c r="G60" s="298">
        <v>163.69999999999999</v>
      </c>
      <c r="H60" s="298"/>
      <c r="I60" s="394"/>
      <c r="J60" s="477" t="s">
        <v>2221</v>
      </c>
      <c r="K60" s="477" t="s">
        <v>1045</v>
      </c>
      <c r="L60" s="623" t="s">
        <v>3266</v>
      </c>
      <c r="M60" s="444" t="s">
        <v>2092</v>
      </c>
    </row>
    <row r="61" spans="2:13" ht="18" x14ac:dyDescent="0.35">
      <c r="B61" s="473"/>
      <c r="C61" s="473">
        <v>42</v>
      </c>
      <c r="D61" s="295" t="s">
        <v>1582</v>
      </c>
      <c r="E61" s="393">
        <v>0.28819444444444448</v>
      </c>
      <c r="F61" s="393">
        <v>0.2673611111111111</v>
      </c>
      <c r="G61" s="298">
        <v>156.69999999999999</v>
      </c>
      <c r="H61" s="298">
        <v>320.39999999999998</v>
      </c>
      <c r="I61" s="394">
        <v>14</v>
      </c>
      <c r="J61" s="477" t="s">
        <v>2706</v>
      </c>
      <c r="K61" s="477" t="s">
        <v>1045</v>
      </c>
      <c r="L61" s="623"/>
      <c r="M61" s="444" t="s">
        <v>2092</v>
      </c>
    </row>
    <row r="62" spans="2:13" ht="18" x14ac:dyDescent="0.35">
      <c r="B62" s="473">
        <v>22</v>
      </c>
      <c r="C62" s="473">
        <v>43</v>
      </c>
      <c r="D62" s="295" t="s">
        <v>1911</v>
      </c>
      <c r="E62" s="393">
        <v>0.25694444444444448</v>
      </c>
      <c r="F62" s="393">
        <v>0.23611111111111113</v>
      </c>
      <c r="G62" s="298">
        <v>154.4</v>
      </c>
      <c r="H62" s="298"/>
      <c r="I62" s="394"/>
      <c r="J62" s="477" t="s">
        <v>2212</v>
      </c>
      <c r="K62" s="477" t="s">
        <v>1045</v>
      </c>
      <c r="L62" s="623" t="s">
        <v>3266</v>
      </c>
      <c r="M62" s="444" t="s">
        <v>2092</v>
      </c>
    </row>
    <row r="63" spans="2:13" ht="18" x14ac:dyDescent="0.35">
      <c r="B63" s="473"/>
      <c r="C63" s="473">
        <v>44</v>
      </c>
      <c r="D63" s="295" t="s">
        <v>1903</v>
      </c>
      <c r="E63" s="393">
        <v>0.3263888888888889</v>
      </c>
      <c r="F63" s="393">
        <v>0.29166666666666669</v>
      </c>
      <c r="G63" s="298">
        <v>160.19999999999999</v>
      </c>
      <c r="H63" s="298">
        <v>314.60000000000002</v>
      </c>
      <c r="I63" s="394">
        <v>14</v>
      </c>
      <c r="J63" s="477" t="s">
        <v>2719</v>
      </c>
      <c r="K63" s="477" t="s">
        <v>1045</v>
      </c>
      <c r="L63" s="623"/>
      <c r="M63" s="444" t="s">
        <v>2092</v>
      </c>
    </row>
    <row r="64" spans="2:13" ht="18" x14ac:dyDescent="0.35">
      <c r="B64" s="473">
        <v>23</v>
      </c>
      <c r="C64" s="473">
        <v>45</v>
      </c>
      <c r="D64" s="295" t="s">
        <v>1708</v>
      </c>
      <c r="E64" s="393">
        <v>0.3611111111111111</v>
      </c>
      <c r="F64" s="393">
        <v>0.28472222222222221</v>
      </c>
      <c r="G64" s="298">
        <v>155.30000000000001</v>
      </c>
      <c r="H64" s="486"/>
      <c r="I64" s="487"/>
      <c r="J64" s="477" t="s">
        <v>2734</v>
      </c>
      <c r="K64" s="477" t="s">
        <v>1045</v>
      </c>
      <c r="L64" s="623" t="s">
        <v>3266</v>
      </c>
      <c r="M64" s="444" t="s">
        <v>2092</v>
      </c>
    </row>
    <row r="65" spans="2:13" ht="18" x14ac:dyDescent="0.35">
      <c r="B65" s="473"/>
      <c r="C65" s="473">
        <v>46</v>
      </c>
      <c r="D65" s="295" t="s">
        <v>1709</v>
      </c>
      <c r="E65" s="393">
        <v>0.31597222222222221</v>
      </c>
      <c r="F65" s="393">
        <v>0.29166666666666669</v>
      </c>
      <c r="G65" s="298">
        <v>152.1</v>
      </c>
      <c r="H65" s="520">
        <v>307.39999999999998</v>
      </c>
      <c r="I65" s="487">
        <v>15</v>
      </c>
      <c r="J65" s="477" t="s">
        <v>3269</v>
      </c>
      <c r="K65" s="477" t="s">
        <v>1045</v>
      </c>
      <c r="L65" s="623"/>
      <c r="M65" s="444" t="s">
        <v>2092</v>
      </c>
    </row>
    <row r="66" spans="2:13" ht="18" x14ac:dyDescent="0.35">
      <c r="B66" s="473">
        <v>24</v>
      </c>
      <c r="C66" s="473">
        <v>47</v>
      </c>
      <c r="D66" s="295" t="s">
        <v>1720</v>
      </c>
      <c r="E66" s="393">
        <v>0.35416666666666669</v>
      </c>
      <c r="F66" s="393">
        <v>0.33333333333333331</v>
      </c>
      <c r="G66" s="298">
        <v>152.30000000000001</v>
      </c>
      <c r="H66" s="298"/>
      <c r="I66" s="394"/>
      <c r="J66" s="477" t="s">
        <v>2167</v>
      </c>
      <c r="K66" s="477" t="s">
        <v>1045</v>
      </c>
      <c r="L66" s="478" t="s">
        <v>3265</v>
      </c>
      <c r="M66" s="444" t="s">
        <v>2092</v>
      </c>
    </row>
    <row r="67" spans="2:13" ht="18" x14ac:dyDescent="0.35">
      <c r="B67" s="473"/>
      <c r="C67" s="473">
        <v>48</v>
      </c>
      <c r="D67" s="295" t="s">
        <v>1415</v>
      </c>
      <c r="E67" s="433">
        <v>0.40625</v>
      </c>
      <c r="F67" s="433">
        <v>0.36458333333333331</v>
      </c>
      <c r="G67" s="434">
        <v>321.60000000000002</v>
      </c>
      <c r="H67" s="298">
        <v>473.9</v>
      </c>
      <c r="I67" s="394">
        <v>13</v>
      </c>
      <c r="J67" s="477" t="s">
        <v>1539</v>
      </c>
      <c r="K67" s="477" t="s">
        <v>1045</v>
      </c>
      <c r="L67" s="478" t="s">
        <v>3265</v>
      </c>
    </row>
    <row r="68" spans="2:13" ht="18" x14ac:dyDescent="0.35">
      <c r="B68" s="473">
        <v>25</v>
      </c>
      <c r="C68" s="473">
        <v>49</v>
      </c>
      <c r="D68" s="295" t="s">
        <v>1420</v>
      </c>
      <c r="E68" s="393">
        <v>0.34375</v>
      </c>
      <c r="F68" s="393">
        <v>0.28125</v>
      </c>
      <c r="G68" s="298">
        <v>164.6</v>
      </c>
      <c r="H68" s="298"/>
      <c r="I68" s="394"/>
      <c r="J68" s="477" t="s">
        <v>2251</v>
      </c>
      <c r="K68" s="477" t="s">
        <v>1045</v>
      </c>
      <c r="L68" s="478" t="s">
        <v>3265</v>
      </c>
      <c r="M68" s="444" t="s">
        <v>2092</v>
      </c>
    </row>
    <row r="69" spans="2:13" ht="18" x14ac:dyDescent="0.35">
      <c r="B69" s="473"/>
      <c r="C69" s="473">
        <v>50</v>
      </c>
      <c r="D69" s="295" t="s">
        <v>1426</v>
      </c>
      <c r="E69" s="393">
        <v>0.48958333333333331</v>
      </c>
      <c r="F69" s="393">
        <v>0.28125</v>
      </c>
      <c r="G69" s="298">
        <v>122</v>
      </c>
      <c r="H69" s="298">
        <v>286.60000000000002</v>
      </c>
      <c r="I69" s="394">
        <v>18</v>
      </c>
      <c r="J69" s="477" t="s">
        <v>2212</v>
      </c>
      <c r="K69" s="477" t="s">
        <v>1045</v>
      </c>
      <c r="L69" s="478" t="s">
        <v>3265</v>
      </c>
      <c r="M69" s="444" t="s">
        <v>2092</v>
      </c>
    </row>
    <row r="70" spans="2:13" ht="18" x14ac:dyDescent="0.35">
      <c r="B70" s="473">
        <v>26</v>
      </c>
      <c r="C70" s="473">
        <v>51</v>
      </c>
      <c r="D70" s="295" t="s">
        <v>1429</v>
      </c>
      <c r="E70" s="393">
        <v>0.27777777777777779</v>
      </c>
      <c r="F70" s="393">
        <v>0.25694444444444448</v>
      </c>
      <c r="G70" s="298">
        <v>151.80000000000001</v>
      </c>
      <c r="H70" s="298"/>
      <c r="I70" s="394"/>
      <c r="J70" s="477" t="s">
        <v>2386</v>
      </c>
      <c r="K70" s="477" t="s">
        <v>1045</v>
      </c>
      <c r="L70" s="478" t="s">
        <v>3265</v>
      </c>
      <c r="M70" s="444" t="s">
        <v>2092</v>
      </c>
    </row>
    <row r="71" spans="2:13" ht="18" x14ac:dyDescent="0.35">
      <c r="B71" s="473"/>
      <c r="C71" s="473">
        <v>52</v>
      </c>
      <c r="D71" s="295" t="s">
        <v>1441</v>
      </c>
      <c r="E71" s="433">
        <v>0.40625</v>
      </c>
      <c r="F71" s="433">
        <v>0.36458333333333331</v>
      </c>
      <c r="G71" s="434">
        <v>321.60000000000002</v>
      </c>
      <c r="H71" s="298">
        <v>473.4</v>
      </c>
      <c r="I71" s="394">
        <v>12</v>
      </c>
      <c r="J71" s="477" t="s">
        <v>1539</v>
      </c>
      <c r="K71" s="477" t="s">
        <v>1045</v>
      </c>
      <c r="L71" s="478" t="s">
        <v>3265</v>
      </c>
    </row>
    <row r="72" spans="2:13" ht="18" x14ac:dyDescent="0.35">
      <c r="B72" s="473">
        <v>27</v>
      </c>
      <c r="C72" s="473">
        <v>53</v>
      </c>
      <c r="D72" s="295" t="s">
        <v>1445</v>
      </c>
      <c r="E72" s="393">
        <v>0.27777777777777779</v>
      </c>
      <c r="F72" s="393">
        <v>0.25694444444444448</v>
      </c>
      <c r="G72" s="298">
        <v>165.7</v>
      </c>
      <c r="H72" s="298"/>
      <c r="I72" s="394"/>
      <c r="J72" s="477" t="s">
        <v>2221</v>
      </c>
      <c r="K72" s="477" t="s">
        <v>1045</v>
      </c>
      <c r="L72" s="623" t="s">
        <v>3266</v>
      </c>
      <c r="M72" s="444" t="s">
        <v>2092</v>
      </c>
    </row>
    <row r="73" spans="2:13" ht="18" x14ac:dyDescent="0.35">
      <c r="B73" s="473"/>
      <c r="C73" s="473">
        <v>54</v>
      </c>
      <c r="D73" s="295" t="s">
        <v>1438</v>
      </c>
      <c r="E73" s="393">
        <v>0.31944444444444448</v>
      </c>
      <c r="F73" s="393">
        <v>0.28819444444444448</v>
      </c>
      <c r="G73" s="298">
        <v>167.7</v>
      </c>
      <c r="H73" s="298">
        <v>333.4</v>
      </c>
      <c r="I73" s="394">
        <v>13</v>
      </c>
      <c r="J73" s="477" t="s">
        <v>2706</v>
      </c>
      <c r="K73" s="477" t="s">
        <v>1045</v>
      </c>
      <c r="L73" s="623"/>
      <c r="M73" s="444" t="s">
        <v>2092</v>
      </c>
    </row>
    <row r="74" spans="2:13" ht="18" x14ac:dyDescent="0.35">
      <c r="B74" s="473">
        <v>28</v>
      </c>
      <c r="C74" s="473">
        <v>55</v>
      </c>
      <c r="D74" s="435" t="s">
        <v>1443</v>
      </c>
      <c r="E74" s="437">
        <v>0.3576388888888889</v>
      </c>
      <c r="F74" s="437">
        <v>0.3263888888888889</v>
      </c>
      <c r="G74" s="438">
        <v>150</v>
      </c>
      <c r="H74" s="438"/>
      <c r="I74" s="439"/>
      <c r="J74" s="436" t="s">
        <v>3275</v>
      </c>
      <c r="K74" s="477" t="s">
        <v>1045</v>
      </c>
      <c r="L74" s="478" t="s">
        <v>3265</v>
      </c>
    </row>
    <row r="75" spans="2:13" ht="18" x14ac:dyDescent="0.35">
      <c r="B75" s="473"/>
      <c r="C75" s="473">
        <v>56</v>
      </c>
      <c r="D75" s="435" t="s">
        <v>1451</v>
      </c>
      <c r="E75" s="437">
        <v>0.35416666666666669</v>
      </c>
      <c r="F75" s="437">
        <v>0.33333333333333331</v>
      </c>
      <c r="G75" s="438">
        <v>153.30000000000001</v>
      </c>
      <c r="H75" s="438">
        <v>303.3</v>
      </c>
      <c r="I75" s="439">
        <v>27</v>
      </c>
      <c r="J75" s="436" t="s">
        <v>3275</v>
      </c>
      <c r="K75" s="477" t="s">
        <v>1045</v>
      </c>
      <c r="L75" s="478" t="s">
        <v>3265</v>
      </c>
    </row>
    <row r="76" spans="2:13" ht="18" x14ac:dyDescent="0.35">
      <c r="B76" s="473">
        <v>29</v>
      </c>
      <c r="C76" s="473">
        <v>57</v>
      </c>
      <c r="D76" s="295" t="s">
        <v>1458</v>
      </c>
      <c r="E76" s="393">
        <v>0.29166666666666669</v>
      </c>
      <c r="F76" s="393">
        <v>0.27083333333333331</v>
      </c>
      <c r="G76" s="298">
        <v>166</v>
      </c>
      <c r="H76" s="298"/>
      <c r="I76" s="394"/>
      <c r="J76" s="477" t="s">
        <v>2212</v>
      </c>
      <c r="K76" s="477" t="s">
        <v>1045</v>
      </c>
      <c r="L76" s="623" t="s">
        <v>3266</v>
      </c>
      <c r="M76" s="444" t="s">
        <v>2092</v>
      </c>
    </row>
    <row r="77" spans="2:13" ht="18" x14ac:dyDescent="0.35">
      <c r="B77" s="473"/>
      <c r="C77" s="473">
        <v>58</v>
      </c>
      <c r="D77" s="295" t="s">
        <v>1448</v>
      </c>
      <c r="E77" s="393">
        <v>0.3611111111111111</v>
      </c>
      <c r="F77" s="393">
        <v>0.28125</v>
      </c>
      <c r="G77" s="298">
        <v>139.4</v>
      </c>
      <c r="H77" s="298">
        <v>305.39999999999998</v>
      </c>
      <c r="I77" s="394">
        <v>14</v>
      </c>
      <c r="J77" s="477" t="s">
        <v>2719</v>
      </c>
      <c r="K77" s="477" t="s">
        <v>1045</v>
      </c>
      <c r="L77" s="623"/>
      <c r="M77" s="444" t="s">
        <v>2092</v>
      </c>
    </row>
    <row r="78" spans="2:13" ht="18" x14ac:dyDescent="0.35">
      <c r="B78" s="473">
        <v>30</v>
      </c>
      <c r="C78" s="473">
        <v>59</v>
      </c>
      <c r="D78" s="435" t="s">
        <v>1471</v>
      </c>
      <c r="E78" s="437">
        <v>0.28472222222222221</v>
      </c>
      <c r="F78" s="437">
        <v>0.2638888888888889</v>
      </c>
      <c r="G78" s="438">
        <v>166.1</v>
      </c>
      <c r="H78" s="298"/>
      <c r="I78" s="394"/>
      <c r="J78" s="436" t="s">
        <v>2455</v>
      </c>
      <c r="K78" s="477" t="s">
        <v>1045</v>
      </c>
      <c r="L78" s="623" t="s">
        <v>3266</v>
      </c>
    </row>
    <row r="79" spans="2:13" ht="18" x14ac:dyDescent="0.35">
      <c r="B79" s="473"/>
      <c r="C79" s="473">
        <v>60</v>
      </c>
      <c r="D79" s="435" t="s">
        <v>1462</v>
      </c>
      <c r="E79" s="437">
        <v>0.34027777777777773</v>
      </c>
      <c r="F79" s="437">
        <v>0.31944444444444448</v>
      </c>
      <c r="G79" s="438">
        <v>187.1</v>
      </c>
      <c r="H79" s="298">
        <v>353.2</v>
      </c>
      <c r="I79" s="394">
        <v>10</v>
      </c>
      <c r="J79" s="436" t="s">
        <v>2841</v>
      </c>
      <c r="K79" s="477" t="s">
        <v>1045</v>
      </c>
      <c r="L79" s="623"/>
    </row>
    <row r="80" spans="2:13" ht="18" x14ac:dyDescent="0.35">
      <c r="B80" s="473">
        <v>31</v>
      </c>
      <c r="C80" s="473">
        <v>61</v>
      </c>
      <c r="D80" s="295" t="s">
        <v>1473</v>
      </c>
      <c r="E80" s="393">
        <v>0.23958333333333334</v>
      </c>
      <c r="F80" s="393">
        <v>0.21875</v>
      </c>
      <c r="G80" s="298">
        <v>128.5</v>
      </c>
      <c r="H80" s="298"/>
      <c r="I80" s="394"/>
      <c r="J80" s="477" t="s">
        <v>2880</v>
      </c>
      <c r="K80" s="477" t="s">
        <v>1045</v>
      </c>
      <c r="L80" s="623" t="s">
        <v>3266</v>
      </c>
      <c r="M80" s="444" t="s">
        <v>2092</v>
      </c>
    </row>
    <row r="81" spans="1:49" ht="18" x14ac:dyDescent="0.35">
      <c r="B81" s="473"/>
      <c r="C81" s="473">
        <v>62</v>
      </c>
      <c r="D81" s="295" t="s">
        <v>1137</v>
      </c>
      <c r="E81" s="393">
        <v>0.30902777777777779</v>
      </c>
      <c r="F81" s="393">
        <v>0.28472222222222221</v>
      </c>
      <c r="G81" s="298">
        <v>161</v>
      </c>
      <c r="H81" s="298">
        <v>289.5</v>
      </c>
      <c r="I81" s="394">
        <v>11</v>
      </c>
      <c r="J81" s="477" t="s">
        <v>2889</v>
      </c>
      <c r="K81" s="477" t="s">
        <v>1045</v>
      </c>
      <c r="L81" s="623"/>
      <c r="M81" s="444" t="s">
        <v>2092</v>
      </c>
    </row>
    <row r="82" spans="1:49" ht="18" x14ac:dyDescent="0.35">
      <c r="B82" s="466">
        <v>31</v>
      </c>
      <c r="C82" s="466"/>
      <c r="D82" s="466">
        <v>62</v>
      </c>
      <c r="E82" s="467"/>
      <c r="F82" s="467"/>
      <c r="G82" s="468">
        <f>SUM(G20:G81)</f>
        <v>10822.6</v>
      </c>
      <c r="H82" s="468">
        <f>SUM(H20:H81)</f>
        <v>10822.6</v>
      </c>
      <c r="I82" s="469">
        <f>SUM(I20:I81)</f>
        <v>414</v>
      </c>
      <c r="J82" s="494"/>
      <c r="K82" s="494"/>
      <c r="L82" s="494"/>
    </row>
    <row r="83" spans="1:49" ht="18" x14ac:dyDescent="0.35">
      <c r="B83" s="473">
        <v>1</v>
      </c>
      <c r="C83" s="473">
        <v>1</v>
      </c>
      <c r="D83" s="295" t="s">
        <v>1323</v>
      </c>
      <c r="E83" s="393">
        <v>0.27777777777777779</v>
      </c>
      <c r="F83" s="393">
        <v>0.25694444444444448</v>
      </c>
      <c r="G83" s="298">
        <v>141.1</v>
      </c>
      <c r="H83" s="298"/>
      <c r="I83" s="394"/>
      <c r="J83" s="477" t="s">
        <v>2906</v>
      </c>
      <c r="K83" s="495" t="s">
        <v>2663</v>
      </c>
      <c r="L83" s="623" t="s">
        <v>3266</v>
      </c>
      <c r="M83" s="444" t="s">
        <v>2092</v>
      </c>
    </row>
    <row r="84" spans="1:49" ht="18" x14ac:dyDescent="0.35">
      <c r="B84" s="473"/>
      <c r="C84" s="473">
        <v>2</v>
      </c>
      <c r="D84" s="295" t="s">
        <v>1479</v>
      </c>
      <c r="E84" s="393">
        <v>0.35416666666666669</v>
      </c>
      <c r="F84" s="393">
        <v>0.27777777777777779</v>
      </c>
      <c r="G84" s="298">
        <v>151.1</v>
      </c>
      <c r="H84" s="298">
        <v>292.2</v>
      </c>
      <c r="I84" s="394">
        <v>15</v>
      </c>
      <c r="J84" s="477" t="s">
        <v>2914</v>
      </c>
      <c r="K84" s="495" t="s">
        <v>2663</v>
      </c>
      <c r="L84" s="623"/>
      <c r="M84" s="444" t="s">
        <v>2092</v>
      </c>
    </row>
    <row r="85" spans="1:49" ht="18" x14ac:dyDescent="0.35">
      <c r="B85" s="483">
        <v>2</v>
      </c>
      <c r="C85" s="483">
        <v>3</v>
      </c>
      <c r="D85" s="295" t="s">
        <v>1324</v>
      </c>
      <c r="E85" s="393">
        <v>0.37152777777777773</v>
      </c>
      <c r="F85" s="393">
        <v>0.3298611111111111</v>
      </c>
      <c r="G85" s="298">
        <v>181.6</v>
      </c>
      <c r="H85" s="298"/>
      <c r="I85" s="394"/>
      <c r="J85" s="477" t="s">
        <v>2246</v>
      </c>
      <c r="K85" s="495" t="s">
        <v>2663</v>
      </c>
      <c r="L85" s="478" t="s">
        <v>3265</v>
      </c>
      <c r="M85" s="444" t="s">
        <v>2092</v>
      </c>
    </row>
    <row r="86" spans="1:49" ht="18" x14ac:dyDescent="0.35">
      <c r="B86" s="483"/>
      <c r="C86" s="483">
        <v>4</v>
      </c>
      <c r="D86" s="295" t="s">
        <v>1391</v>
      </c>
      <c r="E86" s="393">
        <v>0.31944444444444448</v>
      </c>
      <c r="F86" s="393">
        <v>0.28125</v>
      </c>
      <c r="G86" s="298">
        <v>160.80000000000001</v>
      </c>
      <c r="H86" s="298">
        <v>342.4</v>
      </c>
      <c r="I86" s="394">
        <v>18</v>
      </c>
      <c r="J86" s="477" t="s">
        <v>2246</v>
      </c>
      <c r="K86" s="495" t="s">
        <v>2663</v>
      </c>
      <c r="L86" s="478" t="s">
        <v>3265</v>
      </c>
      <c r="M86" s="444" t="s">
        <v>2092</v>
      </c>
    </row>
    <row r="87" spans="1:49" ht="18" x14ac:dyDescent="0.35">
      <c r="B87" s="483">
        <v>3</v>
      </c>
      <c r="C87" s="483">
        <v>5</v>
      </c>
      <c r="D87" s="295" t="s">
        <v>1392</v>
      </c>
      <c r="E87" s="393">
        <v>0.39583333333333331</v>
      </c>
      <c r="F87" s="393">
        <v>0.3298611111111111</v>
      </c>
      <c r="G87" s="298">
        <v>157.19999999999999</v>
      </c>
      <c r="H87" s="298"/>
      <c r="I87" s="394"/>
      <c r="J87" s="477" t="s">
        <v>2840</v>
      </c>
      <c r="K87" s="495" t="s">
        <v>2663</v>
      </c>
      <c r="L87" s="478" t="s">
        <v>3265</v>
      </c>
      <c r="M87" s="444" t="s">
        <v>2092</v>
      </c>
    </row>
    <row r="88" spans="1:49" ht="18" x14ac:dyDescent="0.35">
      <c r="B88" s="483"/>
      <c r="C88" s="483">
        <v>6</v>
      </c>
      <c r="D88" s="295" t="s">
        <v>1486</v>
      </c>
      <c r="E88" s="393">
        <v>0.30555555555555552</v>
      </c>
      <c r="F88" s="393">
        <v>0.28125</v>
      </c>
      <c r="G88" s="298">
        <v>162.4</v>
      </c>
      <c r="H88" s="298">
        <v>319.60000000000002</v>
      </c>
      <c r="I88" s="394">
        <v>17</v>
      </c>
      <c r="J88" s="477" t="s">
        <v>2840</v>
      </c>
      <c r="K88" s="495" t="s">
        <v>2663</v>
      </c>
      <c r="L88" s="478" t="s">
        <v>3265</v>
      </c>
      <c r="M88" s="444" t="s">
        <v>2092</v>
      </c>
    </row>
    <row r="89" spans="1:49" ht="18" x14ac:dyDescent="0.35">
      <c r="B89" s="483">
        <v>4</v>
      </c>
      <c r="C89" s="483">
        <v>7</v>
      </c>
      <c r="D89" s="295" t="s">
        <v>1483</v>
      </c>
      <c r="E89" s="393">
        <v>0.34375</v>
      </c>
      <c r="F89" s="393">
        <v>0.32291666666666669</v>
      </c>
      <c r="G89" s="298">
        <v>132.80000000000001</v>
      </c>
      <c r="H89" s="298"/>
      <c r="I89" s="394"/>
      <c r="J89" s="477" t="s">
        <v>2567</v>
      </c>
      <c r="K89" s="495" t="s">
        <v>2663</v>
      </c>
      <c r="L89" s="478" t="s">
        <v>3265</v>
      </c>
      <c r="M89" s="444" t="s">
        <v>2092</v>
      </c>
    </row>
    <row r="90" spans="1:49" s="472" customFormat="1" ht="18" x14ac:dyDescent="0.35">
      <c r="A90" s="102"/>
      <c r="B90" s="483"/>
      <c r="C90" s="483">
        <v>8</v>
      </c>
      <c r="D90" s="295" t="s">
        <v>1491</v>
      </c>
      <c r="E90" s="393">
        <v>0.3263888888888889</v>
      </c>
      <c r="F90" s="393">
        <v>0.2986111111111111</v>
      </c>
      <c r="G90" s="298">
        <v>119</v>
      </c>
      <c r="H90" s="298">
        <v>251.8</v>
      </c>
      <c r="I90" s="394">
        <v>30</v>
      </c>
      <c r="J90" s="477" t="s">
        <v>2567</v>
      </c>
      <c r="K90" s="495" t="s">
        <v>2663</v>
      </c>
      <c r="L90" s="478" t="s">
        <v>3265</v>
      </c>
      <c r="M90" s="444" t="s">
        <v>2092</v>
      </c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</row>
    <row r="91" spans="1:49" ht="18" x14ac:dyDescent="0.35">
      <c r="B91" s="483">
        <v>5</v>
      </c>
      <c r="C91" s="483">
        <v>9</v>
      </c>
      <c r="D91" s="295" t="s">
        <v>1488</v>
      </c>
      <c r="E91" s="393">
        <v>0.375</v>
      </c>
      <c r="F91" s="393">
        <v>0.30208333333333331</v>
      </c>
      <c r="G91" s="298">
        <v>153</v>
      </c>
      <c r="H91" s="298"/>
      <c r="I91" s="394"/>
      <c r="J91" s="477" t="s">
        <v>2989</v>
      </c>
      <c r="K91" s="495" t="s">
        <v>2663</v>
      </c>
      <c r="L91" s="478" t="s">
        <v>3265</v>
      </c>
      <c r="M91" s="444" t="s">
        <v>2092</v>
      </c>
    </row>
    <row r="92" spans="1:49" ht="18" x14ac:dyDescent="0.35">
      <c r="B92" s="483"/>
      <c r="C92" s="483">
        <v>10</v>
      </c>
      <c r="D92" s="295" t="s">
        <v>1166</v>
      </c>
      <c r="E92" s="393">
        <v>0.36805555555555558</v>
      </c>
      <c r="F92" s="393">
        <v>0.34027777777777773</v>
      </c>
      <c r="G92" s="298">
        <v>204.6</v>
      </c>
      <c r="H92" s="298">
        <v>357.6</v>
      </c>
      <c r="I92" s="394">
        <v>16</v>
      </c>
      <c r="J92" s="477" t="s">
        <v>2989</v>
      </c>
      <c r="K92" s="495" t="s">
        <v>2663</v>
      </c>
      <c r="L92" s="478" t="s">
        <v>3265</v>
      </c>
      <c r="M92" s="444" t="s">
        <v>2092</v>
      </c>
    </row>
    <row r="93" spans="1:49" ht="18" x14ac:dyDescent="0.35">
      <c r="B93" s="483">
        <v>6</v>
      </c>
      <c r="C93" s="483">
        <v>11</v>
      </c>
      <c r="D93" s="301" t="s">
        <v>1577</v>
      </c>
      <c r="E93" s="393">
        <v>0.24305555555555555</v>
      </c>
      <c r="F93" s="393">
        <v>0.21527777777777779</v>
      </c>
      <c r="G93" s="298">
        <v>107.4</v>
      </c>
      <c r="H93" s="298"/>
      <c r="I93" s="394"/>
      <c r="J93" s="477" t="s">
        <v>2363</v>
      </c>
      <c r="K93" s="495" t="s">
        <v>2663</v>
      </c>
      <c r="L93" s="623" t="s">
        <v>3266</v>
      </c>
      <c r="M93" s="444" t="s">
        <v>2092</v>
      </c>
    </row>
    <row r="94" spans="1:49" ht="18" x14ac:dyDescent="0.35">
      <c r="B94" s="498"/>
      <c r="C94" s="483">
        <v>12</v>
      </c>
      <c r="D94" s="295" t="s">
        <v>1290</v>
      </c>
      <c r="E94" s="393">
        <v>0.36458333333333331</v>
      </c>
      <c r="F94" s="393">
        <v>0.33680555555555558</v>
      </c>
      <c r="G94" s="298">
        <v>175.4</v>
      </c>
      <c r="H94" s="298">
        <v>282.8</v>
      </c>
      <c r="I94" s="394">
        <v>22</v>
      </c>
      <c r="J94" s="477" t="s">
        <v>2681</v>
      </c>
      <c r="K94" s="495" t="s">
        <v>2663</v>
      </c>
      <c r="L94" s="623"/>
      <c r="M94" s="444" t="s">
        <v>2092</v>
      </c>
    </row>
    <row r="95" spans="1:49" ht="18" x14ac:dyDescent="0.35">
      <c r="B95" s="483">
        <v>7</v>
      </c>
      <c r="C95" s="483">
        <v>13</v>
      </c>
      <c r="D95" s="295" t="s">
        <v>1151</v>
      </c>
      <c r="E95" s="393">
        <v>0.29166666666666669</v>
      </c>
      <c r="F95" s="393">
        <v>0.25</v>
      </c>
      <c r="G95" s="298">
        <v>167.7</v>
      </c>
      <c r="H95" s="298"/>
      <c r="I95" s="394"/>
      <c r="J95" s="430" t="s">
        <v>2177</v>
      </c>
      <c r="K95" s="495" t="s">
        <v>2663</v>
      </c>
      <c r="L95" s="478" t="s">
        <v>3265</v>
      </c>
      <c r="M95" s="444" t="s">
        <v>2092</v>
      </c>
    </row>
    <row r="96" spans="1:49" ht="18" x14ac:dyDescent="0.35">
      <c r="B96" s="498"/>
      <c r="C96" s="483">
        <v>14</v>
      </c>
      <c r="D96" s="295" t="s">
        <v>1153</v>
      </c>
      <c r="E96" s="393">
        <v>0.30902777777777779</v>
      </c>
      <c r="F96" s="393">
        <v>0.27083333333333331</v>
      </c>
      <c r="G96" s="298">
        <v>175.2</v>
      </c>
      <c r="H96" s="298">
        <v>342.9</v>
      </c>
      <c r="I96" s="394">
        <v>18</v>
      </c>
      <c r="J96" s="430" t="s">
        <v>2177</v>
      </c>
      <c r="K96" s="495" t="s">
        <v>2663</v>
      </c>
      <c r="L96" s="478" t="s">
        <v>3265</v>
      </c>
      <c r="M96" s="444" t="s">
        <v>2092</v>
      </c>
    </row>
    <row r="97" spans="2:15" ht="18" x14ac:dyDescent="0.35">
      <c r="B97" s="466">
        <v>7</v>
      </c>
      <c r="C97" s="505"/>
      <c r="D97" s="466">
        <v>14</v>
      </c>
      <c r="E97" s="494"/>
      <c r="F97" s="494"/>
      <c r="G97" s="468">
        <f>SUM(G83:G96)</f>
        <v>2189.3000000000002</v>
      </c>
      <c r="H97" s="468">
        <f>SUM(H83:H96)</f>
        <v>2189.2999999999997</v>
      </c>
      <c r="I97" s="469">
        <f>SUM(I83:I96)</f>
        <v>136</v>
      </c>
      <c r="J97" s="494"/>
      <c r="K97" s="494"/>
      <c r="L97" s="494"/>
    </row>
    <row r="98" spans="2:15" ht="18" x14ac:dyDescent="0.35">
      <c r="B98" s="483">
        <v>1</v>
      </c>
      <c r="C98" s="483">
        <v>1</v>
      </c>
      <c r="D98" s="295" t="s">
        <v>1144</v>
      </c>
      <c r="E98" s="393">
        <v>0.29166666666666669</v>
      </c>
      <c r="F98" s="393">
        <v>0.27083333333333331</v>
      </c>
      <c r="G98" s="298">
        <v>168.6</v>
      </c>
      <c r="H98" s="298">
        <v>337.2</v>
      </c>
      <c r="I98" s="394">
        <v>8</v>
      </c>
      <c r="J98" s="436" t="s">
        <v>963</v>
      </c>
      <c r="K98" s="477" t="s">
        <v>1045</v>
      </c>
      <c r="L98" s="623" t="s">
        <v>3266</v>
      </c>
      <c r="M98" s="444" t="s">
        <v>2092</v>
      </c>
    </row>
    <row r="99" spans="2:15" ht="18" x14ac:dyDescent="0.35">
      <c r="B99" s="483"/>
      <c r="C99" s="483">
        <v>2</v>
      </c>
      <c r="D99" s="295" t="s">
        <v>1142</v>
      </c>
      <c r="E99" s="393">
        <v>0.30208333333333331</v>
      </c>
      <c r="F99" s="393">
        <v>0.28125</v>
      </c>
      <c r="G99" s="298">
        <v>168.6</v>
      </c>
      <c r="H99" s="298"/>
      <c r="I99" s="428"/>
      <c r="J99" s="436" t="s">
        <v>3252</v>
      </c>
      <c r="K99" s="477" t="s">
        <v>1045</v>
      </c>
      <c r="L99" s="623"/>
      <c r="M99" s="444" t="s">
        <v>2092</v>
      </c>
    </row>
    <row r="100" spans="2:15" ht="18" x14ac:dyDescent="0.35">
      <c r="B100" s="483">
        <v>2</v>
      </c>
      <c r="C100" s="483">
        <v>3</v>
      </c>
      <c r="D100" s="295" t="s">
        <v>1147</v>
      </c>
      <c r="E100" s="393">
        <v>0.29166666666666669</v>
      </c>
      <c r="F100" s="393">
        <v>0.27083333333333331</v>
      </c>
      <c r="G100" s="298">
        <v>168.6</v>
      </c>
      <c r="H100" s="298">
        <v>337.2</v>
      </c>
      <c r="I100" s="394">
        <v>8</v>
      </c>
      <c r="J100" s="436" t="s">
        <v>963</v>
      </c>
      <c r="K100" s="477" t="s">
        <v>1045</v>
      </c>
      <c r="L100" s="623" t="s">
        <v>3266</v>
      </c>
    </row>
    <row r="101" spans="2:15" ht="18" x14ac:dyDescent="0.35">
      <c r="B101" s="483"/>
      <c r="C101" s="483">
        <v>4</v>
      </c>
      <c r="D101" s="295" t="s">
        <v>1145</v>
      </c>
      <c r="E101" s="393">
        <v>0.30208333333333331</v>
      </c>
      <c r="F101" s="393">
        <v>0.28125</v>
      </c>
      <c r="G101" s="298">
        <v>168.6</v>
      </c>
      <c r="H101" s="298"/>
      <c r="I101" s="428"/>
      <c r="J101" s="436" t="s">
        <v>3252</v>
      </c>
      <c r="K101" s="477" t="s">
        <v>1045</v>
      </c>
      <c r="L101" s="623"/>
    </row>
    <row r="102" spans="2:15" ht="18" x14ac:dyDescent="0.35">
      <c r="B102" s="483">
        <v>3</v>
      </c>
      <c r="C102" s="483">
        <v>5</v>
      </c>
      <c r="D102" s="435" t="s">
        <v>1150</v>
      </c>
      <c r="E102" s="437">
        <v>0.29166666666666669</v>
      </c>
      <c r="F102" s="437">
        <v>0.27083333333333331</v>
      </c>
      <c r="G102" s="438">
        <v>168.6</v>
      </c>
      <c r="H102" s="438">
        <v>337.2</v>
      </c>
      <c r="I102" s="439">
        <v>8</v>
      </c>
      <c r="J102" s="436" t="s">
        <v>963</v>
      </c>
      <c r="K102" s="477" t="s">
        <v>1045</v>
      </c>
      <c r="L102" s="623" t="s">
        <v>3266</v>
      </c>
    </row>
    <row r="103" spans="2:15" ht="18" x14ac:dyDescent="0.35">
      <c r="B103" s="483"/>
      <c r="C103" s="483">
        <v>6</v>
      </c>
      <c r="D103" s="435" t="s">
        <v>1148</v>
      </c>
      <c r="E103" s="437">
        <v>0.30208333333333331</v>
      </c>
      <c r="F103" s="437">
        <v>0.28125</v>
      </c>
      <c r="G103" s="438">
        <v>168.6</v>
      </c>
      <c r="H103" s="438"/>
      <c r="I103" s="441"/>
      <c r="J103" s="436" t="s">
        <v>3252</v>
      </c>
      <c r="K103" s="477" t="s">
        <v>1045</v>
      </c>
      <c r="L103" s="623"/>
    </row>
    <row r="104" spans="2:15" ht="18" x14ac:dyDescent="0.35">
      <c r="B104" s="483">
        <v>4</v>
      </c>
      <c r="C104" s="483">
        <v>7</v>
      </c>
      <c r="D104" s="435" t="s">
        <v>1497</v>
      </c>
      <c r="E104" s="437">
        <v>0.2951388888888889</v>
      </c>
      <c r="F104" s="437">
        <v>0.27430555555555552</v>
      </c>
      <c r="G104" s="438">
        <v>174.3</v>
      </c>
      <c r="H104" s="438">
        <v>348.6</v>
      </c>
      <c r="I104" s="439">
        <v>12</v>
      </c>
      <c r="J104" s="436" t="s">
        <v>968</v>
      </c>
      <c r="K104" s="477" t="s">
        <v>1045</v>
      </c>
      <c r="L104" s="623" t="s">
        <v>3266</v>
      </c>
    </row>
    <row r="105" spans="2:15" ht="18" x14ac:dyDescent="0.35">
      <c r="B105" s="483"/>
      <c r="C105" s="483">
        <v>8</v>
      </c>
      <c r="D105" s="435" t="s">
        <v>1171</v>
      </c>
      <c r="E105" s="437">
        <v>0.30555555555555552</v>
      </c>
      <c r="F105" s="437">
        <v>0.28472222222222221</v>
      </c>
      <c r="G105" s="438">
        <v>174.3</v>
      </c>
      <c r="H105" s="438"/>
      <c r="I105" s="439"/>
      <c r="J105" s="436" t="s">
        <v>3253</v>
      </c>
      <c r="K105" s="477" t="s">
        <v>1045</v>
      </c>
      <c r="L105" s="623"/>
    </row>
    <row r="106" spans="2:15" ht="18" x14ac:dyDescent="0.35">
      <c r="B106" s="483">
        <v>5</v>
      </c>
      <c r="C106" s="483">
        <v>9</v>
      </c>
      <c r="D106" s="295" t="s">
        <v>1503</v>
      </c>
      <c r="E106" s="393">
        <v>0.2951388888888889</v>
      </c>
      <c r="F106" s="393">
        <v>0.27430555555555552</v>
      </c>
      <c r="G106" s="298">
        <v>174.3</v>
      </c>
      <c r="H106" s="438">
        <v>348.6</v>
      </c>
      <c r="I106" s="439">
        <v>12</v>
      </c>
      <c r="J106" s="436" t="s">
        <v>968</v>
      </c>
      <c r="K106" s="477" t="s">
        <v>1045</v>
      </c>
      <c r="L106" s="623" t="s">
        <v>3266</v>
      </c>
    </row>
    <row r="107" spans="2:15" ht="18" x14ac:dyDescent="0.35">
      <c r="B107" s="483"/>
      <c r="C107" s="483">
        <v>10</v>
      </c>
      <c r="D107" s="295" t="s">
        <v>1495</v>
      </c>
      <c r="E107" s="393">
        <v>0.30555555555555552</v>
      </c>
      <c r="F107" s="393">
        <v>0.28472222222222221</v>
      </c>
      <c r="G107" s="298">
        <v>174.3</v>
      </c>
      <c r="H107" s="485"/>
      <c r="I107" s="496"/>
      <c r="J107" s="436" t="s">
        <v>3253</v>
      </c>
      <c r="K107" s="477" t="s">
        <v>1045</v>
      </c>
      <c r="L107" s="623"/>
    </row>
    <row r="108" spans="2:15" ht="18" x14ac:dyDescent="0.35">
      <c r="B108" s="483">
        <v>6</v>
      </c>
      <c r="C108" s="483">
        <v>11</v>
      </c>
      <c r="D108" s="295" t="s">
        <v>1511</v>
      </c>
      <c r="E108" s="393">
        <v>0.27430555555555552</v>
      </c>
      <c r="F108" s="393">
        <v>0.25347222222222221</v>
      </c>
      <c r="G108" s="298">
        <v>174.3</v>
      </c>
      <c r="H108" s="438">
        <v>348.6</v>
      </c>
      <c r="I108" s="439">
        <v>12</v>
      </c>
      <c r="J108" s="436" t="s">
        <v>968</v>
      </c>
      <c r="K108" s="477" t="s">
        <v>1045</v>
      </c>
      <c r="L108" s="623" t="s">
        <v>3266</v>
      </c>
      <c r="M108" s="444" t="s">
        <v>2092</v>
      </c>
    </row>
    <row r="109" spans="2:15" ht="18" x14ac:dyDescent="0.35">
      <c r="B109" s="491"/>
      <c r="C109" s="483">
        <v>12</v>
      </c>
      <c r="D109" s="295" t="s">
        <v>1499</v>
      </c>
      <c r="E109" s="393">
        <v>0.30555555555555552</v>
      </c>
      <c r="F109" s="393">
        <v>0.28472222222222221</v>
      </c>
      <c r="G109" s="298">
        <v>174.3</v>
      </c>
      <c r="H109" s="491"/>
      <c r="I109" s="491"/>
      <c r="J109" s="436" t="s">
        <v>3253</v>
      </c>
      <c r="K109" s="477" t="s">
        <v>1045</v>
      </c>
      <c r="L109" s="623"/>
      <c r="M109" s="444" t="s">
        <v>2092</v>
      </c>
    </row>
    <row r="110" spans="2:15" ht="18" x14ac:dyDescent="0.35">
      <c r="B110" s="506">
        <v>6</v>
      </c>
      <c r="C110" s="506"/>
      <c r="D110" s="506">
        <v>12</v>
      </c>
      <c r="E110" s="507"/>
      <c r="F110" s="507"/>
      <c r="G110" s="508">
        <f>SUM(G98:G109)</f>
        <v>2057.4</v>
      </c>
      <c r="H110" s="508">
        <f>SUM(H98:H109)</f>
        <v>2057.3999999999996</v>
      </c>
      <c r="I110" s="509">
        <f>SUM(I98:I109)</f>
        <v>60</v>
      </c>
      <c r="J110" s="470"/>
      <c r="K110" s="470"/>
      <c r="L110" s="510"/>
      <c r="N110" s="511"/>
      <c r="O110" s="511"/>
    </row>
    <row r="111" spans="2:15" ht="18" x14ac:dyDescent="0.35">
      <c r="B111" s="473">
        <v>1</v>
      </c>
      <c r="C111" s="473">
        <v>1</v>
      </c>
      <c r="D111" s="295" t="s">
        <v>1506</v>
      </c>
      <c r="E111" s="393">
        <v>0.24652777777777779</v>
      </c>
      <c r="F111" s="393">
        <v>0.22569444444444445</v>
      </c>
      <c r="G111" s="298">
        <v>212.1</v>
      </c>
      <c r="H111" s="298"/>
      <c r="I111" s="394"/>
      <c r="J111" s="296" t="s">
        <v>3078</v>
      </c>
      <c r="K111" s="477" t="s">
        <v>1045</v>
      </c>
      <c r="L111" s="624" t="s">
        <v>3272</v>
      </c>
      <c r="M111" s="444" t="s">
        <v>2092</v>
      </c>
    </row>
    <row r="112" spans="2:15" ht="18" x14ac:dyDescent="0.35">
      <c r="B112" s="473"/>
      <c r="C112" s="473">
        <v>2</v>
      </c>
      <c r="D112" s="295" t="s">
        <v>1516</v>
      </c>
      <c r="E112" s="393">
        <v>0.22569444444444445</v>
      </c>
      <c r="F112" s="393">
        <v>0.22569444444444445</v>
      </c>
      <c r="G112" s="298">
        <v>217.7</v>
      </c>
      <c r="H112" s="298">
        <v>429.79999999999995</v>
      </c>
      <c r="I112" s="394">
        <v>1</v>
      </c>
      <c r="J112" s="296" t="s">
        <v>3078</v>
      </c>
      <c r="K112" s="477" t="s">
        <v>1045</v>
      </c>
      <c r="L112" s="624"/>
      <c r="M112" s="444" t="s">
        <v>2092</v>
      </c>
    </row>
    <row r="113" spans="1:49" s="472" customFormat="1" ht="18" x14ac:dyDescent="0.35">
      <c r="A113" s="102"/>
      <c r="B113" s="473">
        <v>2</v>
      </c>
      <c r="C113" s="473">
        <v>3</v>
      </c>
      <c r="D113" s="295" t="s">
        <v>1513</v>
      </c>
      <c r="E113" s="393">
        <v>0.21875</v>
      </c>
      <c r="F113" s="393">
        <v>0.21875</v>
      </c>
      <c r="G113" s="298">
        <v>217.7</v>
      </c>
      <c r="H113" s="298"/>
      <c r="I113" s="394"/>
      <c r="J113" s="296" t="s">
        <v>3078</v>
      </c>
      <c r="K113" s="477" t="s">
        <v>1045</v>
      </c>
      <c r="L113" s="624"/>
      <c r="M113" s="444" t="s">
        <v>2092</v>
      </c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</row>
    <row r="114" spans="1:49" ht="18" x14ac:dyDescent="0.35">
      <c r="B114" s="473"/>
      <c r="C114" s="473">
        <v>4</v>
      </c>
      <c r="D114" s="295" t="s">
        <v>1265</v>
      </c>
      <c r="E114" s="393">
        <v>0.23958333333333334</v>
      </c>
      <c r="F114" s="393">
        <v>0.21875</v>
      </c>
      <c r="G114" s="298">
        <v>212.1</v>
      </c>
      <c r="H114" s="298">
        <v>429.79999999999995</v>
      </c>
      <c r="I114" s="394">
        <v>1</v>
      </c>
      <c r="J114" s="296" t="s">
        <v>3078</v>
      </c>
      <c r="K114" s="477" t="s">
        <v>1045</v>
      </c>
      <c r="L114" s="624"/>
      <c r="M114" s="444" t="s">
        <v>2092</v>
      </c>
    </row>
    <row r="115" spans="1:49" ht="18" x14ac:dyDescent="0.35">
      <c r="B115" s="473">
        <v>3</v>
      </c>
      <c r="C115" s="473">
        <v>5</v>
      </c>
      <c r="D115" s="295" t="s">
        <v>1266</v>
      </c>
      <c r="E115" s="393">
        <v>0.36458333333333331</v>
      </c>
      <c r="F115" s="393">
        <v>0.30902777777777779</v>
      </c>
      <c r="G115" s="298">
        <v>305.2</v>
      </c>
      <c r="H115" s="298"/>
      <c r="I115" s="394"/>
      <c r="J115" s="300" t="s">
        <v>3098</v>
      </c>
      <c r="K115" s="477" t="s">
        <v>1045</v>
      </c>
      <c r="L115" s="623" t="s">
        <v>3266</v>
      </c>
      <c r="M115" s="444" t="s">
        <v>2092</v>
      </c>
    </row>
    <row r="116" spans="1:49" ht="18" x14ac:dyDescent="0.35">
      <c r="B116" s="473"/>
      <c r="C116" s="473">
        <v>6</v>
      </c>
      <c r="D116" s="295" t="s">
        <v>1292</v>
      </c>
      <c r="E116" s="393">
        <v>0.33333333333333331</v>
      </c>
      <c r="F116" s="393">
        <v>0.3125</v>
      </c>
      <c r="G116" s="298">
        <v>322</v>
      </c>
      <c r="H116" s="298">
        <v>627.20000000000005</v>
      </c>
      <c r="I116" s="394">
        <v>3</v>
      </c>
      <c r="J116" s="300" t="s">
        <v>3098</v>
      </c>
      <c r="K116" s="477" t="s">
        <v>1045</v>
      </c>
      <c r="L116" s="623"/>
      <c r="M116" s="444" t="s">
        <v>2092</v>
      </c>
    </row>
    <row r="117" spans="1:49" ht="18" x14ac:dyDescent="0.35">
      <c r="B117" s="513">
        <v>4</v>
      </c>
      <c r="C117" s="473">
        <v>7</v>
      </c>
      <c r="D117" s="295" t="s">
        <v>1151</v>
      </c>
      <c r="E117" s="393">
        <v>0.29166666666666669</v>
      </c>
      <c r="F117" s="393">
        <v>0.27083333333333331</v>
      </c>
      <c r="G117" s="298">
        <v>256.2</v>
      </c>
      <c r="H117" s="298"/>
      <c r="I117" s="394"/>
      <c r="J117" s="300" t="s">
        <v>3148</v>
      </c>
      <c r="K117" s="477" t="s">
        <v>1045</v>
      </c>
      <c r="L117" s="623" t="s">
        <v>3266</v>
      </c>
      <c r="M117" s="444" t="s">
        <v>2092</v>
      </c>
    </row>
    <row r="118" spans="1:49" ht="18" x14ac:dyDescent="0.35">
      <c r="B118" s="513"/>
      <c r="C118" s="473">
        <v>8</v>
      </c>
      <c r="D118" s="295" t="s">
        <v>1153</v>
      </c>
      <c r="E118" s="393">
        <v>0.27777777777777779</v>
      </c>
      <c r="F118" s="393">
        <v>0.25694444444444448</v>
      </c>
      <c r="G118" s="298">
        <v>256.2</v>
      </c>
      <c r="H118" s="298">
        <v>512.4</v>
      </c>
      <c r="I118" s="394">
        <v>2</v>
      </c>
      <c r="J118" s="300" t="s">
        <v>3148</v>
      </c>
      <c r="K118" s="477" t="s">
        <v>1045</v>
      </c>
      <c r="L118" s="623"/>
      <c r="M118" s="444" t="s">
        <v>2092</v>
      </c>
    </row>
    <row r="119" spans="1:49" ht="18" x14ac:dyDescent="0.35">
      <c r="B119" s="513">
        <v>5</v>
      </c>
      <c r="C119" s="473">
        <v>9</v>
      </c>
      <c r="D119" s="295" t="s">
        <v>1372</v>
      </c>
      <c r="E119" s="393">
        <v>0.29166666666666669</v>
      </c>
      <c r="F119" s="393">
        <v>0.27083333333333331</v>
      </c>
      <c r="G119" s="298">
        <v>256.2</v>
      </c>
      <c r="H119" s="298"/>
      <c r="I119" s="394"/>
      <c r="J119" s="300" t="s">
        <v>3137</v>
      </c>
      <c r="K119" s="477" t="s">
        <v>1045</v>
      </c>
      <c r="L119" s="623" t="s">
        <v>3266</v>
      </c>
    </row>
    <row r="120" spans="1:49" ht="18" x14ac:dyDescent="0.35">
      <c r="B120" s="513"/>
      <c r="C120" s="473">
        <v>10</v>
      </c>
      <c r="D120" s="295" t="s">
        <v>1141</v>
      </c>
      <c r="E120" s="393">
        <v>0.27777777777777779</v>
      </c>
      <c r="F120" s="393">
        <v>0.25694444444444448</v>
      </c>
      <c r="G120" s="298">
        <v>256.2</v>
      </c>
      <c r="H120" s="298">
        <v>512.4</v>
      </c>
      <c r="I120" s="394">
        <v>2</v>
      </c>
      <c r="J120" s="300" t="s">
        <v>3137</v>
      </c>
      <c r="K120" s="477" t="s">
        <v>1045</v>
      </c>
      <c r="L120" s="623"/>
    </row>
    <row r="121" spans="1:49" ht="18" x14ac:dyDescent="0.35">
      <c r="B121" s="513">
        <v>6</v>
      </c>
      <c r="C121" s="473">
        <v>11</v>
      </c>
      <c r="D121" s="435" t="s">
        <v>1362</v>
      </c>
      <c r="E121" s="437">
        <v>0.28472222222222221</v>
      </c>
      <c r="F121" s="437">
        <v>0.2638888888888889</v>
      </c>
      <c r="G121" s="438">
        <v>255.8</v>
      </c>
      <c r="H121" s="438"/>
      <c r="I121" s="439"/>
      <c r="J121" s="440" t="s">
        <v>3098</v>
      </c>
      <c r="K121" s="477" t="s">
        <v>1045</v>
      </c>
      <c r="L121" s="623" t="s">
        <v>3266</v>
      </c>
    </row>
    <row r="122" spans="1:49" ht="18" x14ac:dyDescent="0.35">
      <c r="B122" s="513"/>
      <c r="C122" s="473">
        <v>12</v>
      </c>
      <c r="D122" s="435" t="s">
        <v>1369</v>
      </c>
      <c r="E122" s="437">
        <v>0.27430555555555552</v>
      </c>
      <c r="F122" s="437">
        <v>0.25347222222222221</v>
      </c>
      <c r="G122" s="438">
        <v>255.8</v>
      </c>
      <c r="H122" s="438">
        <v>511.6</v>
      </c>
      <c r="I122" s="439">
        <v>2</v>
      </c>
      <c r="J122" s="440" t="s">
        <v>3098</v>
      </c>
      <c r="K122" s="477" t="s">
        <v>1045</v>
      </c>
      <c r="L122" s="623"/>
    </row>
    <row r="123" spans="1:49" ht="20.25" x14ac:dyDescent="0.4">
      <c r="B123" s="513">
        <v>7</v>
      </c>
      <c r="C123" s="473">
        <v>13</v>
      </c>
      <c r="D123" s="521" t="s">
        <v>3278</v>
      </c>
      <c r="E123" s="437">
        <v>0.28472222222222221</v>
      </c>
      <c r="F123" s="437">
        <v>0.2638888888888889</v>
      </c>
      <c r="G123" s="438">
        <v>255.8</v>
      </c>
      <c r="H123" s="438"/>
      <c r="I123" s="439"/>
      <c r="J123" s="440" t="s">
        <v>3098</v>
      </c>
      <c r="K123" s="477" t="s">
        <v>1045</v>
      </c>
      <c r="L123" s="623" t="s">
        <v>3266</v>
      </c>
      <c r="M123" s="444" t="s">
        <v>2092</v>
      </c>
    </row>
    <row r="124" spans="1:49" ht="20.25" x14ac:dyDescent="0.4">
      <c r="C124" s="473">
        <v>14</v>
      </c>
      <c r="D124" s="521" t="s">
        <v>3278</v>
      </c>
      <c r="E124" s="437">
        <v>0.27430555555555552</v>
      </c>
      <c r="F124" s="437">
        <v>0.25347222222222221</v>
      </c>
      <c r="G124" s="438">
        <v>255.8</v>
      </c>
      <c r="H124" s="438">
        <v>511.6</v>
      </c>
      <c r="I124" s="439">
        <v>2</v>
      </c>
      <c r="J124" s="440" t="s">
        <v>3098</v>
      </c>
      <c r="K124" s="477" t="s">
        <v>1045</v>
      </c>
      <c r="L124" s="623"/>
      <c r="M124" s="444" t="s">
        <v>2092</v>
      </c>
    </row>
    <row r="125" spans="1:49" ht="18" x14ac:dyDescent="0.35">
      <c r="B125" s="466">
        <v>7</v>
      </c>
      <c r="C125" s="466"/>
      <c r="D125" s="466">
        <v>14</v>
      </c>
      <c r="E125" s="467"/>
      <c r="F125" s="467"/>
      <c r="G125" s="468">
        <f>SUM(G111:G124)</f>
        <v>3534.8000000000006</v>
      </c>
      <c r="H125" s="468">
        <f t="shared" ref="H125:I125" si="0">SUM(H111:H124)</f>
        <v>3534.7999999999997</v>
      </c>
      <c r="I125" s="469">
        <f t="shared" si="0"/>
        <v>13</v>
      </c>
      <c r="J125" s="494"/>
      <c r="K125" s="494"/>
      <c r="L125" s="494"/>
    </row>
    <row r="126" spans="1:49" ht="18" x14ac:dyDescent="0.35">
      <c r="B126" s="473">
        <v>1</v>
      </c>
      <c r="C126" s="473">
        <v>1</v>
      </c>
      <c r="D126" s="295" t="s">
        <v>1295</v>
      </c>
      <c r="E126" s="393">
        <v>0.25347222222222221</v>
      </c>
      <c r="F126" s="393">
        <v>0.22569444444444445</v>
      </c>
      <c r="G126" s="298">
        <v>212.1</v>
      </c>
      <c r="H126" s="298"/>
      <c r="I126" s="394"/>
      <c r="J126" s="477" t="s">
        <v>1597</v>
      </c>
      <c r="K126" s="477" t="s">
        <v>1030</v>
      </c>
      <c r="L126" s="623" t="s">
        <v>3266</v>
      </c>
      <c r="M126" s="444" t="s">
        <v>2092</v>
      </c>
    </row>
    <row r="127" spans="1:49" ht="18" x14ac:dyDescent="0.35">
      <c r="B127" s="473"/>
      <c r="C127" s="473">
        <v>2</v>
      </c>
      <c r="D127" s="295" t="s">
        <v>1352</v>
      </c>
      <c r="E127" s="393">
        <v>0.23958333333333334</v>
      </c>
      <c r="F127" s="393">
        <v>0.21875</v>
      </c>
      <c r="G127" s="298">
        <v>212.1</v>
      </c>
      <c r="H127" s="298">
        <v>424.2</v>
      </c>
      <c r="I127" s="394">
        <v>2</v>
      </c>
      <c r="J127" s="477" t="s">
        <v>1597</v>
      </c>
      <c r="K127" s="477" t="s">
        <v>1030</v>
      </c>
      <c r="L127" s="623"/>
    </row>
    <row r="128" spans="1:49" ht="18" x14ac:dyDescent="0.35">
      <c r="B128" s="473">
        <v>2</v>
      </c>
      <c r="C128" s="473">
        <v>3</v>
      </c>
      <c r="D128" s="435" t="s">
        <v>1359</v>
      </c>
      <c r="E128" s="437">
        <v>0.25347222222222221</v>
      </c>
      <c r="F128" s="437">
        <v>0.22569444444444445</v>
      </c>
      <c r="G128" s="438">
        <v>212.1</v>
      </c>
      <c r="H128" s="438"/>
      <c r="I128" s="439"/>
      <c r="J128" s="436" t="s">
        <v>1597</v>
      </c>
      <c r="K128" s="477" t="s">
        <v>1030</v>
      </c>
      <c r="L128" s="623" t="s">
        <v>3266</v>
      </c>
    </row>
    <row r="129" spans="1:49" ht="18" x14ac:dyDescent="0.35">
      <c r="B129" s="473"/>
      <c r="C129" s="473">
        <v>4</v>
      </c>
      <c r="D129" s="435" t="s">
        <v>1103</v>
      </c>
      <c r="E129" s="437">
        <v>0.23958333333333334</v>
      </c>
      <c r="F129" s="437">
        <v>0.21875</v>
      </c>
      <c r="G129" s="438">
        <v>212.1</v>
      </c>
      <c r="H129" s="438">
        <v>424.2</v>
      </c>
      <c r="I129" s="439">
        <v>2</v>
      </c>
      <c r="J129" s="436" t="s">
        <v>1597</v>
      </c>
      <c r="K129" s="477" t="s">
        <v>1030</v>
      </c>
      <c r="L129" s="623"/>
      <c r="M129" s="444" t="s">
        <v>2092</v>
      </c>
    </row>
    <row r="130" spans="1:49" ht="18" x14ac:dyDescent="0.35">
      <c r="B130" s="466">
        <v>2</v>
      </c>
      <c r="C130" s="505"/>
      <c r="D130" s="466">
        <v>4</v>
      </c>
      <c r="E130" s="494"/>
      <c r="F130" s="494"/>
      <c r="G130" s="468">
        <f>SUM(G126:G129)</f>
        <v>848.4</v>
      </c>
      <c r="H130" s="468">
        <f>SUM(H126:H129)</f>
        <v>848.4</v>
      </c>
      <c r="I130" s="469">
        <f>SUM(I126:I129)</f>
        <v>4</v>
      </c>
      <c r="J130" s="494"/>
      <c r="K130" s="494"/>
      <c r="L130" s="494"/>
    </row>
    <row r="131" spans="1:49" x14ac:dyDescent="0.25">
      <c r="B131" s="491"/>
      <c r="C131" s="515"/>
      <c r="D131" s="515"/>
      <c r="E131" s="491"/>
      <c r="F131" s="491"/>
      <c r="G131" s="491"/>
      <c r="H131" s="491"/>
      <c r="I131" s="491"/>
      <c r="J131" s="491"/>
      <c r="K131" s="491"/>
      <c r="L131" s="491"/>
    </row>
    <row r="132" spans="1:49" s="472" customFormat="1" ht="20.25" x14ac:dyDescent="0.4">
      <c r="A132" s="102"/>
      <c r="B132" s="516">
        <f>B130+B125+B110+B97+B82+B18</f>
        <v>57</v>
      </c>
      <c r="C132" s="516"/>
      <c r="D132" s="516">
        <f>D130+D125+D110+D97+D82+D18</f>
        <v>114</v>
      </c>
      <c r="E132" s="516"/>
      <c r="F132" s="516"/>
      <c r="G132" s="517">
        <f>G130+G125+G110+G97+G82+G18</f>
        <v>20818.900000000001</v>
      </c>
      <c r="H132" s="517">
        <f>H130+H125+H110+H97+H82+H18</f>
        <v>20818.900000000001</v>
      </c>
      <c r="I132" s="518">
        <f>I130+I125+I110+I97+I82+I18</f>
        <v>659</v>
      </c>
      <c r="J132" s="491"/>
      <c r="K132" s="491"/>
      <c r="L132" s="491"/>
      <c r="M132" s="444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</row>
    <row r="135" spans="1:49" ht="18" x14ac:dyDescent="0.35">
      <c r="D135" s="435"/>
      <c r="E135" s="437"/>
      <c r="F135" s="437"/>
      <c r="G135" s="438"/>
      <c r="H135" s="39"/>
    </row>
    <row r="136" spans="1:49" ht="18" x14ac:dyDescent="0.35">
      <c r="D136" s="435"/>
      <c r="E136" s="437"/>
      <c r="F136" s="437"/>
      <c r="G136" s="438"/>
    </row>
    <row r="138" spans="1:49" x14ac:dyDescent="0.25">
      <c r="L138" s="39"/>
    </row>
    <row r="139" spans="1:49" s="472" customFormat="1" x14ac:dyDescent="0.25">
      <c r="A139" s="102"/>
      <c r="B139"/>
      <c r="C139" s="5"/>
      <c r="D139" s="5"/>
      <c r="E139"/>
      <c r="F139"/>
      <c r="G139"/>
      <c r="H139"/>
      <c r="I139"/>
      <c r="J139"/>
      <c r="K139"/>
      <c r="L139"/>
      <c r="M139" s="444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</row>
    <row r="140" spans="1:49" x14ac:dyDescent="0.25">
      <c r="M140" s="102"/>
    </row>
    <row r="141" spans="1:49" x14ac:dyDescent="0.25">
      <c r="M141" s="102"/>
    </row>
    <row r="142" spans="1:49" s="472" customFormat="1" x14ac:dyDescent="0.25">
      <c r="A142" s="102"/>
      <c r="B142"/>
      <c r="C142" s="5"/>
      <c r="D142" s="5"/>
      <c r="E142"/>
      <c r="F142"/>
      <c r="G142"/>
      <c r="H142"/>
      <c r="I142"/>
      <c r="J142"/>
      <c r="K142"/>
      <c r="L14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</row>
    <row r="143" spans="1:49" x14ac:dyDescent="0.25">
      <c r="M143" s="102"/>
    </row>
    <row r="153" spans="14:15" x14ac:dyDescent="0.25">
      <c r="N153" s="519"/>
      <c r="O153" s="519"/>
    </row>
  </sheetData>
  <autoFilter ref="A4:AW153"/>
  <mergeCells count="39">
    <mergeCell ref="L128:L129"/>
    <mergeCell ref="L38:L39"/>
    <mergeCell ref="L40:L41"/>
    <mergeCell ref="L76:L77"/>
    <mergeCell ref="L80:L81"/>
    <mergeCell ref="L83:L84"/>
    <mergeCell ref="L44:L45"/>
    <mergeCell ref="L46:L47"/>
    <mergeCell ref="L48:L49"/>
    <mergeCell ref="L50:L51"/>
    <mergeCell ref="L52:L53"/>
    <mergeCell ref="L54:L55"/>
    <mergeCell ref="L42:L43"/>
    <mergeCell ref="L93:L94"/>
    <mergeCell ref="L98:L99"/>
    <mergeCell ref="L100:L101"/>
    <mergeCell ref="L72:L73"/>
    <mergeCell ref="L78:L79"/>
    <mergeCell ref="L20:L21"/>
    <mergeCell ref="L22:L23"/>
    <mergeCell ref="L25:L26"/>
    <mergeCell ref="L34:L35"/>
    <mergeCell ref="L36:L37"/>
    <mergeCell ref="L56:L57"/>
    <mergeCell ref="L58:L59"/>
    <mergeCell ref="L60:L61"/>
    <mergeCell ref="L62:L63"/>
    <mergeCell ref="L64:L65"/>
    <mergeCell ref="L102:L103"/>
    <mergeCell ref="L104:L105"/>
    <mergeCell ref="L106:L107"/>
    <mergeCell ref="L108:L109"/>
    <mergeCell ref="L126:L127"/>
    <mergeCell ref="L121:L122"/>
    <mergeCell ref="L123:L124"/>
    <mergeCell ref="L111:L114"/>
    <mergeCell ref="L115:L116"/>
    <mergeCell ref="L117:L118"/>
    <mergeCell ref="L119:L120"/>
  </mergeCells>
  <pageMargins left="0.7" right="0.28000000000000003" top="0.24" bottom="0.38" header="0.16" footer="0.3"/>
  <pageSetup paperSize="9" scale="64" fitToHeight="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131"/>
  <sheetViews>
    <sheetView topLeftCell="A7" workbookViewId="0">
      <selection activeCell="E10" sqref="E10:I17"/>
    </sheetView>
  </sheetViews>
  <sheetFormatPr defaultRowHeight="15" x14ac:dyDescent="0.25"/>
  <cols>
    <col min="1" max="1" width="9.140625" style="102"/>
    <col min="2" max="2" width="6.140625" customWidth="1"/>
    <col min="3" max="3" width="4.42578125" style="5" bestFit="1" customWidth="1"/>
    <col min="4" max="4" width="10.85546875" style="5" bestFit="1" customWidth="1"/>
    <col min="5" max="6" width="8.28515625" bestFit="1" customWidth="1"/>
    <col min="7" max="8" width="12.140625" bestFit="1" customWidth="1"/>
    <col min="9" max="9" width="7.7109375" customWidth="1"/>
    <col min="10" max="10" width="16.42578125" bestFit="1" customWidth="1"/>
    <col min="11" max="11" width="12.85546875" customWidth="1"/>
    <col min="12" max="12" width="9.28515625" bestFit="1" customWidth="1"/>
    <col min="13" max="13" width="9.140625" style="444"/>
    <col min="14" max="49" width="9.140625" style="102"/>
  </cols>
  <sheetData>
    <row r="4" spans="2:13" ht="27.75" x14ac:dyDescent="0.25">
      <c r="B4" s="443" t="s">
        <v>3254</v>
      </c>
      <c r="C4" s="443"/>
      <c r="D4" s="443"/>
      <c r="E4" s="443"/>
      <c r="F4" s="443"/>
      <c r="G4" s="443"/>
      <c r="H4" s="443"/>
      <c r="I4" s="443"/>
      <c r="J4" s="443"/>
      <c r="K4" s="443"/>
    </row>
    <row r="5" spans="2:13" ht="21.75" x14ac:dyDescent="0.25">
      <c r="B5" s="445" t="s">
        <v>3255</v>
      </c>
      <c r="C5" s="445"/>
      <c r="D5" s="445"/>
      <c r="E5" s="445"/>
      <c r="F5" s="446"/>
      <c r="G5" s="447"/>
      <c r="H5" s="446"/>
      <c r="I5" s="445"/>
      <c r="J5" s="445" t="s">
        <v>2096</v>
      </c>
      <c r="K5" s="446"/>
    </row>
    <row r="6" spans="2:13" ht="21.75" x14ac:dyDescent="0.4">
      <c r="B6" s="445" t="s">
        <v>3256</v>
      </c>
      <c r="C6" s="448"/>
      <c r="D6" s="449"/>
      <c r="E6" s="448"/>
      <c r="F6" s="448"/>
      <c r="G6" s="448"/>
      <c r="H6" s="448"/>
      <c r="I6" s="448"/>
      <c r="J6" s="445"/>
      <c r="K6" s="446"/>
    </row>
    <row r="7" spans="2:13" ht="21.75" x14ac:dyDescent="0.4">
      <c r="B7" s="445"/>
      <c r="C7" s="448"/>
      <c r="D7" s="449"/>
      <c r="E7" s="448"/>
      <c r="F7" s="448"/>
      <c r="G7" s="448"/>
      <c r="H7" s="448"/>
      <c r="I7" s="448"/>
      <c r="J7" s="450"/>
      <c r="K7" s="446"/>
    </row>
    <row r="8" spans="2:13" ht="16.5" x14ac:dyDescent="0.3">
      <c r="B8" s="451" t="s">
        <v>3257</v>
      </c>
      <c r="C8" s="451" t="s">
        <v>3258</v>
      </c>
      <c r="D8" s="451" t="s">
        <v>3259</v>
      </c>
      <c r="E8" s="451" t="s">
        <v>3260</v>
      </c>
      <c r="F8" s="451" t="s">
        <v>3261</v>
      </c>
      <c r="G8" s="451" t="s">
        <v>3259</v>
      </c>
      <c r="H8" s="451" t="s">
        <v>3257</v>
      </c>
      <c r="I8" s="451" t="s">
        <v>3262</v>
      </c>
      <c r="J8" s="451" t="s">
        <v>3263</v>
      </c>
      <c r="K8" s="451" t="s">
        <v>3264</v>
      </c>
    </row>
    <row r="9" spans="2:13" ht="16.5" x14ac:dyDescent="0.3">
      <c r="B9" s="452"/>
      <c r="C9" s="452"/>
      <c r="D9" s="452"/>
      <c r="E9" s="452"/>
      <c r="F9" s="452"/>
      <c r="G9" s="452"/>
      <c r="H9" s="452"/>
      <c r="I9" s="452"/>
      <c r="J9" s="452"/>
      <c r="K9" s="452"/>
      <c r="L9" s="453"/>
    </row>
    <row r="10" spans="2:13" ht="18" x14ac:dyDescent="0.35">
      <c r="B10" s="454">
        <v>1</v>
      </c>
      <c r="C10" s="454">
        <v>1</v>
      </c>
      <c r="D10" s="454" t="s">
        <v>964</v>
      </c>
      <c r="E10" s="455">
        <v>0.34375</v>
      </c>
      <c r="F10" s="455">
        <v>0.2951388888888889</v>
      </c>
      <c r="G10" s="456">
        <v>170.8</v>
      </c>
      <c r="H10" s="456"/>
      <c r="I10" s="457"/>
      <c r="J10" s="458" t="s">
        <v>1564</v>
      </c>
      <c r="K10" s="458" t="s">
        <v>1045</v>
      </c>
      <c r="L10" s="459" t="s">
        <v>3265</v>
      </c>
      <c r="M10" s="444" t="s">
        <v>2092</v>
      </c>
    </row>
    <row r="11" spans="2:13" ht="18" x14ac:dyDescent="0.35">
      <c r="B11" s="454"/>
      <c r="C11" s="454">
        <v>2</v>
      </c>
      <c r="D11" s="454" t="s">
        <v>978</v>
      </c>
      <c r="E11" s="455">
        <v>0.34375</v>
      </c>
      <c r="F11" s="455">
        <v>0.2951388888888889</v>
      </c>
      <c r="G11" s="456">
        <v>170.8</v>
      </c>
      <c r="H11" s="456">
        <v>341.6</v>
      </c>
      <c r="I11" s="457">
        <v>8</v>
      </c>
      <c r="J11" s="458" t="s">
        <v>1564</v>
      </c>
      <c r="K11" s="458" t="s">
        <v>1045</v>
      </c>
      <c r="L11" s="459" t="s">
        <v>3265</v>
      </c>
      <c r="M11" s="444" t="s">
        <v>2092</v>
      </c>
    </row>
    <row r="12" spans="2:13" ht="18" x14ac:dyDescent="0.35">
      <c r="B12" s="454">
        <v>2</v>
      </c>
      <c r="C12" s="454">
        <v>3</v>
      </c>
      <c r="D12" s="454" t="s">
        <v>988</v>
      </c>
      <c r="E12" s="455">
        <v>0.34375</v>
      </c>
      <c r="F12" s="455">
        <v>0.2951388888888889</v>
      </c>
      <c r="G12" s="456">
        <v>170.8</v>
      </c>
      <c r="H12" s="456"/>
      <c r="I12" s="457"/>
      <c r="J12" s="458" t="s">
        <v>1564</v>
      </c>
      <c r="K12" s="458" t="s">
        <v>1045</v>
      </c>
      <c r="L12" s="459" t="s">
        <v>3265</v>
      </c>
      <c r="M12" s="444" t="s">
        <v>2092</v>
      </c>
    </row>
    <row r="13" spans="2:13" ht="18" x14ac:dyDescent="0.35">
      <c r="B13" s="454"/>
      <c r="C13" s="454">
        <v>4</v>
      </c>
      <c r="D13" s="454" t="s">
        <v>997</v>
      </c>
      <c r="E13" s="455">
        <v>0.34375</v>
      </c>
      <c r="F13" s="455">
        <v>0.2951388888888889</v>
      </c>
      <c r="G13" s="456">
        <v>170.8</v>
      </c>
      <c r="H13" s="456">
        <v>341.6</v>
      </c>
      <c r="I13" s="457">
        <v>8</v>
      </c>
      <c r="J13" s="458" t="s">
        <v>1564</v>
      </c>
      <c r="K13" s="458" t="s">
        <v>1045</v>
      </c>
      <c r="L13" s="459" t="s">
        <v>3265</v>
      </c>
      <c r="M13" s="444" t="s">
        <v>2092</v>
      </c>
    </row>
    <row r="14" spans="2:13" ht="18" x14ac:dyDescent="0.35">
      <c r="B14" s="454">
        <v>3</v>
      </c>
      <c r="C14" s="454">
        <v>5</v>
      </c>
      <c r="D14" s="454" t="s">
        <v>1007</v>
      </c>
      <c r="E14" s="455">
        <v>0.34375</v>
      </c>
      <c r="F14" s="455">
        <v>0.2951388888888889</v>
      </c>
      <c r="G14" s="456">
        <v>170.8</v>
      </c>
      <c r="H14" s="456"/>
      <c r="I14" s="457"/>
      <c r="J14" s="458" t="s">
        <v>1564</v>
      </c>
      <c r="K14" s="458" t="s">
        <v>1045</v>
      </c>
      <c r="L14" s="459" t="s">
        <v>3265</v>
      </c>
      <c r="M14" s="444" t="s">
        <v>2092</v>
      </c>
    </row>
    <row r="15" spans="2:13" ht="18" x14ac:dyDescent="0.35">
      <c r="B15" s="454"/>
      <c r="C15" s="454">
        <v>6</v>
      </c>
      <c r="D15" s="454" t="s">
        <v>1015</v>
      </c>
      <c r="E15" s="455">
        <v>0.34375</v>
      </c>
      <c r="F15" s="455">
        <v>0.2951388888888889</v>
      </c>
      <c r="G15" s="456">
        <v>170.8</v>
      </c>
      <c r="H15" s="456">
        <v>341.6</v>
      </c>
      <c r="I15" s="457">
        <v>8</v>
      </c>
      <c r="J15" s="458" t="s">
        <v>1476</v>
      </c>
      <c r="K15" s="458" t="s">
        <v>1045</v>
      </c>
      <c r="L15" s="459" t="s">
        <v>3265</v>
      </c>
      <c r="M15" s="444" t="s">
        <v>2092</v>
      </c>
    </row>
    <row r="16" spans="2:13" ht="18" x14ac:dyDescent="0.35">
      <c r="B16" s="454">
        <v>4</v>
      </c>
      <c r="C16" s="454">
        <v>7</v>
      </c>
      <c r="D16" s="454" t="s">
        <v>1026</v>
      </c>
      <c r="E16" s="455">
        <v>0.34375</v>
      </c>
      <c r="F16" s="455">
        <v>0.2951388888888889</v>
      </c>
      <c r="G16" s="456">
        <v>170.8</v>
      </c>
      <c r="H16" s="456"/>
      <c r="I16" s="457"/>
      <c r="J16" s="458" t="s">
        <v>1564</v>
      </c>
      <c r="K16" s="458" t="s">
        <v>1045</v>
      </c>
      <c r="L16" s="459" t="s">
        <v>3265</v>
      </c>
      <c r="M16" s="444" t="s">
        <v>2092</v>
      </c>
    </row>
    <row r="17" spans="1:49" ht="18" x14ac:dyDescent="0.35">
      <c r="B17" s="460"/>
      <c r="C17" s="460">
        <v>8</v>
      </c>
      <c r="D17" s="460" t="s">
        <v>1043</v>
      </c>
      <c r="E17" s="461">
        <v>0.34375</v>
      </c>
      <c r="F17" s="461">
        <v>0.2951388888888889</v>
      </c>
      <c r="G17" s="462">
        <v>170.8</v>
      </c>
      <c r="H17" s="462">
        <v>341.6</v>
      </c>
      <c r="I17" s="463">
        <v>8</v>
      </c>
      <c r="J17" s="464" t="s">
        <v>1564</v>
      </c>
      <c r="K17" s="464" t="s">
        <v>1045</v>
      </c>
      <c r="L17" s="465" t="s">
        <v>3265</v>
      </c>
      <c r="M17" s="444" t="s">
        <v>2092</v>
      </c>
    </row>
    <row r="18" spans="1:49" s="472" customFormat="1" ht="18" x14ac:dyDescent="0.35">
      <c r="A18" s="102"/>
      <c r="B18" s="466">
        <v>4</v>
      </c>
      <c r="C18" s="466"/>
      <c r="D18" s="466">
        <v>8</v>
      </c>
      <c r="E18" s="467"/>
      <c r="F18" s="467"/>
      <c r="G18" s="468">
        <f>SUM(G10:G17)</f>
        <v>1366.3999999999999</v>
      </c>
      <c r="H18" s="468">
        <f>SUM(H10:H17)</f>
        <v>1366.4</v>
      </c>
      <c r="I18" s="469">
        <f>SUM(I10:I17)</f>
        <v>32</v>
      </c>
      <c r="J18" s="470"/>
      <c r="K18" s="470"/>
      <c r="L18" s="471"/>
      <c r="M18" s="444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</row>
    <row r="19" spans="1:49" ht="18" x14ac:dyDescent="0.35">
      <c r="B19" s="473"/>
      <c r="C19" s="473"/>
      <c r="D19" s="473"/>
      <c r="E19" s="474"/>
      <c r="F19" s="474"/>
      <c r="G19" s="475"/>
      <c r="H19" s="475"/>
      <c r="I19" s="476"/>
      <c r="J19" s="477"/>
      <c r="K19" s="477"/>
      <c r="L19" s="478"/>
    </row>
    <row r="20" spans="1:49" ht="18" x14ac:dyDescent="0.35">
      <c r="B20" s="473">
        <v>1</v>
      </c>
      <c r="C20" s="473">
        <v>1</v>
      </c>
      <c r="D20" s="473" t="s">
        <v>1091</v>
      </c>
      <c r="E20" s="474">
        <v>0.31597222222222221</v>
      </c>
      <c r="F20" s="474">
        <v>0.29166666666666669</v>
      </c>
      <c r="G20" s="475">
        <v>152.9</v>
      </c>
      <c r="H20" s="475"/>
      <c r="I20" s="476"/>
      <c r="J20" s="479" t="s">
        <v>2158</v>
      </c>
      <c r="K20" s="477" t="s">
        <v>1045</v>
      </c>
      <c r="L20" s="623" t="s">
        <v>3266</v>
      </c>
      <c r="M20" s="444" t="s">
        <v>2092</v>
      </c>
    </row>
    <row r="21" spans="1:49" ht="18" x14ac:dyDescent="0.35">
      <c r="B21" s="480"/>
      <c r="C21" s="473">
        <v>2</v>
      </c>
      <c r="D21" s="473" t="s">
        <v>1079</v>
      </c>
      <c r="E21" s="474">
        <v>0.34027777777777773</v>
      </c>
      <c r="F21" s="474">
        <v>0.27777777777777779</v>
      </c>
      <c r="G21" s="475">
        <v>169.1</v>
      </c>
      <c r="H21" s="481">
        <v>322</v>
      </c>
      <c r="I21" s="482">
        <v>15</v>
      </c>
      <c r="J21" s="479" t="s">
        <v>2178</v>
      </c>
      <c r="K21" s="477" t="s">
        <v>1045</v>
      </c>
      <c r="L21" s="623"/>
      <c r="M21" s="444" t="s">
        <v>2092</v>
      </c>
    </row>
    <row r="22" spans="1:49" ht="18" x14ac:dyDescent="0.35">
      <c r="B22" s="473">
        <v>2</v>
      </c>
      <c r="C22" s="473">
        <v>3</v>
      </c>
      <c r="D22" s="473" t="s">
        <v>1886</v>
      </c>
      <c r="E22" s="474">
        <v>0.3125</v>
      </c>
      <c r="F22" s="474">
        <v>0.29166666666666669</v>
      </c>
      <c r="G22" s="475">
        <v>150</v>
      </c>
      <c r="H22" s="481"/>
      <c r="I22" s="482"/>
      <c r="J22" s="477" t="s">
        <v>2206</v>
      </c>
      <c r="K22" s="477" t="s">
        <v>1045</v>
      </c>
      <c r="L22" s="623" t="s">
        <v>3266</v>
      </c>
      <c r="M22" s="444" t="s">
        <v>2092</v>
      </c>
    </row>
    <row r="23" spans="1:49" ht="18" x14ac:dyDescent="0.35">
      <c r="B23" s="480"/>
      <c r="C23" s="473">
        <v>4</v>
      </c>
      <c r="D23" s="473" t="s">
        <v>1868</v>
      </c>
      <c r="E23" s="474">
        <v>0.34027777777777773</v>
      </c>
      <c r="F23" s="474">
        <v>0.30902777777777779</v>
      </c>
      <c r="G23" s="475">
        <v>167</v>
      </c>
      <c r="H23" s="481">
        <v>317</v>
      </c>
      <c r="I23" s="482">
        <v>15</v>
      </c>
      <c r="J23" s="477" t="s">
        <v>2207</v>
      </c>
      <c r="K23" s="477" t="s">
        <v>1045</v>
      </c>
      <c r="L23" s="623"/>
      <c r="M23" s="444" t="s">
        <v>2092</v>
      </c>
    </row>
    <row r="24" spans="1:49" ht="18" x14ac:dyDescent="0.35">
      <c r="B24" s="473">
        <v>3</v>
      </c>
      <c r="C24" s="473">
        <v>5</v>
      </c>
      <c r="D24" s="473" t="s">
        <v>1888</v>
      </c>
      <c r="E24" s="474">
        <v>0.32291666666666669</v>
      </c>
      <c r="F24" s="474">
        <v>0.29166666666666669</v>
      </c>
      <c r="G24" s="475">
        <v>123</v>
      </c>
      <c r="H24" s="481"/>
      <c r="I24" s="482"/>
      <c r="J24" s="477" t="s">
        <v>2246</v>
      </c>
      <c r="K24" s="477" t="s">
        <v>1045</v>
      </c>
      <c r="L24" s="478" t="s">
        <v>3265</v>
      </c>
      <c r="M24" s="444" t="s">
        <v>2092</v>
      </c>
    </row>
    <row r="25" spans="1:49" ht="18" x14ac:dyDescent="0.35">
      <c r="B25" s="473"/>
      <c r="C25" s="473">
        <v>6</v>
      </c>
      <c r="D25" s="473" t="s">
        <v>1742</v>
      </c>
      <c r="E25" s="474">
        <v>0.34375</v>
      </c>
      <c r="F25" s="474">
        <v>0.28472222222222221</v>
      </c>
      <c r="G25" s="475">
        <v>154.6</v>
      </c>
      <c r="H25" s="481">
        <v>277.60000000000002</v>
      </c>
      <c r="I25" s="482">
        <v>16</v>
      </c>
      <c r="J25" s="477" t="s">
        <v>2256</v>
      </c>
      <c r="K25" s="477" t="s">
        <v>1045</v>
      </c>
      <c r="L25" s="623" t="s">
        <v>3266</v>
      </c>
      <c r="M25" s="444" t="s">
        <v>2092</v>
      </c>
    </row>
    <row r="26" spans="1:49" ht="18" x14ac:dyDescent="0.35">
      <c r="B26" s="473">
        <v>4</v>
      </c>
      <c r="C26" s="473">
        <v>7</v>
      </c>
      <c r="D26" s="473" t="s">
        <v>1920</v>
      </c>
      <c r="E26" s="474">
        <v>0.3298611111111111</v>
      </c>
      <c r="F26" s="474">
        <v>0.28819444444444448</v>
      </c>
      <c r="G26" s="475">
        <v>151.19999999999999</v>
      </c>
      <c r="H26" s="481"/>
      <c r="I26" s="482"/>
      <c r="J26" s="477" t="s">
        <v>2196</v>
      </c>
      <c r="K26" s="477" t="s">
        <v>1045</v>
      </c>
      <c r="L26" s="623"/>
      <c r="M26" s="444" t="s">
        <v>2092</v>
      </c>
    </row>
    <row r="27" spans="1:49" ht="18" x14ac:dyDescent="0.35">
      <c r="B27" s="473"/>
      <c r="C27" s="473">
        <v>8</v>
      </c>
      <c r="D27" s="473" t="s">
        <v>1922</v>
      </c>
      <c r="E27" s="474">
        <v>0.45833333333333331</v>
      </c>
      <c r="F27" s="474">
        <v>0.33333333333333331</v>
      </c>
      <c r="G27" s="475">
        <v>151</v>
      </c>
      <c r="H27" s="481">
        <v>302.2</v>
      </c>
      <c r="I27" s="482">
        <v>20</v>
      </c>
      <c r="J27" s="477" t="s">
        <v>2159</v>
      </c>
      <c r="K27" s="477" t="s">
        <v>1045</v>
      </c>
      <c r="L27" s="478" t="s">
        <v>3265</v>
      </c>
      <c r="M27" s="444" t="s">
        <v>2092</v>
      </c>
    </row>
    <row r="28" spans="1:49" ht="18" x14ac:dyDescent="0.35">
      <c r="B28" s="473">
        <v>5</v>
      </c>
      <c r="C28" s="473">
        <v>9</v>
      </c>
      <c r="D28" s="483" t="s">
        <v>1937</v>
      </c>
      <c r="E28" s="484">
        <v>0.34375</v>
      </c>
      <c r="F28" s="484">
        <v>0.31597222222222221</v>
      </c>
      <c r="G28" s="485">
        <v>156.6</v>
      </c>
      <c r="H28" s="486"/>
      <c r="I28" s="487"/>
      <c r="J28" s="477" t="s">
        <v>2191</v>
      </c>
      <c r="K28" s="477" t="s">
        <v>1045</v>
      </c>
      <c r="L28" s="478" t="s">
        <v>3265</v>
      </c>
      <c r="M28" s="444" t="s">
        <v>2092</v>
      </c>
    </row>
    <row r="29" spans="1:49" ht="18" x14ac:dyDescent="0.35">
      <c r="B29" s="473"/>
      <c r="C29" s="473">
        <v>10</v>
      </c>
      <c r="D29" s="483" t="s">
        <v>1939</v>
      </c>
      <c r="E29" s="484">
        <v>0.40625</v>
      </c>
      <c r="F29" s="484">
        <v>0.36458333333333331</v>
      </c>
      <c r="G29" s="485">
        <v>321.60000000000002</v>
      </c>
      <c r="H29" s="486">
        <v>478.2</v>
      </c>
      <c r="I29" s="487">
        <v>13</v>
      </c>
      <c r="J29" s="488" t="s">
        <v>1539</v>
      </c>
      <c r="K29" s="477" t="s">
        <v>1045</v>
      </c>
      <c r="L29" s="478" t="s">
        <v>3265</v>
      </c>
    </row>
    <row r="30" spans="1:49" ht="18" x14ac:dyDescent="0.35">
      <c r="B30" s="473">
        <v>6</v>
      </c>
      <c r="C30" s="473">
        <v>11</v>
      </c>
      <c r="D30" s="473" t="s">
        <v>1588</v>
      </c>
      <c r="E30" s="474">
        <v>0.34375</v>
      </c>
      <c r="F30" s="489">
        <v>0.28819444444444448</v>
      </c>
      <c r="G30" s="475">
        <v>173.4</v>
      </c>
      <c r="H30" s="481"/>
      <c r="I30" s="482"/>
      <c r="J30" s="477" t="s">
        <v>2202</v>
      </c>
      <c r="K30" s="477" t="s">
        <v>1045</v>
      </c>
      <c r="L30" s="478" t="s">
        <v>3265</v>
      </c>
      <c r="M30" s="444" t="s">
        <v>2092</v>
      </c>
    </row>
    <row r="31" spans="1:49" ht="18" x14ac:dyDescent="0.35">
      <c r="B31" s="473"/>
      <c r="C31" s="473">
        <v>12</v>
      </c>
      <c r="D31" s="473" t="s">
        <v>1593</v>
      </c>
      <c r="E31" s="474">
        <v>0.28125</v>
      </c>
      <c r="F31" s="489">
        <v>0.25</v>
      </c>
      <c r="G31" s="475">
        <v>133.19999999999999</v>
      </c>
      <c r="H31" s="481">
        <v>306.60000000000002</v>
      </c>
      <c r="I31" s="482">
        <v>13</v>
      </c>
      <c r="J31" s="488" t="s">
        <v>2301</v>
      </c>
      <c r="K31" s="477" t="s">
        <v>1045</v>
      </c>
      <c r="L31" s="478" t="s">
        <v>3265</v>
      </c>
      <c r="M31" s="444" t="s">
        <v>2092</v>
      </c>
    </row>
    <row r="32" spans="1:49" ht="18" x14ac:dyDescent="0.35">
      <c r="B32" s="473">
        <v>7</v>
      </c>
      <c r="C32" s="473">
        <v>13</v>
      </c>
      <c r="D32" s="483" t="s">
        <v>1619</v>
      </c>
      <c r="E32" s="484">
        <v>0.34027777777777773</v>
      </c>
      <c r="F32" s="484">
        <v>0.2951388888888889</v>
      </c>
      <c r="G32" s="485">
        <v>168</v>
      </c>
      <c r="H32" s="486"/>
      <c r="I32" s="487"/>
      <c r="J32" s="488" t="s">
        <v>2307</v>
      </c>
      <c r="K32" s="477" t="s">
        <v>1045</v>
      </c>
      <c r="L32" s="478" t="s">
        <v>3265</v>
      </c>
      <c r="M32" s="444" t="s">
        <v>2092</v>
      </c>
    </row>
    <row r="33" spans="2:13" ht="18" x14ac:dyDescent="0.35">
      <c r="B33" s="473"/>
      <c r="C33" s="473">
        <v>14</v>
      </c>
      <c r="D33" s="483" t="s">
        <v>1621</v>
      </c>
      <c r="E33" s="484">
        <v>0.40625</v>
      </c>
      <c r="F33" s="484">
        <v>0.36458333333333331</v>
      </c>
      <c r="G33" s="485">
        <v>321.60000000000002</v>
      </c>
      <c r="H33" s="486">
        <v>489.6</v>
      </c>
      <c r="I33" s="487">
        <v>13</v>
      </c>
      <c r="J33" s="488" t="s">
        <v>1539</v>
      </c>
      <c r="K33" s="477" t="s">
        <v>1045</v>
      </c>
      <c r="L33" s="478" t="s">
        <v>3265</v>
      </c>
    </row>
    <row r="34" spans="2:13" ht="18" x14ac:dyDescent="0.35">
      <c r="B34" s="473">
        <v>8</v>
      </c>
      <c r="C34" s="473">
        <v>15</v>
      </c>
      <c r="D34" s="483" t="s">
        <v>1640</v>
      </c>
      <c r="E34" s="484">
        <v>0.33333333333333331</v>
      </c>
      <c r="F34" s="484">
        <v>0.3125</v>
      </c>
      <c r="G34" s="485">
        <v>193.1</v>
      </c>
      <c r="H34" s="486"/>
      <c r="I34" s="487"/>
      <c r="J34" s="488" t="s">
        <v>2353</v>
      </c>
      <c r="K34" s="477" t="s">
        <v>1045</v>
      </c>
      <c r="L34" s="623" t="s">
        <v>3266</v>
      </c>
      <c r="M34" s="444" t="s">
        <v>2092</v>
      </c>
    </row>
    <row r="35" spans="2:13" ht="18" x14ac:dyDescent="0.35">
      <c r="B35" s="473"/>
      <c r="C35" s="473">
        <v>16</v>
      </c>
      <c r="D35" s="483" t="s">
        <v>1635</v>
      </c>
      <c r="E35" s="484">
        <v>0.27083333333333331</v>
      </c>
      <c r="F35" s="484">
        <v>0.25</v>
      </c>
      <c r="G35" s="485">
        <v>131.6</v>
      </c>
      <c r="H35" s="486">
        <v>324.7</v>
      </c>
      <c r="I35" s="487">
        <v>13</v>
      </c>
      <c r="J35" s="488" t="s">
        <v>2339</v>
      </c>
      <c r="K35" s="477" t="s">
        <v>1045</v>
      </c>
      <c r="L35" s="623"/>
      <c r="M35" s="444" t="s">
        <v>2092</v>
      </c>
    </row>
    <row r="36" spans="2:13" ht="18" x14ac:dyDescent="0.35">
      <c r="B36" s="473">
        <v>9</v>
      </c>
      <c r="C36" s="473">
        <v>17</v>
      </c>
      <c r="D36" s="483" t="s">
        <v>1668</v>
      </c>
      <c r="E36" s="484">
        <v>0.33333333333333331</v>
      </c>
      <c r="F36" s="484">
        <v>0.27430555555555558</v>
      </c>
      <c r="G36" s="485">
        <v>231.9</v>
      </c>
      <c r="H36" s="486"/>
      <c r="I36" s="487"/>
      <c r="J36" s="477" t="s">
        <v>1539</v>
      </c>
      <c r="K36" s="477" t="s">
        <v>1045</v>
      </c>
      <c r="L36" s="623" t="s">
        <v>3266</v>
      </c>
      <c r="M36" s="444" t="s">
        <v>2092</v>
      </c>
    </row>
    <row r="37" spans="2:13" ht="18" x14ac:dyDescent="0.35">
      <c r="B37" s="473"/>
      <c r="C37" s="473">
        <v>18</v>
      </c>
      <c r="D37" s="483" t="s">
        <v>1667</v>
      </c>
      <c r="E37" s="484">
        <v>0.35416666666666669</v>
      </c>
      <c r="F37" s="484">
        <v>0.27430555555555552</v>
      </c>
      <c r="G37" s="485">
        <v>227.7</v>
      </c>
      <c r="H37" s="486">
        <v>459.6</v>
      </c>
      <c r="I37" s="487">
        <v>6</v>
      </c>
      <c r="J37" s="477" t="s">
        <v>2369</v>
      </c>
      <c r="K37" s="477" t="s">
        <v>1045</v>
      </c>
      <c r="L37" s="623"/>
      <c r="M37" s="444" t="s">
        <v>2092</v>
      </c>
    </row>
    <row r="38" spans="2:13" ht="18" x14ac:dyDescent="0.35">
      <c r="B38" s="473">
        <v>10</v>
      </c>
      <c r="C38" s="473">
        <v>19</v>
      </c>
      <c r="D38" s="473" t="s">
        <v>1755</v>
      </c>
      <c r="E38" s="474">
        <v>0.28819444444444448</v>
      </c>
      <c r="F38" s="474">
        <v>0.2673611111111111</v>
      </c>
      <c r="G38" s="475">
        <v>146.1</v>
      </c>
      <c r="H38" s="481"/>
      <c r="I38" s="482"/>
      <c r="J38" s="477" t="s">
        <v>2255</v>
      </c>
      <c r="K38" s="477" t="s">
        <v>1045</v>
      </c>
      <c r="L38" s="623" t="s">
        <v>3266</v>
      </c>
      <c r="M38" s="444" t="s">
        <v>2092</v>
      </c>
    </row>
    <row r="39" spans="2:13" ht="18" x14ac:dyDescent="0.35">
      <c r="B39" s="473"/>
      <c r="C39" s="473">
        <v>20</v>
      </c>
      <c r="D39" s="473" t="s">
        <v>1703</v>
      </c>
      <c r="E39" s="474">
        <v>0.35416666666666669</v>
      </c>
      <c r="F39" s="474">
        <v>0.30902777777777779</v>
      </c>
      <c r="G39" s="475">
        <v>163.30000000000001</v>
      </c>
      <c r="H39" s="481">
        <v>309.39999999999998</v>
      </c>
      <c r="I39" s="482">
        <v>14</v>
      </c>
      <c r="J39" s="477" t="s">
        <v>2460</v>
      </c>
      <c r="K39" s="477" t="s">
        <v>1045</v>
      </c>
      <c r="L39" s="623"/>
      <c r="M39" s="444" t="s">
        <v>2092</v>
      </c>
    </row>
    <row r="40" spans="2:13" ht="18" x14ac:dyDescent="0.35">
      <c r="B40" s="473">
        <v>11</v>
      </c>
      <c r="C40" s="473">
        <v>21</v>
      </c>
      <c r="D40" s="483" t="s">
        <v>1760</v>
      </c>
      <c r="E40" s="474">
        <v>0.32291666666666669</v>
      </c>
      <c r="F40" s="474">
        <v>0.27430555555555558</v>
      </c>
      <c r="G40" s="475">
        <v>227.7</v>
      </c>
      <c r="H40" s="481"/>
      <c r="I40" s="482"/>
      <c r="J40" s="477" t="s">
        <v>2369</v>
      </c>
      <c r="K40" s="477" t="s">
        <v>1045</v>
      </c>
      <c r="L40" s="623" t="s">
        <v>3266</v>
      </c>
      <c r="M40" s="444" t="s">
        <v>2092</v>
      </c>
    </row>
    <row r="41" spans="2:13" ht="18" x14ac:dyDescent="0.35">
      <c r="B41" s="473"/>
      <c r="C41" s="473">
        <v>22</v>
      </c>
      <c r="D41" s="473" t="s">
        <v>1733</v>
      </c>
      <c r="E41" s="474">
        <v>0.29166666666666669</v>
      </c>
      <c r="F41" s="474">
        <v>0.2673611111111111</v>
      </c>
      <c r="G41" s="475">
        <v>231.9</v>
      </c>
      <c r="H41" s="481">
        <v>459.6</v>
      </c>
      <c r="I41" s="482">
        <v>6</v>
      </c>
      <c r="J41" s="477" t="s">
        <v>1539</v>
      </c>
      <c r="K41" s="477" t="s">
        <v>1045</v>
      </c>
      <c r="L41" s="623"/>
      <c r="M41" s="444" t="s">
        <v>2092</v>
      </c>
    </row>
    <row r="42" spans="2:13" ht="18" x14ac:dyDescent="0.35">
      <c r="B42" s="473">
        <v>12</v>
      </c>
      <c r="C42" s="473">
        <v>23</v>
      </c>
      <c r="D42" s="473" t="s">
        <v>1738</v>
      </c>
      <c r="E42" s="474">
        <v>0.31597222222222221</v>
      </c>
      <c r="F42" s="474">
        <v>0.2673611111111111</v>
      </c>
      <c r="G42" s="475">
        <v>227.7</v>
      </c>
      <c r="H42" s="490"/>
      <c r="I42" s="490"/>
      <c r="J42" s="477" t="s">
        <v>2369</v>
      </c>
      <c r="K42" s="477" t="s">
        <v>1045</v>
      </c>
      <c r="L42" s="623" t="s">
        <v>3266</v>
      </c>
      <c r="M42" s="444" t="s">
        <v>2092</v>
      </c>
    </row>
    <row r="43" spans="2:13" ht="18" x14ac:dyDescent="0.35">
      <c r="B43" s="480"/>
      <c r="C43" s="473">
        <v>24</v>
      </c>
      <c r="D43" s="473" t="s">
        <v>1535</v>
      </c>
      <c r="E43" s="474">
        <v>0.32291666666666669</v>
      </c>
      <c r="F43" s="474">
        <v>0.2673611111111111</v>
      </c>
      <c r="G43" s="475">
        <v>231.9</v>
      </c>
      <c r="H43" s="481">
        <v>459.6</v>
      </c>
      <c r="I43" s="482">
        <v>6</v>
      </c>
      <c r="J43" s="477" t="s">
        <v>1539</v>
      </c>
      <c r="K43" s="477" t="s">
        <v>1045</v>
      </c>
      <c r="L43" s="623"/>
      <c r="M43" s="444" t="s">
        <v>2092</v>
      </c>
    </row>
    <row r="44" spans="2:13" ht="18" x14ac:dyDescent="0.35">
      <c r="B44" s="483">
        <v>13</v>
      </c>
      <c r="C44" s="473">
        <v>25</v>
      </c>
      <c r="D44" s="473" t="s">
        <v>1549</v>
      </c>
      <c r="E44" s="474">
        <v>0.3263888888888889</v>
      </c>
      <c r="F44" s="474">
        <v>0.22916666666666666</v>
      </c>
      <c r="G44" s="475">
        <v>182.2</v>
      </c>
      <c r="H44" s="481"/>
      <c r="I44" s="482"/>
      <c r="J44" s="477" t="s">
        <v>2510</v>
      </c>
      <c r="K44" s="477" t="s">
        <v>1045</v>
      </c>
      <c r="L44" s="623" t="s">
        <v>3266</v>
      </c>
      <c r="M44" s="444" t="s">
        <v>2092</v>
      </c>
    </row>
    <row r="45" spans="2:13" ht="18" x14ac:dyDescent="0.35">
      <c r="B45" s="491"/>
      <c r="C45" s="473">
        <v>26</v>
      </c>
      <c r="D45" s="473" t="s">
        <v>1547</v>
      </c>
      <c r="E45" s="474">
        <v>0.28125</v>
      </c>
      <c r="F45" s="474">
        <v>0.25694444444444442</v>
      </c>
      <c r="G45" s="475">
        <v>135.1</v>
      </c>
      <c r="H45" s="481">
        <v>317.3</v>
      </c>
      <c r="I45" s="482">
        <v>8</v>
      </c>
      <c r="J45" s="477" t="s">
        <v>2518</v>
      </c>
      <c r="K45" s="477" t="s">
        <v>1045</v>
      </c>
      <c r="L45" s="623"/>
      <c r="M45" s="444" t="s">
        <v>2092</v>
      </c>
    </row>
    <row r="46" spans="2:13" ht="18" x14ac:dyDescent="0.35">
      <c r="B46" s="473">
        <v>14</v>
      </c>
      <c r="C46" s="473">
        <v>27</v>
      </c>
      <c r="D46" s="473" t="s">
        <v>1751</v>
      </c>
      <c r="E46" s="474">
        <v>0.30555555555555552</v>
      </c>
      <c r="F46" s="474">
        <v>0.28472222222222221</v>
      </c>
      <c r="G46" s="475">
        <v>153.1</v>
      </c>
      <c r="H46" s="481"/>
      <c r="I46" s="482"/>
      <c r="J46" s="477" t="s">
        <v>2574</v>
      </c>
      <c r="K46" s="477" t="s">
        <v>1045</v>
      </c>
      <c r="L46" s="623" t="s">
        <v>3266</v>
      </c>
      <c r="M46" s="444" t="s">
        <v>2092</v>
      </c>
    </row>
    <row r="47" spans="2:13" ht="18" x14ac:dyDescent="0.35">
      <c r="B47" s="491"/>
      <c r="C47" s="473">
        <v>28</v>
      </c>
      <c r="D47" s="473" t="s">
        <v>1747</v>
      </c>
      <c r="E47" s="474">
        <v>0.3298611111111111</v>
      </c>
      <c r="F47" s="474">
        <v>0.28472222222222221</v>
      </c>
      <c r="G47" s="475">
        <v>156.6</v>
      </c>
      <c r="H47" s="481">
        <v>309.7</v>
      </c>
      <c r="I47" s="482">
        <v>15</v>
      </c>
      <c r="J47" s="477" t="s">
        <v>2562</v>
      </c>
      <c r="K47" s="477" t="s">
        <v>1045</v>
      </c>
      <c r="L47" s="623"/>
      <c r="M47" s="444" t="s">
        <v>2092</v>
      </c>
    </row>
    <row r="48" spans="2:13" ht="18" x14ac:dyDescent="0.35">
      <c r="B48" s="473">
        <v>15</v>
      </c>
      <c r="C48" s="473">
        <v>29</v>
      </c>
      <c r="D48" s="483" t="s">
        <v>1771</v>
      </c>
      <c r="E48" s="484">
        <v>0.28125</v>
      </c>
      <c r="F48" s="484">
        <v>0.21180555555555555</v>
      </c>
      <c r="G48" s="485">
        <v>150</v>
      </c>
      <c r="H48" s="486"/>
      <c r="I48" s="487"/>
      <c r="J48" s="477" t="s">
        <v>3267</v>
      </c>
      <c r="K48" s="477" t="s">
        <v>1045</v>
      </c>
      <c r="L48" s="623" t="s">
        <v>3266</v>
      </c>
      <c r="M48" s="444" t="s">
        <v>2092</v>
      </c>
    </row>
    <row r="49" spans="2:13" ht="18" x14ac:dyDescent="0.35">
      <c r="B49" s="480"/>
      <c r="C49" s="473">
        <v>30</v>
      </c>
      <c r="D49" s="483" t="s">
        <v>1766</v>
      </c>
      <c r="E49" s="484">
        <v>0.30555555555555558</v>
      </c>
      <c r="F49" s="484">
        <v>0.25347222222222221</v>
      </c>
      <c r="G49" s="485">
        <v>188.3</v>
      </c>
      <c r="H49" s="486">
        <v>338.3</v>
      </c>
      <c r="I49" s="487">
        <v>8</v>
      </c>
      <c r="J49" s="477" t="s">
        <v>3268</v>
      </c>
      <c r="K49" s="477" t="s">
        <v>1045</v>
      </c>
      <c r="L49" s="623"/>
      <c r="M49" s="444" t="s">
        <v>2092</v>
      </c>
    </row>
    <row r="50" spans="2:13" ht="18" x14ac:dyDescent="0.35">
      <c r="B50" s="492">
        <v>16</v>
      </c>
      <c r="C50" s="473">
        <v>31</v>
      </c>
      <c r="D50" s="483" t="s">
        <v>1829</v>
      </c>
      <c r="E50" s="484">
        <v>0.31597222222222221</v>
      </c>
      <c r="F50" s="484">
        <v>0.28472222222222221</v>
      </c>
      <c r="G50" s="485">
        <v>141.4</v>
      </c>
      <c r="H50" s="486"/>
      <c r="I50" s="487"/>
      <c r="J50" s="479" t="s">
        <v>2561</v>
      </c>
      <c r="K50" s="477" t="s">
        <v>1045</v>
      </c>
      <c r="L50" s="623" t="s">
        <v>3266</v>
      </c>
      <c r="M50" s="444" t="s">
        <v>2092</v>
      </c>
    </row>
    <row r="51" spans="2:13" ht="18" x14ac:dyDescent="0.35">
      <c r="B51" s="493"/>
      <c r="C51" s="473">
        <v>32</v>
      </c>
      <c r="D51" s="483" t="s">
        <v>1827</v>
      </c>
      <c r="E51" s="484">
        <v>0.34027777777777773</v>
      </c>
      <c r="F51" s="484">
        <v>0.28125</v>
      </c>
      <c r="G51" s="485">
        <v>178.6</v>
      </c>
      <c r="H51" s="486">
        <v>320</v>
      </c>
      <c r="I51" s="487">
        <v>13</v>
      </c>
      <c r="J51" s="479" t="s">
        <v>2616</v>
      </c>
      <c r="K51" s="477" t="s">
        <v>1045</v>
      </c>
      <c r="L51" s="623"/>
      <c r="M51" s="444" t="s">
        <v>2092</v>
      </c>
    </row>
    <row r="52" spans="2:13" ht="18" x14ac:dyDescent="0.35">
      <c r="B52" s="473">
        <v>17</v>
      </c>
      <c r="C52" s="473">
        <v>33</v>
      </c>
      <c r="D52" s="483" t="s">
        <v>1563</v>
      </c>
      <c r="E52" s="484">
        <v>0.2951388888888889</v>
      </c>
      <c r="F52" s="484">
        <v>0.27430555555555552</v>
      </c>
      <c r="G52" s="485">
        <v>153.80000000000001</v>
      </c>
      <c r="H52" s="486"/>
      <c r="I52" s="487"/>
      <c r="J52" s="477" t="s">
        <v>2246</v>
      </c>
      <c r="K52" s="477" t="s">
        <v>1045</v>
      </c>
      <c r="L52" s="623" t="s">
        <v>3266</v>
      </c>
      <c r="M52" s="444" t="s">
        <v>2092</v>
      </c>
    </row>
    <row r="53" spans="2:13" ht="18" x14ac:dyDescent="0.35">
      <c r="B53" s="473"/>
      <c r="C53" s="473">
        <v>34</v>
      </c>
      <c r="D53" s="483" t="s">
        <v>1838</v>
      </c>
      <c r="E53" s="484">
        <v>0.32291666666666669</v>
      </c>
      <c r="F53" s="484">
        <v>0.28472222222222221</v>
      </c>
      <c r="G53" s="485">
        <v>150</v>
      </c>
      <c r="H53" s="486">
        <v>303.8</v>
      </c>
      <c r="I53" s="487">
        <v>15</v>
      </c>
      <c r="J53" s="477" t="s">
        <v>2633</v>
      </c>
      <c r="K53" s="477" t="s">
        <v>1045</v>
      </c>
      <c r="L53" s="623"/>
      <c r="M53" s="444" t="s">
        <v>2092</v>
      </c>
    </row>
    <row r="54" spans="2:13" ht="18" x14ac:dyDescent="0.35">
      <c r="B54" s="473">
        <v>18</v>
      </c>
      <c r="C54" s="473">
        <v>35</v>
      </c>
      <c r="D54" s="473" t="s">
        <v>1289</v>
      </c>
      <c r="E54" s="474">
        <v>0.28819444444444448</v>
      </c>
      <c r="F54" s="474">
        <v>0.2638888888888889</v>
      </c>
      <c r="G54" s="475">
        <v>152.5</v>
      </c>
      <c r="H54" s="481"/>
      <c r="I54" s="482"/>
      <c r="J54" s="477" t="s">
        <v>2162</v>
      </c>
      <c r="K54" s="477" t="s">
        <v>1045</v>
      </c>
      <c r="L54" s="623" t="s">
        <v>3266</v>
      </c>
      <c r="M54" s="444" t="s">
        <v>2092</v>
      </c>
    </row>
    <row r="55" spans="2:13" ht="18" x14ac:dyDescent="0.35">
      <c r="B55" s="480"/>
      <c r="C55" s="473">
        <v>36</v>
      </c>
      <c r="D55" s="473" t="s">
        <v>1570</v>
      </c>
      <c r="E55" s="474">
        <v>0.30902777777777779</v>
      </c>
      <c r="F55" s="474">
        <v>0.27430555555555552</v>
      </c>
      <c r="G55" s="475">
        <v>150.5</v>
      </c>
      <c r="H55" s="481">
        <v>303</v>
      </c>
      <c r="I55" s="482">
        <v>12</v>
      </c>
      <c r="J55" s="477" t="s">
        <v>2650</v>
      </c>
      <c r="K55" s="477" t="s">
        <v>1045</v>
      </c>
      <c r="L55" s="623"/>
      <c r="M55" s="444" t="s">
        <v>2092</v>
      </c>
    </row>
    <row r="56" spans="2:13" ht="18" x14ac:dyDescent="0.35">
      <c r="B56" s="473">
        <v>19</v>
      </c>
      <c r="C56" s="473">
        <v>37</v>
      </c>
      <c r="D56" s="473" t="s">
        <v>2694</v>
      </c>
      <c r="E56" s="474">
        <v>0.30208333333333331</v>
      </c>
      <c r="F56" s="474">
        <v>0.27777777777777779</v>
      </c>
      <c r="G56" s="475">
        <v>163.69999999999999</v>
      </c>
      <c r="H56" s="481"/>
      <c r="I56" s="482"/>
      <c r="J56" s="477" t="s">
        <v>2221</v>
      </c>
      <c r="K56" s="477" t="s">
        <v>1045</v>
      </c>
      <c r="L56" s="623" t="s">
        <v>3266</v>
      </c>
      <c r="M56" s="444" t="s">
        <v>2092</v>
      </c>
    </row>
    <row r="57" spans="2:13" ht="18" x14ac:dyDescent="0.35">
      <c r="B57" s="473"/>
      <c r="C57" s="473">
        <v>38</v>
      </c>
      <c r="D57" s="473" t="s">
        <v>1582</v>
      </c>
      <c r="E57" s="474">
        <v>0.2951388888888889</v>
      </c>
      <c r="F57" s="474">
        <v>0.27430555555555552</v>
      </c>
      <c r="G57" s="475">
        <v>156.69999999999999</v>
      </c>
      <c r="H57" s="481">
        <v>320.39999999999998</v>
      </c>
      <c r="I57" s="482">
        <v>14</v>
      </c>
      <c r="J57" s="477" t="s">
        <v>2706</v>
      </c>
      <c r="K57" s="477" t="s">
        <v>1045</v>
      </c>
      <c r="L57" s="623"/>
      <c r="M57" s="444" t="s">
        <v>2092</v>
      </c>
    </row>
    <row r="58" spans="2:13" ht="18" x14ac:dyDescent="0.35">
      <c r="B58" s="473">
        <v>20</v>
      </c>
      <c r="C58" s="473">
        <v>39</v>
      </c>
      <c r="D58" s="473" t="s">
        <v>1911</v>
      </c>
      <c r="E58" s="474">
        <v>0.27777777777777779</v>
      </c>
      <c r="F58" s="474">
        <v>0.25</v>
      </c>
      <c r="G58" s="475">
        <v>154.4</v>
      </c>
      <c r="H58" s="481"/>
      <c r="I58" s="482"/>
      <c r="J58" s="477" t="s">
        <v>2212</v>
      </c>
      <c r="K58" s="477" t="s">
        <v>1045</v>
      </c>
      <c r="L58" s="623" t="s">
        <v>3266</v>
      </c>
      <c r="M58" s="444" t="s">
        <v>2092</v>
      </c>
    </row>
    <row r="59" spans="2:13" ht="18" x14ac:dyDescent="0.35">
      <c r="B59" s="473"/>
      <c r="C59" s="473">
        <v>40</v>
      </c>
      <c r="D59" s="473" t="s">
        <v>1903</v>
      </c>
      <c r="E59" s="474">
        <v>0.3263888888888889</v>
      </c>
      <c r="F59" s="474">
        <v>0.29166666666666669</v>
      </c>
      <c r="G59" s="475">
        <v>160.19999999999999</v>
      </c>
      <c r="H59" s="481">
        <v>314.60000000000002</v>
      </c>
      <c r="I59" s="482">
        <v>14</v>
      </c>
      <c r="J59" s="477" t="s">
        <v>2719</v>
      </c>
      <c r="K59" s="477" t="s">
        <v>1045</v>
      </c>
      <c r="L59" s="623"/>
      <c r="M59" s="444" t="s">
        <v>2092</v>
      </c>
    </row>
    <row r="60" spans="2:13" ht="18" x14ac:dyDescent="0.35">
      <c r="B60" s="473">
        <v>21</v>
      </c>
      <c r="C60" s="473">
        <v>41</v>
      </c>
      <c r="D60" s="483" t="s">
        <v>1708</v>
      </c>
      <c r="E60" s="484">
        <v>0.3611111111111111</v>
      </c>
      <c r="F60" s="484">
        <v>0.30555555555555552</v>
      </c>
      <c r="G60" s="485">
        <v>155.30000000000001</v>
      </c>
      <c r="H60" s="486"/>
      <c r="I60" s="487"/>
      <c r="J60" s="477" t="s">
        <v>2734</v>
      </c>
      <c r="K60" s="477" t="s">
        <v>1045</v>
      </c>
      <c r="L60" s="623" t="s">
        <v>3266</v>
      </c>
      <c r="M60" s="444" t="s">
        <v>2092</v>
      </c>
    </row>
    <row r="61" spans="2:13" ht="18" x14ac:dyDescent="0.35">
      <c r="B61" s="473"/>
      <c r="C61" s="473">
        <v>42</v>
      </c>
      <c r="D61" s="483" t="s">
        <v>1709</v>
      </c>
      <c r="E61" s="484">
        <v>0.3263888888888889</v>
      </c>
      <c r="F61" s="484">
        <v>0.30208333333333331</v>
      </c>
      <c r="G61" s="485">
        <v>153.30000000000001</v>
      </c>
      <c r="H61" s="486">
        <v>308.60000000000002</v>
      </c>
      <c r="I61" s="487">
        <v>14</v>
      </c>
      <c r="J61" s="477" t="s">
        <v>3269</v>
      </c>
      <c r="K61" s="477" t="s">
        <v>1045</v>
      </c>
      <c r="L61" s="623"/>
      <c r="M61" s="444" t="s">
        <v>2092</v>
      </c>
    </row>
    <row r="62" spans="2:13" ht="18" x14ac:dyDescent="0.35">
      <c r="B62" s="473">
        <v>22</v>
      </c>
      <c r="C62" s="473">
        <v>43</v>
      </c>
      <c r="D62" s="483" t="s">
        <v>1720</v>
      </c>
      <c r="E62" s="484">
        <v>0.3611111111111111</v>
      </c>
      <c r="F62" s="484">
        <v>0.30555555555555552</v>
      </c>
      <c r="G62" s="485">
        <v>151</v>
      </c>
      <c r="H62" s="486"/>
      <c r="I62" s="487"/>
      <c r="J62" s="477" t="s">
        <v>2167</v>
      </c>
      <c r="K62" s="477" t="s">
        <v>1045</v>
      </c>
      <c r="L62" s="478" t="s">
        <v>3265</v>
      </c>
      <c r="M62" s="444" t="s">
        <v>2092</v>
      </c>
    </row>
    <row r="63" spans="2:13" ht="18" x14ac:dyDescent="0.35">
      <c r="B63" s="473"/>
      <c r="C63" s="473">
        <v>44</v>
      </c>
      <c r="D63" s="483" t="s">
        <v>1415</v>
      </c>
      <c r="E63" s="484">
        <v>0.40625</v>
      </c>
      <c r="F63" s="484">
        <v>0.36458333333333331</v>
      </c>
      <c r="G63" s="485">
        <v>321.60000000000002</v>
      </c>
      <c r="H63" s="486">
        <v>472.6</v>
      </c>
      <c r="I63" s="487">
        <v>13</v>
      </c>
      <c r="J63" s="477" t="s">
        <v>1539</v>
      </c>
      <c r="K63" s="477" t="s">
        <v>1045</v>
      </c>
      <c r="L63" s="478" t="s">
        <v>3265</v>
      </c>
    </row>
    <row r="64" spans="2:13" ht="18" x14ac:dyDescent="0.35">
      <c r="B64" s="473">
        <v>23</v>
      </c>
      <c r="C64" s="473">
        <v>45</v>
      </c>
      <c r="D64" s="483" t="s">
        <v>1420</v>
      </c>
      <c r="E64" s="484">
        <v>0.34375</v>
      </c>
      <c r="F64" s="484">
        <v>0.28125</v>
      </c>
      <c r="G64" s="485">
        <v>164.6</v>
      </c>
      <c r="H64" s="486"/>
      <c r="I64" s="487"/>
      <c r="J64" s="477" t="s">
        <v>2251</v>
      </c>
      <c r="K64" s="477" t="s">
        <v>1045</v>
      </c>
      <c r="L64" s="478" t="s">
        <v>3265</v>
      </c>
      <c r="M64" s="444" t="s">
        <v>2092</v>
      </c>
    </row>
    <row r="65" spans="2:13" ht="18" x14ac:dyDescent="0.35">
      <c r="B65" s="473"/>
      <c r="C65" s="473">
        <v>46</v>
      </c>
      <c r="D65" s="483" t="s">
        <v>1426</v>
      </c>
      <c r="E65" s="484">
        <v>0.48958333333333331</v>
      </c>
      <c r="F65" s="484">
        <v>0.28819444444444448</v>
      </c>
      <c r="G65" s="485">
        <v>122</v>
      </c>
      <c r="H65" s="486">
        <v>286.60000000000002</v>
      </c>
      <c r="I65" s="487">
        <v>18</v>
      </c>
      <c r="J65" s="477" t="s">
        <v>2212</v>
      </c>
      <c r="K65" s="477" t="s">
        <v>1045</v>
      </c>
      <c r="L65" s="478" t="s">
        <v>3265</v>
      </c>
      <c r="M65" s="444" t="s">
        <v>2092</v>
      </c>
    </row>
    <row r="66" spans="2:13" ht="18" x14ac:dyDescent="0.35">
      <c r="B66" s="473">
        <v>24</v>
      </c>
      <c r="C66" s="473">
        <v>47</v>
      </c>
      <c r="D66" s="483" t="s">
        <v>1429</v>
      </c>
      <c r="E66" s="484">
        <v>0.30555555555555552</v>
      </c>
      <c r="F66" s="484">
        <v>0.28125</v>
      </c>
      <c r="G66" s="485">
        <v>151.80000000000001</v>
      </c>
      <c r="H66" s="486"/>
      <c r="I66" s="487"/>
      <c r="J66" s="477" t="s">
        <v>2386</v>
      </c>
      <c r="K66" s="477" t="s">
        <v>1045</v>
      </c>
      <c r="L66" s="478" t="s">
        <v>3265</v>
      </c>
      <c r="M66" s="444" t="s">
        <v>2092</v>
      </c>
    </row>
    <row r="67" spans="2:13" ht="18" x14ac:dyDescent="0.35">
      <c r="B67" s="473"/>
      <c r="C67" s="473">
        <v>48</v>
      </c>
      <c r="D67" s="483" t="s">
        <v>1441</v>
      </c>
      <c r="E67" s="484">
        <v>0.40625</v>
      </c>
      <c r="F67" s="484">
        <v>0.36458333333333331</v>
      </c>
      <c r="G67" s="485">
        <v>321.60000000000002</v>
      </c>
      <c r="H67" s="486">
        <v>473.4</v>
      </c>
      <c r="I67" s="487">
        <v>13</v>
      </c>
      <c r="J67" s="477" t="s">
        <v>1539</v>
      </c>
      <c r="K67" s="477" t="s">
        <v>1045</v>
      </c>
      <c r="L67" s="478" t="s">
        <v>3265</v>
      </c>
    </row>
    <row r="68" spans="2:13" ht="18" x14ac:dyDescent="0.35">
      <c r="B68" s="473">
        <v>25</v>
      </c>
      <c r="C68" s="473">
        <v>49</v>
      </c>
      <c r="D68" s="483" t="s">
        <v>1445</v>
      </c>
      <c r="E68" s="484">
        <v>0.28125</v>
      </c>
      <c r="F68" s="484">
        <v>0.26041666666666669</v>
      </c>
      <c r="G68" s="485">
        <v>165.7</v>
      </c>
      <c r="H68" s="486"/>
      <c r="I68" s="487"/>
      <c r="J68" s="477" t="s">
        <v>2221</v>
      </c>
      <c r="K68" s="477" t="s">
        <v>1045</v>
      </c>
      <c r="L68" s="623" t="s">
        <v>3266</v>
      </c>
      <c r="M68" s="444" t="s">
        <v>2092</v>
      </c>
    </row>
    <row r="69" spans="2:13" ht="18" x14ac:dyDescent="0.35">
      <c r="B69" s="473"/>
      <c r="C69" s="473">
        <v>50</v>
      </c>
      <c r="D69" s="483" t="s">
        <v>1438</v>
      </c>
      <c r="E69" s="484">
        <v>0.31944444444444448</v>
      </c>
      <c r="F69" s="484">
        <v>0.2986111111111111</v>
      </c>
      <c r="G69" s="485">
        <v>167.7</v>
      </c>
      <c r="H69" s="486">
        <v>333.4</v>
      </c>
      <c r="I69" s="487">
        <v>13</v>
      </c>
      <c r="J69" s="477" t="s">
        <v>2706</v>
      </c>
      <c r="K69" s="477" t="s">
        <v>1045</v>
      </c>
      <c r="L69" s="623"/>
      <c r="M69" s="444" t="s">
        <v>2092</v>
      </c>
    </row>
    <row r="70" spans="2:13" ht="18" x14ac:dyDescent="0.35">
      <c r="B70" s="473">
        <v>26</v>
      </c>
      <c r="C70" s="473">
        <v>51</v>
      </c>
      <c r="D70" s="483" t="s">
        <v>1458</v>
      </c>
      <c r="E70" s="484">
        <v>0.30902777777777779</v>
      </c>
      <c r="F70" s="484">
        <v>0.28472222222222221</v>
      </c>
      <c r="G70" s="485">
        <v>166</v>
      </c>
      <c r="H70" s="486"/>
      <c r="I70" s="487"/>
      <c r="J70" s="477" t="s">
        <v>2212</v>
      </c>
      <c r="K70" s="477" t="s">
        <v>1045</v>
      </c>
      <c r="L70" s="623" t="s">
        <v>3266</v>
      </c>
      <c r="M70" s="444" t="s">
        <v>2092</v>
      </c>
    </row>
    <row r="71" spans="2:13" ht="18" x14ac:dyDescent="0.35">
      <c r="B71" s="473"/>
      <c r="C71" s="473">
        <v>52</v>
      </c>
      <c r="D71" s="483" t="s">
        <v>1448</v>
      </c>
      <c r="E71" s="484">
        <v>0.35416666666666669</v>
      </c>
      <c r="F71" s="484">
        <v>0.28819444444444448</v>
      </c>
      <c r="G71" s="485">
        <v>139.4</v>
      </c>
      <c r="H71" s="486">
        <v>305.39999999999998</v>
      </c>
      <c r="I71" s="487">
        <v>14</v>
      </c>
      <c r="J71" s="477" t="s">
        <v>2719</v>
      </c>
      <c r="K71" s="477" t="s">
        <v>1045</v>
      </c>
      <c r="L71" s="623"/>
      <c r="M71" s="444" t="s">
        <v>2092</v>
      </c>
    </row>
    <row r="72" spans="2:13" ht="18" x14ac:dyDescent="0.35">
      <c r="B72" s="473">
        <v>27</v>
      </c>
      <c r="C72" s="473">
        <v>53</v>
      </c>
      <c r="D72" s="473" t="s">
        <v>1473</v>
      </c>
      <c r="E72" s="474">
        <v>0.25347222222222221</v>
      </c>
      <c r="F72" s="474">
        <v>0.23263888888888887</v>
      </c>
      <c r="G72" s="475">
        <v>128.5</v>
      </c>
      <c r="H72" s="475"/>
      <c r="I72" s="476"/>
      <c r="J72" s="477" t="s">
        <v>2880</v>
      </c>
      <c r="K72" s="477" t="s">
        <v>1045</v>
      </c>
      <c r="L72" s="623" t="s">
        <v>3266</v>
      </c>
      <c r="M72" s="444" t="s">
        <v>2092</v>
      </c>
    </row>
    <row r="73" spans="2:13" ht="18" x14ac:dyDescent="0.35">
      <c r="B73" s="473"/>
      <c r="C73" s="473">
        <v>54</v>
      </c>
      <c r="D73" s="473" t="s">
        <v>1137</v>
      </c>
      <c r="E73" s="474">
        <v>0.3125</v>
      </c>
      <c r="F73" s="474">
        <v>0.28819444444444448</v>
      </c>
      <c r="G73" s="475">
        <v>161</v>
      </c>
      <c r="H73" s="475">
        <v>289.5</v>
      </c>
      <c r="I73" s="476">
        <v>11</v>
      </c>
      <c r="J73" s="477" t="s">
        <v>2889</v>
      </c>
      <c r="K73" s="477" t="s">
        <v>1045</v>
      </c>
      <c r="L73" s="623"/>
      <c r="M73" s="444" t="s">
        <v>2092</v>
      </c>
    </row>
    <row r="74" spans="2:13" ht="18" x14ac:dyDescent="0.35">
      <c r="B74" s="466">
        <v>27</v>
      </c>
      <c r="C74" s="466"/>
      <c r="D74" s="466">
        <v>54</v>
      </c>
      <c r="E74" s="467"/>
      <c r="F74" s="467"/>
      <c r="G74" s="468">
        <f>SUM(G20:G73)</f>
        <v>9502.7000000000025</v>
      </c>
      <c r="H74" s="468">
        <f>SUM(H20:H73)</f>
        <v>9502.7000000000007</v>
      </c>
      <c r="I74" s="469">
        <f>SUM(I20:I73)</f>
        <v>345</v>
      </c>
      <c r="J74" s="494"/>
      <c r="K74" s="494"/>
      <c r="L74" s="494"/>
    </row>
    <row r="75" spans="2:13" ht="18" x14ac:dyDescent="0.35">
      <c r="B75" s="473">
        <v>1</v>
      </c>
      <c r="C75" s="473">
        <v>1</v>
      </c>
      <c r="D75" s="473" t="s">
        <v>1323</v>
      </c>
      <c r="E75" s="474">
        <v>0.2986111111111111</v>
      </c>
      <c r="F75" s="474">
        <v>0.27777777777777779</v>
      </c>
      <c r="G75" s="475">
        <v>141.1</v>
      </c>
      <c r="H75" s="475"/>
      <c r="I75" s="476"/>
      <c r="J75" s="477" t="s">
        <v>2906</v>
      </c>
      <c r="K75" s="495" t="s">
        <v>2663</v>
      </c>
      <c r="L75" s="623" t="s">
        <v>3266</v>
      </c>
      <c r="M75" s="444" t="s">
        <v>2092</v>
      </c>
    </row>
    <row r="76" spans="2:13" ht="18" x14ac:dyDescent="0.35">
      <c r="B76" s="473"/>
      <c r="C76" s="473">
        <v>2</v>
      </c>
      <c r="D76" s="473" t="s">
        <v>1479</v>
      </c>
      <c r="E76" s="474">
        <v>0.2986111111111111</v>
      </c>
      <c r="F76" s="474">
        <v>0.27777777777777779</v>
      </c>
      <c r="G76" s="475">
        <v>151.1</v>
      </c>
      <c r="H76" s="475">
        <v>292.2</v>
      </c>
      <c r="I76" s="476">
        <v>15</v>
      </c>
      <c r="J76" s="477" t="s">
        <v>2914</v>
      </c>
      <c r="K76" s="495" t="s">
        <v>2663</v>
      </c>
      <c r="L76" s="623"/>
      <c r="M76" s="444" t="s">
        <v>2092</v>
      </c>
    </row>
    <row r="77" spans="2:13" ht="18" x14ac:dyDescent="0.35">
      <c r="B77" s="483">
        <v>2</v>
      </c>
      <c r="C77" s="483">
        <v>3</v>
      </c>
      <c r="D77" s="483" t="s">
        <v>1324</v>
      </c>
      <c r="E77" s="484">
        <v>0.37152777777777773</v>
      </c>
      <c r="F77" s="484">
        <v>0.3298611111111111</v>
      </c>
      <c r="G77" s="485">
        <v>181.6</v>
      </c>
      <c r="H77" s="485"/>
      <c r="I77" s="496"/>
      <c r="J77" s="477" t="s">
        <v>2246</v>
      </c>
      <c r="K77" s="495" t="s">
        <v>2663</v>
      </c>
      <c r="L77" s="478" t="s">
        <v>3265</v>
      </c>
      <c r="M77" s="444" t="s">
        <v>2092</v>
      </c>
    </row>
    <row r="78" spans="2:13" ht="18" x14ac:dyDescent="0.35">
      <c r="B78" s="483"/>
      <c r="C78" s="483">
        <v>4</v>
      </c>
      <c r="D78" s="483" t="s">
        <v>1391</v>
      </c>
      <c r="E78" s="484">
        <v>0.31944444444444448</v>
      </c>
      <c r="F78" s="484">
        <v>0.28125</v>
      </c>
      <c r="G78" s="485">
        <v>160.80000000000001</v>
      </c>
      <c r="H78" s="485">
        <v>342.4</v>
      </c>
      <c r="I78" s="496">
        <v>18</v>
      </c>
      <c r="J78" s="477" t="s">
        <v>2246</v>
      </c>
      <c r="K78" s="495" t="s">
        <v>2663</v>
      </c>
      <c r="L78" s="478" t="s">
        <v>3265</v>
      </c>
      <c r="M78" s="444" t="s">
        <v>2092</v>
      </c>
    </row>
    <row r="79" spans="2:13" ht="18" x14ac:dyDescent="0.35">
      <c r="B79" s="483">
        <v>3</v>
      </c>
      <c r="C79" s="483">
        <v>5</v>
      </c>
      <c r="D79" s="483" t="s">
        <v>1392</v>
      </c>
      <c r="E79" s="484">
        <v>0.39583333333333331</v>
      </c>
      <c r="F79" s="484">
        <v>0.33333333333333331</v>
      </c>
      <c r="G79" s="485">
        <v>157.19999999999999</v>
      </c>
      <c r="H79" s="485"/>
      <c r="I79" s="496"/>
      <c r="J79" s="477" t="s">
        <v>2840</v>
      </c>
      <c r="K79" s="495" t="s">
        <v>2663</v>
      </c>
      <c r="L79" s="478" t="s">
        <v>3265</v>
      </c>
      <c r="M79" s="444" t="s">
        <v>2092</v>
      </c>
    </row>
    <row r="80" spans="2:13" ht="18" x14ac:dyDescent="0.35">
      <c r="B80" s="483"/>
      <c r="C80" s="483">
        <v>6</v>
      </c>
      <c r="D80" s="483" t="s">
        <v>1486</v>
      </c>
      <c r="E80" s="484">
        <v>0.30555555555555552</v>
      </c>
      <c r="F80" s="484">
        <v>0.28125</v>
      </c>
      <c r="G80" s="485">
        <v>162.4</v>
      </c>
      <c r="H80" s="485">
        <v>319.60000000000002</v>
      </c>
      <c r="I80" s="496">
        <v>17</v>
      </c>
      <c r="J80" s="477" t="s">
        <v>2840</v>
      </c>
      <c r="K80" s="495" t="s">
        <v>2663</v>
      </c>
      <c r="L80" s="478" t="s">
        <v>3265</v>
      </c>
      <c r="M80" s="444" t="s">
        <v>2092</v>
      </c>
    </row>
    <row r="81" spans="1:49" ht="18" x14ac:dyDescent="0.35">
      <c r="B81" s="483">
        <v>4</v>
      </c>
      <c r="C81" s="483">
        <v>7</v>
      </c>
      <c r="D81" s="483" t="s">
        <v>1483</v>
      </c>
      <c r="E81" s="484">
        <v>0.34375</v>
      </c>
      <c r="F81" s="484">
        <v>0.32291666666666669</v>
      </c>
      <c r="G81" s="485">
        <v>132.80000000000001</v>
      </c>
      <c r="H81" s="485"/>
      <c r="I81" s="496"/>
      <c r="J81" s="477" t="s">
        <v>2567</v>
      </c>
      <c r="K81" s="495" t="s">
        <v>2663</v>
      </c>
      <c r="L81" s="478" t="s">
        <v>3265</v>
      </c>
      <c r="M81" s="444" t="s">
        <v>2092</v>
      </c>
    </row>
    <row r="82" spans="1:49" s="472" customFormat="1" ht="18" x14ac:dyDescent="0.35">
      <c r="A82" s="102"/>
      <c r="B82" s="483"/>
      <c r="C82" s="483">
        <v>8</v>
      </c>
      <c r="D82" s="483" t="s">
        <v>1491</v>
      </c>
      <c r="E82" s="484">
        <v>0.3263888888888889</v>
      </c>
      <c r="F82" s="484">
        <v>0.2986111111111111</v>
      </c>
      <c r="G82" s="485">
        <v>119</v>
      </c>
      <c r="H82" s="485">
        <v>251.8</v>
      </c>
      <c r="I82" s="496">
        <v>30</v>
      </c>
      <c r="J82" s="477" t="s">
        <v>2567</v>
      </c>
      <c r="K82" s="495" t="s">
        <v>2663</v>
      </c>
      <c r="L82" s="478" t="s">
        <v>3265</v>
      </c>
      <c r="M82" s="444" t="s">
        <v>2092</v>
      </c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</row>
    <row r="83" spans="1:49" ht="18" x14ac:dyDescent="0.35">
      <c r="B83" s="483">
        <v>5</v>
      </c>
      <c r="C83" s="483">
        <v>9</v>
      </c>
      <c r="D83" s="483" t="s">
        <v>1488</v>
      </c>
      <c r="E83" s="484">
        <v>0.375</v>
      </c>
      <c r="F83" s="484">
        <v>0.30902777777777779</v>
      </c>
      <c r="G83" s="485">
        <v>153</v>
      </c>
      <c r="H83" s="485"/>
      <c r="I83" s="496"/>
      <c r="J83" s="477" t="s">
        <v>2989</v>
      </c>
      <c r="K83" s="495" t="s">
        <v>2663</v>
      </c>
      <c r="L83" s="478" t="s">
        <v>3265</v>
      </c>
      <c r="M83" s="444" t="s">
        <v>2092</v>
      </c>
    </row>
    <row r="84" spans="1:49" ht="18" x14ac:dyDescent="0.35">
      <c r="B84" s="483"/>
      <c r="C84" s="483">
        <v>10</v>
      </c>
      <c r="D84" s="483" t="s">
        <v>1166</v>
      </c>
      <c r="E84" s="484">
        <v>0.36805555555555558</v>
      </c>
      <c r="F84" s="484">
        <v>0.33333333333333331</v>
      </c>
      <c r="G84" s="485">
        <v>204.6</v>
      </c>
      <c r="H84" s="485">
        <v>357.6</v>
      </c>
      <c r="I84" s="496">
        <v>16</v>
      </c>
      <c r="J84" s="477" t="s">
        <v>2989</v>
      </c>
      <c r="K84" s="495" t="s">
        <v>2663</v>
      </c>
      <c r="L84" s="478" t="s">
        <v>3265</v>
      </c>
      <c r="M84" s="444" t="s">
        <v>2092</v>
      </c>
    </row>
    <row r="85" spans="1:49" ht="18" x14ac:dyDescent="0.35">
      <c r="B85" s="483">
        <v>6</v>
      </c>
      <c r="C85" s="483">
        <v>11</v>
      </c>
      <c r="D85" s="497" t="s">
        <v>1577</v>
      </c>
      <c r="E85" s="484">
        <v>0.2673611111111111</v>
      </c>
      <c r="F85" s="484">
        <v>0.22916666666666666</v>
      </c>
      <c r="G85" s="485">
        <v>107.4</v>
      </c>
      <c r="H85" s="485"/>
      <c r="I85" s="496"/>
      <c r="J85" s="477" t="s">
        <v>2363</v>
      </c>
      <c r="K85" s="495" t="s">
        <v>2663</v>
      </c>
      <c r="L85" s="623" t="s">
        <v>3266</v>
      </c>
      <c r="M85" s="444" t="s">
        <v>2092</v>
      </c>
    </row>
    <row r="86" spans="1:49" ht="18" x14ac:dyDescent="0.35">
      <c r="B86" s="498"/>
      <c r="C86" s="483">
        <v>12</v>
      </c>
      <c r="D86" s="483" t="s">
        <v>1290</v>
      </c>
      <c r="E86" s="484">
        <v>0.36458333333333331</v>
      </c>
      <c r="F86" s="484">
        <v>0.33680555555555558</v>
      </c>
      <c r="G86" s="485">
        <v>175.4</v>
      </c>
      <c r="H86" s="485">
        <v>282.8</v>
      </c>
      <c r="I86" s="496">
        <v>22</v>
      </c>
      <c r="J86" s="477" t="s">
        <v>2681</v>
      </c>
      <c r="K86" s="495" t="s">
        <v>2663</v>
      </c>
      <c r="L86" s="623"/>
      <c r="M86" s="444" t="s">
        <v>2092</v>
      </c>
    </row>
    <row r="87" spans="1:49" ht="18" x14ac:dyDescent="0.35">
      <c r="B87" s="483">
        <v>7</v>
      </c>
      <c r="C87" s="483">
        <v>13</v>
      </c>
      <c r="D87" s="499" t="s">
        <v>2728</v>
      </c>
      <c r="E87" s="500">
        <v>0.25694444444444448</v>
      </c>
      <c r="F87" s="500">
        <v>0.23958333333333334</v>
      </c>
      <c r="G87" s="501">
        <v>126.1</v>
      </c>
      <c r="H87" s="502"/>
      <c r="I87" s="498"/>
      <c r="J87" s="503" t="s">
        <v>3270</v>
      </c>
      <c r="K87" s="495" t="s">
        <v>2663</v>
      </c>
      <c r="L87" s="478" t="s">
        <v>3265</v>
      </c>
      <c r="M87" s="444" t="s">
        <v>2092</v>
      </c>
      <c r="N87" s="102">
        <v>106</v>
      </c>
    </row>
    <row r="88" spans="1:49" ht="18" x14ac:dyDescent="0.35">
      <c r="B88" s="498"/>
      <c r="C88" s="483">
        <v>14</v>
      </c>
      <c r="D88" s="499" t="s">
        <v>1719</v>
      </c>
      <c r="E88" s="500">
        <v>0.30555555555555552</v>
      </c>
      <c r="F88" s="500">
        <v>0.28472222222222221</v>
      </c>
      <c r="G88" s="501">
        <v>171.1</v>
      </c>
      <c r="H88" s="504">
        <v>297.2</v>
      </c>
      <c r="I88" s="496">
        <v>15</v>
      </c>
      <c r="J88" s="503" t="s">
        <v>3270</v>
      </c>
      <c r="K88" s="495" t="s">
        <v>2663</v>
      </c>
      <c r="L88" s="478" t="s">
        <v>3265</v>
      </c>
      <c r="M88" s="444" t="s">
        <v>2092</v>
      </c>
      <c r="N88" s="102">
        <v>107</v>
      </c>
    </row>
    <row r="89" spans="1:49" ht="18" x14ac:dyDescent="0.35">
      <c r="B89" s="466">
        <v>7</v>
      </c>
      <c r="C89" s="505"/>
      <c r="D89" s="466">
        <v>14</v>
      </c>
      <c r="E89" s="494"/>
      <c r="F89" s="494"/>
      <c r="G89" s="468">
        <v>2143.6</v>
      </c>
      <c r="H89" s="468">
        <v>2143.6</v>
      </c>
      <c r="I89" s="469">
        <v>133</v>
      </c>
      <c r="J89" s="494"/>
      <c r="K89" s="494"/>
      <c r="L89" s="494"/>
    </row>
    <row r="90" spans="1:49" ht="18" x14ac:dyDescent="0.35">
      <c r="B90" s="483">
        <v>1</v>
      </c>
      <c r="C90" s="483">
        <v>1</v>
      </c>
      <c r="D90" s="483" t="s">
        <v>1144</v>
      </c>
      <c r="E90" s="484">
        <v>0.30208333333333331</v>
      </c>
      <c r="F90" s="484">
        <v>0.28125</v>
      </c>
      <c r="G90" s="485">
        <v>168.6</v>
      </c>
      <c r="H90" s="485">
        <v>337.2</v>
      </c>
      <c r="I90" s="496">
        <v>8</v>
      </c>
      <c r="J90" s="479" t="s">
        <v>1102</v>
      </c>
      <c r="K90" s="477" t="s">
        <v>1045</v>
      </c>
      <c r="L90" s="623" t="s">
        <v>3266</v>
      </c>
      <c r="M90" s="444" t="s">
        <v>2092</v>
      </c>
    </row>
    <row r="91" spans="1:49" ht="18" x14ac:dyDescent="0.35">
      <c r="B91" s="483"/>
      <c r="C91" s="483">
        <v>2</v>
      </c>
      <c r="D91" s="483" t="s">
        <v>1142</v>
      </c>
      <c r="E91" s="484">
        <v>0.30208333333333331</v>
      </c>
      <c r="F91" s="484">
        <v>0.28125</v>
      </c>
      <c r="G91" s="485">
        <v>168.6</v>
      </c>
      <c r="H91" s="485"/>
      <c r="I91" s="496"/>
      <c r="J91" s="479" t="s">
        <v>3271</v>
      </c>
      <c r="K91" s="477" t="s">
        <v>1045</v>
      </c>
      <c r="L91" s="623"/>
      <c r="M91" s="444" t="s">
        <v>2092</v>
      </c>
    </row>
    <row r="92" spans="1:49" ht="18" x14ac:dyDescent="0.35">
      <c r="B92" s="483">
        <v>2</v>
      </c>
      <c r="C92" s="483">
        <v>3</v>
      </c>
      <c r="D92" s="483" t="s">
        <v>1147</v>
      </c>
      <c r="E92" s="484">
        <v>0.30208333333333331</v>
      </c>
      <c r="F92" s="484">
        <v>0.28125</v>
      </c>
      <c r="G92" s="485">
        <v>168.6</v>
      </c>
      <c r="H92" s="485">
        <v>337.2</v>
      </c>
      <c r="I92" s="496">
        <v>8</v>
      </c>
      <c r="J92" s="479" t="s">
        <v>1102</v>
      </c>
      <c r="K92" s="477" t="s">
        <v>1045</v>
      </c>
      <c r="L92" s="623" t="s">
        <v>3266</v>
      </c>
      <c r="M92" s="444" t="s">
        <v>2092</v>
      </c>
    </row>
    <row r="93" spans="1:49" ht="18" x14ac:dyDescent="0.35">
      <c r="B93" s="483"/>
      <c r="C93" s="483">
        <v>4</v>
      </c>
      <c r="D93" s="483" t="s">
        <v>1145</v>
      </c>
      <c r="E93" s="484">
        <v>0.30208333333333331</v>
      </c>
      <c r="F93" s="484">
        <v>0.28125</v>
      </c>
      <c r="G93" s="485">
        <v>168.6</v>
      </c>
      <c r="H93" s="485"/>
      <c r="I93" s="496"/>
      <c r="J93" s="479" t="s">
        <v>3271</v>
      </c>
      <c r="K93" s="477" t="s">
        <v>1045</v>
      </c>
      <c r="L93" s="623"/>
      <c r="M93" s="444" t="s">
        <v>2092</v>
      </c>
    </row>
    <row r="94" spans="1:49" ht="18" x14ac:dyDescent="0.35">
      <c r="B94" s="506">
        <v>2</v>
      </c>
      <c r="C94" s="506"/>
      <c r="D94" s="506">
        <v>4</v>
      </c>
      <c r="E94" s="507"/>
      <c r="F94" s="507"/>
      <c r="G94" s="508">
        <f>SUM(G90:G93)</f>
        <v>674.4</v>
      </c>
      <c r="H94" s="508">
        <f>SUM(H90:H93)</f>
        <v>674.4</v>
      </c>
      <c r="I94" s="509">
        <f>SUM(I90:I93)</f>
        <v>16</v>
      </c>
      <c r="J94" s="470"/>
      <c r="K94" s="470"/>
      <c r="L94" s="510"/>
      <c r="N94" s="511"/>
      <c r="O94" s="511"/>
    </row>
    <row r="95" spans="1:49" ht="18" x14ac:dyDescent="0.35">
      <c r="B95" s="473">
        <v>1</v>
      </c>
      <c r="C95" s="473">
        <v>1</v>
      </c>
      <c r="D95" s="473" t="s">
        <v>1506</v>
      </c>
      <c r="E95" s="474">
        <v>0.28819444444444442</v>
      </c>
      <c r="F95" s="474">
        <v>0.2673611111111111</v>
      </c>
      <c r="G95" s="475">
        <v>212.1</v>
      </c>
      <c r="H95" s="475"/>
      <c r="I95" s="476"/>
      <c r="J95" s="512" t="s">
        <v>3078</v>
      </c>
      <c r="K95" s="477" t="s">
        <v>1045</v>
      </c>
      <c r="L95" s="624" t="s">
        <v>3272</v>
      </c>
      <c r="M95" s="444" t="s">
        <v>2092</v>
      </c>
    </row>
    <row r="96" spans="1:49" ht="18" x14ac:dyDescent="0.35">
      <c r="B96" s="473"/>
      <c r="C96" s="473">
        <v>2</v>
      </c>
      <c r="D96" s="473" t="s">
        <v>1516</v>
      </c>
      <c r="E96" s="474">
        <v>0.27083333333333331</v>
      </c>
      <c r="F96" s="474">
        <v>0.25</v>
      </c>
      <c r="G96" s="475">
        <v>217.7</v>
      </c>
      <c r="H96" s="475">
        <v>429.79999999999995</v>
      </c>
      <c r="I96" s="476">
        <v>1</v>
      </c>
      <c r="J96" s="512" t="s">
        <v>3078</v>
      </c>
      <c r="K96" s="477" t="s">
        <v>1045</v>
      </c>
      <c r="L96" s="624"/>
      <c r="M96" s="444" t="s">
        <v>2092</v>
      </c>
    </row>
    <row r="97" spans="1:49" s="472" customFormat="1" ht="18" x14ac:dyDescent="0.35">
      <c r="A97" s="102"/>
      <c r="B97" s="473">
        <v>2</v>
      </c>
      <c r="C97" s="473">
        <v>3</v>
      </c>
      <c r="D97" s="473" t="s">
        <v>1513</v>
      </c>
      <c r="E97" s="474">
        <v>0.27083333333333331</v>
      </c>
      <c r="F97" s="474">
        <v>0.25</v>
      </c>
      <c r="G97" s="475">
        <v>217.7</v>
      </c>
      <c r="H97" s="475"/>
      <c r="I97" s="476"/>
      <c r="J97" s="512" t="s">
        <v>3078</v>
      </c>
      <c r="K97" s="477" t="s">
        <v>1045</v>
      </c>
      <c r="L97" s="624"/>
      <c r="M97" s="444" t="s">
        <v>2092</v>
      </c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</row>
    <row r="98" spans="1:49" ht="18" x14ac:dyDescent="0.35">
      <c r="B98" s="473"/>
      <c r="C98" s="473">
        <v>4</v>
      </c>
      <c r="D98" s="473" t="s">
        <v>1265</v>
      </c>
      <c r="E98" s="474">
        <v>0.28819444444444442</v>
      </c>
      <c r="F98" s="474">
        <v>0.2673611111111111</v>
      </c>
      <c r="G98" s="475">
        <v>212.1</v>
      </c>
      <c r="H98" s="475">
        <v>429.79999999999995</v>
      </c>
      <c r="I98" s="476">
        <v>1</v>
      </c>
      <c r="J98" s="512" t="s">
        <v>3078</v>
      </c>
      <c r="K98" s="477" t="s">
        <v>1045</v>
      </c>
      <c r="L98" s="624"/>
      <c r="M98" s="444" t="s">
        <v>2092</v>
      </c>
    </row>
    <row r="99" spans="1:49" ht="18" x14ac:dyDescent="0.35">
      <c r="B99" s="473">
        <v>3</v>
      </c>
      <c r="C99" s="473">
        <v>5</v>
      </c>
      <c r="D99" s="473" t="s">
        <v>1295</v>
      </c>
      <c r="E99" s="474">
        <v>0.36458333333333331</v>
      </c>
      <c r="F99" s="474">
        <v>0.33333333333333331</v>
      </c>
      <c r="G99" s="475">
        <v>305.2</v>
      </c>
      <c r="H99" s="475"/>
      <c r="I99" s="476"/>
      <c r="J99" s="477" t="s">
        <v>3098</v>
      </c>
      <c r="K99" s="477" t="s">
        <v>1045</v>
      </c>
      <c r="L99" s="623" t="s">
        <v>3266</v>
      </c>
      <c r="M99" s="444" t="s">
        <v>2092</v>
      </c>
    </row>
    <row r="100" spans="1:49" ht="18" x14ac:dyDescent="0.35">
      <c r="B100" s="473"/>
      <c r="C100" s="473">
        <v>6</v>
      </c>
      <c r="D100" s="473" t="s">
        <v>1352</v>
      </c>
      <c r="E100" s="474">
        <v>0.37847222222222221</v>
      </c>
      <c r="F100" s="474">
        <v>0.3576388888888889</v>
      </c>
      <c r="G100" s="475">
        <v>322</v>
      </c>
      <c r="H100" s="475">
        <v>627.20000000000005</v>
      </c>
      <c r="I100" s="476">
        <v>3</v>
      </c>
      <c r="J100" s="477" t="s">
        <v>3098</v>
      </c>
      <c r="K100" s="477" t="s">
        <v>1045</v>
      </c>
      <c r="L100" s="623"/>
      <c r="M100" s="444" t="s">
        <v>2092</v>
      </c>
    </row>
    <row r="101" spans="1:49" ht="18" x14ac:dyDescent="0.35">
      <c r="B101" s="513">
        <v>4</v>
      </c>
      <c r="C101" s="473">
        <v>7</v>
      </c>
      <c r="D101" s="483" t="s">
        <v>1142</v>
      </c>
      <c r="E101" s="484">
        <v>0.3298611111111111</v>
      </c>
      <c r="F101" s="484">
        <v>0.30208333333333331</v>
      </c>
      <c r="G101" s="485">
        <v>253.1</v>
      </c>
      <c r="H101" s="485"/>
      <c r="I101" s="496"/>
      <c r="J101" s="514" t="s">
        <v>3273</v>
      </c>
      <c r="K101" s="477" t="s">
        <v>1045</v>
      </c>
      <c r="L101" s="623" t="s">
        <v>3266</v>
      </c>
      <c r="M101" s="444" t="s">
        <v>2092</v>
      </c>
    </row>
    <row r="102" spans="1:49" ht="18" x14ac:dyDescent="0.35">
      <c r="B102" s="513"/>
      <c r="C102" s="473">
        <v>8</v>
      </c>
      <c r="D102" s="483" t="s">
        <v>1144</v>
      </c>
      <c r="E102" s="484">
        <v>0.32291666666666669</v>
      </c>
      <c r="F102" s="484">
        <v>0.30208333333333331</v>
      </c>
      <c r="G102" s="485">
        <v>253.1</v>
      </c>
      <c r="H102" s="485">
        <v>506.2</v>
      </c>
      <c r="I102" s="496">
        <v>2</v>
      </c>
      <c r="J102" s="514" t="s">
        <v>3273</v>
      </c>
      <c r="K102" s="477" t="s">
        <v>1045</v>
      </c>
      <c r="L102" s="623"/>
      <c r="M102" s="444" t="s">
        <v>2092</v>
      </c>
    </row>
    <row r="103" spans="1:49" ht="18" x14ac:dyDescent="0.35">
      <c r="B103" s="513">
        <v>5</v>
      </c>
      <c r="C103" s="473">
        <v>9</v>
      </c>
      <c r="D103" s="483" t="s">
        <v>1372</v>
      </c>
      <c r="E103" s="484">
        <v>0.3125</v>
      </c>
      <c r="F103" s="484">
        <v>0.28819444444444448</v>
      </c>
      <c r="G103" s="485">
        <v>256.2</v>
      </c>
      <c r="H103" s="485"/>
      <c r="I103" s="496"/>
      <c r="J103" s="514" t="s">
        <v>3274</v>
      </c>
      <c r="K103" s="477" t="s">
        <v>1045</v>
      </c>
      <c r="L103" s="623" t="s">
        <v>3266</v>
      </c>
      <c r="M103" s="444" t="s">
        <v>2092</v>
      </c>
    </row>
    <row r="104" spans="1:49" ht="18" x14ac:dyDescent="0.35">
      <c r="B104" s="513"/>
      <c r="C104" s="473">
        <v>10</v>
      </c>
      <c r="D104" s="483" t="s">
        <v>1141</v>
      </c>
      <c r="E104" s="484">
        <v>0.30555555555555552</v>
      </c>
      <c r="F104" s="484">
        <v>0.28472222222222221</v>
      </c>
      <c r="G104" s="485">
        <v>256.2</v>
      </c>
      <c r="H104" s="485">
        <v>512.4</v>
      </c>
      <c r="I104" s="496">
        <v>2</v>
      </c>
      <c r="J104" s="514" t="s">
        <v>3274</v>
      </c>
      <c r="K104" s="477" t="s">
        <v>1045</v>
      </c>
      <c r="L104" s="623"/>
      <c r="M104" s="444" t="s">
        <v>2092</v>
      </c>
    </row>
    <row r="105" spans="1:49" ht="18" x14ac:dyDescent="0.35">
      <c r="B105" s="466">
        <v>5</v>
      </c>
      <c r="C105" s="466"/>
      <c r="D105" s="466">
        <v>10</v>
      </c>
      <c r="E105" s="467"/>
      <c r="F105" s="467"/>
      <c r="G105" s="468">
        <f>SUM(G95:G104)</f>
        <v>2505.3999999999996</v>
      </c>
      <c r="H105" s="468">
        <f>SUM(H95:H104)</f>
        <v>2505.4</v>
      </c>
      <c r="I105" s="469">
        <f>SUM(I95:I104)</f>
        <v>9</v>
      </c>
      <c r="J105" s="494"/>
      <c r="K105" s="494"/>
      <c r="L105" s="494"/>
    </row>
    <row r="106" spans="1:49" ht="18" x14ac:dyDescent="0.35">
      <c r="B106" s="473">
        <v>1</v>
      </c>
      <c r="C106" s="473">
        <v>1</v>
      </c>
      <c r="D106" s="473" t="s">
        <v>1295</v>
      </c>
      <c r="E106" s="474">
        <v>0.2638888888888889</v>
      </c>
      <c r="F106" s="474">
        <v>0.24305555555555555</v>
      </c>
      <c r="G106" s="475">
        <v>212.1</v>
      </c>
      <c r="H106" s="475"/>
      <c r="I106" s="476"/>
      <c r="J106" s="477" t="s">
        <v>1597</v>
      </c>
      <c r="K106" s="477" t="s">
        <v>1030</v>
      </c>
      <c r="L106" s="623" t="s">
        <v>3266</v>
      </c>
      <c r="M106" s="444" t="s">
        <v>2092</v>
      </c>
    </row>
    <row r="107" spans="1:49" ht="18" x14ac:dyDescent="0.35">
      <c r="B107" s="473"/>
      <c r="C107" s="473">
        <v>2</v>
      </c>
      <c r="D107" s="473" t="s">
        <v>1352</v>
      </c>
      <c r="E107" s="474">
        <v>0.25347222222222221</v>
      </c>
      <c r="F107" s="474">
        <v>0.2326388888888889</v>
      </c>
      <c r="G107" s="475">
        <v>212.1</v>
      </c>
      <c r="H107" s="475">
        <v>424.2</v>
      </c>
      <c r="I107" s="476">
        <v>2</v>
      </c>
      <c r="J107" s="477" t="s">
        <v>1597</v>
      </c>
      <c r="K107" s="477" t="s">
        <v>1030</v>
      </c>
      <c r="L107" s="623"/>
      <c r="M107" s="444" t="s">
        <v>2092</v>
      </c>
    </row>
    <row r="108" spans="1:49" ht="18" x14ac:dyDescent="0.35">
      <c r="B108" s="466">
        <v>1</v>
      </c>
      <c r="C108" s="505"/>
      <c r="D108" s="466">
        <v>2</v>
      </c>
      <c r="E108" s="494"/>
      <c r="F108" s="494"/>
      <c r="G108" s="468">
        <v>424.2</v>
      </c>
      <c r="H108" s="468">
        <v>424.2</v>
      </c>
      <c r="I108" s="469">
        <v>2</v>
      </c>
      <c r="J108" s="494"/>
      <c r="K108" s="494"/>
      <c r="L108" s="494"/>
    </row>
    <row r="109" spans="1:49" x14ac:dyDescent="0.25">
      <c r="B109" s="491"/>
      <c r="C109" s="515"/>
      <c r="D109" s="515"/>
      <c r="E109" s="491"/>
      <c r="F109" s="491"/>
      <c r="G109" s="491"/>
      <c r="H109" s="491"/>
      <c r="I109" s="491"/>
      <c r="J109" s="491"/>
      <c r="K109" s="491"/>
      <c r="L109" s="491"/>
    </row>
    <row r="110" spans="1:49" s="472" customFormat="1" ht="20.25" x14ac:dyDescent="0.4">
      <c r="A110" s="102"/>
      <c r="B110" s="516">
        <f>B108+B105+B94+B89+B74+B18</f>
        <v>46</v>
      </c>
      <c r="C110" s="516"/>
      <c r="D110" s="516">
        <f>D108+D105+D94+D89+D74+D18</f>
        <v>92</v>
      </c>
      <c r="E110" s="516"/>
      <c r="F110" s="516"/>
      <c r="G110" s="517">
        <f>G108+G105+G94+G89+G74+G18</f>
        <v>16616.700000000004</v>
      </c>
      <c r="H110" s="517">
        <f>H108+H105+H94+H89+H74+H18</f>
        <v>16616.7</v>
      </c>
      <c r="I110" s="518">
        <f>I108+I105+I94+I89+I74+I18</f>
        <v>537</v>
      </c>
      <c r="J110" s="491"/>
      <c r="K110" s="491"/>
      <c r="L110" s="491"/>
      <c r="M110" s="444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</row>
    <row r="113" spans="1:49" x14ac:dyDescent="0.25">
      <c r="H113" s="39"/>
    </row>
    <row r="116" spans="1:49" x14ac:dyDescent="0.25">
      <c r="L116" s="39"/>
    </row>
    <row r="117" spans="1:49" s="472" customFormat="1" x14ac:dyDescent="0.25">
      <c r="A117" s="102"/>
      <c r="B117"/>
      <c r="C117" s="5"/>
      <c r="D117" s="5"/>
      <c r="E117"/>
      <c r="F117"/>
      <c r="G117"/>
      <c r="H117"/>
      <c r="I117"/>
      <c r="J117"/>
      <c r="K117"/>
      <c r="L117"/>
      <c r="M117" s="444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</row>
    <row r="118" spans="1:49" x14ac:dyDescent="0.25">
      <c r="M118" s="102"/>
    </row>
    <row r="119" spans="1:49" x14ac:dyDescent="0.25">
      <c r="M119" s="102"/>
    </row>
    <row r="120" spans="1:49" s="472" customFormat="1" x14ac:dyDescent="0.25">
      <c r="A120" s="102"/>
      <c r="B120"/>
      <c r="C120" s="5"/>
      <c r="D120" s="5"/>
      <c r="E120"/>
      <c r="F120"/>
      <c r="G120"/>
      <c r="H120"/>
      <c r="I120"/>
      <c r="J120"/>
      <c r="K120"/>
      <c r="L120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</row>
    <row r="121" spans="1:49" x14ac:dyDescent="0.25">
      <c r="M121" s="102"/>
    </row>
    <row r="131" spans="14:15" x14ac:dyDescent="0.25">
      <c r="N131" s="519"/>
      <c r="O131" s="519"/>
    </row>
  </sheetData>
  <mergeCells count="29">
    <mergeCell ref="L95:L98"/>
    <mergeCell ref="L99:L100"/>
    <mergeCell ref="L101:L102"/>
    <mergeCell ref="L103:L104"/>
    <mergeCell ref="L106:L107"/>
    <mergeCell ref="L92:L93"/>
    <mergeCell ref="L52:L53"/>
    <mergeCell ref="L54:L55"/>
    <mergeCell ref="L56:L57"/>
    <mergeCell ref="L58:L59"/>
    <mergeCell ref="L60:L61"/>
    <mergeCell ref="L68:L69"/>
    <mergeCell ref="L70:L71"/>
    <mergeCell ref="L72:L73"/>
    <mergeCell ref="L75:L76"/>
    <mergeCell ref="L85:L86"/>
    <mergeCell ref="L90:L91"/>
    <mergeCell ref="L50:L51"/>
    <mergeCell ref="L20:L21"/>
    <mergeCell ref="L22:L23"/>
    <mergeCell ref="L25:L26"/>
    <mergeCell ref="L34:L35"/>
    <mergeCell ref="L36:L37"/>
    <mergeCell ref="L38:L39"/>
    <mergeCell ref="L40:L41"/>
    <mergeCell ref="L42:L43"/>
    <mergeCell ref="L44:L45"/>
    <mergeCell ref="L46:L47"/>
    <mergeCell ref="L48:L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W139"/>
  <sheetViews>
    <sheetView topLeftCell="A100" workbookViewId="0">
      <selection activeCell="A100" sqref="A1:XFD1048576"/>
    </sheetView>
  </sheetViews>
  <sheetFormatPr defaultRowHeight="15" x14ac:dyDescent="0.25"/>
  <cols>
    <col min="1" max="1" width="9.140625" style="102"/>
    <col min="2" max="2" width="6.140625" customWidth="1"/>
    <col min="3" max="3" width="4.42578125" style="5" bestFit="1" customWidth="1"/>
    <col min="4" max="4" width="10.85546875" style="5" bestFit="1" customWidth="1"/>
    <col min="5" max="6" width="8.28515625" bestFit="1" customWidth="1"/>
    <col min="7" max="8" width="12.140625" bestFit="1" customWidth="1"/>
    <col min="9" max="9" width="7.7109375" customWidth="1"/>
    <col min="10" max="10" width="16.42578125" bestFit="1" customWidth="1"/>
    <col min="11" max="11" width="13.140625" customWidth="1"/>
    <col min="12" max="12" width="9.28515625" style="522" bestFit="1" customWidth="1"/>
    <col min="13" max="13" width="9.140625" style="444"/>
    <col min="14" max="49" width="9.140625" style="102"/>
  </cols>
  <sheetData>
    <row r="4" spans="2:13" ht="27.75" x14ac:dyDescent="0.25">
      <c r="B4" s="443" t="s">
        <v>3254</v>
      </c>
      <c r="C4" s="443"/>
      <c r="D4" s="443"/>
      <c r="E4" s="443"/>
      <c r="F4" s="443"/>
      <c r="G4" s="443"/>
      <c r="H4" s="443"/>
      <c r="I4" s="443"/>
      <c r="J4" s="443"/>
      <c r="K4" s="443"/>
    </row>
    <row r="5" spans="2:13" ht="21.75" x14ac:dyDescent="0.25">
      <c r="B5" s="445" t="s">
        <v>3277</v>
      </c>
      <c r="C5" s="445"/>
      <c r="D5" s="445"/>
      <c r="E5" s="445"/>
      <c r="F5" s="446"/>
      <c r="G5" s="447"/>
      <c r="H5" s="446"/>
      <c r="I5" s="445"/>
      <c r="J5" s="445" t="s">
        <v>2096</v>
      </c>
      <c r="K5" s="446"/>
    </row>
    <row r="6" spans="2:13" ht="21.75" x14ac:dyDescent="0.4">
      <c r="B6" s="445" t="s">
        <v>3276</v>
      </c>
      <c r="C6" s="448"/>
      <c r="D6" s="449"/>
      <c r="E6" s="448"/>
      <c r="F6" s="448"/>
      <c r="G6" s="448"/>
      <c r="H6" s="448"/>
      <c r="I6" s="448"/>
      <c r="J6" s="445"/>
      <c r="K6" s="446"/>
    </row>
    <row r="7" spans="2:13" ht="21.75" x14ac:dyDescent="0.4">
      <c r="B7" s="445"/>
      <c r="C7" s="448"/>
      <c r="D7" s="449"/>
      <c r="E7" s="448"/>
      <c r="F7" s="448"/>
      <c r="G7" s="448"/>
      <c r="H7" s="448"/>
      <c r="I7" s="448"/>
      <c r="J7" s="450"/>
      <c r="K7" s="446"/>
    </row>
    <row r="8" spans="2:13" ht="16.5" x14ac:dyDescent="0.3">
      <c r="B8" s="451" t="s">
        <v>3257</v>
      </c>
      <c r="C8" s="451" t="s">
        <v>3258</v>
      </c>
      <c r="D8" s="451" t="s">
        <v>3259</v>
      </c>
      <c r="E8" s="451" t="s">
        <v>3260</v>
      </c>
      <c r="F8" s="451" t="s">
        <v>3261</v>
      </c>
      <c r="G8" s="451" t="s">
        <v>3259</v>
      </c>
      <c r="H8" s="451" t="s">
        <v>3257</v>
      </c>
      <c r="I8" s="451" t="s">
        <v>3262</v>
      </c>
      <c r="J8" s="451" t="s">
        <v>3263</v>
      </c>
      <c r="K8" s="451" t="s">
        <v>3264</v>
      </c>
    </row>
    <row r="9" spans="2:13" ht="16.5" x14ac:dyDescent="0.3">
      <c r="B9" s="452"/>
      <c r="C9" s="452"/>
      <c r="D9" s="452"/>
      <c r="E9" s="452"/>
      <c r="F9" s="452"/>
      <c r="G9" s="452"/>
      <c r="H9" s="452"/>
      <c r="I9" s="452"/>
      <c r="J9" s="452"/>
      <c r="K9" s="452"/>
      <c r="L9" s="523"/>
    </row>
    <row r="10" spans="2:13" ht="18" x14ac:dyDescent="0.35">
      <c r="B10" s="454">
        <v>1</v>
      </c>
      <c r="C10" s="454">
        <v>1</v>
      </c>
      <c r="D10" s="295" t="s">
        <v>964</v>
      </c>
      <c r="E10" s="393">
        <v>0.34375</v>
      </c>
      <c r="F10" s="393">
        <v>0.2951388888888889</v>
      </c>
      <c r="G10" s="298">
        <v>170.8</v>
      </c>
      <c r="H10" s="298"/>
      <c r="I10" s="394"/>
      <c r="J10" s="458" t="s">
        <v>1564</v>
      </c>
      <c r="K10" s="458" t="s">
        <v>1045</v>
      </c>
      <c r="L10" s="524" t="s">
        <v>3265</v>
      </c>
      <c r="M10" s="444" t="s">
        <v>2092</v>
      </c>
    </row>
    <row r="11" spans="2:13" ht="18" x14ac:dyDescent="0.35">
      <c r="B11" s="454"/>
      <c r="C11" s="454">
        <v>2</v>
      </c>
      <c r="D11" s="295" t="s">
        <v>978</v>
      </c>
      <c r="E11" s="393">
        <v>0.34375</v>
      </c>
      <c r="F11" s="393">
        <v>0.2951388888888889</v>
      </c>
      <c r="G11" s="298">
        <v>170.8</v>
      </c>
      <c r="H11" s="298">
        <v>341.6</v>
      </c>
      <c r="I11" s="394">
        <v>8</v>
      </c>
      <c r="J11" s="458" t="s">
        <v>1564</v>
      </c>
      <c r="K11" s="458" t="s">
        <v>1045</v>
      </c>
      <c r="L11" s="524" t="s">
        <v>3265</v>
      </c>
      <c r="M11" s="444" t="s">
        <v>2092</v>
      </c>
    </row>
    <row r="12" spans="2:13" ht="18" x14ac:dyDescent="0.35">
      <c r="B12" s="454">
        <v>2</v>
      </c>
      <c r="C12" s="454">
        <v>3</v>
      </c>
      <c r="D12" s="295" t="s">
        <v>988</v>
      </c>
      <c r="E12" s="393">
        <v>0.34375</v>
      </c>
      <c r="F12" s="393">
        <v>0.2951388888888889</v>
      </c>
      <c r="G12" s="298">
        <v>170.8</v>
      </c>
      <c r="H12" s="298"/>
      <c r="I12" s="394"/>
      <c r="J12" s="458" t="s">
        <v>1564</v>
      </c>
      <c r="K12" s="458" t="s">
        <v>1045</v>
      </c>
      <c r="L12" s="524" t="s">
        <v>3265</v>
      </c>
      <c r="M12" s="444" t="s">
        <v>2092</v>
      </c>
    </row>
    <row r="13" spans="2:13" ht="18" x14ac:dyDescent="0.35">
      <c r="B13" s="454"/>
      <c r="C13" s="454">
        <v>4</v>
      </c>
      <c r="D13" s="295" t="s">
        <v>997</v>
      </c>
      <c r="E13" s="393">
        <v>0.34375</v>
      </c>
      <c r="F13" s="393">
        <v>0.2951388888888889</v>
      </c>
      <c r="G13" s="298">
        <v>170.8</v>
      </c>
      <c r="H13" s="298">
        <v>341.6</v>
      </c>
      <c r="I13" s="394">
        <v>8</v>
      </c>
      <c r="J13" s="458" t="s">
        <v>1564</v>
      </c>
      <c r="K13" s="458" t="s">
        <v>1045</v>
      </c>
      <c r="L13" s="524" t="s">
        <v>3265</v>
      </c>
      <c r="M13" s="444" t="s">
        <v>2092</v>
      </c>
    </row>
    <row r="14" spans="2:13" ht="18" x14ac:dyDescent="0.35">
      <c r="B14" s="454">
        <v>3</v>
      </c>
      <c r="C14" s="454">
        <v>5</v>
      </c>
      <c r="D14" s="295" t="s">
        <v>1007</v>
      </c>
      <c r="E14" s="393">
        <v>0.34375</v>
      </c>
      <c r="F14" s="393">
        <v>0.2951388888888889</v>
      </c>
      <c r="G14" s="298">
        <v>170.8</v>
      </c>
      <c r="H14" s="298"/>
      <c r="I14" s="394"/>
      <c r="J14" s="458" t="s">
        <v>1564</v>
      </c>
      <c r="K14" s="458" t="s">
        <v>1045</v>
      </c>
      <c r="L14" s="524" t="s">
        <v>3265</v>
      </c>
      <c r="M14" s="444" t="s">
        <v>2092</v>
      </c>
    </row>
    <row r="15" spans="2:13" ht="18" x14ac:dyDescent="0.35">
      <c r="B15" s="454"/>
      <c r="C15" s="454">
        <v>6</v>
      </c>
      <c r="D15" s="295" t="s">
        <v>1015</v>
      </c>
      <c r="E15" s="393">
        <v>0.34375</v>
      </c>
      <c r="F15" s="393">
        <v>0.2951388888888889</v>
      </c>
      <c r="G15" s="298">
        <v>170.8</v>
      </c>
      <c r="H15" s="298">
        <v>341.6</v>
      </c>
      <c r="I15" s="394">
        <v>8</v>
      </c>
      <c r="J15" s="458" t="s">
        <v>1476</v>
      </c>
      <c r="K15" s="458" t="s">
        <v>1045</v>
      </c>
      <c r="L15" s="524" t="s">
        <v>3265</v>
      </c>
      <c r="M15" s="444" t="s">
        <v>2092</v>
      </c>
    </row>
    <row r="16" spans="2:13" ht="18" x14ac:dyDescent="0.35">
      <c r="B16" s="454">
        <v>4</v>
      </c>
      <c r="C16" s="454">
        <v>7</v>
      </c>
      <c r="D16" s="295" t="s">
        <v>1026</v>
      </c>
      <c r="E16" s="393">
        <v>0.34375</v>
      </c>
      <c r="F16" s="393">
        <v>0.2951388888888889</v>
      </c>
      <c r="G16" s="298">
        <v>170.8</v>
      </c>
      <c r="H16" s="298"/>
      <c r="I16" s="394"/>
      <c r="J16" s="458" t="s">
        <v>1564</v>
      </c>
      <c r="K16" s="458" t="s">
        <v>1045</v>
      </c>
      <c r="L16" s="524" t="s">
        <v>3265</v>
      </c>
      <c r="M16" s="444" t="s">
        <v>2092</v>
      </c>
    </row>
    <row r="17" spans="1:49" ht="18" x14ac:dyDescent="0.35">
      <c r="B17" s="460"/>
      <c r="C17" s="460">
        <v>8</v>
      </c>
      <c r="D17" s="295" t="s">
        <v>1043</v>
      </c>
      <c r="E17" s="393">
        <v>0.34375</v>
      </c>
      <c r="F17" s="393">
        <v>0.2951388888888889</v>
      </c>
      <c r="G17" s="298">
        <v>170.8</v>
      </c>
      <c r="H17" s="298">
        <v>341.6</v>
      </c>
      <c r="I17" s="394">
        <v>8</v>
      </c>
      <c r="J17" s="464" t="s">
        <v>1564</v>
      </c>
      <c r="K17" s="464" t="s">
        <v>1045</v>
      </c>
      <c r="L17" s="525" t="s">
        <v>3265</v>
      </c>
      <c r="M17" s="444" t="s">
        <v>2092</v>
      </c>
    </row>
    <row r="18" spans="1:49" s="472" customFormat="1" ht="18" x14ac:dyDescent="0.35">
      <c r="A18" s="102"/>
      <c r="B18" s="466">
        <v>4</v>
      </c>
      <c r="C18" s="466"/>
      <c r="D18" s="466">
        <v>8</v>
      </c>
      <c r="E18" s="467"/>
      <c r="F18" s="467"/>
      <c r="G18" s="468">
        <f>SUM(G10:G17)</f>
        <v>1366.3999999999999</v>
      </c>
      <c r="H18" s="468">
        <f>SUM(H10:H17)</f>
        <v>1366.4</v>
      </c>
      <c r="I18" s="469">
        <f>SUM(I10:I17)</f>
        <v>32</v>
      </c>
      <c r="J18" s="470"/>
      <c r="K18" s="470"/>
      <c r="L18" s="526"/>
      <c r="M18" s="444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</row>
    <row r="19" spans="1:49" ht="18" x14ac:dyDescent="0.35">
      <c r="B19" s="473"/>
      <c r="C19" s="473"/>
      <c r="D19" s="473"/>
      <c r="E19" s="474"/>
      <c r="F19" s="474"/>
      <c r="G19" s="475"/>
      <c r="H19" s="475"/>
      <c r="I19" s="476"/>
      <c r="J19" s="477"/>
      <c r="K19" s="477"/>
      <c r="L19" s="527"/>
    </row>
    <row r="20" spans="1:49" ht="18" x14ac:dyDescent="0.35">
      <c r="B20" s="473">
        <v>1</v>
      </c>
      <c r="C20" s="473">
        <v>1</v>
      </c>
      <c r="D20" s="295" t="s">
        <v>1091</v>
      </c>
      <c r="E20" s="393">
        <v>0.30555555555555552</v>
      </c>
      <c r="F20" s="393">
        <v>0.28125</v>
      </c>
      <c r="G20" s="298">
        <v>152.9</v>
      </c>
      <c r="H20" s="298"/>
      <c r="I20" s="394"/>
      <c r="J20" s="479" t="s">
        <v>2158</v>
      </c>
      <c r="K20" s="477" t="s">
        <v>1045</v>
      </c>
      <c r="L20" s="625" t="s">
        <v>3279</v>
      </c>
      <c r="M20" s="444" t="s">
        <v>2092</v>
      </c>
    </row>
    <row r="21" spans="1:49" ht="18" x14ac:dyDescent="0.35">
      <c r="B21" s="480"/>
      <c r="C21" s="473">
        <v>2</v>
      </c>
      <c r="D21" s="295" t="s">
        <v>1079</v>
      </c>
      <c r="E21" s="393">
        <v>0.34027777777777773</v>
      </c>
      <c r="F21" s="393">
        <v>0.2673611111111111</v>
      </c>
      <c r="G21" s="298">
        <v>169.1</v>
      </c>
      <c r="H21" s="298">
        <v>322</v>
      </c>
      <c r="I21" s="394">
        <v>15</v>
      </c>
      <c r="J21" s="479" t="s">
        <v>2178</v>
      </c>
      <c r="K21" s="477" t="s">
        <v>1045</v>
      </c>
      <c r="L21" s="625"/>
      <c r="M21" s="444" t="s">
        <v>2092</v>
      </c>
    </row>
    <row r="22" spans="1:49" ht="18" x14ac:dyDescent="0.35">
      <c r="B22" s="473">
        <v>2</v>
      </c>
      <c r="C22" s="473">
        <v>3</v>
      </c>
      <c r="D22" s="295" t="s">
        <v>1886</v>
      </c>
      <c r="E22" s="393">
        <v>0.30208333333333331</v>
      </c>
      <c r="F22" s="393">
        <v>0.28125</v>
      </c>
      <c r="G22" s="298">
        <v>150</v>
      </c>
      <c r="H22" s="481"/>
      <c r="I22" s="482"/>
      <c r="J22" s="477" t="s">
        <v>2206</v>
      </c>
      <c r="K22" s="477" t="s">
        <v>1045</v>
      </c>
      <c r="L22" s="625" t="s">
        <v>3279</v>
      </c>
      <c r="M22" s="444" t="s">
        <v>2092</v>
      </c>
    </row>
    <row r="23" spans="1:49" ht="18" x14ac:dyDescent="0.35">
      <c r="B23" s="480"/>
      <c r="C23" s="473">
        <v>4</v>
      </c>
      <c r="D23" s="295" t="s">
        <v>1868</v>
      </c>
      <c r="E23" s="393">
        <v>0.34027777777777773</v>
      </c>
      <c r="F23" s="393">
        <v>0.30208333333333331</v>
      </c>
      <c r="G23" s="298">
        <v>167</v>
      </c>
      <c r="H23" s="298">
        <v>317</v>
      </c>
      <c r="I23" s="394">
        <v>15</v>
      </c>
      <c r="J23" s="477" t="s">
        <v>2207</v>
      </c>
      <c r="K23" s="477" t="s">
        <v>1045</v>
      </c>
      <c r="L23" s="625"/>
      <c r="M23" s="444" t="s">
        <v>2092</v>
      </c>
    </row>
    <row r="24" spans="1:49" ht="18" x14ac:dyDescent="0.35">
      <c r="B24" s="473">
        <v>3</v>
      </c>
      <c r="C24" s="473">
        <v>5</v>
      </c>
      <c r="D24" s="295" t="s">
        <v>1888</v>
      </c>
      <c r="E24" s="393">
        <v>0.32291666666666669</v>
      </c>
      <c r="F24" s="393">
        <v>0.28819444444444448</v>
      </c>
      <c r="G24" s="298">
        <v>123</v>
      </c>
      <c r="H24" s="298"/>
      <c r="I24" s="394"/>
      <c r="J24" s="477" t="s">
        <v>2246</v>
      </c>
      <c r="K24" s="477" t="s">
        <v>1045</v>
      </c>
      <c r="L24" s="527" t="s">
        <v>3265</v>
      </c>
      <c r="M24" s="444" t="s">
        <v>2092</v>
      </c>
    </row>
    <row r="25" spans="1:49" ht="18" x14ac:dyDescent="0.35">
      <c r="B25" s="473"/>
      <c r="C25" s="473">
        <v>6</v>
      </c>
      <c r="D25" s="295" t="s">
        <v>1742</v>
      </c>
      <c r="E25" s="393">
        <v>0.34375</v>
      </c>
      <c r="F25" s="393">
        <v>0.28472222222222221</v>
      </c>
      <c r="G25" s="298">
        <v>154.6</v>
      </c>
      <c r="H25" s="298">
        <v>277.60000000000002</v>
      </c>
      <c r="I25" s="394">
        <v>16</v>
      </c>
      <c r="J25" s="477" t="s">
        <v>2256</v>
      </c>
      <c r="K25" s="477" t="s">
        <v>1045</v>
      </c>
      <c r="L25" s="625" t="s">
        <v>3279</v>
      </c>
      <c r="M25" s="444" t="s">
        <v>2092</v>
      </c>
    </row>
    <row r="26" spans="1:49" ht="18" x14ac:dyDescent="0.35">
      <c r="B26" s="473">
        <v>4</v>
      </c>
      <c r="C26" s="473">
        <v>7</v>
      </c>
      <c r="D26" s="295" t="s">
        <v>1920</v>
      </c>
      <c r="E26" s="393">
        <v>0.31944444444444448</v>
      </c>
      <c r="F26" s="393">
        <v>0.26041666666666669</v>
      </c>
      <c r="G26" s="298">
        <v>151.19999999999999</v>
      </c>
      <c r="H26" s="298"/>
      <c r="I26" s="394"/>
      <c r="J26" s="477" t="s">
        <v>2196</v>
      </c>
      <c r="K26" s="477" t="s">
        <v>1045</v>
      </c>
      <c r="L26" s="625"/>
      <c r="M26" s="444" t="s">
        <v>2092</v>
      </c>
    </row>
    <row r="27" spans="1:49" ht="18" x14ac:dyDescent="0.35">
      <c r="B27" s="473"/>
      <c r="C27" s="473">
        <v>8</v>
      </c>
      <c r="D27" s="295" t="s">
        <v>1922</v>
      </c>
      <c r="E27" s="393">
        <v>0.45833333333333331</v>
      </c>
      <c r="F27" s="393">
        <v>0.33680555555555558</v>
      </c>
      <c r="G27" s="298">
        <v>151</v>
      </c>
      <c r="H27" s="298">
        <v>302.2</v>
      </c>
      <c r="I27" s="394">
        <v>20</v>
      </c>
      <c r="J27" s="477" t="s">
        <v>2159</v>
      </c>
      <c r="K27" s="477" t="s">
        <v>1045</v>
      </c>
      <c r="L27" s="527" t="s">
        <v>3265</v>
      </c>
      <c r="M27" s="444" t="s">
        <v>2092</v>
      </c>
    </row>
    <row r="28" spans="1:49" ht="18" x14ac:dyDescent="0.35">
      <c r="B28" s="473">
        <v>5</v>
      </c>
      <c r="C28" s="473">
        <v>9</v>
      </c>
      <c r="D28" s="295" t="s">
        <v>1937</v>
      </c>
      <c r="E28" s="393">
        <v>0.34375</v>
      </c>
      <c r="F28" s="393">
        <v>0.30902777777777779</v>
      </c>
      <c r="G28" s="298">
        <v>156.6</v>
      </c>
      <c r="H28" s="298"/>
      <c r="I28" s="394"/>
      <c r="J28" s="477" t="s">
        <v>2191</v>
      </c>
      <c r="K28" s="477" t="s">
        <v>1045</v>
      </c>
      <c r="L28" s="527" t="s">
        <v>3265</v>
      </c>
      <c r="M28" s="444" t="s">
        <v>2092</v>
      </c>
    </row>
    <row r="29" spans="1:49" ht="18" x14ac:dyDescent="0.35">
      <c r="B29" s="473"/>
      <c r="C29" s="473">
        <v>10</v>
      </c>
      <c r="D29" s="295" t="s">
        <v>1939</v>
      </c>
      <c r="E29" s="433">
        <v>0.40625</v>
      </c>
      <c r="F29" s="433">
        <v>0.36458333333333331</v>
      </c>
      <c r="G29" s="434">
        <v>321.60000000000002</v>
      </c>
      <c r="H29" s="298">
        <v>478.2</v>
      </c>
      <c r="I29" s="394">
        <v>13</v>
      </c>
      <c r="J29" s="488" t="s">
        <v>1539</v>
      </c>
      <c r="K29" s="477" t="s">
        <v>1045</v>
      </c>
      <c r="L29" s="527" t="s">
        <v>3265</v>
      </c>
    </row>
    <row r="30" spans="1:49" ht="18" x14ac:dyDescent="0.35">
      <c r="B30" s="473">
        <v>6</v>
      </c>
      <c r="C30" s="473">
        <v>11</v>
      </c>
      <c r="D30" s="295" t="s">
        <v>1588</v>
      </c>
      <c r="E30" s="393">
        <v>0.34375</v>
      </c>
      <c r="F30" s="427">
        <v>0.28819444444444448</v>
      </c>
      <c r="G30" s="298">
        <v>173.4</v>
      </c>
      <c r="H30" s="298"/>
      <c r="I30" s="394"/>
      <c r="J30" s="477" t="s">
        <v>2202</v>
      </c>
      <c r="K30" s="477" t="s">
        <v>1045</v>
      </c>
      <c r="L30" s="527" t="s">
        <v>3265</v>
      </c>
      <c r="M30" s="444" t="s">
        <v>2092</v>
      </c>
    </row>
    <row r="31" spans="1:49" ht="18" x14ac:dyDescent="0.35">
      <c r="B31" s="473"/>
      <c r="C31" s="473">
        <v>12</v>
      </c>
      <c r="D31" s="295" t="s">
        <v>1593</v>
      </c>
      <c r="E31" s="393">
        <v>0.28125</v>
      </c>
      <c r="F31" s="427">
        <v>0.25</v>
      </c>
      <c r="G31" s="298">
        <v>133.19999999999999</v>
      </c>
      <c r="H31" s="298">
        <v>306.60000000000002</v>
      </c>
      <c r="I31" s="394">
        <v>13</v>
      </c>
      <c r="J31" s="488" t="s">
        <v>2301</v>
      </c>
      <c r="K31" s="477" t="s">
        <v>1045</v>
      </c>
      <c r="L31" s="625" t="s">
        <v>3279</v>
      </c>
      <c r="M31" s="444" t="s">
        <v>2092</v>
      </c>
    </row>
    <row r="32" spans="1:49" ht="18" x14ac:dyDescent="0.35">
      <c r="B32" s="473">
        <v>7</v>
      </c>
      <c r="C32" s="473">
        <v>13</v>
      </c>
      <c r="D32" s="295" t="s">
        <v>1619</v>
      </c>
      <c r="E32" s="393">
        <v>0.3298611111111111</v>
      </c>
      <c r="F32" s="393">
        <v>0.28472222222222221</v>
      </c>
      <c r="G32" s="298">
        <v>168</v>
      </c>
      <c r="H32" s="298"/>
      <c r="I32" s="394"/>
      <c r="J32" s="488" t="s">
        <v>2307</v>
      </c>
      <c r="K32" s="477" t="s">
        <v>1045</v>
      </c>
      <c r="L32" s="625"/>
      <c r="M32" s="444" t="s">
        <v>2092</v>
      </c>
    </row>
    <row r="33" spans="2:13" ht="18" x14ac:dyDescent="0.35">
      <c r="B33" s="473"/>
      <c r="C33" s="473">
        <v>14</v>
      </c>
      <c r="D33" s="295" t="s">
        <v>1621</v>
      </c>
      <c r="E33" s="433">
        <v>0.40625</v>
      </c>
      <c r="F33" s="433">
        <v>0.36458333333333331</v>
      </c>
      <c r="G33" s="434">
        <v>321.60000000000002</v>
      </c>
      <c r="H33" s="298">
        <v>489.6</v>
      </c>
      <c r="I33" s="394">
        <v>13</v>
      </c>
      <c r="J33" s="488" t="s">
        <v>1539</v>
      </c>
      <c r="K33" s="477" t="s">
        <v>1045</v>
      </c>
      <c r="L33" s="527" t="s">
        <v>3265</v>
      </c>
    </row>
    <row r="34" spans="2:13" ht="18" x14ac:dyDescent="0.35">
      <c r="B34" s="473">
        <v>8</v>
      </c>
      <c r="C34" s="473">
        <v>15</v>
      </c>
      <c r="D34" s="483" t="s">
        <v>1640</v>
      </c>
      <c r="E34" s="393">
        <v>0.32291666666666669</v>
      </c>
      <c r="F34" s="393">
        <v>0.30208333333333331</v>
      </c>
      <c r="G34" s="298">
        <v>193.1</v>
      </c>
      <c r="H34" s="486"/>
      <c r="I34" s="487"/>
      <c r="J34" s="488" t="s">
        <v>2353</v>
      </c>
      <c r="K34" s="477" t="s">
        <v>1045</v>
      </c>
      <c r="L34" s="625" t="s">
        <v>3279</v>
      </c>
      <c r="M34" s="444" t="s">
        <v>2092</v>
      </c>
    </row>
    <row r="35" spans="2:13" ht="18" x14ac:dyDescent="0.35">
      <c r="B35" s="473"/>
      <c r="C35" s="473">
        <v>16</v>
      </c>
      <c r="D35" s="483" t="s">
        <v>1635</v>
      </c>
      <c r="E35" s="427">
        <v>0.28472222222222221</v>
      </c>
      <c r="F35" s="427">
        <v>0.25347222222222221</v>
      </c>
      <c r="G35" s="298">
        <v>131.6</v>
      </c>
      <c r="H35" s="298">
        <v>324.7</v>
      </c>
      <c r="I35" s="394">
        <v>13</v>
      </c>
      <c r="J35" s="488" t="s">
        <v>2339</v>
      </c>
      <c r="K35" s="477" t="s">
        <v>1045</v>
      </c>
      <c r="L35" s="625"/>
      <c r="M35" s="444" t="s">
        <v>2092</v>
      </c>
    </row>
    <row r="36" spans="2:13" ht="18" customHeight="1" x14ac:dyDescent="0.35">
      <c r="B36" s="473">
        <v>9</v>
      </c>
      <c r="C36" s="473">
        <v>17</v>
      </c>
      <c r="D36" s="483" t="s">
        <v>1668</v>
      </c>
      <c r="E36" s="393">
        <v>0.32291666666666669</v>
      </c>
      <c r="F36" s="393">
        <v>0.25694444444444448</v>
      </c>
      <c r="G36" s="298">
        <v>231.9</v>
      </c>
      <c r="H36" s="486"/>
      <c r="I36" s="487"/>
      <c r="J36" s="477" t="s">
        <v>1539</v>
      </c>
      <c r="K36" s="477" t="s">
        <v>1045</v>
      </c>
      <c r="L36" s="625" t="s">
        <v>3279</v>
      </c>
      <c r="M36" s="444" t="s">
        <v>2092</v>
      </c>
    </row>
    <row r="37" spans="2:13" ht="18" x14ac:dyDescent="0.35">
      <c r="B37" s="473"/>
      <c r="C37" s="473">
        <v>18</v>
      </c>
      <c r="D37" s="483" t="s">
        <v>1667</v>
      </c>
      <c r="E37" s="393">
        <v>0.35416666666666669</v>
      </c>
      <c r="F37" s="393">
        <v>0.2673611111111111</v>
      </c>
      <c r="G37" s="298">
        <v>227.7</v>
      </c>
      <c r="H37" s="298">
        <v>459.6</v>
      </c>
      <c r="I37" s="487">
        <v>6</v>
      </c>
      <c r="J37" s="477" t="s">
        <v>2369</v>
      </c>
      <c r="K37" s="477" t="s">
        <v>1045</v>
      </c>
      <c r="L37" s="625"/>
      <c r="M37" s="444" t="s">
        <v>2092</v>
      </c>
    </row>
    <row r="38" spans="2:13" ht="18" x14ac:dyDescent="0.35">
      <c r="B38" s="473">
        <v>10</v>
      </c>
      <c r="C38" s="473">
        <v>19</v>
      </c>
      <c r="D38" s="435" t="s">
        <v>1848</v>
      </c>
      <c r="E38" s="437">
        <v>0.32291666666666669</v>
      </c>
      <c r="F38" s="437">
        <v>0.28125</v>
      </c>
      <c r="G38" s="438">
        <v>154.4</v>
      </c>
      <c r="H38" s="298"/>
      <c r="I38" s="410"/>
      <c r="J38" s="436" t="s">
        <v>2411</v>
      </c>
      <c r="K38" s="477" t="s">
        <v>1045</v>
      </c>
      <c r="L38" s="625" t="s">
        <v>3279</v>
      </c>
    </row>
    <row r="39" spans="2:13" ht="18" x14ac:dyDescent="0.35">
      <c r="B39" s="473"/>
      <c r="C39" s="473">
        <v>20</v>
      </c>
      <c r="D39" s="435" t="s">
        <v>1846</v>
      </c>
      <c r="E39" s="437">
        <v>0.3125</v>
      </c>
      <c r="F39" s="437">
        <v>0.2673611111111111</v>
      </c>
      <c r="G39" s="438">
        <v>136.9</v>
      </c>
      <c r="H39" s="298">
        <v>291.3</v>
      </c>
      <c r="I39" s="487">
        <v>21</v>
      </c>
      <c r="J39" s="436" t="s">
        <v>2396</v>
      </c>
      <c r="K39" s="477" t="s">
        <v>1045</v>
      </c>
      <c r="L39" s="625"/>
    </row>
    <row r="40" spans="2:13" ht="18" x14ac:dyDescent="0.35">
      <c r="B40" s="473">
        <v>11</v>
      </c>
      <c r="C40" s="473">
        <v>21</v>
      </c>
      <c r="D40" s="435" t="s">
        <v>1697</v>
      </c>
      <c r="E40" s="437">
        <v>0.28472222222222221</v>
      </c>
      <c r="F40" s="437">
        <v>0.2638888888888889</v>
      </c>
      <c r="G40" s="438">
        <v>181.2</v>
      </c>
      <c r="H40" s="438"/>
      <c r="I40" s="439"/>
      <c r="J40" s="436" t="s">
        <v>2434</v>
      </c>
      <c r="K40" s="477" t="s">
        <v>1045</v>
      </c>
      <c r="L40" s="625" t="s">
        <v>3279</v>
      </c>
    </row>
    <row r="41" spans="2:13" ht="18" x14ac:dyDescent="0.35">
      <c r="B41" s="473"/>
      <c r="C41" s="473">
        <v>22</v>
      </c>
      <c r="D41" s="435" t="s">
        <v>1858</v>
      </c>
      <c r="E41" s="437">
        <v>0.3125</v>
      </c>
      <c r="F41" s="437">
        <v>0.28472222222222221</v>
      </c>
      <c r="G41" s="438">
        <v>192</v>
      </c>
      <c r="H41" s="438">
        <v>373.2</v>
      </c>
      <c r="I41" s="439">
        <v>10</v>
      </c>
      <c r="J41" s="436" t="s">
        <v>2444</v>
      </c>
      <c r="K41" s="477" t="s">
        <v>1045</v>
      </c>
      <c r="L41" s="625"/>
    </row>
    <row r="42" spans="2:13" ht="18" x14ac:dyDescent="0.35">
      <c r="B42" s="473">
        <v>12</v>
      </c>
      <c r="C42" s="473">
        <v>23</v>
      </c>
      <c r="D42" s="473" t="s">
        <v>1755</v>
      </c>
      <c r="E42" s="393">
        <v>0.27083333333333331</v>
      </c>
      <c r="F42" s="393">
        <v>0.25</v>
      </c>
      <c r="G42" s="298">
        <v>146.1</v>
      </c>
      <c r="H42" s="298"/>
      <c r="I42" s="394"/>
      <c r="J42" s="477" t="s">
        <v>2255</v>
      </c>
      <c r="K42" s="477" t="s">
        <v>1045</v>
      </c>
      <c r="L42" s="625" t="s">
        <v>3279</v>
      </c>
      <c r="M42" s="444" t="s">
        <v>2092</v>
      </c>
    </row>
    <row r="43" spans="2:13" ht="18" x14ac:dyDescent="0.35">
      <c r="B43" s="473"/>
      <c r="C43" s="473">
        <v>24</v>
      </c>
      <c r="D43" s="473" t="s">
        <v>1703</v>
      </c>
      <c r="E43" s="393">
        <v>0.3611111111111111</v>
      </c>
      <c r="F43" s="393">
        <v>0.28819444444444448</v>
      </c>
      <c r="G43" s="298">
        <v>163.30000000000001</v>
      </c>
      <c r="H43" s="298">
        <v>309.39999999999998</v>
      </c>
      <c r="I43" s="394">
        <v>14</v>
      </c>
      <c r="J43" s="477" t="s">
        <v>2460</v>
      </c>
      <c r="K43" s="477" t="s">
        <v>1045</v>
      </c>
      <c r="L43" s="625"/>
      <c r="M43" s="444" t="s">
        <v>2092</v>
      </c>
    </row>
    <row r="44" spans="2:13" ht="18" x14ac:dyDescent="0.35">
      <c r="B44" s="473">
        <v>13</v>
      </c>
      <c r="C44" s="473">
        <v>25</v>
      </c>
      <c r="D44" s="295" t="s">
        <v>1760</v>
      </c>
      <c r="E44" s="393">
        <v>0.31944444444444448</v>
      </c>
      <c r="F44" s="393">
        <v>0.2673611111111111</v>
      </c>
      <c r="G44" s="298">
        <v>227.7</v>
      </c>
      <c r="H44" s="298"/>
      <c r="I44" s="394"/>
      <c r="J44" s="477" t="s">
        <v>2369</v>
      </c>
      <c r="K44" s="477" t="s">
        <v>1045</v>
      </c>
      <c r="L44" s="625" t="s">
        <v>3279</v>
      </c>
      <c r="M44" s="444" t="s">
        <v>2092</v>
      </c>
    </row>
    <row r="45" spans="2:13" ht="18" x14ac:dyDescent="0.35">
      <c r="B45" s="473"/>
      <c r="C45" s="473">
        <v>26</v>
      </c>
      <c r="D45" s="295" t="s">
        <v>1733</v>
      </c>
      <c r="E45" s="393">
        <v>0.28125</v>
      </c>
      <c r="F45" s="393">
        <v>0.25694444444444448</v>
      </c>
      <c r="G45" s="298">
        <v>231.9</v>
      </c>
      <c r="H45" s="298">
        <v>459.6</v>
      </c>
      <c r="I45" s="487">
        <v>6</v>
      </c>
      <c r="J45" s="477" t="s">
        <v>1539</v>
      </c>
      <c r="K45" s="477" t="s">
        <v>1045</v>
      </c>
      <c r="L45" s="625"/>
      <c r="M45" s="444" t="s">
        <v>2092</v>
      </c>
    </row>
    <row r="46" spans="2:13" ht="18" x14ac:dyDescent="0.35">
      <c r="B46" s="473">
        <v>14</v>
      </c>
      <c r="C46" s="473">
        <v>27</v>
      </c>
      <c r="D46" s="295" t="s">
        <v>1738</v>
      </c>
      <c r="E46" s="393">
        <v>0.31597222222222221</v>
      </c>
      <c r="F46" s="393">
        <v>0.26041666666666669</v>
      </c>
      <c r="G46" s="298">
        <v>227.7</v>
      </c>
      <c r="H46" s="298"/>
      <c r="I46" s="394"/>
      <c r="J46" s="477" t="s">
        <v>2369</v>
      </c>
      <c r="K46" s="477" t="s">
        <v>1045</v>
      </c>
      <c r="L46" s="625" t="s">
        <v>3279</v>
      </c>
      <c r="M46" s="444" t="s">
        <v>2092</v>
      </c>
    </row>
    <row r="47" spans="2:13" ht="18" x14ac:dyDescent="0.35">
      <c r="B47" s="480"/>
      <c r="C47" s="473">
        <v>28</v>
      </c>
      <c r="D47" s="295" t="s">
        <v>1535</v>
      </c>
      <c r="E47" s="393">
        <v>0.28125</v>
      </c>
      <c r="F47" s="393">
        <v>0.24652777777777779</v>
      </c>
      <c r="G47" s="298">
        <v>231.9</v>
      </c>
      <c r="H47" s="298">
        <v>459.6</v>
      </c>
      <c r="I47" s="487">
        <v>6</v>
      </c>
      <c r="J47" s="477" t="s">
        <v>1539</v>
      </c>
      <c r="K47" s="477" t="s">
        <v>1045</v>
      </c>
      <c r="L47" s="625"/>
      <c r="M47" s="444" t="s">
        <v>2092</v>
      </c>
    </row>
    <row r="48" spans="2:13" ht="18" x14ac:dyDescent="0.35">
      <c r="B48" s="483">
        <v>15</v>
      </c>
      <c r="C48" s="473">
        <v>29</v>
      </c>
      <c r="D48" s="295" t="s">
        <v>1549</v>
      </c>
      <c r="E48" s="393">
        <v>0.31597222222222221</v>
      </c>
      <c r="F48" s="393">
        <v>0.25347222222222221</v>
      </c>
      <c r="G48" s="298">
        <v>182.2</v>
      </c>
      <c r="H48" s="298"/>
      <c r="I48" s="394"/>
      <c r="J48" s="477" t="s">
        <v>2510</v>
      </c>
      <c r="K48" s="477" t="s">
        <v>1045</v>
      </c>
      <c r="L48" s="625" t="s">
        <v>3279</v>
      </c>
      <c r="M48" s="444" t="s">
        <v>2092</v>
      </c>
    </row>
    <row r="49" spans="2:13" ht="18" x14ac:dyDescent="0.35">
      <c r="B49" s="491"/>
      <c r="C49" s="473">
        <v>30</v>
      </c>
      <c r="D49" s="295" t="s">
        <v>1547</v>
      </c>
      <c r="E49" s="393">
        <v>0.28125</v>
      </c>
      <c r="F49" s="393">
        <v>0.25347222222222221</v>
      </c>
      <c r="G49" s="298">
        <v>135.1</v>
      </c>
      <c r="H49" s="298">
        <v>317.3</v>
      </c>
      <c r="I49" s="394">
        <v>8</v>
      </c>
      <c r="J49" s="477" t="s">
        <v>2518</v>
      </c>
      <c r="K49" s="477" t="s">
        <v>1045</v>
      </c>
      <c r="L49" s="625"/>
      <c r="M49" s="444" t="s">
        <v>2092</v>
      </c>
    </row>
    <row r="50" spans="2:13" ht="18" x14ac:dyDescent="0.35">
      <c r="B50" s="473">
        <v>16</v>
      </c>
      <c r="C50" s="473">
        <v>31</v>
      </c>
      <c r="D50" s="295" t="s">
        <v>1751</v>
      </c>
      <c r="E50" s="393">
        <v>0.2951388888888889</v>
      </c>
      <c r="F50" s="393">
        <v>0.27430555555555552</v>
      </c>
      <c r="G50" s="298">
        <v>153.1</v>
      </c>
      <c r="H50" s="481"/>
      <c r="I50" s="482"/>
      <c r="J50" s="477" t="s">
        <v>2574</v>
      </c>
      <c r="K50" s="477" t="s">
        <v>1045</v>
      </c>
      <c r="L50" s="625" t="s">
        <v>3279</v>
      </c>
      <c r="M50" s="444" t="s">
        <v>2092</v>
      </c>
    </row>
    <row r="51" spans="2:13" ht="18" x14ac:dyDescent="0.35">
      <c r="B51" s="491"/>
      <c r="C51" s="473">
        <v>32</v>
      </c>
      <c r="D51" s="295" t="s">
        <v>1747</v>
      </c>
      <c r="E51" s="393">
        <v>0.32291666666666669</v>
      </c>
      <c r="F51" s="393">
        <v>0.28125</v>
      </c>
      <c r="G51" s="298">
        <v>156.6</v>
      </c>
      <c r="H51" s="298">
        <v>309.7</v>
      </c>
      <c r="I51" s="394">
        <v>15</v>
      </c>
      <c r="J51" s="477" t="s">
        <v>2562</v>
      </c>
      <c r="K51" s="477" t="s">
        <v>1045</v>
      </c>
      <c r="L51" s="625"/>
      <c r="M51" s="444" t="s">
        <v>2092</v>
      </c>
    </row>
    <row r="52" spans="2:13" ht="18" x14ac:dyDescent="0.35">
      <c r="B52" s="473">
        <v>17</v>
      </c>
      <c r="C52" s="473">
        <v>33</v>
      </c>
      <c r="D52" s="295" t="s">
        <v>1771</v>
      </c>
      <c r="E52" s="393">
        <v>0.27777777777777779</v>
      </c>
      <c r="F52" s="393">
        <v>0.21180555555555555</v>
      </c>
      <c r="G52" s="298">
        <v>150</v>
      </c>
      <c r="H52" s="298"/>
      <c r="I52" s="394"/>
      <c r="J52" s="477" t="s">
        <v>3267</v>
      </c>
      <c r="K52" s="477" t="s">
        <v>1045</v>
      </c>
      <c r="L52" s="625" t="s">
        <v>3279</v>
      </c>
      <c r="M52" s="444" t="s">
        <v>2092</v>
      </c>
    </row>
    <row r="53" spans="2:13" ht="18" x14ac:dyDescent="0.35">
      <c r="B53" s="480"/>
      <c r="C53" s="473">
        <v>34</v>
      </c>
      <c r="D53" s="295" t="s">
        <v>1766</v>
      </c>
      <c r="E53" s="393">
        <v>0.30555555555555558</v>
      </c>
      <c r="F53" s="393">
        <v>0.25347222222222221</v>
      </c>
      <c r="G53" s="298">
        <v>188.3</v>
      </c>
      <c r="H53" s="298">
        <v>338.3</v>
      </c>
      <c r="I53" s="394">
        <v>8</v>
      </c>
      <c r="J53" s="477" t="s">
        <v>3268</v>
      </c>
      <c r="K53" s="477" t="s">
        <v>1045</v>
      </c>
      <c r="L53" s="625"/>
      <c r="M53" s="444" t="s">
        <v>2092</v>
      </c>
    </row>
    <row r="54" spans="2:13" ht="18" x14ac:dyDescent="0.35">
      <c r="B54" s="492">
        <v>18</v>
      </c>
      <c r="C54" s="473">
        <v>35</v>
      </c>
      <c r="D54" s="295" t="s">
        <v>1829</v>
      </c>
      <c r="E54" s="393">
        <v>0.2986111111111111</v>
      </c>
      <c r="F54" s="393">
        <v>0.27083333333333331</v>
      </c>
      <c r="G54" s="298">
        <v>141.4</v>
      </c>
      <c r="H54" s="298"/>
      <c r="I54" s="394"/>
      <c r="J54" s="479" t="s">
        <v>2561</v>
      </c>
      <c r="K54" s="477" t="s">
        <v>1045</v>
      </c>
      <c r="L54" s="625" t="s">
        <v>3279</v>
      </c>
      <c r="M54" s="444" t="s">
        <v>2092</v>
      </c>
    </row>
    <row r="55" spans="2:13" ht="18" x14ac:dyDescent="0.35">
      <c r="B55" s="493"/>
      <c r="C55" s="473">
        <v>36</v>
      </c>
      <c r="D55" s="295" t="s">
        <v>1827</v>
      </c>
      <c r="E55" s="393">
        <v>0.35069444444444442</v>
      </c>
      <c r="F55" s="393">
        <v>0.27777777777777779</v>
      </c>
      <c r="G55" s="298">
        <v>178.6</v>
      </c>
      <c r="H55" s="298">
        <v>320</v>
      </c>
      <c r="I55" s="394">
        <v>13</v>
      </c>
      <c r="J55" s="479" t="s">
        <v>2616</v>
      </c>
      <c r="K55" s="477" t="s">
        <v>1045</v>
      </c>
      <c r="L55" s="625"/>
      <c r="M55" s="444" t="s">
        <v>2092</v>
      </c>
    </row>
    <row r="56" spans="2:13" ht="18" x14ac:dyDescent="0.35">
      <c r="B56" s="473">
        <v>19</v>
      </c>
      <c r="C56" s="473">
        <v>37</v>
      </c>
      <c r="D56" s="295" t="s">
        <v>1563</v>
      </c>
      <c r="E56" s="393">
        <v>0.28819444444444448</v>
      </c>
      <c r="F56" s="393">
        <v>0.2673611111111111</v>
      </c>
      <c r="G56" s="298">
        <v>152.6</v>
      </c>
      <c r="H56" s="298"/>
      <c r="I56" s="394"/>
      <c r="J56" s="477" t="s">
        <v>2246</v>
      </c>
      <c r="K56" s="477" t="s">
        <v>1045</v>
      </c>
      <c r="L56" s="625" t="s">
        <v>3279</v>
      </c>
      <c r="M56" s="444" t="s">
        <v>2092</v>
      </c>
    </row>
    <row r="57" spans="2:13" ht="18" x14ac:dyDescent="0.35">
      <c r="B57" s="473"/>
      <c r="C57" s="473">
        <v>38</v>
      </c>
      <c r="D57" s="295" t="s">
        <v>1838</v>
      </c>
      <c r="E57" s="393">
        <v>0.3576388888888889</v>
      </c>
      <c r="F57" s="393">
        <v>0.28472222222222221</v>
      </c>
      <c r="G57" s="298">
        <v>150</v>
      </c>
      <c r="H57" s="298">
        <v>302.60000000000002</v>
      </c>
      <c r="I57" s="394">
        <v>16</v>
      </c>
      <c r="J57" s="477" t="s">
        <v>2633</v>
      </c>
      <c r="K57" s="477" t="s">
        <v>1045</v>
      </c>
      <c r="L57" s="625"/>
      <c r="M57" s="444" t="s">
        <v>2092</v>
      </c>
    </row>
    <row r="58" spans="2:13" ht="18" x14ac:dyDescent="0.35">
      <c r="B58" s="473">
        <v>20</v>
      </c>
      <c r="C58" s="473">
        <v>39</v>
      </c>
      <c r="D58" s="295" t="s">
        <v>1289</v>
      </c>
      <c r="E58" s="393">
        <v>0.2673611111111111</v>
      </c>
      <c r="F58" s="393">
        <v>0.24652777777777779</v>
      </c>
      <c r="G58" s="298">
        <v>152.5</v>
      </c>
      <c r="H58" s="298"/>
      <c r="I58" s="394"/>
      <c r="J58" s="477" t="s">
        <v>2162</v>
      </c>
      <c r="K58" s="477" t="s">
        <v>1045</v>
      </c>
      <c r="L58" s="625" t="s">
        <v>3279</v>
      </c>
      <c r="M58" s="444" t="s">
        <v>2092</v>
      </c>
    </row>
    <row r="59" spans="2:13" ht="18" x14ac:dyDescent="0.35">
      <c r="B59" s="480"/>
      <c r="C59" s="473">
        <v>40</v>
      </c>
      <c r="D59" s="295" t="s">
        <v>1570</v>
      </c>
      <c r="E59" s="393">
        <v>0.30902777777777779</v>
      </c>
      <c r="F59" s="393">
        <v>0.27430555555555552</v>
      </c>
      <c r="G59" s="298">
        <v>150.5</v>
      </c>
      <c r="H59" s="298">
        <v>303</v>
      </c>
      <c r="I59" s="394">
        <v>12</v>
      </c>
      <c r="J59" s="477" t="s">
        <v>2650</v>
      </c>
      <c r="K59" s="477" t="s">
        <v>1045</v>
      </c>
      <c r="L59" s="625"/>
      <c r="M59" s="444" t="s">
        <v>2092</v>
      </c>
    </row>
    <row r="60" spans="2:13" ht="18" x14ac:dyDescent="0.35">
      <c r="B60" s="473">
        <v>21</v>
      </c>
      <c r="C60" s="473">
        <v>41</v>
      </c>
      <c r="D60" s="295" t="s">
        <v>2694</v>
      </c>
      <c r="E60" s="393">
        <v>0.28819444444444448</v>
      </c>
      <c r="F60" s="393">
        <v>0.2673611111111111</v>
      </c>
      <c r="G60" s="298">
        <v>163.69999999999999</v>
      </c>
      <c r="H60" s="298"/>
      <c r="I60" s="394"/>
      <c r="J60" s="477" t="s">
        <v>2221</v>
      </c>
      <c r="K60" s="477" t="s">
        <v>1045</v>
      </c>
      <c r="L60" s="625" t="s">
        <v>3279</v>
      </c>
      <c r="M60" s="444" t="s">
        <v>2092</v>
      </c>
    </row>
    <row r="61" spans="2:13" ht="18" x14ac:dyDescent="0.35">
      <c r="B61" s="473"/>
      <c r="C61" s="473">
        <v>42</v>
      </c>
      <c r="D61" s="295" t="s">
        <v>1582</v>
      </c>
      <c r="E61" s="393">
        <v>0.28819444444444448</v>
      </c>
      <c r="F61" s="393">
        <v>0.2673611111111111</v>
      </c>
      <c r="G61" s="298">
        <v>156.69999999999999</v>
      </c>
      <c r="H61" s="298">
        <v>320.39999999999998</v>
      </c>
      <c r="I61" s="394">
        <v>14</v>
      </c>
      <c r="J61" s="477" t="s">
        <v>2706</v>
      </c>
      <c r="K61" s="477" t="s">
        <v>1045</v>
      </c>
      <c r="L61" s="625"/>
      <c r="M61" s="444" t="s">
        <v>2092</v>
      </c>
    </row>
    <row r="62" spans="2:13" ht="18" x14ac:dyDescent="0.35">
      <c r="B62" s="473">
        <v>22</v>
      </c>
      <c r="C62" s="473">
        <v>43</v>
      </c>
      <c r="D62" s="295" t="s">
        <v>1911</v>
      </c>
      <c r="E62" s="393">
        <v>0.25694444444444448</v>
      </c>
      <c r="F62" s="393">
        <v>0.23611111111111113</v>
      </c>
      <c r="G62" s="298">
        <v>154.4</v>
      </c>
      <c r="H62" s="298"/>
      <c r="I62" s="394"/>
      <c r="J62" s="477" t="s">
        <v>2212</v>
      </c>
      <c r="K62" s="477" t="s">
        <v>1045</v>
      </c>
      <c r="L62" s="625" t="s">
        <v>3279</v>
      </c>
      <c r="M62" s="444" t="s">
        <v>2092</v>
      </c>
    </row>
    <row r="63" spans="2:13" ht="18" x14ac:dyDescent="0.35">
      <c r="B63" s="473"/>
      <c r="C63" s="473">
        <v>44</v>
      </c>
      <c r="D63" s="295" t="s">
        <v>1903</v>
      </c>
      <c r="E63" s="393">
        <v>0.3263888888888889</v>
      </c>
      <c r="F63" s="393">
        <v>0.29166666666666669</v>
      </c>
      <c r="G63" s="298">
        <v>160.19999999999999</v>
      </c>
      <c r="H63" s="298">
        <v>314.60000000000002</v>
      </c>
      <c r="I63" s="394">
        <v>14</v>
      </c>
      <c r="J63" s="477" t="s">
        <v>2719</v>
      </c>
      <c r="K63" s="477" t="s">
        <v>1045</v>
      </c>
      <c r="L63" s="625"/>
      <c r="M63" s="444" t="s">
        <v>2092</v>
      </c>
    </row>
    <row r="64" spans="2:13" ht="18" x14ac:dyDescent="0.35">
      <c r="B64" s="473">
        <v>23</v>
      </c>
      <c r="C64" s="473">
        <v>45</v>
      </c>
      <c r="D64" s="295" t="s">
        <v>1708</v>
      </c>
      <c r="E64" s="393">
        <v>0.3611111111111111</v>
      </c>
      <c r="F64" s="393">
        <v>0.28472222222222221</v>
      </c>
      <c r="G64" s="298">
        <v>155.30000000000001</v>
      </c>
      <c r="H64" s="486"/>
      <c r="I64" s="487"/>
      <c r="J64" s="477" t="s">
        <v>2734</v>
      </c>
      <c r="K64" s="477" t="s">
        <v>1045</v>
      </c>
      <c r="L64" s="625" t="s">
        <v>3279</v>
      </c>
      <c r="M64" s="444" t="s">
        <v>2092</v>
      </c>
    </row>
    <row r="65" spans="2:13" ht="18" x14ac:dyDescent="0.35">
      <c r="B65" s="473"/>
      <c r="C65" s="473">
        <v>46</v>
      </c>
      <c r="D65" s="295" t="s">
        <v>1709</v>
      </c>
      <c r="E65" s="393">
        <v>0.31597222222222221</v>
      </c>
      <c r="F65" s="393">
        <v>0.29166666666666669</v>
      </c>
      <c r="G65" s="298">
        <v>152.1</v>
      </c>
      <c r="H65" s="520">
        <v>307.39999999999998</v>
      </c>
      <c r="I65" s="487">
        <v>15</v>
      </c>
      <c r="J65" s="477" t="s">
        <v>3269</v>
      </c>
      <c r="K65" s="477" t="s">
        <v>1045</v>
      </c>
      <c r="L65" s="625"/>
      <c r="M65" s="444" t="s">
        <v>2092</v>
      </c>
    </row>
    <row r="66" spans="2:13" ht="18" x14ac:dyDescent="0.35">
      <c r="B66" s="473">
        <v>24</v>
      </c>
      <c r="C66" s="473">
        <v>47</v>
      </c>
      <c r="D66" s="295" t="s">
        <v>1720</v>
      </c>
      <c r="E66" s="393">
        <v>0.35416666666666669</v>
      </c>
      <c r="F66" s="393">
        <v>0.33333333333333331</v>
      </c>
      <c r="G66" s="298">
        <v>152.30000000000001</v>
      </c>
      <c r="H66" s="298"/>
      <c r="I66" s="394"/>
      <c r="J66" s="477" t="s">
        <v>2167</v>
      </c>
      <c r="K66" s="477" t="s">
        <v>1045</v>
      </c>
      <c r="L66" s="527" t="s">
        <v>3265</v>
      </c>
      <c r="M66" s="444" t="s">
        <v>2092</v>
      </c>
    </row>
    <row r="67" spans="2:13" ht="18" x14ac:dyDescent="0.35">
      <c r="B67" s="473"/>
      <c r="C67" s="473">
        <v>48</v>
      </c>
      <c r="D67" s="295" t="s">
        <v>1415</v>
      </c>
      <c r="E67" s="433">
        <v>0.40625</v>
      </c>
      <c r="F67" s="433">
        <v>0.36458333333333331</v>
      </c>
      <c r="G67" s="434">
        <v>321.60000000000002</v>
      </c>
      <c r="H67" s="298">
        <v>473.9</v>
      </c>
      <c r="I67" s="394">
        <v>13</v>
      </c>
      <c r="J67" s="477" t="s">
        <v>1539</v>
      </c>
      <c r="K67" s="477" t="s">
        <v>1045</v>
      </c>
      <c r="L67" s="527" t="s">
        <v>3265</v>
      </c>
    </row>
    <row r="68" spans="2:13" ht="18" x14ac:dyDescent="0.35">
      <c r="B68" s="473">
        <v>25</v>
      </c>
      <c r="C68" s="473">
        <v>49</v>
      </c>
      <c r="D68" s="295" t="s">
        <v>1420</v>
      </c>
      <c r="E68" s="393">
        <v>0.34375</v>
      </c>
      <c r="F68" s="393">
        <v>0.28125</v>
      </c>
      <c r="G68" s="298">
        <v>164.6</v>
      </c>
      <c r="H68" s="298"/>
      <c r="I68" s="394"/>
      <c r="J68" s="477" t="s">
        <v>2251</v>
      </c>
      <c r="K68" s="477" t="s">
        <v>1045</v>
      </c>
      <c r="L68" s="527" t="s">
        <v>3265</v>
      </c>
      <c r="M68" s="444" t="s">
        <v>2092</v>
      </c>
    </row>
    <row r="69" spans="2:13" ht="18" x14ac:dyDescent="0.35">
      <c r="B69" s="473"/>
      <c r="C69" s="473">
        <v>50</v>
      </c>
      <c r="D69" s="295" t="s">
        <v>1426</v>
      </c>
      <c r="E69" s="393">
        <v>0.48958333333333331</v>
      </c>
      <c r="F69" s="393">
        <v>0.28125</v>
      </c>
      <c r="G69" s="298">
        <v>122</v>
      </c>
      <c r="H69" s="298">
        <v>286.60000000000002</v>
      </c>
      <c r="I69" s="394">
        <v>18</v>
      </c>
      <c r="J69" s="477" t="s">
        <v>2212</v>
      </c>
      <c r="K69" s="477" t="s">
        <v>1045</v>
      </c>
      <c r="L69" s="527" t="s">
        <v>3265</v>
      </c>
      <c r="M69" s="444" t="s">
        <v>2092</v>
      </c>
    </row>
    <row r="70" spans="2:13" ht="18" x14ac:dyDescent="0.35">
      <c r="B70" s="473">
        <v>26</v>
      </c>
      <c r="C70" s="473">
        <v>51</v>
      </c>
      <c r="D70" s="295" t="s">
        <v>1429</v>
      </c>
      <c r="E70" s="393">
        <v>0.27777777777777779</v>
      </c>
      <c r="F70" s="393">
        <v>0.25694444444444448</v>
      </c>
      <c r="G70" s="298">
        <v>151.80000000000001</v>
      </c>
      <c r="H70" s="298"/>
      <c r="I70" s="394"/>
      <c r="J70" s="477" t="s">
        <v>2386</v>
      </c>
      <c r="K70" s="477" t="s">
        <v>1045</v>
      </c>
      <c r="L70" s="527" t="s">
        <v>3265</v>
      </c>
      <c r="M70" s="444" t="s">
        <v>2092</v>
      </c>
    </row>
    <row r="71" spans="2:13" ht="18" x14ac:dyDescent="0.35">
      <c r="B71" s="473"/>
      <c r="C71" s="473">
        <v>52</v>
      </c>
      <c r="D71" s="295" t="s">
        <v>1441</v>
      </c>
      <c r="E71" s="433">
        <v>0.40625</v>
      </c>
      <c r="F71" s="433">
        <v>0.36458333333333331</v>
      </c>
      <c r="G71" s="434">
        <v>321.60000000000002</v>
      </c>
      <c r="H71" s="298">
        <v>473.4</v>
      </c>
      <c r="I71" s="394">
        <v>12</v>
      </c>
      <c r="J71" s="477" t="s">
        <v>1539</v>
      </c>
      <c r="K71" s="477" t="s">
        <v>1045</v>
      </c>
      <c r="L71" s="527" t="s">
        <v>3265</v>
      </c>
    </row>
    <row r="72" spans="2:13" ht="18" x14ac:dyDescent="0.35">
      <c r="B72" s="473">
        <v>27</v>
      </c>
      <c r="C72" s="473">
        <v>53</v>
      </c>
      <c r="D72" s="295" t="s">
        <v>1445</v>
      </c>
      <c r="E72" s="393">
        <v>0.27777777777777779</v>
      </c>
      <c r="F72" s="393">
        <v>0.25694444444444448</v>
      </c>
      <c r="G72" s="298">
        <v>165.7</v>
      </c>
      <c r="H72" s="298"/>
      <c r="I72" s="394"/>
      <c r="J72" s="477" t="s">
        <v>2221</v>
      </c>
      <c r="K72" s="477" t="s">
        <v>1045</v>
      </c>
      <c r="L72" s="625" t="s">
        <v>3279</v>
      </c>
      <c r="M72" s="444" t="s">
        <v>2092</v>
      </c>
    </row>
    <row r="73" spans="2:13" ht="18" x14ac:dyDescent="0.35">
      <c r="B73" s="473"/>
      <c r="C73" s="473">
        <v>54</v>
      </c>
      <c r="D73" s="295" t="s">
        <v>1438</v>
      </c>
      <c r="E73" s="393">
        <v>0.31944444444444448</v>
      </c>
      <c r="F73" s="393">
        <v>0.28819444444444448</v>
      </c>
      <c r="G73" s="298">
        <v>167.7</v>
      </c>
      <c r="H73" s="298">
        <v>333.4</v>
      </c>
      <c r="I73" s="394">
        <v>13</v>
      </c>
      <c r="J73" s="477" t="s">
        <v>2706</v>
      </c>
      <c r="K73" s="477" t="s">
        <v>1045</v>
      </c>
      <c r="L73" s="625"/>
      <c r="M73" s="444" t="s">
        <v>2092</v>
      </c>
    </row>
    <row r="74" spans="2:13" ht="18" x14ac:dyDescent="0.35">
      <c r="B74" s="473">
        <v>28</v>
      </c>
      <c r="C74" s="473">
        <v>55</v>
      </c>
      <c r="D74" s="435" t="s">
        <v>1443</v>
      </c>
      <c r="E74" s="437">
        <v>0.3576388888888889</v>
      </c>
      <c r="F74" s="437">
        <v>0.3263888888888889</v>
      </c>
      <c r="G74" s="438">
        <v>150</v>
      </c>
      <c r="H74" s="438"/>
      <c r="I74" s="439"/>
      <c r="J74" s="436" t="s">
        <v>3275</v>
      </c>
      <c r="K74" s="477" t="s">
        <v>1045</v>
      </c>
      <c r="L74" s="527" t="s">
        <v>3265</v>
      </c>
    </row>
    <row r="75" spans="2:13" ht="18" x14ac:dyDescent="0.35">
      <c r="B75" s="473"/>
      <c r="C75" s="473">
        <v>56</v>
      </c>
      <c r="D75" s="435" t="s">
        <v>1451</v>
      </c>
      <c r="E75" s="437">
        <v>0.35416666666666669</v>
      </c>
      <c r="F75" s="437">
        <v>0.33333333333333331</v>
      </c>
      <c r="G75" s="438">
        <v>153.30000000000001</v>
      </c>
      <c r="H75" s="438">
        <v>303.3</v>
      </c>
      <c r="I75" s="439">
        <v>27</v>
      </c>
      <c r="J75" s="436" t="s">
        <v>3275</v>
      </c>
      <c r="K75" s="477" t="s">
        <v>1045</v>
      </c>
      <c r="L75" s="527" t="s">
        <v>3265</v>
      </c>
    </row>
    <row r="76" spans="2:13" ht="18" x14ac:dyDescent="0.35">
      <c r="B76" s="473">
        <v>29</v>
      </c>
      <c r="C76" s="473">
        <v>57</v>
      </c>
      <c r="D76" s="295" t="s">
        <v>1458</v>
      </c>
      <c r="E76" s="393">
        <v>0.29166666666666669</v>
      </c>
      <c r="F76" s="393">
        <v>0.27083333333333331</v>
      </c>
      <c r="G76" s="298">
        <v>166</v>
      </c>
      <c r="H76" s="298"/>
      <c r="I76" s="394"/>
      <c r="J76" s="477" t="s">
        <v>2212</v>
      </c>
      <c r="K76" s="477" t="s">
        <v>1045</v>
      </c>
      <c r="L76" s="625" t="s">
        <v>3279</v>
      </c>
      <c r="M76" s="444" t="s">
        <v>2092</v>
      </c>
    </row>
    <row r="77" spans="2:13" ht="18" x14ac:dyDescent="0.35">
      <c r="B77" s="473"/>
      <c r="C77" s="473">
        <v>58</v>
      </c>
      <c r="D77" s="295" t="s">
        <v>1448</v>
      </c>
      <c r="E77" s="393">
        <v>0.3611111111111111</v>
      </c>
      <c r="F77" s="393">
        <v>0.28125</v>
      </c>
      <c r="G77" s="298">
        <v>139.4</v>
      </c>
      <c r="H77" s="298">
        <v>305.39999999999998</v>
      </c>
      <c r="I77" s="394">
        <v>14</v>
      </c>
      <c r="J77" s="477" t="s">
        <v>2719</v>
      </c>
      <c r="K77" s="477" t="s">
        <v>1045</v>
      </c>
      <c r="L77" s="625"/>
      <c r="M77" s="444" t="s">
        <v>2092</v>
      </c>
    </row>
    <row r="78" spans="2:13" ht="18" x14ac:dyDescent="0.35">
      <c r="B78" s="473">
        <v>30</v>
      </c>
      <c r="C78" s="473">
        <v>59</v>
      </c>
      <c r="D78" s="295" t="s">
        <v>1473</v>
      </c>
      <c r="E78" s="393">
        <v>0.23958333333333334</v>
      </c>
      <c r="F78" s="393">
        <v>0.21875</v>
      </c>
      <c r="G78" s="298">
        <v>128.5</v>
      </c>
      <c r="H78" s="298"/>
      <c r="I78" s="394"/>
      <c r="J78" s="477" t="s">
        <v>2880</v>
      </c>
      <c r="K78" s="477" t="s">
        <v>1045</v>
      </c>
      <c r="L78" s="625" t="s">
        <v>3279</v>
      </c>
      <c r="M78" s="444" t="s">
        <v>2092</v>
      </c>
    </row>
    <row r="79" spans="2:13" ht="18" x14ac:dyDescent="0.35">
      <c r="B79" s="473"/>
      <c r="C79" s="473">
        <v>60</v>
      </c>
      <c r="D79" s="295" t="s">
        <v>1137</v>
      </c>
      <c r="E79" s="393">
        <v>0.30902777777777779</v>
      </c>
      <c r="F79" s="393">
        <v>0.28472222222222221</v>
      </c>
      <c r="G79" s="298">
        <v>161</v>
      </c>
      <c r="H79" s="298">
        <v>289.5</v>
      </c>
      <c r="I79" s="394">
        <v>11</v>
      </c>
      <c r="J79" s="477" t="s">
        <v>2889</v>
      </c>
      <c r="K79" s="477" t="s">
        <v>1045</v>
      </c>
      <c r="L79" s="625"/>
      <c r="M79" s="444" t="s">
        <v>2092</v>
      </c>
    </row>
    <row r="80" spans="2:13" ht="18" x14ac:dyDescent="0.35">
      <c r="B80" s="466">
        <v>30</v>
      </c>
      <c r="C80" s="466"/>
      <c r="D80" s="466">
        <v>60</v>
      </c>
      <c r="E80" s="467"/>
      <c r="F80" s="467"/>
      <c r="G80" s="468">
        <f>SUM(G20:G79)</f>
        <v>10469.4</v>
      </c>
      <c r="H80" s="468">
        <f>SUM(H20:H79)</f>
        <v>10469.4</v>
      </c>
      <c r="I80" s="469">
        <f>SUM(I20:I79)</f>
        <v>404</v>
      </c>
      <c r="J80" s="494"/>
      <c r="K80" s="494"/>
      <c r="L80" s="528"/>
    </row>
    <row r="81" spans="1:49" ht="18" x14ac:dyDescent="0.35">
      <c r="B81" s="473">
        <v>1</v>
      </c>
      <c r="C81" s="473">
        <v>1</v>
      </c>
      <c r="D81" s="295" t="s">
        <v>1323</v>
      </c>
      <c r="E81" s="393">
        <v>0.27777777777777779</v>
      </c>
      <c r="F81" s="393">
        <v>0.25694444444444448</v>
      </c>
      <c r="G81" s="298">
        <v>141.1</v>
      </c>
      <c r="H81" s="298"/>
      <c r="I81" s="394"/>
      <c r="J81" s="477" t="s">
        <v>2906</v>
      </c>
      <c r="K81" s="495" t="s">
        <v>2663</v>
      </c>
      <c r="L81" s="625" t="s">
        <v>3279</v>
      </c>
      <c r="M81" s="444" t="s">
        <v>2092</v>
      </c>
    </row>
    <row r="82" spans="1:49" ht="18" x14ac:dyDescent="0.35">
      <c r="B82" s="473"/>
      <c r="C82" s="473">
        <v>2</v>
      </c>
      <c r="D82" s="295" t="s">
        <v>1479</v>
      </c>
      <c r="E82" s="393">
        <v>0.35416666666666669</v>
      </c>
      <c r="F82" s="393">
        <v>0.27777777777777779</v>
      </c>
      <c r="G82" s="298">
        <v>151.1</v>
      </c>
      <c r="H82" s="298">
        <v>292.2</v>
      </c>
      <c r="I82" s="394">
        <v>15</v>
      </c>
      <c r="J82" s="477" t="s">
        <v>2914</v>
      </c>
      <c r="K82" s="495" t="s">
        <v>2663</v>
      </c>
      <c r="L82" s="625"/>
      <c r="M82" s="444" t="s">
        <v>2092</v>
      </c>
    </row>
    <row r="83" spans="1:49" ht="18" x14ac:dyDescent="0.35">
      <c r="B83" s="483">
        <v>2</v>
      </c>
      <c r="C83" s="483">
        <v>3</v>
      </c>
      <c r="D83" s="295" t="s">
        <v>1324</v>
      </c>
      <c r="E83" s="393">
        <v>0.37152777777777773</v>
      </c>
      <c r="F83" s="393">
        <v>0.3298611111111111</v>
      </c>
      <c r="G83" s="298">
        <v>181.6</v>
      </c>
      <c r="H83" s="298"/>
      <c r="I83" s="394"/>
      <c r="J83" s="477" t="s">
        <v>2246</v>
      </c>
      <c r="K83" s="495" t="s">
        <v>2663</v>
      </c>
      <c r="L83" s="527" t="s">
        <v>3265</v>
      </c>
      <c r="M83" s="444" t="s">
        <v>2092</v>
      </c>
    </row>
    <row r="84" spans="1:49" ht="18" x14ac:dyDescent="0.35">
      <c r="B84" s="483"/>
      <c r="C84" s="483">
        <v>4</v>
      </c>
      <c r="D84" s="295" t="s">
        <v>1391</v>
      </c>
      <c r="E84" s="393">
        <v>0.31944444444444448</v>
      </c>
      <c r="F84" s="393">
        <v>0.28125</v>
      </c>
      <c r="G84" s="298">
        <v>160.80000000000001</v>
      </c>
      <c r="H84" s="298">
        <v>342.4</v>
      </c>
      <c r="I84" s="394">
        <v>18</v>
      </c>
      <c r="J84" s="477" t="s">
        <v>2246</v>
      </c>
      <c r="K84" s="495" t="s">
        <v>2663</v>
      </c>
      <c r="L84" s="527" t="s">
        <v>3265</v>
      </c>
      <c r="M84" s="444" t="s">
        <v>2092</v>
      </c>
    </row>
    <row r="85" spans="1:49" ht="18" x14ac:dyDescent="0.35">
      <c r="B85" s="483">
        <v>3</v>
      </c>
      <c r="C85" s="483">
        <v>5</v>
      </c>
      <c r="D85" s="295" t="s">
        <v>1392</v>
      </c>
      <c r="E85" s="393">
        <v>0.39583333333333331</v>
      </c>
      <c r="F85" s="393">
        <v>0.3298611111111111</v>
      </c>
      <c r="G85" s="298">
        <v>157.19999999999999</v>
      </c>
      <c r="H85" s="298"/>
      <c r="I85" s="394"/>
      <c r="J85" s="477" t="s">
        <v>2840</v>
      </c>
      <c r="K85" s="495" t="s">
        <v>2663</v>
      </c>
      <c r="L85" s="527" t="s">
        <v>3265</v>
      </c>
      <c r="M85" s="444" t="s">
        <v>2092</v>
      </c>
    </row>
    <row r="86" spans="1:49" ht="18" x14ac:dyDescent="0.35">
      <c r="B86" s="483"/>
      <c r="C86" s="483">
        <v>6</v>
      </c>
      <c r="D86" s="295" t="s">
        <v>1486</v>
      </c>
      <c r="E86" s="393">
        <v>0.30555555555555552</v>
      </c>
      <c r="F86" s="393">
        <v>0.28125</v>
      </c>
      <c r="G86" s="298">
        <v>162.4</v>
      </c>
      <c r="H86" s="298">
        <v>319.60000000000002</v>
      </c>
      <c r="I86" s="394">
        <v>17</v>
      </c>
      <c r="J86" s="477" t="s">
        <v>2840</v>
      </c>
      <c r="K86" s="495" t="s">
        <v>2663</v>
      </c>
      <c r="L86" s="527" t="s">
        <v>3265</v>
      </c>
      <c r="M86" s="444" t="s">
        <v>2092</v>
      </c>
    </row>
    <row r="87" spans="1:49" ht="18" x14ac:dyDescent="0.35">
      <c r="B87" s="483">
        <v>4</v>
      </c>
      <c r="C87" s="483">
        <v>7</v>
      </c>
      <c r="D87" s="295" t="s">
        <v>1483</v>
      </c>
      <c r="E87" s="393">
        <v>0.34375</v>
      </c>
      <c r="F87" s="393">
        <v>0.32291666666666669</v>
      </c>
      <c r="G87" s="298">
        <v>132.80000000000001</v>
      </c>
      <c r="H87" s="298"/>
      <c r="I87" s="394"/>
      <c r="J87" s="477" t="s">
        <v>2567</v>
      </c>
      <c r="K87" s="495" t="s">
        <v>2663</v>
      </c>
      <c r="L87" s="527" t="s">
        <v>3265</v>
      </c>
      <c r="M87" s="444" t="s">
        <v>2092</v>
      </c>
    </row>
    <row r="88" spans="1:49" s="472" customFormat="1" ht="18" x14ac:dyDescent="0.35">
      <c r="A88" s="102"/>
      <c r="B88" s="483"/>
      <c r="C88" s="483">
        <v>8</v>
      </c>
      <c r="D88" s="295" t="s">
        <v>1491</v>
      </c>
      <c r="E88" s="393">
        <v>0.3263888888888889</v>
      </c>
      <c r="F88" s="393">
        <v>0.2986111111111111</v>
      </c>
      <c r="G88" s="298">
        <v>119</v>
      </c>
      <c r="H88" s="298">
        <v>251.8</v>
      </c>
      <c r="I88" s="394">
        <v>30</v>
      </c>
      <c r="J88" s="477" t="s">
        <v>2567</v>
      </c>
      <c r="K88" s="495" t="s">
        <v>2663</v>
      </c>
      <c r="L88" s="527" t="s">
        <v>3265</v>
      </c>
      <c r="M88" s="444" t="s">
        <v>2092</v>
      </c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</row>
    <row r="89" spans="1:49" ht="18" x14ac:dyDescent="0.35">
      <c r="B89" s="483">
        <v>5</v>
      </c>
      <c r="C89" s="483">
        <v>9</v>
      </c>
      <c r="D89" s="295" t="s">
        <v>1488</v>
      </c>
      <c r="E89" s="393">
        <v>0.375</v>
      </c>
      <c r="F89" s="393">
        <v>0.30208333333333331</v>
      </c>
      <c r="G89" s="298">
        <v>153</v>
      </c>
      <c r="H89" s="298"/>
      <c r="I89" s="394"/>
      <c r="J89" s="477" t="s">
        <v>2989</v>
      </c>
      <c r="K89" s="495" t="s">
        <v>2663</v>
      </c>
      <c r="L89" s="527" t="s">
        <v>3265</v>
      </c>
      <c r="M89" s="444" t="s">
        <v>2092</v>
      </c>
    </row>
    <row r="90" spans="1:49" ht="18" x14ac:dyDescent="0.35">
      <c r="B90" s="483"/>
      <c r="C90" s="483">
        <v>10</v>
      </c>
      <c r="D90" s="295" t="s">
        <v>1166</v>
      </c>
      <c r="E90" s="393">
        <v>0.36805555555555558</v>
      </c>
      <c r="F90" s="393">
        <v>0.34027777777777773</v>
      </c>
      <c r="G90" s="298">
        <v>204.6</v>
      </c>
      <c r="H90" s="298">
        <v>357.6</v>
      </c>
      <c r="I90" s="394">
        <v>16</v>
      </c>
      <c r="J90" s="477" t="s">
        <v>2989</v>
      </c>
      <c r="K90" s="495" t="s">
        <v>2663</v>
      </c>
      <c r="L90" s="527" t="s">
        <v>3265</v>
      </c>
      <c r="M90" s="444" t="s">
        <v>2092</v>
      </c>
    </row>
    <row r="91" spans="1:49" ht="18" x14ac:dyDescent="0.35">
      <c r="B91" s="483">
        <v>6</v>
      </c>
      <c r="C91" s="483">
        <v>11</v>
      </c>
      <c r="D91" s="301" t="s">
        <v>1577</v>
      </c>
      <c r="E91" s="393">
        <v>0.24305555555555555</v>
      </c>
      <c r="F91" s="393">
        <v>0.21527777777777779</v>
      </c>
      <c r="G91" s="298">
        <v>107.4</v>
      </c>
      <c r="H91" s="298"/>
      <c r="I91" s="394"/>
      <c r="J91" s="477" t="s">
        <v>2363</v>
      </c>
      <c r="K91" s="495" t="s">
        <v>2663</v>
      </c>
      <c r="L91" s="625" t="s">
        <v>3279</v>
      </c>
      <c r="M91" s="444" t="s">
        <v>2092</v>
      </c>
    </row>
    <row r="92" spans="1:49" ht="18" x14ac:dyDescent="0.35">
      <c r="B92" s="498"/>
      <c r="C92" s="483">
        <v>12</v>
      </c>
      <c r="D92" s="295" t="s">
        <v>1290</v>
      </c>
      <c r="E92" s="393">
        <v>0.36458333333333331</v>
      </c>
      <c r="F92" s="393">
        <v>0.33680555555555558</v>
      </c>
      <c r="G92" s="298">
        <v>175.4</v>
      </c>
      <c r="H92" s="298">
        <v>282.8</v>
      </c>
      <c r="I92" s="394">
        <v>22</v>
      </c>
      <c r="J92" s="477" t="s">
        <v>2681</v>
      </c>
      <c r="K92" s="495" t="s">
        <v>2663</v>
      </c>
      <c r="L92" s="625"/>
      <c r="M92" s="444" t="s">
        <v>2092</v>
      </c>
    </row>
    <row r="93" spans="1:49" ht="18" x14ac:dyDescent="0.35">
      <c r="B93" s="483">
        <v>7</v>
      </c>
      <c r="C93" s="483">
        <v>13</v>
      </c>
      <c r="D93" s="295" t="s">
        <v>1151</v>
      </c>
      <c r="E93" s="393">
        <v>0.29166666666666669</v>
      </c>
      <c r="F93" s="393">
        <v>0.25</v>
      </c>
      <c r="G93" s="298">
        <v>167.7</v>
      </c>
      <c r="H93" s="298"/>
      <c r="I93" s="394"/>
      <c r="J93" s="430" t="s">
        <v>2177</v>
      </c>
      <c r="K93" s="495" t="s">
        <v>2663</v>
      </c>
      <c r="L93" s="527" t="s">
        <v>3265</v>
      </c>
      <c r="M93" s="444" t="s">
        <v>2092</v>
      </c>
    </row>
    <row r="94" spans="1:49" ht="18" x14ac:dyDescent="0.35">
      <c r="B94" s="498"/>
      <c r="C94" s="483">
        <v>14</v>
      </c>
      <c r="D94" s="295" t="s">
        <v>1153</v>
      </c>
      <c r="E94" s="393">
        <v>0.30902777777777779</v>
      </c>
      <c r="F94" s="393">
        <v>0.27083333333333331</v>
      </c>
      <c r="G94" s="298">
        <v>175.2</v>
      </c>
      <c r="H94" s="298">
        <v>342.9</v>
      </c>
      <c r="I94" s="394">
        <v>18</v>
      </c>
      <c r="J94" s="430" t="s">
        <v>2177</v>
      </c>
      <c r="K94" s="495" t="s">
        <v>2663</v>
      </c>
      <c r="L94" s="527" t="s">
        <v>3265</v>
      </c>
      <c r="M94" s="444" t="s">
        <v>2092</v>
      </c>
    </row>
    <row r="95" spans="1:49" ht="18" x14ac:dyDescent="0.35">
      <c r="B95" s="466">
        <v>7</v>
      </c>
      <c r="C95" s="505"/>
      <c r="D95" s="466">
        <v>14</v>
      </c>
      <c r="E95" s="494"/>
      <c r="F95" s="494"/>
      <c r="G95" s="468">
        <f>SUM(G81:G94)</f>
        <v>2189.3000000000002</v>
      </c>
      <c r="H95" s="468">
        <f>SUM(H81:H94)</f>
        <v>2189.2999999999997</v>
      </c>
      <c r="I95" s="469">
        <f>SUM(I81:I94)</f>
        <v>136</v>
      </c>
      <c r="J95" s="494"/>
      <c r="K95" s="494"/>
      <c r="L95" s="528"/>
    </row>
    <row r="96" spans="1:49" ht="18" x14ac:dyDescent="0.35">
      <c r="B96" s="483">
        <v>1</v>
      </c>
      <c r="C96" s="483">
        <v>1</v>
      </c>
      <c r="D96" s="295" t="s">
        <v>1144</v>
      </c>
      <c r="E96" s="393">
        <v>0.29166666666666669</v>
      </c>
      <c r="F96" s="393">
        <v>0.27083333333333331</v>
      </c>
      <c r="G96" s="298">
        <v>168.6</v>
      </c>
      <c r="H96" s="298">
        <v>337.2</v>
      </c>
      <c r="I96" s="394">
        <v>8</v>
      </c>
      <c r="J96" s="436" t="s">
        <v>963</v>
      </c>
      <c r="K96" s="477" t="s">
        <v>1045</v>
      </c>
      <c r="L96" s="625" t="s">
        <v>3279</v>
      </c>
      <c r="M96" s="444" t="s">
        <v>2092</v>
      </c>
    </row>
    <row r="97" spans="1:49" ht="18" x14ac:dyDescent="0.35">
      <c r="B97" s="483"/>
      <c r="C97" s="483">
        <v>2</v>
      </c>
      <c r="D97" s="295" t="s">
        <v>1142</v>
      </c>
      <c r="E97" s="393">
        <v>0.30208333333333331</v>
      </c>
      <c r="F97" s="393">
        <v>0.28125</v>
      </c>
      <c r="G97" s="298">
        <v>168.6</v>
      </c>
      <c r="H97" s="298"/>
      <c r="I97" s="428"/>
      <c r="J97" s="436" t="s">
        <v>3252</v>
      </c>
      <c r="K97" s="477" t="s">
        <v>1045</v>
      </c>
      <c r="L97" s="625"/>
      <c r="M97" s="444" t="s">
        <v>2092</v>
      </c>
    </row>
    <row r="98" spans="1:49" ht="18" x14ac:dyDescent="0.35">
      <c r="B98" s="483">
        <v>2</v>
      </c>
      <c r="C98" s="483">
        <v>3</v>
      </c>
      <c r="D98" s="295" t="s">
        <v>1147</v>
      </c>
      <c r="E98" s="393">
        <v>0.29166666666666669</v>
      </c>
      <c r="F98" s="393">
        <v>0.27083333333333331</v>
      </c>
      <c r="G98" s="298">
        <v>168.6</v>
      </c>
      <c r="H98" s="298">
        <v>337.2</v>
      </c>
      <c r="I98" s="394">
        <v>8</v>
      </c>
      <c r="J98" s="436" t="s">
        <v>963</v>
      </c>
      <c r="K98" s="477" t="s">
        <v>1045</v>
      </c>
      <c r="L98" s="625" t="s">
        <v>3279</v>
      </c>
    </row>
    <row r="99" spans="1:49" ht="18" x14ac:dyDescent="0.35">
      <c r="B99" s="483"/>
      <c r="C99" s="483">
        <v>4</v>
      </c>
      <c r="D99" s="295" t="s">
        <v>1145</v>
      </c>
      <c r="E99" s="393">
        <v>0.30208333333333331</v>
      </c>
      <c r="F99" s="393">
        <v>0.28125</v>
      </c>
      <c r="G99" s="298">
        <v>168.6</v>
      </c>
      <c r="H99" s="298"/>
      <c r="I99" s="428"/>
      <c r="J99" s="436" t="s">
        <v>3252</v>
      </c>
      <c r="K99" s="477" t="s">
        <v>1045</v>
      </c>
      <c r="L99" s="625"/>
    </row>
    <row r="100" spans="1:49" ht="18" x14ac:dyDescent="0.35">
      <c r="B100" s="506">
        <v>2</v>
      </c>
      <c r="C100" s="506"/>
      <c r="D100" s="506">
        <v>4</v>
      </c>
      <c r="E100" s="507"/>
      <c r="F100" s="507"/>
      <c r="G100" s="508">
        <f>SUM(G96:G99)</f>
        <v>674.4</v>
      </c>
      <c r="H100" s="508">
        <f>SUM(H96:H99)</f>
        <v>674.4</v>
      </c>
      <c r="I100" s="509">
        <f>SUM(I96:I99)</f>
        <v>16</v>
      </c>
      <c r="J100" s="470"/>
      <c r="K100" s="470"/>
      <c r="L100" s="529"/>
      <c r="N100" s="511"/>
      <c r="O100" s="511"/>
    </row>
    <row r="101" spans="1:49" ht="18" x14ac:dyDescent="0.35">
      <c r="B101" s="473">
        <v>1</v>
      </c>
      <c r="C101" s="473">
        <v>1</v>
      </c>
      <c r="D101" s="295" t="s">
        <v>1506</v>
      </c>
      <c r="E101" s="393">
        <v>0.24652777777777779</v>
      </c>
      <c r="F101" s="393">
        <v>0.22569444444444445</v>
      </c>
      <c r="G101" s="298">
        <v>212.1</v>
      </c>
      <c r="H101" s="298"/>
      <c r="I101" s="394"/>
      <c r="J101" s="296" t="s">
        <v>3078</v>
      </c>
      <c r="K101" s="477" t="s">
        <v>1045</v>
      </c>
      <c r="L101" s="626" t="s">
        <v>3280</v>
      </c>
      <c r="M101" s="444" t="s">
        <v>2092</v>
      </c>
    </row>
    <row r="102" spans="1:49" ht="18" x14ac:dyDescent="0.35">
      <c r="B102" s="473"/>
      <c r="C102" s="473">
        <v>2</v>
      </c>
      <c r="D102" s="295" t="s">
        <v>1516</v>
      </c>
      <c r="E102" s="393">
        <v>0.22569444444444445</v>
      </c>
      <c r="F102" s="393">
        <v>0.22569444444444445</v>
      </c>
      <c r="G102" s="298">
        <v>217.7</v>
      </c>
      <c r="H102" s="298">
        <v>429.79999999999995</v>
      </c>
      <c r="I102" s="394">
        <v>1</v>
      </c>
      <c r="J102" s="296" t="s">
        <v>3078</v>
      </c>
      <c r="K102" s="477" t="s">
        <v>1045</v>
      </c>
      <c r="L102" s="627"/>
      <c r="M102" s="444" t="s">
        <v>2092</v>
      </c>
    </row>
    <row r="103" spans="1:49" s="472" customFormat="1" ht="18" x14ac:dyDescent="0.35">
      <c r="A103" s="102"/>
      <c r="B103" s="473">
        <v>2</v>
      </c>
      <c r="C103" s="473">
        <v>3</v>
      </c>
      <c r="D103" s="295" t="s">
        <v>1513</v>
      </c>
      <c r="E103" s="393">
        <v>0.21875</v>
      </c>
      <c r="F103" s="393">
        <v>0.21875</v>
      </c>
      <c r="G103" s="298">
        <v>217.7</v>
      </c>
      <c r="H103" s="298"/>
      <c r="I103" s="394"/>
      <c r="J103" s="296" t="s">
        <v>3078</v>
      </c>
      <c r="K103" s="477" t="s">
        <v>1045</v>
      </c>
      <c r="L103" s="627"/>
      <c r="M103" s="444" t="s">
        <v>2092</v>
      </c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</row>
    <row r="104" spans="1:49" ht="18" x14ac:dyDescent="0.35">
      <c r="B104" s="473"/>
      <c r="C104" s="473">
        <v>4</v>
      </c>
      <c r="D104" s="295" t="s">
        <v>1265</v>
      </c>
      <c r="E104" s="393">
        <v>0.23958333333333334</v>
      </c>
      <c r="F104" s="393">
        <v>0.21875</v>
      </c>
      <c r="G104" s="298">
        <v>212.1</v>
      </c>
      <c r="H104" s="298">
        <v>429.79999999999995</v>
      </c>
      <c r="I104" s="394">
        <v>1</v>
      </c>
      <c r="J104" s="296" t="s">
        <v>3078</v>
      </c>
      <c r="K104" s="477" t="s">
        <v>1045</v>
      </c>
      <c r="L104" s="628"/>
      <c r="M104" s="444" t="s">
        <v>2092</v>
      </c>
    </row>
    <row r="105" spans="1:49" ht="18" x14ac:dyDescent="0.35">
      <c r="B105" s="473">
        <v>3</v>
      </c>
      <c r="C105" s="473">
        <v>5</v>
      </c>
      <c r="D105" s="295" t="s">
        <v>1266</v>
      </c>
      <c r="E105" s="393">
        <v>0.36458333333333331</v>
      </c>
      <c r="F105" s="393">
        <v>0.30902777777777779</v>
      </c>
      <c r="G105" s="298">
        <v>305.2</v>
      </c>
      <c r="H105" s="298"/>
      <c r="I105" s="394"/>
      <c r="J105" s="300" t="s">
        <v>3098</v>
      </c>
      <c r="K105" s="477" t="s">
        <v>1045</v>
      </c>
      <c r="L105" s="625" t="s">
        <v>3279</v>
      </c>
      <c r="M105" s="444" t="s">
        <v>2092</v>
      </c>
    </row>
    <row r="106" spans="1:49" ht="18" x14ac:dyDescent="0.35">
      <c r="B106" s="473"/>
      <c r="C106" s="473">
        <v>6</v>
      </c>
      <c r="D106" s="295" t="s">
        <v>1292</v>
      </c>
      <c r="E106" s="393">
        <v>0.33333333333333331</v>
      </c>
      <c r="F106" s="393">
        <v>0.3125</v>
      </c>
      <c r="G106" s="298">
        <v>322</v>
      </c>
      <c r="H106" s="298">
        <v>627.20000000000005</v>
      </c>
      <c r="I106" s="394">
        <v>3</v>
      </c>
      <c r="J106" s="300" t="s">
        <v>3098</v>
      </c>
      <c r="K106" s="477" t="s">
        <v>1045</v>
      </c>
      <c r="L106" s="625"/>
      <c r="M106" s="444" t="s">
        <v>2092</v>
      </c>
    </row>
    <row r="107" spans="1:49" ht="18" x14ac:dyDescent="0.35">
      <c r="B107" s="513">
        <v>4</v>
      </c>
      <c r="C107" s="473">
        <v>7</v>
      </c>
      <c r="D107" s="295" t="s">
        <v>1151</v>
      </c>
      <c r="E107" s="393">
        <v>0.29166666666666669</v>
      </c>
      <c r="F107" s="393">
        <v>0.27083333333333331</v>
      </c>
      <c r="G107" s="298">
        <v>256.2</v>
      </c>
      <c r="H107" s="298"/>
      <c r="I107" s="394"/>
      <c r="J107" s="300" t="s">
        <v>3148</v>
      </c>
      <c r="K107" s="477" t="s">
        <v>1045</v>
      </c>
      <c r="L107" s="625" t="s">
        <v>3279</v>
      </c>
      <c r="M107" s="444" t="s">
        <v>2092</v>
      </c>
    </row>
    <row r="108" spans="1:49" ht="18" x14ac:dyDescent="0.35">
      <c r="B108" s="513"/>
      <c r="C108" s="473">
        <v>8</v>
      </c>
      <c r="D108" s="295" t="s">
        <v>1153</v>
      </c>
      <c r="E108" s="393">
        <v>0.27777777777777779</v>
      </c>
      <c r="F108" s="393">
        <v>0.25694444444444448</v>
      </c>
      <c r="G108" s="298">
        <v>256.2</v>
      </c>
      <c r="H108" s="298">
        <v>512.4</v>
      </c>
      <c r="I108" s="394">
        <v>2</v>
      </c>
      <c r="J108" s="300" t="s">
        <v>3148</v>
      </c>
      <c r="K108" s="477" t="s">
        <v>1045</v>
      </c>
      <c r="L108" s="625"/>
      <c r="M108" s="444" t="s">
        <v>2092</v>
      </c>
    </row>
    <row r="109" spans="1:49" ht="18" x14ac:dyDescent="0.35">
      <c r="B109" s="513">
        <v>5</v>
      </c>
      <c r="C109" s="473">
        <v>9</v>
      </c>
      <c r="D109" s="295" t="s">
        <v>1372</v>
      </c>
      <c r="E109" s="393">
        <v>0.29166666666666669</v>
      </c>
      <c r="F109" s="393">
        <v>0.27083333333333331</v>
      </c>
      <c r="G109" s="298">
        <v>256.2</v>
      </c>
      <c r="H109" s="298"/>
      <c r="I109" s="394"/>
      <c r="J109" s="300" t="s">
        <v>3137</v>
      </c>
      <c r="K109" s="477" t="s">
        <v>1045</v>
      </c>
      <c r="L109" s="625" t="s">
        <v>3279</v>
      </c>
    </row>
    <row r="110" spans="1:49" ht="18" x14ac:dyDescent="0.35">
      <c r="B110" s="513"/>
      <c r="C110" s="473">
        <v>10</v>
      </c>
      <c r="D110" s="295" t="s">
        <v>1141</v>
      </c>
      <c r="E110" s="393">
        <v>0.27777777777777779</v>
      </c>
      <c r="F110" s="393">
        <v>0.25694444444444448</v>
      </c>
      <c r="G110" s="298">
        <v>256.2</v>
      </c>
      <c r="H110" s="298">
        <v>512.4</v>
      </c>
      <c r="I110" s="394">
        <v>2</v>
      </c>
      <c r="J110" s="300" t="s">
        <v>3137</v>
      </c>
      <c r="K110" s="477" t="s">
        <v>1045</v>
      </c>
      <c r="L110" s="625"/>
    </row>
    <row r="111" spans="1:49" ht="20.25" x14ac:dyDescent="0.4">
      <c r="B111" s="513">
        <v>6</v>
      </c>
      <c r="C111" s="473">
        <v>11</v>
      </c>
      <c r="D111" s="521" t="s">
        <v>3278</v>
      </c>
      <c r="E111" s="437">
        <v>0.28472222222222221</v>
      </c>
      <c r="F111" s="437">
        <v>0.2638888888888889</v>
      </c>
      <c r="G111" s="438">
        <v>255.8</v>
      </c>
      <c r="H111" s="438"/>
      <c r="I111" s="439"/>
      <c r="J111" s="440" t="s">
        <v>3098</v>
      </c>
      <c r="K111" s="477" t="s">
        <v>1045</v>
      </c>
      <c r="L111" s="625" t="s">
        <v>3279</v>
      </c>
      <c r="M111" s="444" t="s">
        <v>2092</v>
      </c>
    </row>
    <row r="112" spans="1:49" ht="20.25" x14ac:dyDescent="0.4">
      <c r="C112" s="473">
        <v>12</v>
      </c>
      <c r="D112" s="521" t="s">
        <v>3278</v>
      </c>
      <c r="E112" s="437">
        <v>0.27430555555555552</v>
      </c>
      <c r="F112" s="437">
        <v>0.25347222222222221</v>
      </c>
      <c r="G112" s="438">
        <v>255.8</v>
      </c>
      <c r="H112" s="438">
        <v>511.6</v>
      </c>
      <c r="I112" s="439">
        <v>2</v>
      </c>
      <c r="J112" s="440" t="s">
        <v>3098</v>
      </c>
      <c r="K112" s="477" t="s">
        <v>1045</v>
      </c>
      <c r="L112" s="625"/>
      <c r="M112" s="444" t="s">
        <v>2092</v>
      </c>
    </row>
    <row r="113" spans="1:49" ht="18" x14ac:dyDescent="0.35">
      <c r="B113" s="466">
        <v>6</v>
      </c>
      <c r="C113" s="466"/>
      <c r="D113" s="466">
        <v>12</v>
      </c>
      <c r="E113" s="467"/>
      <c r="F113" s="467"/>
      <c r="G113" s="468">
        <f>SUM(G101:G112)</f>
        <v>3023.2000000000003</v>
      </c>
      <c r="H113" s="468">
        <f t="shared" ref="H113:I113" si="0">SUM(H101:H112)</f>
        <v>3023.2</v>
      </c>
      <c r="I113" s="469">
        <f t="shared" si="0"/>
        <v>11</v>
      </c>
      <c r="J113" s="494"/>
      <c r="K113" s="494"/>
      <c r="L113" s="528"/>
    </row>
    <row r="114" spans="1:49" ht="18" x14ac:dyDescent="0.35">
      <c r="B114" s="473">
        <v>1</v>
      </c>
      <c r="C114" s="473">
        <v>1</v>
      </c>
      <c r="D114" s="295" t="s">
        <v>1295</v>
      </c>
      <c r="E114" s="393">
        <v>0.25347222222222221</v>
      </c>
      <c r="F114" s="393">
        <v>0.22569444444444445</v>
      </c>
      <c r="G114" s="298">
        <v>212.1</v>
      </c>
      <c r="H114" s="298"/>
      <c r="I114" s="394"/>
      <c r="J114" s="477" t="s">
        <v>1597</v>
      </c>
      <c r="K114" s="477" t="s">
        <v>1030</v>
      </c>
      <c r="L114" s="625" t="s">
        <v>3279</v>
      </c>
      <c r="M114" s="444" t="s">
        <v>2092</v>
      </c>
    </row>
    <row r="115" spans="1:49" ht="18" x14ac:dyDescent="0.35">
      <c r="B115" s="473"/>
      <c r="C115" s="473">
        <v>2</v>
      </c>
      <c r="D115" s="295" t="s">
        <v>1352</v>
      </c>
      <c r="E115" s="393">
        <v>0.23958333333333334</v>
      </c>
      <c r="F115" s="393">
        <v>0.21875</v>
      </c>
      <c r="G115" s="298">
        <v>212.1</v>
      </c>
      <c r="H115" s="298">
        <v>424.2</v>
      </c>
      <c r="I115" s="394">
        <v>2</v>
      </c>
      <c r="J115" s="477" t="s">
        <v>1597</v>
      </c>
      <c r="K115" s="477" t="s">
        <v>1030</v>
      </c>
      <c r="L115" s="625"/>
    </row>
    <row r="116" spans="1:49" ht="18" x14ac:dyDescent="0.35">
      <c r="B116" s="466">
        <v>1</v>
      </c>
      <c r="C116" s="505"/>
      <c r="D116" s="466">
        <v>2</v>
      </c>
      <c r="E116" s="494"/>
      <c r="F116" s="494"/>
      <c r="G116" s="468">
        <f>SUM(G114:G115)</f>
        <v>424.2</v>
      </c>
      <c r="H116" s="468">
        <f>SUM(H114:H115)</f>
        <v>424.2</v>
      </c>
      <c r="I116" s="469">
        <f>SUM(I114:I115)</f>
        <v>2</v>
      </c>
      <c r="J116" s="494"/>
      <c r="K116" s="494"/>
      <c r="L116" s="528"/>
    </row>
    <row r="117" spans="1:49" x14ac:dyDescent="0.25">
      <c r="B117" s="491"/>
      <c r="C117" s="515"/>
      <c r="D117" s="515"/>
      <c r="E117" s="491"/>
      <c r="F117" s="491"/>
      <c r="G117" s="491"/>
      <c r="H117" s="491"/>
      <c r="I117" s="491"/>
      <c r="J117" s="491"/>
      <c r="K117" s="491"/>
      <c r="L117" s="530"/>
    </row>
    <row r="118" spans="1:49" s="472" customFormat="1" ht="20.25" x14ac:dyDescent="0.4">
      <c r="A118" s="102"/>
      <c r="B118" s="516">
        <f>B116+B113+B100+B95+B80+B18</f>
        <v>50</v>
      </c>
      <c r="C118" s="516"/>
      <c r="D118" s="516">
        <f>D116+D113+D100+D95+D80+D18</f>
        <v>100</v>
      </c>
      <c r="E118" s="516"/>
      <c r="F118" s="516"/>
      <c r="G118" s="517">
        <f>G116+G113+G100+G95+G80+G18</f>
        <v>18146.900000000001</v>
      </c>
      <c r="H118" s="517">
        <f>H116+H113+H100+H95+H80+H18</f>
        <v>18146.900000000001</v>
      </c>
      <c r="I118" s="518">
        <f>I116+I113+I100+I95+I80+I18</f>
        <v>601</v>
      </c>
      <c r="J118" s="491"/>
      <c r="K118" s="491"/>
      <c r="L118" s="530"/>
      <c r="M118" s="444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</row>
    <row r="121" spans="1:49" ht="18" x14ac:dyDescent="0.35">
      <c r="D121" s="435"/>
      <c r="E121" s="437"/>
      <c r="F121" s="437"/>
      <c r="G121" s="438"/>
      <c r="H121" s="39"/>
    </row>
    <row r="122" spans="1:49" ht="18" x14ac:dyDescent="0.35">
      <c r="D122" s="435"/>
      <c r="E122" s="437"/>
      <c r="F122" s="437"/>
      <c r="G122" s="438"/>
    </row>
    <row r="124" spans="1:49" x14ac:dyDescent="0.25">
      <c r="L124" s="531"/>
    </row>
    <row r="125" spans="1:49" s="472" customFormat="1" x14ac:dyDescent="0.25">
      <c r="A125" s="102"/>
      <c r="B125"/>
      <c r="C125" s="5"/>
      <c r="D125" s="5"/>
      <c r="E125"/>
      <c r="F125"/>
      <c r="G125"/>
      <c r="H125"/>
      <c r="I125"/>
      <c r="J125"/>
      <c r="K125"/>
      <c r="L125" s="522"/>
      <c r="M125" s="444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</row>
    <row r="126" spans="1:49" x14ac:dyDescent="0.25">
      <c r="M126" s="102"/>
    </row>
    <row r="127" spans="1:49" x14ac:dyDescent="0.25">
      <c r="M127" s="102"/>
    </row>
    <row r="128" spans="1:49" s="472" customFormat="1" x14ac:dyDescent="0.25">
      <c r="A128" s="102"/>
      <c r="B128"/>
      <c r="C128" s="5"/>
      <c r="D128" s="5"/>
      <c r="E128"/>
      <c r="F128"/>
      <c r="G128"/>
      <c r="H128"/>
      <c r="I128"/>
      <c r="J128"/>
      <c r="K128"/>
      <c r="L128" s="52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</row>
    <row r="129" spans="13:15" x14ac:dyDescent="0.25">
      <c r="M129" s="102"/>
    </row>
    <row r="139" spans="13:15" x14ac:dyDescent="0.25">
      <c r="N139" s="519"/>
      <c r="O139" s="519"/>
    </row>
  </sheetData>
  <autoFilter ref="A4:AW139"/>
  <mergeCells count="33">
    <mergeCell ref="L111:L112"/>
    <mergeCell ref="L114:L115"/>
    <mergeCell ref="L31:L32"/>
    <mergeCell ref="L101:L104"/>
    <mergeCell ref="L105:L106"/>
    <mergeCell ref="L107:L108"/>
    <mergeCell ref="L109:L110"/>
    <mergeCell ref="L91:L92"/>
    <mergeCell ref="L96:L97"/>
    <mergeCell ref="L98:L99"/>
    <mergeCell ref="L64:L65"/>
    <mergeCell ref="L72:L73"/>
    <mergeCell ref="L76:L77"/>
    <mergeCell ref="L78:L79"/>
    <mergeCell ref="L81:L82"/>
    <mergeCell ref="L52:L53"/>
    <mergeCell ref="L54:L55"/>
    <mergeCell ref="L56:L57"/>
    <mergeCell ref="L58:L59"/>
    <mergeCell ref="L60:L61"/>
    <mergeCell ref="L62:L63"/>
    <mergeCell ref="L50:L51"/>
    <mergeCell ref="L20:L21"/>
    <mergeCell ref="L22:L23"/>
    <mergeCell ref="L25:L26"/>
    <mergeCell ref="L34:L35"/>
    <mergeCell ref="L36:L37"/>
    <mergeCell ref="L38:L39"/>
    <mergeCell ref="L40:L41"/>
    <mergeCell ref="L42:L43"/>
    <mergeCell ref="L44:L45"/>
    <mergeCell ref="L46:L47"/>
    <mergeCell ref="L48:L49"/>
  </mergeCells>
  <pageMargins left="0.7" right="0.24" top="0.33" bottom="0.28999999999999998" header="0.16" footer="0.23"/>
  <pageSetup paperSize="9" scale="64" fitToHeight="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62"/>
  <sheetViews>
    <sheetView workbookViewId="0">
      <selection activeCell="D2" sqref="D2:X62"/>
    </sheetView>
  </sheetViews>
  <sheetFormatPr defaultRowHeight="15.75" x14ac:dyDescent="0.25"/>
  <cols>
    <col min="1" max="2" width="9.140625" style="553"/>
    <col min="3" max="3" width="0" style="553" hidden="1" customWidth="1"/>
    <col min="4" max="4" width="9.140625" style="553"/>
    <col min="5" max="5" width="12.140625" style="553" bestFit="1" customWidth="1"/>
    <col min="6" max="7" width="0" style="553" hidden="1" customWidth="1"/>
    <col min="8" max="13" width="9.140625" style="553"/>
    <col min="14" max="14" width="14.7109375" style="109" customWidth="1"/>
    <col min="15" max="17" width="9.140625" style="553" hidden="1" customWidth="1"/>
    <col min="18" max="21" width="9.140625" style="553"/>
    <col min="22" max="22" width="0" style="553" hidden="1" customWidth="1"/>
    <col min="23" max="16384" width="9.140625" style="553"/>
  </cols>
  <sheetData>
    <row r="2" spans="1:36" s="538" customFormat="1" ht="16.5" x14ac:dyDescent="0.3">
      <c r="A2" s="532"/>
      <c r="B2" s="533" t="s">
        <v>938</v>
      </c>
      <c r="C2" s="533"/>
      <c r="D2" s="359" t="s">
        <v>939</v>
      </c>
      <c r="E2" s="533" t="s">
        <v>940</v>
      </c>
      <c r="F2" s="629"/>
      <c r="G2" s="630"/>
      <c r="H2" s="629" t="s">
        <v>941</v>
      </c>
      <c r="I2" s="630"/>
      <c r="J2" s="534"/>
      <c r="K2" s="629" t="s">
        <v>942</v>
      </c>
      <c r="L2" s="630"/>
      <c r="M2" s="535" t="s">
        <v>944</v>
      </c>
      <c r="N2" s="631" t="s">
        <v>943</v>
      </c>
      <c r="O2" s="632"/>
      <c r="P2" s="535" t="s">
        <v>944</v>
      </c>
      <c r="Q2" s="535"/>
      <c r="R2" s="533" t="s">
        <v>939</v>
      </c>
      <c r="S2" s="533" t="s">
        <v>945</v>
      </c>
      <c r="T2" s="533" t="s">
        <v>946</v>
      </c>
      <c r="U2" s="536" t="s">
        <v>939</v>
      </c>
      <c r="V2" s="536" t="s">
        <v>947</v>
      </c>
      <c r="W2" s="537" t="s">
        <v>2097</v>
      </c>
      <c r="AH2" s="539"/>
    </row>
    <row r="3" spans="1:36" s="359" customFormat="1" ht="16.5" x14ac:dyDescent="0.3">
      <c r="A3" s="532"/>
      <c r="B3" s="533" t="s">
        <v>949</v>
      </c>
      <c r="C3" s="533"/>
      <c r="D3" s="533" t="s">
        <v>949</v>
      </c>
      <c r="E3" s="359" t="s">
        <v>952</v>
      </c>
      <c r="H3" s="359" t="s">
        <v>953</v>
      </c>
      <c r="I3" s="359" t="s">
        <v>954</v>
      </c>
      <c r="J3" s="359" t="s">
        <v>955</v>
      </c>
      <c r="K3" s="533" t="s">
        <v>956</v>
      </c>
      <c r="L3" s="533" t="s">
        <v>957</v>
      </c>
      <c r="M3" s="535"/>
      <c r="N3" s="633"/>
      <c r="O3" s="634"/>
      <c r="P3" s="535"/>
      <c r="Q3" s="535"/>
      <c r="R3" s="533" t="s">
        <v>949</v>
      </c>
      <c r="S3" s="533" t="s">
        <v>958</v>
      </c>
      <c r="T3" s="533" t="s">
        <v>958</v>
      </c>
      <c r="U3" s="536" t="s">
        <v>959</v>
      </c>
      <c r="V3" s="536" t="s">
        <v>959</v>
      </c>
      <c r="W3" s="537"/>
      <c r="X3" s="540"/>
      <c r="AH3" s="533"/>
    </row>
    <row r="5" spans="1:36" s="359" customFormat="1" ht="16.5" x14ac:dyDescent="0.3">
      <c r="A5" s="532"/>
      <c r="B5" s="533">
        <v>5</v>
      </c>
      <c r="C5" s="533" t="s">
        <v>2092</v>
      </c>
      <c r="D5" s="533" t="s">
        <v>1056</v>
      </c>
      <c r="E5" s="359" t="s">
        <v>2140</v>
      </c>
      <c r="F5" s="359" t="s">
        <v>40</v>
      </c>
      <c r="G5" s="359" t="s">
        <v>2141</v>
      </c>
      <c r="H5" s="359" t="s">
        <v>1476</v>
      </c>
      <c r="I5" s="359" t="s">
        <v>2142</v>
      </c>
      <c r="J5" s="536">
        <v>32</v>
      </c>
      <c r="K5" s="541">
        <v>10</v>
      </c>
      <c r="L5" s="541">
        <v>10.45</v>
      </c>
      <c r="M5" s="542"/>
      <c r="N5" s="543"/>
      <c r="O5" s="544"/>
      <c r="P5" s="544"/>
      <c r="Q5" s="544"/>
      <c r="R5" s="533" t="s">
        <v>1056</v>
      </c>
      <c r="S5" s="542">
        <v>0.40625</v>
      </c>
      <c r="T5" s="542">
        <v>0.36458333333333331</v>
      </c>
      <c r="U5" s="536">
        <v>321.60000000000002</v>
      </c>
      <c r="V5" s="536"/>
      <c r="W5" s="537">
        <v>5</v>
      </c>
      <c r="X5" s="545"/>
      <c r="Y5" s="535" t="s">
        <v>2101</v>
      </c>
      <c r="Z5" s="535" t="s">
        <v>1045</v>
      </c>
      <c r="AA5" s="535"/>
      <c r="AB5" s="535"/>
      <c r="AC5" s="359" t="s">
        <v>1539</v>
      </c>
      <c r="AD5" s="359" t="s">
        <v>11</v>
      </c>
      <c r="AE5" s="546" t="s">
        <v>1542</v>
      </c>
      <c r="AF5" s="359" t="s">
        <v>1045</v>
      </c>
      <c r="AG5" s="359" t="s">
        <v>1031</v>
      </c>
      <c r="AH5" s="533" t="s">
        <v>2103</v>
      </c>
    </row>
    <row r="6" spans="1:36" s="359" customFormat="1" ht="16.5" x14ac:dyDescent="0.3">
      <c r="A6" s="532"/>
      <c r="B6" s="533"/>
      <c r="C6" s="533"/>
      <c r="D6" s="533" t="s">
        <v>1056</v>
      </c>
      <c r="E6" s="359" t="s">
        <v>2143</v>
      </c>
      <c r="F6" s="359" t="s">
        <v>2141</v>
      </c>
      <c r="G6" s="359" t="s">
        <v>1538</v>
      </c>
      <c r="H6" s="359" t="s">
        <v>2142</v>
      </c>
      <c r="I6" s="359" t="s">
        <v>1539</v>
      </c>
      <c r="J6" s="533">
        <v>64.400000000000006</v>
      </c>
      <c r="K6" s="541">
        <v>11</v>
      </c>
      <c r="L6" s="541">
        <v>12.3</v>
      </c>
      <c r="M6" s="547" t="s">
        <v>971</v>
      </c>
      <c r="N6" s="263"/>
      <c r="O6" s="544"/>
      <c r="P6" s="544"/>
      <c r="Q6" s="544"/>
      <c r="R6" s="548"/>
      <c r="S6" s="537"/>
      <c r="T6" s="537"/>
      <c r="U6" s="536"/>
      <c r="V6" s="536"/>
      <c r="W6" s="259"/>
      <c r="X6" s="540"/>
      <c r="AH6" s="533"/>
    </row>
    <row r="7" spans="1:36" s="359" customFormat="1" ht="16.5" x14ac:dyDescent="0.3">
      <c r="A7" s="532"/>
      <c r="B7" s="533"/>
      <c r="C7" s="533"/>
      <c r="D7" s="533" t="s">
        <v>1056</v>
      </c>
      <c r="E7" s="359" t="s">
        <v>2144</v>
      </c>
      <c r="F7" s="359" t="s">
        <v>1538</v>
      </c>
      <c r="G7" s="359" t="s">
        <v>2141</v>
      </c>
      <c r="H7" s="359" t="s">
        <v>1539</v>
      </c>
      <c r="I7" s="359" t="s">
        <v>2142</v>
      </c>
      <c r="J7" s="533">
        <v>64.400000000000006</v>
      </c>
      <c r="K7" s="541">
        <v>13</v>
      </c>
      <c r="L7" s="541">
        <v>14.3</v>
      </c>
      <c r="M7" s="542"/>
      <c r="N7" s="543"/>
      <c r="O7" s="544"/>
      <c r="P7" s="544"/>
      <c r="Q7" s="544"/>
      <c r="R7" s="548"/>
      <c r="S7" s="537"/>
      <c r="T7" s="537"/>
      <c r="U7" s="536"/>
      <c r="V7" s="536"/>
      <c r="W7" s="259"/>
      <c r="X7" s="540"/>
      <c r="AH7" s="533"/>
    </row>
    <row r="8" spans="1:36" s="359" customFormat="1" ht="16.5" x14ac:dyDescent="0.3">
      <c r="A8" s="532"/>
      <c r="B8" s="533"/>
      <c r="C8" s="533"/>
      <c r="D8" s="533" t="s">
        <v>1056</v>
      </c>
      <c r="E8" s="359" t="s">
        <v>2145</v>
      </c>
      <c r="F8" s="359" t="s">
        <v>2141</v>
      </c>
      <c r="G8" s="359" t="s">
        <v>1538</v>
      </c>
      <c r="H8" s="359" t="s">
        <v>2142</v>
      </c>
      <c r="I8" s="359" t="s">
        <v>1539</v>
      </c>
      <c r="J8" s="533">
        <v>64.400000000000006</v>
      </c>
      <c r="K8" s="541">
        <v>15</v>
      </c>
      <c r="L8" s="541">
        <v>16.3</v>
      </c>
      <c r="M8" s="542"/>
      <c r="N8" s="543"/>
      <c r="O8" s="544"/>
      <c r="P8" s="544"/>
      <c r="Q8" s="544"/>
      <c r="R8" s="548"/>
      <c r="S8" s="537"/>
      <c r="T8" s="537"/>
      <c r="U8" s="536"/>
      <c r="V8" s="536"/>
      <c r="W8" s="259"/>
      <c r="X8" s="540"/>
      <c r="AH8" s="533"/>
    </row>
    <row r="9" spans="1:36" s="359" customFormat="1" ht="16.5" x14ac:dyDescent="0.3">
      <c r="A9" s="532"/>
      <c r="B9" s="533"/>
      <c r="C9" s="533" t="s">
        <v>2092</v>
      </c>
      <c r="D9" s="533" t="s">
        <v>1056</v>
      </c>
      <c r="E9" s="359" t="s">
        <v>2146</v>
      </c>
      <c r="F9" s="359" t="s">
        <v>1538</v>
      </c>
      <c r="G9" s="359" t="s">
        <v>40</v>
      </c>
      <c r="H9" s="359" t="s">
        <v>1539</v>
      </c>
      <c r="I9" s="359" t="s">
        <v>1476</v>
      </c>
      <c r="J9" s="533">
        <v>96.4</v>
      </c>
      <c r="K9" s="541">
        <v>16.45</v>
      </c>
      <c r="L9" s="541">
        <v>19</v>
      </c>
      <c r="M9" s="542"/>
      <c r="N9" s="543"/>
      <c r="O9" s="544"/>
      <c r="P9" s="544"/>
      <c r="Q9" s="544"/>
      <c r="R9" s="548"/>
      <c r="S9" s="537"/>
      <c r="T9" s="537"/>
      <c r="U9" s="536"/>
      <c r="V9" s="536"/>
      <c r="W9" s="259"/>
      <c r="X9" s="540"/>
      <c r="AH9" s="533"/>
    </row>
    <row r="11" spans="1:36" s="359" customFormat="1" ht="16.5" x14ac:dyDescent="0.3">
      <c r="A11" s="532"/>
      <c r="B11" s="533"/>
      <c r="C11" s="533" t="s">
        <v>2092</v>
      </c>
      <c r="D11" s="533" t="s">
        <v>1922</v>
      </c>
      <c r="E11" s="359" t="s">
        <v>2272</v>
      </c>
      <c r="F11" s="359" t="s">
        <v>40</v>
      </c>
      <c r="G11" s="359" t="s">
        <v>2250</v>
      </c>
      <c r="H11" s="359" t="s">
        <v>1476</v>
      </c>
      <c r="I11" s="359" t="s">
        <v>2251</v>
      </c>
      <c r="J11" s="533">
        <v>7.3</v>
      </c>
      <c r="K11" s="541">
        <v>15.15</v>
      </c>
      <c r="L11" s="541">
        <v>15.3</v>
      </c>
      <c r="N11" s="259"/>
      <c r="O11" s="533"/>
      <c r="P11" s="533"/>
      <c r="Q11" s="533"/>
      <c r="R11" s="533" t="s">
        <v>1922</v>
      </c>
      <c r="S11" s="542">
        <v>0.45833333333333331</v>
      </c>
      <c r="T11" s="542">
        <v>0.33680555555555558</v>
      </c>
      <c r="U11" s="536">
        <v>151</v>
      </c>
      <c r="V11" s="536" t="e">
        <f>U3+U11</f>
        <v>#VALUE!</v>
      </c>
      <c r="W11" s="537">
        <v>13</v>
      </c>
      <c r="X11" s="545"/>
      <c r="Y11" s="535" t="s">
        <v>2101</v>
      </c>
      <c r="Z11" s="535" t="s">
        <v>1045</v>
      </c>
      <c r="AA11" s="535" t="s">
        <v>1045</v>
      </c>
      <c r="AB11" s="535"/>
      <c r="AC11" s="359" t="s">
        <v>2158</v>
      </c>
      <c r="AD11" s="359" t="s">
        <v>2156</v>
      </c>
      <c r="AE11" s="546" t="s">
        <v>1542</v>
      </c>
      <c r="AF11" s="359" t="s">
        <v>1045</v>
      </c>
      <c r="AG11" s="359" t="s">
        <v>1031</v>
      </c>
      <c r="AH11" s="533" t="s">
        <v>2103</v>
      </c>
      <c r="AJ11" s="359" t="s">
        <v>1027</v>
      </c>
    </row>
    <row r="12" spans="1:36" s="359" customFormat="1" ht="16.5" x14ac:dyDescent="0.3">
      <c r="A12" s="532"/>
      <c r="B12" s="533"/>
      <c r="C12" s="533"/>
      <c r="D12" s="533" t="s">
        <v>1922</v>
      </c>
      <c r="E12" s="359" t="s">
        <v>2273</v>
      </c>
      <c r="F12" s="359" t="s">
        <v>2250</v>
      </c>
      <c r="G12" s="359" t="s">
        <v>2157</v>
      </c>
      <c r="H12" s="359" t="s">
        <v>2251</v>
      </c>
      <c r="I12" s="359" t="s">
        <v>2159</v>
      </c>
      <c r="J12" s="533">
        <v>4.5999999999999996</v>
      </c>
      <c r="K12" s="541">
        <v>15.4</v>
      </c>
      <c r="L12" s="541">
        <v>15.5</v>
      </c>
      <c r="M12" s="359" t="s">
        <v>2163</v>
      </c>
      <c r="N12" s="259"/>
      <c r="O12" s="533"/>
      <c r="P12" s="533"/>
      <c r="Q12" s="533"/>
      <c r="R12" s="536"/>
      <c r="S12" s="537"/>
      <c r="T12" s="537"/>
      <c r="U12" s="536"/>
      <c r="V12" s="536"/>
      <c r="W12" s="533"/>
      <c r="X12" s="540"/>
      <c r="AH12" s="533"/>
    </row>
    <row r="13" spans="1:36" s="359" customFormat="1" ht="16.5" x14ac:dyDescent="0.3">
      <c r="A13" s="532"/>
      <c r="B13" s="533"/>
      <c r="C13" s="533"/>
      <c r="D13" s="533" t="s">
        <v>1922</v>
      </c>
      <c r="E13" s="359" t="s">
        <v>2274</v>
      </c>
      <c r="F13" s="359" t="s">
        <v>2157</v>
      </c>
      <c r="G13" s="359" t="s">
        <v>2156</v>
      </c>
      <c r="H13" s="359" t="s">
        <v>2159</v>
      </c>
      <c r="I13" s="359" t="s">
        <v>2158</v>
      </c>
      <c r="J13" s="533">
        <v>26.2</v>
      </c>
      <c r="K13" s="541">
        <v>16</v>
      </c>
      <c r="L13" s="541">
        <v>17</v>
      </c>
      <c r="M13" s="359" t="s">
        <v>2163</v>
      </c>
      <c r="N13" s="259"/>
      <c r="O13" s="533"/>
      <c r="P13" s="533"/>
      <c r="Q13" s="533"/>
      <c r="R13" s="536"/>
      <c r="S13" s="537"/>
      <c r="T13" s="537"/>
      <c r="U13" s="536"/>
      <c r="V13" s="536"/>
      <c r="W13" s="533"/>
      <c r="X13" s="540"/>
      <c r="AH13" s="533"/>
    </row>
    <row r="14" spans="1:36" s="359" customFormat="1" ht="16.5" x14ac:dyDescent="0.3">
      <c r="A14" s="532"/>
      <c r="B14" s="533"/>
      <c r="C14" s="533"/>
      <c r="D14" s="533" t="s">
        <v>1922</v>
      </c>
      <c r="E14" s="359" t="s">
        <v>2275</v>
      </c>
      <c r="F14" s="359" t="s">
        <v>2156</v>
      </c>
      <c r="G14" s="359" t="s">
        <v>2157</v>
      </c>
      <c r="H14" s="359" t="s">
        <v>2158</v>
      </c>
      <c r="I14" s="359" t="s">
        <v>2159</v>
      </c>
      <c r="J14" s="533">
        <v>26.2</v>
      </c>
      <c r="K14" s="541">
        <v>17.100000000000001</v>
      </c>
      <c r="L14" s="541">
        <v>18.100000000000001</v>
      </c>
      <c r="M14" s="359" t="s">
        <v>2163</v>
      </c>
      <c r="N14" s="546"/>
      <c r="O14" s="533"/>
      <c r="P14" s="533"/>
      <c r="Q14" s="533"/>
      <c r="R14" s="536"/>
      <c r="S14" s="537"/>
      <c r="T14" s="537"/>
      <c r="U14" s="536"/>
      <c r="V14" s="536"/>
      <c r="W14" s="533"/>
      <c r="X14" s="540"/>
      <c r="AH14" s="533"/>
    </row>
    <row r="15" spans="1:36" s="359" customFormat="1" ht="16.5" x14ac:dyDescent="0.3">
      <c r="A15" s="532"/>
      <c r="B15" s="533"/>
      <c r="C15" s="533"/>
      <c r="D15" s="533" t="s">
        <v>1922</v>
      </c>
      <c r="E15" s="359" t="s">
        <v>2276</v>
      </c>
      <c r="F15" s="359" t="s">
        <v>2157</v>
      </c>
      <c r="G15" s="359" t="s">
        <v>2166</v>
      </c>
      <c r="H15" s="359" t="s">
        <v>2159</v>
      </c>
      <c r="I15" s="359" t="s">
        <v>2167</v>
      </c>
      <c r="J15" s="533">
        <v>15.9</v>
      </c>
      <c r="K15" s="541">
        <v>19.2</v>
      </c>
      <c r="L15" s="541">
        <v>19.5</v>
      </c>
      <c r="M15" s="359" t="s">
        <v>2163</v>
      </c>
      <c r="N15" s="259"/>
      <c r="O15" s="533"/>
      <c r="P15" s="533"/>
      <c r="Q15" s="533"/>
      <c r="R15" s="536"/>
      <c r="S15" s="537"/>
      <c r="T15" s="537"/>
      <c r="U15" s="536"/>
      <c r="V15" s="536"/>
      <c r="W15" s="533"/>
      <c r="X15" s="540"/>
      <c r="AH15" s="533"/>
    </row>
    <row r="16" spans="1:36" s="359" customFormat="1" ht="16.5" x14ac:dyDescent="0.3">
      <c r="A16" s="532"/>
      <c r="B16" s="533"/>
      <c r="C16" s="533"/>
      <c r="D16" s="533" t="s">
        <v>1922</v>
      </c>
      <c r="E16" s="359" t="s">
        <v>2277</v>
      </c>
      <c r="F16" s="359" t="s">
        <v>2166</v>
      </c>
      <c r="G16" s="359" t="s">
        <v>2157</v>
      </c>
      <c r="H16" s="359" t="s">
        <v>2167</v>
      </c>
      <c r="I16" s="359" t="s">
        <v>2159</v>
      </c>
      <c r="J16" s="533">
        <v>15.9</v>
      </c>
      <c r="K16" s="541">
        <v>20</v>
      </c>
      <c r="L16" s="541">
        <v>20.3</v>
      </c>
      <c r="M16" s="547" t="s">
        <v>971</v>
      </c>
      <c r="N16" s="546"/>
      <c r="O16" s="533"/>
      <c r="P16" s="533"/>
      <c r="Q16" s="533"/>
      <c r="R16" s="536"/>
      <c r="S16" s="537"/>
      <c r="T16" s="537"/>
      <c r="U16" s="536"/>
      <c r="V16" s="536"/>
      <c r="W16" s="533"/>
      <c r="X16" s="540"/>
      <c r="AH16" s="533"/>
    </row>
    <row r="17" spans="1:36" s="359" customFormat="1" ht="16.5" x14ac:dyDescent="0.3">
      <c r="A17" s="532"/>
      <c r="B17" s="533"/>
      <c r="C17" s="533"/>
      <c r="D17" s="533" t="s">
        <v>1922</v>
      </c>
      <c r="E17" s="359" t="s">
        <v>2278</v>
      </c>
      <c r="F17" s="359" t="s">
        <v>2157</v>
      </c>
      <c r="G17" s="359" t="s">
        <v>2279</v>
      </c>
      <c r="H17" s="359" t="s">
        <v>2159</v>
      </c>
      <c r="I17" s="359" t="s">
        <v>2213</v>
      </c>
      <c r="J17" s="533">
        <v>20.7</v>
      </c>
      <c r="K17" s="541">
        <v>21.1</v>
      </c>
      <c r="L17" s="541">
        <v>21.5</v>
      </c>
      <c r="M17" s="359" t="s">
        <v>2163</v>
      </c>
      <c r="N17" s="259"/>
      <c r="O17" s="533"/>
      <c r="P17" s="533"/>
      <c r="Q17" s="533"/>
      <c r="R17" s="536"/>
      <c r="S17" s="537"/>
      <c r="T17" s="537"/>
      <c r="U17" s="536"/>
      <c r="V17" s="536"/>
      <c r="W17" s="533"/>
      <c r="X17" s="540"/>
      <c r="AH17" s="533"/>
    </row>
    <row r="18" spans="1:36" s="359" customFormat="1" ht="16.5" x14ac:dyDescent="0.3">
      <c r="A18" s="532"/>
      <c r="B18" s="533"/>
      <c r="C18" s="533"/>
      <c r="D18" s="533" t="s">
        <v>1922</v>
      </c>
      <c r="E18" s="359" t="s">
        <v>2280</v>
      </c>
      <c r="F18" s="359" t="s">
        <v>2279</v>
      </c>
      <c r="G18" s="359" t="s">
        <v>2157</v>
      </c>
      <c r="H18" s="359" t="s">
        <v>2213</v>
      </c>
      <c r="I18" s="359" t="s">
        <v>2159</v>
      </c>
      <c r="J18" s="536">
        <v>20.7</v>
      </c>
      <c r="K18" s="541">
        <v>21.55</v>
      </c>
      <c r="L18" s="541">
        <v>22.35</v>
      </c>
      <c r="M18" s="359" t="s">
        <v>2163</v>
      </c>
      <c r="N18" s="259"/>
      <c r="O18" s="533"/>
      <c r="P18" s="533"/>
      <c r="Q18" s="533"/>
      <c r="R18" s="536"/>
      <c r="S18" s="537"/>
      <c r="T18" s="537"/>
      <c r="U18" s="536"/>
      <c r="V18" s="536"/>
      <c r="W18" s="533"/>
      <c r="X18" s="540"/>
      <c r="AH18" s="533"/>
    </row>
    <row r="19" spans="1:36" s="359" customFormat="1" ht="16.5" x14ac:dyDescent="0.3">
      <c r="A19" s="532"/>
      <c r="B19" s="533"/>
      <c r="C19" s="533"/>
      <c r="D19" s="533" t="s">
        <v>1922</v>
      </c>
      <c r="E19" s="359" t="s">
        <v>2281</v>
      </c>
      <c r="F19" s="359" t="s">
        <v>2157</v>
      </c>
      <c r="G19" s="359" t="s">
        <v>40</v>
      </c>
      <c r="H19" s="359" t="s">
        <v>2159</v>
      </c>
      <c r="I19" s="359" t="s">
        <v>1476</v>
      </c>
      <c r="J19" s="533">
        <v>2.7</v>
      </c>
      <c r="K19" s="541">
        <v>22.45</v>
      </c>
      <c r="L19" s="541">
        <v>22.55</v>
      </c>
      <c r="M19" s="359" t="s">
        <v>2163</v>
      </c>
      <c r="N19" s="546"/>
      <c r="O19" s="533"/>
      <c r="P19" s="533"/>
      <c r="Q19" s="533"/>
      <c r="R19" s="536"/>
      <c r="S19" s="537"/>
      <c r="T19" s="537"/>
      <c r="U19" s="536"/>
      <c r="V19" s="536"/>
      <c r="W19" s="533"/>
      <c r="X19" s="540"/>
      <c r="AH19" s="533"/>
    </row>
    <row r="20" spans="1:36" s="359" customFormat="1" ht="16.5" x14ac:dyDescent="0.3">
      <c r="A20" s="532"/>
      <c r="B20" s="533"/>
      <c r="C20" s="533"/>
      <c r="D20" s="533" t="s">
        <v>1922</v>
      </c>
      <c r="E20" s="359" t="s">
        <v>2282</v>
      </c>
      <c r="F20" s="359" t="s">
        <v>40</v>
      </c>
      <c r="G20" s="359" t="s">
        <v>2157</v>
      </c>
      <c r="H20" s="359" t="s">
        <v>1476</v>
      </c>
      <c r="I20" s="359" t="s">
        <v>2159</v>
      </c>
      <c r="J20" s="533">
        <v>2.7</v>
      </c>
      <c r="K20" s="541">
        <v>23.35</v>
      </c>
      <c r="L20" s="541">
        <v>23.45</v>
      </c>
      <c r="M20" s="359" t="s">
        <v>2163</v>
      </c>
      <c r="N20" s="546"/>
      <c r="O20" s="533"/>
      <c r="P20" s="533"/>
      <c r="Q20" s="533"/>
      <c r="R20" s="536"/>
      <c r="S20" s="537"/>
      <c r="T20" s="537"/>
      <c r="U20" s="536"/>
      <c r="V20" s="536"/>
      <c r="W20" s="533"/>
      <c r="X20" s="540"/>
      <c r="AH20" s="533"/>
    </row>
    <row r="21" spans="1:36" s="359" customFormat="1" ht="16.5" x14ac:dyDescent="0.3">
      <c r="A21" s="532"/>
      <c r="B21" s="533"/>
      <c r="C21" s="533"/>
      <c r="D21" s="533" t="s">
        <v>1922</v>
      </c>
      <c r="E21" s="359" t="s">
        <v>2283</v>
      </c>
      <c r="F21" s="359" t="s">
        <v>2157</v>
      </c>
      <c r="G21" s="359" t="s">
        <v>40</v>
      </c>
      <c r="H21" s="359" t="s">
        <v>2159</v>
      </c>
      <c r="I21" s="359" t="s">
        <v>1476</v>
      </c>
      <c r="J21" s="533">
        <v>2.7</v>
      </c>
      <c r="K21" s="541">
        <v>0.05</v>
      </c>
      <c r="L21" s="541">
        <v>0.15</v>
      </c>
      <c r="M21" s="359" t="s">
        <v>2163</v>
      </c>
      <c r="N21" s="259"/>
      <c r="O21" s="533"/>
      <c r="P21" s="533"/>
      <c r="Q21" s="533"/>
      <c r="R21" s="536"/>
      <c r="S21" s="537"/>
      <c r="T21" s="537"/>
      <c r="U21" s="536"/>
      <c r="V21" s="536"/>
      <c r="W21" s="533"/>
      <c r="X21" s="540"/>
      <c r="AH21" s="533"/>
    </row>
    <row r="22" spans="1:36" s="359" customFormat="1" ht="16.5" x14ac:dyDescent="0.3">
      <c r="A22" s="532"/>
      <c r="B22" s="533"/>
      <c r="C22" s="533"/>
      <c r="D22" s="533" t="s">
        <v>1922</v>
      </c>
      <c r="E22" s="359" t="s">
        <v>2284</v>
      </c>
      <c r="F22" s="359" t="s">
        <v>40</v>
      </c>
      <c r="G22" s="359" t="s">
        <v>2157</v>
      </c>
      <c r="H22" s="359" t="s">
        <v>1476</v>
      </c>
      <c r="I22" s="359" t="s">
        <v>2159</v>
      </c>
      <c r="J22" s="533">
        <v>2.7</v>
      </c>
      <c r="K22" s="541">
        <v>0.5</v>
      </c>
      <c r="L22" s="541">
        <v>1</v>
      </c>
      <c r="M22" s="359" t="s">
        <v>2163</v>
      </c>
      <c r="N22" s="546"/>
      <c r="O22" s="533"/>
      <c r="P22" s="533"/>
      <c r="Q22" s="533"/>
      <c r="R22" s="536"/>
      <c r="S22" s="537"/>
      <c r="T22" s="537"/>
      <c r="U22" s="536"/>
      <c r="V22" s="536"/>
      <c r="W22" s="533"/>
      <c r="X22" s="540"/>
      <c r="AH22" s="533"/>
    </row>
    <row r="23" spans="1:36" s="359" customFormat="1" ht="16.5" x14ac:dyDescent="0.3">
      <c r="A23" s="532"/>
      <c r="B23" s="533"/>
      <c r="C23" s="533" t="s">
        <v>2092</v>
      </c>
      <c r="D23" s="533" t="s">
        <v>1922</v>
      </c>
      <c r="E23" s="359" t="s">
        <v>2285</v>
      </c>
      <c r="F23" s="359" t="s">
        <v>2157</v>
      </c>
      <c r="G23" s="359" t="s">
        <v>40</v>
      </c>
      <c r="H23" s="359" t="s">
        <v>2159</v>
      </c>
      <c r="I23" s="359" t="s">
        <v>1476</v>
      </c>
      <c r="J23" s="533">
        <v>2.7</v>
      </c>
      <c r="K23" s="541">
        <v>1.2</v>
      </c>
      <c r="L23" s="541">
        <v>1.3</v>
      </c>
      <c r="M23" s="359" t="s">
        <v>2163</v>
      </c>
      <c r="N23" s="259"/>
      <c r="R23" s="536"/>
      <c r="S23" s="537"/>
      <c r="T23" s="537"/>
      <c r="U23" s="536"/>
      <c r="V23" s="536"/>
      <c r="W23" s="533"/>
      <c r="X23" s="540"/>
      <c r="AH23" s="533"/>
    </row>
    <row r="25" spans="1:36" s="359" customFormat="1" ht="16.5" x14ac:dyDescent="0.3">
      <c r="A25" s="532"/>
      <c r="B25" s="533"/>
      <c r="C25" s="533" t="s">
        <v>2092</v>
      </c>
      <c r="D25" s="533" t="s">
        <v>1290</v>
      </c>
      <c r="E25" s="359" t="s">
        <v>2680</v>
      </c>
      <c r="F25" s="359" t="s">
        <v>40</v>
      </c>
      <c r="G25" s="359" t="s">
        <v>2362</v>
      </c>
      <c r="H25" s="359" t="s">
        <v>1476</v>
      </c>
      <c r="I25" s="359" t="s">
        <v>2363</v>
      </c>
      <c r="J25" s="533">
        <v>24.8</v>
      </c>
      <c r="K25" s="541">
        <v>12.1</v>
      </c>
      <c r="L25" s="541">
        <v>13</v>
      </c>
      <c r="M25" s="359" t="s">
        <v>2163</v>
      </c>
      <c r="N25" s="263" t="s">
        <v>2667</v>
      </c>
      <c r="O25" s="533"/>
      <c r="P25" s="533"/>
      <c r="Q25" s="533"/>
      <c r="R25" s="533" t="s">
        <v>1290</v>
      </c>
      <c r="S25" s="542">
        <v>0.36458333333333331</v>
      </c>
      <c r="T25" s="542">
        <v>0.33680555555555558</v>
      </c>
      <c r="U25" s="536">
        <v>175.4</v>
      </c>
      <c r="V25" s="536">
        <v>282.8</v>
      </c>
      <c r="W25" s="537">
        <v>13</v>
      </c>
      <c r="X25" s="545"/>
      <c r="Y25" s="535" t="s">
        <v>2101</v>
      </c>
      <c r="Z25" s="535" t="s">
        <v>1045</v>
      </c>
      <c r="AA25" s="535" t="s">
        <v>1045</v>
      </c>
      <c r="AB25" s="535" t="s">
        <v>2103</v>
      </c>
      <c r="AC25" s="359" t="s">
        <v>2681</v>
      </c>
      <c r="AD25" s="359" t="s">
        <v>2362</v>
      </c>
      <c r="AE25" s="546" t="s">
        <v>1542</v>
      </c>
      <c r="AF25" s="359" t="s">
        <v>1045</v>
      </c>
      <c r="AG25" s="359" t="s">
        <v>1031</v>
      </c>
      <c r="AH25" s="533" t="s">
        <v>2180</v>
      </c>
      <c r="AI25" s="359" t="s">
        <v>2663</v>
      </c>
      <c r="AJ25" s="359" t="s">
        <v>1027</v>
      </c>
    </row>
    <row r="26" spans="1:36" s="359" customFormat="1" ht="16.5" x14ac:dyDescent="0.3">
      <c r="A26" s="532"/>
      <c r="B26" s="533"/>
      <c r="C26" s="533"/>
      <c r="D26" s="533" t="s">
        <v>1290</v>
      </c>
      <c r="E26" s="359" t="s">
        <v>2682</v>
      </c>
      <c r="F26" s="359" t="s">
        <v>2362</v>
      </c>
      <c r="G26" s="359" t="s">
        <v>2404</v>
      </c>
      <c r="H26" s="359" t="s">
        <v>2363</v>
      </c>
      <c r="I26" s="359" t="s">
        <v>2402</v>
      </c>
      <c r="J26" s="533">
        <v>15.3</v>
      </c>
      <c r="K26" s="541">
        <v>13.05</v>
      </c>
      <c r="L26" s="541">
        <v>13.35</v>
      </c>
      <c r="M26" s="359" t="s">
        <v>2163</v>
      </c>
      <c r="N26" s="263" t="s">
        <v>2667</v>
      </c>
      <c r="O26" s="533"/>
      <c r="P26" s="533"/>
      <c r="Q26" s="533"/>
      <c r="S26" s="537"/>
      <c r="T26" s="537"/>
      <c r="U26" s="536"/>
      <c r="V26" s="536"/>
      <c r="W26" s="554"/>
      <c r="X26" s="540"/>
      <c r="AH26" s="533"/>
    </row>
    <row r="27" spans="1:36" s="359" customFormat="1" ht="16.5" x14ac:dyDescent="0.3">
      <c r="A27" s="532"/>
      <c r="B27" s="533"/>
      <c r="C27" s="533"/>
      <c r="D27" s="533" t="s">
        <v>1290</v>
      </c>
      <c r="E27" s="359" t="s">
        <v>2683</v>
      </c>
      <c r="F27" s="359" t="s">
        <v>2404</v>
      </c>
      <c r="G27" s="359" t="s">
        <v>2362</v>
      </c>
      <c r="H27" s="359" t="s">
        <v>2402</v>
      </c>
      <c r="I27" s="359" t="s">
        <v>2363</v>
      </c>
      <c r="J27" s="536">
        <v>15.3</v>
      </c>
      <c r="K27" s="541">
        <v>13.4</v>
      </c>
      <c r="L27" s="541">
        <v>14.1</v>
      </c>
      <c r="M27" s="359" t="s">
        <v>2163</v>
      </c>
      <c r="N27" s="259"/>
      <c r="O27" s="533"/>
      <c r="P27" s="533"/>
      <c r="Q27" s="533"/>
      <c r="R27" s="555"/>
      <c r="S27" s="537"/>
      <c r="T27" s="537"/>
      <c r="U27" s="536"/>
      <c r="V27" s="536"/>
      <c r="W27" s="554"/>
      <c r="X27" s="540"/>
      <c r="AH27" s="533"/>
    </row>
    <row r="28" spans="1:36" s="359" customFormat="1" ht="16.5" x14ac:dyDescent="0.3">
      <c r="A28" s="532"/>
      <c r="B28" s="533"/>
      <c r="C28" s="533"/>
      <c r="D28" s="533" t="s">
        <v>1290</v>
      </c>
      <c r="E28" s="359" t="s">
        <v>2684</v>
      </c>
      <c r="F28" s="359" t="s">
        <v>2362</v>
      </c>
      <c r="G28" s="359" t="s">
        <v>2404</v>
      </c>
      <c r="H28" s="359" t="s">
        <v>2363</v>
      </c>
      <c r="I28" s="359" t="s">
        <v>2402</v>
      </c>
      <c r="J28" s="536">
        <v>15.3</v>
      </c>
      <c r="K28" s="541">
        <v>14.2</v>
      </c>
      <c r="L28" s="541">
        <v>14.5</v>
      </c>
      <c r="M28" s="359" t="s">
        <v>2163</v>
      </c>
      <c r="N28" s="259"/>
      <c r="O28" s="533"/>
      <c r="P28" s="533"/>
      <c r="Q28" s="533"/>
      <c r="R28" s="555"/>
      <c r="S28" s="537"/>
      <c r="T28" s="537"/>
      <c r="U28" s="536"/>
      <c r="V28" s="536"/>
      <c r="W28" s="554"/>
      <c r="X28" s="540"/>
      <c r="AH28" s="533"/>
    </row>
    <row r="29" spans="1:36" s="359" customFormat="1" ht="16.5" x14ac:dyDescent="0.3">
      <c r="A29" s="532"/>
      <c r="B29" s="533"/>
      <c r="C29" s="533"/>
      <c r="D29" s="533" t="s">
        <v>1290</v>
      </c>
      <c r="E29" s="359" t="s">
        <v>2685</v>
      </c>
      <c r="F29" s="359" t="s">
        <v>2404</v>
      </c>
      <c r="G29" s="359" t="s">
        <v>2416</v>
      </c>
      <c r="H29" s="359" t="s">
        <v>2402</v>
      </c>
      <c r="I29" s="359" t="s">
        <v>2417</v>
      </c>
      <c r="J29" s="536">
        <v>12</v>
      </c>
      <c r="K29" s="541">
        <v>15</v>
      </c>
      <c r="L29" s="541">
        <v>15.25</v>
      </c>
      <c r="M29" s="359" t="s">
        <v>2163</v>
      </c>
      <c r="N29" s="263" t="s">
        <v>2667</v>
      </c>
      <c r="O29" s="533"/>
      <c r="P29" s="533"/>
      <c r="Q29" s="533"/>
      <c r="R29" s="555"/>
      <c r="S29" s="537"/>
      <c r="T29" s="537"/>
      <c r="U29" s="536"/>
      <c r="V29" s="536"/>
      <c r="W29" s="554"/>
      <c r="X29" s="540"/>
      <c r="AH29" s="533"/>
    </row>
    <row r="30" spans="1:36" s="359" customFormat="1" ht="16.5" x14ac:dyDescent="0.3">
      <c r="A30" s="532"/>
      <c r="B30" s="533"/>
      <c r="C30" s="533"/>
      <c r="D30" s="533" t="s">
        <v>1290</v>
      </c>
      <c r="E30" s="359" t="s">
        <v>2686</v>
      </c>
      <c r="F30" s="359" t="s">
        <v>2416</v>
      </c>
      <c r="G30" s="359" t="s">
        <v>2404</v>
      </c>
      <c r="H30" s="359" t="s">
        <v>2417</v>
      </c>
      <c r="I30" s="359" t="s">
        <v>2402</v>
      </c>
      <c r="J30" s="536">
        <v>12</v>
      </c>
      <c r="K30" s="541">
        <v>15.35</v>
      </c>
      <c r="L30" s="541">
        <v>16</v>
      </c>
      <c r="M30" s="359" t="s">
        <v>2163</v>
      </c>
      <c r="N30" s="263" t="s">
        <v>2667</v>
      </c>
      <c r="O30" s="533"/>
      <c r="P30" s="533"/>
      <c r="Q30" s="533"/>
      <c r="R30" s="555"/>
      <c r="S30" s="537"/>
      <c r="T30" s="537"/>
      <c r="U30" s="536"/>
      <c r="V30" s="536"/>
      <c r="W30" s="533"/>
      <c r="X30" s="540"/>
      <c r="AH30" s="533"/>
    </row>
    <row r="31" spans="1:36" s="359" customFormat="1" ht="16.5" x14ac:dyDescent="0.3">
      <c r="A31" s="532"/>
      <c r="B31" s="533"/>
      <c r="C31" s="533"/>
      <c r="D31" s="533" t="s">
        <v>1290</v>
      </c>
      <c r="E31" s="359" t="s">
        <v>2687</v>
      </c>
      <c r="F31" s="359" t="s">
        <v>2404</v>
      </c>
      <c r="G31" s="359" t="s">
        <v>2665</v>
      </c>
      <c r="H31" s="359" t="s">
        <v>2402</v>
      </c>
      <c r="I31" s="359" t="s">
        <v>2666</v>
      </c>
      <c r="J31" s="536">
        <v>11.4</v>
      </c>
      <c r="K31" s="541">
        <v>16.100000000000001</v>
      </c>
      <c r="L31" s="541">
        <v>16.350000000000001</v>
      </c>
      <c r="M31" s="359" t="s">
        <v>2163</v>
      </c>
      <c r="N31" s="259"/>
      <c r="O31" s="533"/>
      <c r="P31" s="533"/>
      <c r="Q31" s="533"/>
      <c r="R31" s="555"/>
      <c r="S31" s="537"/>
      <c r="T31" s="537"/>
      <c r="U31" s="536"/>
      <c r="V31" s="536"/>
      <c r="W31" s="533"/>
      <c r="X31" s="540"/>
      <c r="AH31" s="533"/>
    </row>
    <row r="32" spans="1:36" s="359" customFormat="1" ht="16.5" x14ac:dyDescent="0.3">
      <c r="A32" s="532"/>
      <c r="B32" s="533"/>
      <c r="C32" s="533"/>
      <c r="D32" s="533" t="s">
        <v>1290</v>
      </c>
      <c r="E32" s="359" t="s">
        <v>2688</v>
      </c>
      <c r="F32" s="359" t="s">
        <v>2665</v>
      </c>
      <c r="G32" s="359" t="s">
        <v>2404</v>
      </c>
      <c r="H32" s="359" t="s">
        <v>2666</v>
      </c>
      <c r="I32" s="359" t="s">
        <v>2402</v>
      </c>
      <c r="J32" s="536">
        <v>11.4</v>
      </c>
      <c r="K32" s="541">
        <v>16.45</v>
      </c>
      <c r="L32" s="541">
        <v>17.100000000000001</v>
      </c>
      <c r="M32" s="359" t="s">
        <v>2163</v>
      </c>
      <c r="N32" s="259"/>
      <c r="O32" s="533"/>
      <c r="P32" s="533"/>
      <c r="Q32" s="533"/>
      <c r="R32" s="555"/>
      <c r="S32" s="537"/>
      <c r="T32" s="537"/>
      <c r="U32" s="536"/>
      <c r="V32" s="536"/>
      <c r="W32" s="533"/>
      <c r="X32" s="540"/>
      <c r="AH32" s="533"/>
    </row>
    <row r="33" spans="1:36" s="359" customFormat="1" ht="16.5" x14ac:dyDescent="0.3">
      <c r="A33" s="532"/>
      <c r="B33" s="533"/>
      <c r="C33" s="533"/>
      <c r="D33" s="533" t="s">
        <v>1290</v>
      </c>
      <c r="E33" s="359" t="s">
        <v>2689</v>
      </c>
      <c r="F33" s="359" t="s">
        <v>2404</v>
      </c>
      <c r="G33" s="359" t="s">
        <v>2362</v>
      </c>
      <c r="H33" s="359" t="s">
        <v>2402</v>
      </c>
      <c r="I33" s="359" t="s">
        <v>2363</v>
      </c>
      <c r="J33" s="536">
        <v>15.3</v>
      </c>
      <c r="K33" s="541">
        <v>17.3</v>
      </c>
      <c r="L33" s="541">
        <v>18</v>
      </c>
      <c r="M33" s="359" t="s">
        <v>2163</v>
      </c>
      <c r="N33" s="259"/>
      <c r="O33" s="533"/>
      <c r="P33" s="533"/>
      <c r="Q33" s="533"/>
      <c r="R33" s="555"/>
      <c r="S33" s="537"/>
      <c r="T33" s="537"/>
      <c r="U33" s="536"/>
      <c r="V33" s="536"/>
      <c r="W33" s="533"/>
      <c r="X33" s="540"/>
      <c r="AH33" s="533"/>
    </row>
    <row r="34" spans="1:36" s="359" customFormat="1" ht="16.5" x14ac:dyDescent="0.3">
      <c r="A34" s="532"/>
      <c r="B34" s="533"/>
      <c r="C34" s="533"/>
      <c r="D34" s="533" t="s">
        <v>1290</v>
      </c>
      <c r="E34" s="359" t="s">
        <v>2690</v>
      </c>
      <c r="F34" s="359" t="s">
        <v>2362</v>
      </c>
      <c r="G34" s="359" t="s">
        <v>2404</v>
      </c>
      <c r="H34" s="359" t="s">
        <v>2363</v>
      </c>
      <c r="I34" s="359" t="s">
        <v>2402</v>
      </c>
      <c r="J34" s="536">
        <v>15.3</v>
      </c>
      <c r="K34" s="541">
        <v>18.100000000000001</v>
      </c>
      <c r="L34" s="541">
        <v>18.399999999999999</v>
      </c>
      <c r="M34" s="359" t="s">
        <v>2163</v>
      </c>
      <c r="N34" s="259"/>
      <c r="O34" s="533"/>
      <c r="P34" s="533"/>
      <c r="Q34" s="533"/>
      <c r="R34" s="555"/>
      <c r="S34" s="537"/>
      <c r="T34" s="537"/>
      <c r="U34" s="536"/>
      <c r="V34" s="536"/>
      <c r="W34" s="533"/>
      <c r="X34" s="540"/>
      <c r="AH34" s="533"/>
    </row>
    <row r="35" spans="1:36" s="359" customFormat="1" ht="16.5" x14ac:dyDescent="0.3">
      <c r="A35" s="532"/>
      <c r="B35" s="533"/>
      <c r="C35" s="533"/>
      <c r="D35" s="533" t="s">
        <v>1290</v>
      </c>
      <c r="E35" s="359" t="s">
        <v>2691</v>
      </c>
      <c r="F35" s="359" t="s">
        <v>2404</v>
      </c>
      <c r="G35" s="359" t="s">
        <v>2674</v>
      </c>
      <c r="H35" s="359" t="s">
        <v>2402</v>
      </c>
      <c r="I35" s="359" t="s">
        <v>2675</v>
      </c>
      <c r="J35" s="536">
        <v>6</v>
      </c>
      <c r="K35" s="541">
        <v>18.5</v>
      </c>
      <c r="L35" s="541">
        <v>19</v>
      </c>
      <c r="M35" s="359" t="s">
        <v>2163</v>
      </c>
      <c r="N35" s="259"/>
      <c r="O35" s="533"/>
      <c r="P35" s="533"/>
      <c r="Q35" s="533"/>
      <c r="R35" s="555"/>
      <c r="S35" s="537"/>
      <c r="T35" s="537"/>
      <c r="U35" s="536"/>
      <c r="V35" s="536"/>
      <c r="W35" s="533"/>
      <c r="X35" s="540"/>
      <c r="AH35" s="533"/>
    </row>
    <row r="36" spans="1:36" s="359" customFormat="1" ht="16.5" x14ac:dyDescent="0.3">
      <c r="A36" s="532"/>
      <c r="B36" s="533"/>
      <c r="C36" s="533"/>
      <c r="D36" s="533" t="s">
        <v>1290</v>
      </c>
      <c r="E36" s="359" t="s">
        <v>2692</v>
      </c>
      <c r="F36" s="359" t="s">
        <v>2674</v>
      </c>
      <c r="G36" s="359" t="s">
        <v>2404</v>
      </c>
      <c r="H36" s="359" t="s">
        <v>2675</v>
      </c>
      <c r="I36" s="359" t="s">
        <v>2402</v>
      </c>
      <c r="J36" s="536">
        <v>6</v>
      </c>
      <c r="K36" s="541">
        <v>19.05</v>
      </c>
      <c r="L36" s="541">
        <v>19.149999999999999</v>
      </c>
      <c r="M36" s="547" t="s">
        <v>971</v>
      </c>
      <c r="N36" s="259"/>
      <c r="O36" s="533"/>
      <c r="P36" s="533"/>
      <c r="Q36" s="533"/>
      <c r="R36" s="555"/>
      <c r="S36" s="537"/>
      <c r="T36" s="537"/>
      <c r="U36" s="536"/>
      <c r="V36" s="536"/>
      <c r="W36" s="533"/>
      <c r="X36" s="540"/>
      <c r="AH36" s="533"/>
    </row>
    <row r="37" spans="1:36" s="359" customFormat="1" ht="16.5" x14ac:dyDescent="0.3">
      <c r="A37" s="532"/>
      <c r="B37" s="533"/>
      <c r="C37" s="533" t="s">
        <v>2092</v>
      </c>
      <c r="D37" s="533" t="s">
        <v>1290</v>
      </c>
      <c r="E37" s="359" t="s">
        <v>2693</v>
      </c>
      <c r="F37" s="359" t="s">
        <v>2404</v>
      </c>
      <c r="G37" s="359" t="s">
        <v>2362</v>
      </c>
      <c r="H37" s="359" t="s">
        <v>2402</v>
      </c>
      <c r="I37" s="359" t="s">
        <v>2363</v>
      </c>
      <c r="J37" s="536">
        <v>15.3</v>
      </c>
      <c r="K37" s="541">
        <v>19.45</v>
      </c>
      <c r="L37" s="541">
        <v>20.149999999999999</v>
      </c>
      <c r="N37" s="259"/>
      <c r="Q37" s="533"/>
      <c r="R37" s="555"/>
      <c r="S37" s="537"/>
      <c r="T37" s="537"/>
      <c r="U37" s="536"/>
      <c r="V37" s="536"/>
      <c r="W37" s="533"/>
      <c r="X37" s="540"/>
      <c r="AH37" s="533"/>
    </row>
    <row r="39" spans="1:36" s="359" customFormat="1" ht="18" customHeight="1" x14ac:dyDescent="0.3">
      <c r="A39" s="532"/>
      <c r="B39" s="533"/>
      <c r="C39" s="533" t="s">
        <v>2092</v>
      </c>
      <c r="D39" s="533" t="s">
        <v>1166</v>
      </c>
      <c r="E39" s="359" t="s">
        <v>3003</v>
      </c>
      <c r="F39" s="359" t="s">
        <v>40</v>
      </c>
      <c r="G39" s="359" t="s">
        <v>2996</v>
      </c>
      <c r="H39" s="359" t="s">
        <v>1476</v>
      </c>
      <c r="I39" s="359" t="s">
        <v>2997</v>
      </c>
      <c r="J39" s="536">
        <v>30</v>
      </c>
      <c r="K39" s="541">
        <v>14.45</v>
      </c>
      <c r="L39" s="541">
        <v>15.45</v>
      </c>
      <c r="M39" s="554"/>
      <c r="N39" s="546"/>
      <c r="O39" s="541"/>
      <c r="P39" s="541"/>
      <c r="Q39" s="541"/>
      <c r="R39" s="533" t="s">
        <v>1166</v>
      </c>
      <c r="S39" s="542">
        <v>0.36805555555555558</v>
      </c>
      <c r="T39" s="542">
        <v>0.34027777777777773</v>
      </c>
      <c r="U39" s="536">
        <v>204.6</v>
      </c>
      <c r="V39" s="536">
        <f>U39+U29</f>
        <v>204.6</v>
      </c>
      <c r="W39" s="537">
        <v>7</v>
      </c>
      <c r="X39" s="545"/>
      <c r="Y39" s="535" t="s">
        <v>2101</v>
      </c>
      <c r="Z39" s="359" t="s">
        <v>1045</v>
      </c>
      <c r="AA39" s="359" t="s">
        <v>1045</v>
      </c>
      <c r="AB39" s="535"/>
      <c r="AC39" s="359" t="s">
        <v>2989</v>
      </c>
      <c r="AD39" s="359" t="s">
        <v>2989</v>
      </c>
      <c r="AE39" s="546" t="s">
        <v>1542</v>
      </c>
      <c r="AF39" s="359" t="s">
        <v>1045</v>
      </c>
      <c r="AG39" s="359" t="s">
        <v>1031</v>
      </c>
      <c r="AH39" s="533" t="s">
        <v>2103</v>
      </c>
      <c r="AI39" s="359" t="s">
        <v>2663</v>
      </c>
      <c r="AJ39" s="359" t="s">
        <v>1027</v>
      </c>
    </row>
    <row r="40" spans="1:36" s="359" customFormat="1" ht="16.5" x14ac:dyDescent="0.3">
      <c r="A40" s="532"/>
      <c r="B40" s="533"/>
      <c r="C40" s="533"/>
      <c r="D40" s="533" t="s">
        <v>1166</v>
      </c>
      <c r="E40" s="359" t="s">
        <v>3004</v>
      </c>
      <c r="F40" s="359" t="s">
        <v>2996</v>
      </c>
      <c r="G40" s="359" t="s">
        <v>2993</v>
      </c>
      <c r="H40" s="359" t="s">
        <v>2997</v>
      </c>
      <c r="I40" s="359" t="s">
        <v>2994</v>
      </c>
      <c r="J40" s="536">
        <v>12</v>
      </c>
      <c r="K40" s="541">
        <v>15.5</v>
      </c>
      <c r="L40" s="541">
        <v>16.100000000000001</v>
      </c>
      <c r="M40" s="556" t="s">
        <v>2667</v>
      </c>
      <c r="N40" s="546"/>
      <c r="O40" s="541"/>
      <c r="P40" s="541"/>
      <c r="Q40" s="541"/>
      <c r="R40" s="548"/>
      <c r="S40" s="537"/>
      <c r="T40" s="537"/>
      <c r="U40" s="536"/>
      <c r="V40" s="536"/>
      <c r="W40" s="557"/>
      <c r="X40" s="540"/>
      <c r="AH40" s="533"/>
    </row>
    <row r="41" spans="1:36" s="359" customFormat="1" ht="16.5" x14ac:dyDescent="0.3">
      <c r="A41" s="532"/>
      <c r="B41" s="533"/>
      <c r="C41" s="533"/>
      <c r="D41" s="533" t="s">
        <v>1166</v>
      </c>
      <c r="E41" s="359" t="s">
        <v>3005</v>
      </c>
      <c r="F41" s="359" t="s">
        <v>2993</v>
      </c>
      <c r="G41" s="359" t="s">
        <v>2990</v>
      </c>
      <c r="H41" s="359" t="s">
        <v>2994</v>
      </c>
      <c r="I41" s="359" t="s">
        <v>2989</v>
      </c>
      <c r="J41" s="536">
        <v>15</v>
      </c>
      <c r="K41" s="541">
        <v>16.399999999999999</v>
      </c>
      <c r="L41" s="541">
        <v>17.100000000000001</v>
      </c>
      <c r="M41" s="556" t="s">
        <v>2667</v>
      </c>
      <c r="N41" s="546"/>
      <c r="O41" s="541"/>
      <c r="P41" s="541"/>
      <c r="Q41" s="541"/>
      <c r="R41" s="548"/>
      <c r="S41" s="537"/>
      <c r="T41" s="537"/>
      <c r="U41" s="536"/>
      <c r="V41" s="536"/>
      <c r="W41" s="557"/>
      <c r="X41" s="540"/>
      <c r="AH41" s="533"/>
    </row>
    <row r="42" spans="1:36" s="359" customFormat="1" ht="16.5" x14ac:dyDescent="0.3">
      <c r="A42" s="532"/>
      <c r="B42" s="533"/>
      <c r="C42" s="533"/>
      <c r="D42" s="533" t="s">
        <v>1166</v>
      </c>
      <c r="E42" s="359" t="s">
        <v>3006</v>
      </c>
      <c r="F42" s="359" t="s">
        <v>2990</v>
      </c>
      <c r="G42" s="359" t="s">
        <v>2987</v>
      </c>
      <c r="H42" s="359" t="s">
        <v>2989</v>
      </c>
      <c r="I42" s="359" t="s">
        <v>2988</v>
      </c>
      <c r="J42" s="536">
        <v>6</v>
      </c>
      <c r="K42" s="541">
        <v>17.149999999999999</v>
      </c>
      <c r="L42" s="541">
        <v>17.25</v>
      </c>
      <c r="M42" s="556" t="s">
        <v>2667</v>
      </c>
      <c r="N42" s="546"/>
      <c r="O42" s="541"/>
      <c r="P42" s="541"/>
      <c r="Q42" s="541"/>
      <c r="R42" s="548"/>
      <c r="S42" s="537"/>
      <c r="T42" s="537"/>
      <c r="U42" s="536"/>
      <c r="V42" s="536"/>
      <c r="W42" s="557"/>
      <c r="X42" s="540"/>
      <c r="AH42" s="533"/>
    </row>
    <row r="43" spans="1:36" s="359" customFormat="1" ht="16.5" x14ac:dyDescent="0.3">
      <c r="A43" s="532"/>
      <c r="B43" s="533"/>
      <c r="C43" s="533"/>
      <c r="D43" s="533" t="s">
        <v>1166</v>
      </c>
      <c r="E43" s="359" t="s">
        <v>3007</v>
      </c>
      <c r="F43" s="359" t="s">
        <v>2987</v>
      </c>
      <c r="G43" s="359" t="s">
        <v>40</v>
      </c>
      <c r="H43" s="359" t="s">
        <v>2988</v>
      </c>
      <c r="I43" s="359" t="s">
        <v>1476</v>
      </c>
      <c r="J43" s="536">
        <v>26</v>
      </c>
      <c r="K43" s="541">
        <v>17.45</v>
      </c>
      <c r="L43" s="541">
        <v>18.45</v>
      </c>
      <c r="M43" s="556" t="s">
        <v>2667</v>
      </c>
      <c r="N43" s="546"/>
      <c r="O43" s="541"/>
      <c r="P43" s="541"/>
      <c r="Q43" s="541"/>
      <c r="R43" s="548"/>
      <c r="S43" s="537"/>
      <c r="T43" s="537"/>
      <c r="U43" s="536"/>
      <c r="V43" s="536"/>
      <c r="W43" s="557"/>
      <c r="X43" s="540"/>
      <c r="AH43" s="533"/>
    </row>
    <row r="44" spans="1:36" s="359" customFormat="1" ht="16.5" x14ac:dyDescent="0.3">
      <c r="A44" s="532"/>
      <c r="B44" s="533"/>
      <c r="C44" s="533"/>
      <c r="D44" s="533" t="s">
        <v>1166</v>
      </c>
      <c r="E44" s="359" t="s">
        <v>3008</v>
      </c>
      <c r="F44" s="359" t="s">
        <v>40</v>
      </c>
      <c r="G44" s="359" t="s">
        <v>49</v>
      </c>
      <c r="H44" s="359" t="s">
        <v>1476</v>
      </c>
      <c r="I44" s="359" t="s">
        <v>963</v>
      </c>
      <c r="J44" s="533">
        <v>57.8</v>
      </c>
      <c r="K44" s="541">
        <v>18.55</v>
      </c>
      <c r="L44" s="541">
        <v>20.5</v>
      </c>
      <c r="M44" s="554" t="s">
        <v>3009</v>
      </c>
      <c r="N44" s="546"/>
      <c r="O44" s="541"/>
      <c r="P44" s="541"/>
      <c r="Q44" s="541"/>
      <c r="R44" s="548"/>
      <c r="S44" s="537"/>
      <c r="T44" s="537"/>
      <c r="U44" s="536"/>
      <c r="V44" s="536"/>
      <c r="W44" s="557"/>
      <c r="X44" s="540"/>
      <c r="AH44" s="533"/>
    </row>
    <row r="45" spans="1:36" s="359" customFormat="1" ht="16.5" x14ac:dyDescent="0.3">
      <c r="A45" s="532"/>
      <c r="B45" s="533"/>
      <c r="C45" s="533" t="s">
        <v>2092</v>
      </c>
      <c r="D45" s="533" t="s">
        <v>1166</v>
      </c>
      <c r="E45" s="359" t="s">
        <v>3010</v>
      </c>
      <c r="F45" s="359" t="s">
        <v>49</v>
      </c>
      <c r="G45" s="359" t="s">
        <v>40</v>
      </c>
      <c r="H45" s="359" t="s">
        <v>963</v>
      </c>
      <c r="I45" s="359" t="s">
        <v>1476</v>
      </c>
      <c r="J45" s="533">
        <v>57.8</v>
      </c>
      <c r="K45" s="541">
        <v>21</v>
      </c>
      <c r="L45" s="541">
        <v>22.5</v>
      </c>
      <c r="M45" s="554" t="s">
        <v>3009</v>
      </c>
      <c r="N45" s="546"/>
      <c r="O45" s="541"/>
      <c r="P45" s="541"/>
      <c r="Q45" s="541"/>
      <c r="R45" s="548"/>
      <c r="S45" s="537"/>
      <c r="T45" s="537"/>
      <c r="U45" s="536"/>
      <c r="V45" s="536"/>
      <c r="W45" s="557"/>
      <c r="X45" s="540"/>
      <c r="AH45" s="533"/>
    </row>
    <row r="47" spans="1:36" s="359" customFormat="1" ht="18" customHeight="1" x14ac:dyDescent="0.3">
      <c r="A47" s="532"/>
      <c r="B47" s="533">
        <v>65</v>
      </c>
      <c r="C47" s="533" t="s">
        <v>2092</v>
      </c>
      <c r="D47" s="533" t="s">
        <v>1108</v>
      </c>
      <c r="E47" s="359" t="s">
        <v>3160</v>
      </c>
      <c r="F47" s="359" t="s">
        <v>40</v>
      </c>
      <c r="G47" s="359" t="s">
        <v>3161</v>
      </c>
      <c r="H47" s="359" t="s">
        <v>1476</v>
      </c>
      <c r="I47" s="359" t="s">
        <v>3162</v>
      </c>
      <c r="J47" s="533">
        <v>186.9</v>
      </c>
      <c r="K47" s="533">
        <v>5.45</v>
      </c>
      <c r="L47" s="541">
        <v>10</v>
      </c>
      <c r="M47" s="259" t="s">
        <v>2142</v>
      </c>
      <c r="N47" s="259" t="s">
        <v>3163</v>
      </c>
      <c r="O47" s="259"/>
      <c r="Q47" s="533"/>
      <c r="R47" s="533" t="s">
        <v>1108</v>
      </c>
      <c r="S47" s="542">
        <v>0.46527777777777773</v>
      </c>
      <c r="T47" s="542">
        <v>0.38194444444444442</v>
      </c>
      <c r="U47" s="536">
        <v>373</v>
      </c>
      <c r="V47" s="536">
        <f>U47</f>
        <v>373</v>
      </c>
      <c r="W47" s="537">
        <v>2</v>
      </c>
      <c r="X47" s="549" t="s">
        <v>1730</v>
      </c>
      <c r="Y47" s="535" t="s">
        <v>2101</v>
      </c>
      <c r="Z47" s="359" t="s">
        <v>1045</v>
      </c>
      <c r="AA47" s="359" t="s">
        <v>1045</v>
      </c>
      <c r="AB47" s="535"/>
      <c r="AC47" s="359" t="s">
        <v>3162</v>
      </c>
      <c r="AD47" s="359" t="s">
        <v>3161</v>
      </c>
      <c r="AE47" s="546" t="s">
        <v>1542</v>
      </c>
      <c r="AF47" s="359" t="s">
        <v>1045</v>
      </c>
      <c r="AG47" s="359" t="s">
        <v>1543</v>
      </c>
      <c r="AH47" s="533" t="s">
        <v>2103</v>
      </c>
    </row>
    <row r="48" spans="1:36" s="359" customFormat="1" ht="18" customHeight="1" x14ac:dyDescent="0.3">
      <c r="A48" s="532"/>
      <c r="B48" s="533"/>
      <c r="C48" s="533"/>
      <c r="D48" s="533"/>
      <c r="J48" s="533"/>
      <c r="K48" s="533"/>
      <c r="L48" s="533"/>
      <c r="M48" s="359" t="s">
        <v>1539</v>
      </c>
      <c r="N48" s="259" t="s">
        <v>3164</v>
      </c>
      <c r="O48" s="533"/>
      <c r="Q48" s="533"/>
      <c r="R48" s="536"/>
      <c r="S48" s="537"/>
      <c r="T48" s="537"/>
      <c r="U48" s="536"/>
      <c r="V48" s="536"/>
      <c r="W48" s="541"/>
      <c r="X48" s="550"/>
      <c r="AH48" s="533"/>
    </row>
    <row r="49" spans="1:34" s="359" customFormat="1" ht="18" customHeight="1" x14ac:dyDescent="0.3">
      <c r="A49" s="532"/>
      <c r="B49" s="533"/>
      <c r="C49" s="533" t="s">
        <v>2092</v>
      </c>
      <c r="D49" s="533"/>
      <c r="F49" s="547"/>
      <c r="H49" s="547" t="s">
        <v>971</v>
      </c>
      <c r="J49" s="533"/>
      <c r="K49" s="533"/>
      <c r="L49" s="533"/>
      <c r="M49" s="259"/>
      <c r="N49" s="259"/>
      <c r="O49" s="259"/>
      <c r="Q49" s="533"/>
      <c r="R49" s="536"/>
      <c r="S49" s="537"/>
      <c r="T49" s="537"/>
      <c r="U49" s="536"/>
      <c r="V49" s="536"/>
      <c r="W49" s="541"/>
      <c r="X49" s="550"/>
      <c r="AH49" s="533"/>
    </row>
    <row r="50" spans="1:34" s="359" customFormat="1" ht="18" customHeight="1" x14ac:dyDescent="0.3">
      <c r="A50" s="532"/>
      <c r="B50" s="533"/>
      <c r="C50" s="533" t="s">
        <v>2092</v>
      </c>
      <c r="D50" s="533" t="s">
        <v>1108</v>
      </c>
      <c r="E50" s="359" t="s">
        <v>3165</v>
      </c>
      <c r="F50" s="359" t="s">
        <v>3161</v>
      </c>
      <c r="G50" s="359" t="s">
        <v>40</v>
      </c>
      <c r="H50" s="359" t="s">
        <v>3162</v>
      </c>
      <c r="I50" s="359" t="s">
        <v>1476</v>
      </c>
      <c r="J50" s="533">
        <v>186.1</v>
      </c>
      <c r="K50" s="541">
        <v>12</v>
      </c>
      <c r="L50" s="541">
        <v>16.100000000000001</v>
      </c>
      <c r="M50" s="259" t="s">
        <v>1539</v>
      </c>
      <c r="N50" s="259" t="s">
        <v>3166</v>
      </c>
      <c r="O50" s="259"/>
      <c r="Q50" s="533"/>
      <c r="R50" s="536"/>
      <c r="S50" s="537"/>
      <c r="T50" s="537"/>
      <c r="U50" s="536"/>
      <c r="V50" s="536"/>
      <c r="W50" s="541"/>
      <c r="X50" s="550"/>
      <c r="AH50" s="533"/>
    </row>
    <row r="51" spans="1:34" s="359" customFormat="1" ht="18" customHeight="1" x14ac:dyDescent="0.3">
      <c r="A51" s="532"/>
      <c r="B51" s="533"/>
      <c r="C51" s="533"/>
      <c r="D51" s="533"/>
      <c r="J51" s="533"/>
      <c r="K51" s="533"/>
      <c r="L51" s="533"/>
      <c r="M51" s="359" t="s">
        <v>2142</v>
      </c>
      <c r="N51" s="259" t="s">
        <v>2075</v>
      </c>
      <c r="O51" s="533"/>
      <c r="Q51" s="533"/>
      <c r="R51" s="536"/>
      <c r="S51" s="537"/>
      <c r="T51" s="537"/>
      <c r="U51" s="536"/>
      <c r="V51" s="536"/>
      <c r="W51" s="541"/>
      <c r="X51" s="550"/>
      <c r="AH51" s="533"/>
    </row>
    <row r="52" spans="1:34" ht="18" customHeight="1" x14ac:dyDescent="0.25">
      <c r="X52" s="558"/>
    </row>
    <row r="53" spans="1:34" s="359" customFormat="1" ht="18" customHeight="1" x14ac:dyDescent="0.3">
      <c r="A53" s="532"/>
      <c r="B53" s="533">
        <v>66</v>
      </c>
      <c r="C53" s="533" t="s">
        <v>2092</v>
      </c>
      <c r="D53" s="533" t="s">
        <v>1110</v>
      </c>
      <c r="E53" s="359" t="s">
        <v>3168</v>
      </c>
      <c r="F53" s="359" t="s">
        <v>40</v>
      </c>
      <c r="G53" s="359" t="s">
        <v>3169</v>
      </c>
      <c r="H53" s="359" t="s">
        <v>1476</v>
      </c>
      <c r="I53" s="359" t="s">
        <v>3170</v>
      </c>
      <c r="J53" s="536">
        <v>181.4</v>
      </c>
      <c r="K53" s="541">
        <v>8.3000000000000007</v>
      </c>
      <c r="L53" s="541">
        <v>12.45</v>
      </c>
      <c r="M53" s="259" t="s">
        <v>968</v>
      </c>
      <c r="N53" s="259" t="s">
        <v>3171</v>
      </c>
      <c r="O53" s="259"/>
      <c r="R53" s="533" t="s">
        <v>1110</v>
      </c>
      <c r="S53" s="542">
        <v>0.47916666666666669</v>
      </c>
      <c r="T53" s="542">
        <v>0.38541666666666669</v>
      </c>
      <c r="U53" s="536">
        <v>362.8</v>
      </c>
      <c r="V53" s="536">
        <v>362.8</v>
      </c>
      <c r="W53" s="537">
        <v>2</v>
      </c>
      <c r="X53" s="549" t="s">
        <v>1730</v>
      </c>
      <c r="Y53" s="535" t="s">
        <v>2101</v>
      </c>
      <c r="Z53" s="359" t="s">
        <v>1045</v>
      </c>
      <c r="AA53" s="359" t="s">
        <v>1045</v>
      </c>
      <c r="AB53" s="535"/>
      <c r="AC53" s="359" t="s">
        <v>3170</v>
      </c>
      <c r="AD53" s="359" t="s">
        <v>3169</v>
      </c>
      <c r="AE53" s="546" t="s">
        <v>1542</v>
      </c>
      <c r="AF53" s="359" t="s">
        <v>1045</v>
      </c>
      <c r="AG53" s="359" t="s">
        <v>1543</v>
      </c>
      <c r="AH53" s="533" t="s">
        <v>2103</v>
      </c>
    </row>
    <row r="54" spans="1:34" s="359" customFormat="1" ht="18" customHeight="1" x14ac:dyDescent="0.3">
      <c r="A54" s="532"/>
      <c r="B54" s="533"/>
      <c r="C54" s="533"/>
      <c r="D54" s="533"/>
      <c r="J54" s="536"/>
      <c r="K54" s="541"/>
      <c r="L54" s="541"/>
      <c r="M54" s="359" t="s">
        <v>1025</v>
      </c>
      <c r="N54" s="259" t="s">
        <v>3172</v>
      </c>
      <c r="R54" s="533"/>
      <c r="S54" s="537"/>
      <c r="T54" s="537"/>
      <c r="U54" s="536"/>
      <c r="V54" s="536"/>
      <c r="W54" s="533"/>
      <c r="X54" s="540"/>
      <c r="AH54" s="533"/>
    </row>
    <row r="55" spans="1:34" s="359" customFormat="1" ht="18" customHeight="1" x14ac:dyDescent="0.3">
      <c r="A55" s="532"/>
      <c r="B55" s="533"/>
      <c r="C55" s="533" t="s">
        <v>2092</v>
      </c>
      <c r="D55" s="533"/>
      <c r="F55" s="547"/>
      <c r="H55" s="547" t="s">
        <v>971</v>
      </c>
      <c r="J55" s="536"/>
      <c r="K55" s="533"/>
      <c r="L55" s="533"/>
      <c r="M55" s="259" t="s">
        <v>1564</v>
      </c>
      <c r="N55" s="259" t="s">
        <v>3173</v>
      </c>
      <c r="O55" s="259"/>
      <c r="R55" s="533"/>
      <c r="S55" s="537"/>
      <c r="T55" s="537"/>
      <c r="U55" s="536"/>
      <c r="V55" s="536"/>
      <c r="W55" s="541"/>
      <c r="X55" s="540"/>
      <c r="AH55" s="533"/>
    </row>
    <row r="56" spans="1:34" s="359" customFormat="1" ht="18" customHeight="1" x14ac:dyDescent="0.3">
      <c r="A56" s="532"/>
      <c r="B56" s="533"/>
      <c r="C56" s="533"/>
      <c r="D56" s="533"/>
      <c r="J56" s="536"/>
      <c r="K56" s="533"/>
      <c r="L56" s="541"/>
      <c r="M56" s="359" t="s">
        <v>1575</v>
      </c>
      <c r="N56" s="259" t="s">
        <v>3174</v>
      </c>
      <c r="R56" s="533"/>
      <c r="S56" s="537"/>
      <c r="T56" s="537"/>
      <c r="U56" s="536"/>
      <c r="V56" s="536"/>
      <c r="W56" s="541"/>
      <c r="X56" s="540"/>
      <c r="AH56" s="533"/>
    </row>
    <row r="57" spans="1:34" s="359" customFormat="1" ht="18" customHeight="1" x14ac:dyDescent="0.3">
      <c r="A57" s="532"/>
      <c r="B57" s="533"/>
      <c r="C57" s="533"/>
      <c r="D57" s="533"/>
      <c r="J57" s="536"/>
      <c r="K57" s="533"/>
      <c r="L57" s="541"/>
      <c r="N57" s="544"/>
      <c r="O57" s="536"/>
      <c r="Q57" s="536"/>
      <c r="R57" s="533"/>
      <c r="S57" s="537"/>
      <c r="T57" s="537"/>
      <c r="U57" s="536"/>
      <c r="V57" s="536"/>
      <c r="W57" s="541"/>
      <c r="X57" s="540"/>
      <c r="AH57" s="533"/>
    </row>
    <row r="58" spans="1:34" s="359" customFormat="1" ht="18" customHeight="1" x14ac:dyDescent="0.3">
      <c r="A58" s="532"/>
      <c r="B58" s="533"/>
      <c r="C58" s="533" t="s">
        <v>2092</v>
      </c>
      <c r="D58" s="533" t="s">
        <v>1110</v>
      </c>
      <c r="E58" s="359" t="s">
        <v>3175</v>
      </c>
      <c r="F58" s="359" t="s">
        <v>3169</v>
      </c>
      <c r="G58" s="359" t="s">
        <v>40</v>
      </c>
      <c r="H58" s="359" t="s">
        <v>3170</v>
      </c>
      <c r="I58" s="359" t="s">
        <v>1476</v>
      </c>
      <c r="J58" s="536">
        <v>181.4</v>
      </c>
      <c r="K58" s="541">
        <v>15</v>
      </c>
      <c r="L58" s="541">
        <v>19.149999999999999</v>
      </c>
      <c r="M58" s="259" t="s">
        <v>1575</v>
      </c>
      <c r="N58" s="259" t="s">
        <v>3176</v>
      </c>
      <c r="O58" s="259"/>
      <c r="Q58" s="533"/>
      <c r="R58" s="533"/>
      <c r="S58" s="537"/>
      <c r="T58" s="537"/>
      <c r="U58" s="536"/>
      <c r="V58" s="536"/>
      <c r="W58" s="541"/>
      <c r="X58" s="540"/>
      <c r="AH58" s="533"/>
    </row>
    <row r="59" spans="1:34" s="359" customFormat="1" ht="18" customHeight="1" x14ac:dyDescent="0.3">
      <c r="A59" s="532"/>
      <c r="B59" s="533"/>
      <c r="C59" s="533"/>
      <c r="D59" s="533"/>
      <c r="J59" s="533"/>
      <c r="K59" s="533"/>
      <c r="L59" s="541"/>
      <c r="M59" s="359" t="s">
        <v>1564</v>
      </c>
      <c r="N59" s="259" t="s">
        <v>3177</v>
      </c>
      <c r="O59" s="533"/>
      <c r="Q59" s="533"/>
      <c r="R59" s="533"/>
      <c r="S59" s="537"/>
      <c r="T59" s="537"/>
      <c r="U59" s="536"/>
      <c r="V59" s="536"/>
      <c r="W59" s="541"/>
      <c r="X59" s="540"/>
      <c r="AH59" s="533"/>
    </row>
    <row r="60" spans="1:34" s="359" customFormat="1" ht="18" customHeight="1" x14ac:dyDescent="0.3">
      <c r="A60" s="532"/>
      <c r="B60" s="533"/>
      <c r="C60" s="533"/>
      <c r="D60" s="533"/>
      <c r="J60" s="533"/>
      <c r="K60" s="533"/>
      <c r="L60" s="541"/>
      <c r="M60" s="359" t="s">
        <v>1025</v>
      </c>
      <c r="N60" s="259" t="s">
        <v>3178</v>
      </c>
      <c r="O60" s="533"/>
      <c r="Q60" s="533"/>
      <c r="R60" s="533"/>
      <c r="S60" s="537"/>
      <c r="T60" s="537"/>
      <c r="U60" s="536"/>
      <c r="V60" s="536"/>
      <c r="W60" s="541"/>
      <c r="X60" s="540"/>
      <c r="AH60" s="533"/>
    </row>
    <row r="61" spans="1:34" s="359" customFormat="1" ht="18" customHeight="1" x14ac:dyDescent="0.3">
      <c r="A61" s="532"/>
      <c r="B61" s="533"/>
      <c r="C61" s="533"/>
      <c r="D61" s="533"/>
      <c r="J61" s="533"/>
      <c r="K61" s="533"/>
      <c r="L61" s="541"/>
      <c r="M61" s="359" t="s">
        <v>968</v>
      </c>
      <c r="N61" s="259" t="s">
        <v>1630</v>
      </c>
      <c r="O61" s="533"/>
      <c r="Q61" s="533"/>
      <c r="R61" s="533"/>
      <c r="S61" s="537"/>
      <c r="T61" s="537"/>
      <c r="U61" s="536"/>
      <c r="V61" s="536"/>
      <c r="W61" s="541"/>
      <c r="X61" s="540"/>
      <c r="AH61" s="533"/>
    </row>
    <row r="62" spans="1:34" s="359" customFormat="1" ht="18" customHeight="1" x14ac:dyDescent="0.3">
      <c r="A62" s="532"/>
      <c r="C62" s="533" t="s">
        <v>2092</v>
      </c>
      <c r="D62" s="533"/>
      <c r="J62" s="551" t="s">
        <v>3179</v>
      </c>
      <c r="K62" s="533"/>
      <c r="L62" s="541"/>
      <c r="M62" s="259"/>
      <c r="N62" s="259"/>
      <c r="O62" s="259"/>
      <c r="Q62" s="533"/>
      <c r="R62" s="533"/>
      <c r="S62" s="552"/>
      <c r="T62" s="537"/>
      <c r="U62" s="536"/>
      <c r="V62" s="536"/>
      <c r="W62" s="541"/>
      <c r="X62" s="540"/>
      <c r="AH62" s="533"/>
    </row>
  </sheetData>
  <mergeCells count="4">
    <mergeCell ref="F2:G2"/>
    <mergeCell ref="H2:I2"/>
    <mergeCell ref="K2:L2"/>
    <mergeCell ref="N2:O3"/>
  </mergeCells>
  <pageMargins left="0.28000000000000003" right="0.17" top="0.75" bottom="0.46" header="0.3" footer="0.3"/>
  <pageSetup paperSize="9" scale="36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W147"/>
  <sheetViews>
    <sheetView topLeftCell="A108" workbookViewId="0">
      <selection activeCell="A108" sqref="A1:XFD1048576"/>
    </sheetView>
  </sheetViews>
  <sheetFormatPr defaultRowHeight="15" x14ac:dyDescent="0.25"/>
  <cols>
    <col min="1" max="1" width="9.140625" style="16"/>
    <col min="2" max="2" width="6.140625" style="322" customWidth="1"/>
    <col min="3" max="3" width="4.42578125" style="323" bestFit="1" customWidth="1"/>
    <col min="4" max="4" width="10.85546875" style="323" bestFit="1" customWidth="1"/>
    <col min="5" max="6" width="8.28515625" style="322" bestFit="1" customWidth="1"/>
    <col min="7" max="8" width="12.140625" style="322" bestFit="1" customWidth="1"/>
    <col min="9" max="9" width="7.7109375" style="322" customWidth="1"/>
    <col min="10" max="10" width="16.42578125" style="322" bestFit="1" customWidth="1"/>
    <col min="11" max="11" width="13.140625" style="322" customWidth="1"/>
    <col min="12" max="12" width="9.28515625" style="560" bestFit="1" customWidth="1"/>
    <col min="13" max="13" width="9.140625" style="561"/>
    <col min="14" max="49" width="9.140625" style="16"/>
    <col min="50" max="16384" width="9.140625" style="322"/>
  </cols>
  <sheetData>
    <row r="4" spans="2:13" ht="27.75" x14ac:dyDescent="0.25">
      <c r="B4" s="443" t="s">
        <v>3254</v>
      </c>
      <c r="C4" s="443"/>
      <c r="D4" s="443"/>
      <c r="E4" s="443"/>
      <c r="F4" s="443"/>
      <c r="G4" s="443"/>
      <c r="H4" s="443"/>
      <c r="I4" s="443"/>
      <c r="J4" s="443"/>
      <c r="K4" s="443"/>
    </row>
    <row r="5" spans="2:13" ht="21.75" x14ac:dyDescent="0.25">
      <c r="B5" s="445" t="s">
        <v>3281</v>
      </c>
      <c r="C5" s="445"/>
      <c r="D5" s="445"/>
      <c r="E5" s="445"/>
      <c r="F5" s="446"/>
      <c r="G5" s="447"/>
      <c r="H5" s="446"/>
      <c r="I5" s="445"/>
      <c r="J5" s="445" t="s">
        <v>2096</v>
      </c>
      <c r="K5" s="446"/>
    </row>
    <row r="6" spans="2:13" ht="21.75" x14ac:dyDescent="0.4">
      <c r="B6" s="445" t="s">
        <v>3282</v>
      </c>
      <c r="C6" s="448"/>
      <c r="D6" s="449"/>
      <c r="E6" s="448"/>
      <c r="F6" s="448"/>
      <c r="G6" s="448"/>
      <c r="H6" s="448"/>
      <c r="I6" s="448"/>
      <c r="J6" s="445"/>
      <c r="K6" s="446"/>
    </row>
    <row r="7" spans="2:13" ht="21.75" x14ac:dyDescent="0.4">
      <c r="B7" s="445"/>
      <c r="C7" s="448"/>
      <c r="D7" s="449"/>
      <c r="E7" s="448"/>
      <c r="F7" s="448"/>
      <c r="G7" s="448"/>
      <c r="H7" s="448"/>
      <c r="I7" s="448"/>
      <c r="J7" s="450"/>
      <c r="K7" s="446"/>
    </row>
    <row r="8" spans="2:13" ht="16.5" x14ac:dyDescent="0.3">
      <c r="B8" s="451" t="s">
        <v>3257</v>
      </c>
      <c r="C8" s="451" t="s">
        <v>3258</v>
      </c>
      <c r="D8" s="451" t="s">
        <v>3259</v>
      </c>
      <c r="E8" s="451" t="s">
        <v>3260</v>
      </c>
      <c r="F8" s="451" t="s">
        <v>3261</v>
      </c>
      <c r="G8" s="451" t="s">
        <v>3259</v>
      </c>
      <c r="H8" s="451" t="s">
        <v>3257</v>
      </c>
      <c r="I8" s="451" t="s">
        <v>3262</v>
      </c>
      <c r="J8" s="451" t="s">
        <v>3263</v>
      </c>
      <c r="K8" s="451" t="s">
        <v>3264</v>
      </c>
    </row>
    <row r="9" spans="2:13" ht="16.5" x14ac:dyDescent="0.3">
      <c r="B9" s="452"/>
      <c r="C9" s="452"/>
      <c r="D9" s="452"/>
      <c r="E9" s="452"/>
      <c r="F9" s="452"/>
      <c r="G9" s="452"/>
      <c r="H9" s="452"/>
      <c r="I9" s="452"/>
      <c r="J9" s="452"/>
      <c r="K9" s="452"/>
      <c r="L9" s="568"/>
    </row>
    <row r="10" spans="2:13" ht="18" x14ac:dyDescent="0.35">
      <c r="B10" s="562">
        <v>1</v>
      </c>
      <c r="C10" s="562">
        <v>1</v>
      </c>
      <c r="D10" s="562" t="s">
        <v>964</v>
      </c>
      <c r="E10" s="576">
        <v>0.34375</v>
      </c>
      <c r="F10" s="576">
        <v>0.2951388888888889</v>
      </c>
      <c r="G10" s="577">
        <v>170.8</v>
      </c>
      <c r="H10" s="577"/>
      <c r="I10" s="578"/>
      <c r="J10" s="458" t="s">
        <v>1564</v>
      </c>
      <c r="K10" s="458" t="s">
        <v>1045</v>
      </c>
      <c r="L10" s="569" t="s">
        <v>3265</v>
      </c>
      <c r="M10" s="561" t="s">
        <v>2092</v>
      </c>
    </row>
    <row r="11" spans="2:13" ht="18" x14ac:dyDescent="0.35">
      <c r="B11" s="562"/>
      <c r="C11" s="562">
        <v>2</v>
      </c>
      <c r="D11" s="562" t="s">
        <v>978</v>
      </c>
      <c r="E11" s="576">
        <v>0.34375</v>
      </c>
      <c r="F11" s="576">
        <v>0.2951388888888889</v>
      </c>
      <c r="G11" s="577">
        <v>170.8</v>
      </c>
      <c r="H11" s="577">
        <v>341.6</v>
      </c>
      <c r="I11" s="578">
        <v>8</v>
      </c>
      <c r="J11" s="458" t="s">
        <v>1564</v>
      </c>
      <c r="K11" s="458" t="s">
        <v>1045</v>
      </c>
      <c r="L11" s="569" t="s">
        <v>3265</v>
      </c>
      <c r="M11" s="561" t="s">
        <v>2092</v>
      </c>
    </row>
    <row r="12" spans="2:13" ht="18" x14ac:dyDescent="0.35">
      <c r="B12" s="562">
        <v>2</v>
      </c>
      <c r="C12" s="562">
        <v>3</v>
      </c>
      <c r="D12" s="562" t="s">
        <v>988</v>
      </c>
      <c r="E12" s="576">
        <v>0.34375</v>
      </c>
      <c r="F12" s="576">
        <v>0.2951388888888889</v>
      </c>
      <c r="G12" s="577">
        <v>170.8</v>
      </c>
      <c r="H12" s="577"/>
      <c r="I12" s="578"/>
      <c r="J12" s="458" t="s">
        <v>1564</v>
      </c>
      <c r="K12" s="458" t="s">
        <v>1045</v>
      </c>
      <c r="L12" s="569" t="s">
        <v>3265</v>
      </c>
      <c r="M12" s="561" t="s">
        <v>2092</v>
      </c>
    </row>
    <row r="13" spans="2:13" ht="18" x14ac:dyDescent="0.35">
      <c r="B13" s="562"/>
      <c r="C13" s="562">
        <v>4</v>
      </c>
      <c r="D13" s="562" t="s">
        <v>997</v>
      </c>
      <c r="E13" s="576">
        <v>0.34375</v>
      </c>
      <c r="F13" s="576">
        <v>0.2951388888888889</v>
      </c>
      <c r="G13" s="577">
        <v>170.8</v>
      </c>
      <c r="H13" s="577">
        <v>341.6</v>
      </c>
      <c r="I13" s="578">
        <v>8</v>
      </c>
      <c r="J13" s="458" t="s">
        <v>1564</v>
      </c>
      <c r="K13" s="458" t="s">
        <v>1045</v>
      </c>
      <c r="L13" s="569" t="s">
        <v>3265</v>
      </c>
      <c r="M13" s="561" t="s">
        <v>2092</v>
      </c>
    </row>
    <row r="14" spans="2:13" ht="18" x14ac:dyDescent="0.35">
      <c r="B14" s="562">
        <v>3</v>
      </c>
      <c r="C14" s="562">
        <v>5</v>
      </c>
      <c r="D14" s="562" t="s">
        <v>1007</v>
      </c>
      <c r="E14" s="576">
        <v>0.34375</v>
      </c>
      <c r="F14" s="576">
        <v>0.2951388888888889</v>
      </c>
      <c r="G14" s="577">
        <v>170.8</v>
      </c>
      <c r="H14" s="577"/>
      <c r="I14" s="578"/>
      <c r="J14" s="458" t="s">
        <v>1564</v>
      </c>
      <c r="K14" s="458" t="s">
        <v>1045</v>
      </c>
      <c r="L14" s="569" t="s">
        <v>3265</v>
      </c>
      <c r="M14" s="561" t="s">
        <v>2092</v>
      </c>
    </row>
    <row r="15" spans="2:13" ht="18" x14ac:dyDescent="0.35">
      <c r="B15" s="562"/>
      <c r="C15" s="562">
        <v>6</v>
      </c>
      <c r="D15" s="562" t="s">
        <v>1015</v>
      </c>
      <c r="E15" s="576">
        <v>0.34375</v>
      </c>
      <c r="F15" s="576">
        <v>0.2951388888888889</v>
      </c>
      <c r="G15" s="577">
        <v>170.8</v>
      </c>
      <c r="H15" s="577">
        <v>341.6</v>
      </c>
      <c r="I15" s="578">
        <v>8</v>
      </c>
      <c r="J15" s="458" t="s">
        <v>1476</v>
      </c>
      <c r="K15" s="458" t="s">
        <v>1045</v>
      </c>
      <c r="L15" s="569" t="s">
        <v>3265</v>
      </c>
      <c r="M15" s="561" t="s">
        <v>2092</v>
      </c>
    </row>
    <row r="16" spans="2:13" ht="18" x14ac:dyDescent="0.35">
      <c r="B16" s="562">
        <v>4</v>
      </c>
      <c r="C16" s="562">
        <v>7</v>
      </c>
      <c r="D16" s="562" t="s">
        <v>1026</v>
      </c>
      <c r="E16" s="576">
        <v>0.34375</v>
      </c>
      <c r="F16" s="576">
        <v>0.2951388888888889</v>
      </c>
      <c r="G16" s="577">
        <v>170.8</v>
      </c>
      <c r="H16" s="577"/>
      <c r="I16" s="578"/>
      <c r="J16" s="458" t="s">
        <v>1564</v>
      </c>
      <c r="K16" s="458" t="s">
        <v>1045</v>
      </c>
      <c r="L16" s="569" t="s">
        <v>3265</v>
      </c>
      <c r="M16" s="561" t="s">
        <v>2092</v>
      </c>
    </row>
    <row r="17" spans="1:49" ht="18" x14ac:dyDescent="0.35">
      <c r="B17" s="562"/>
      <c r="C17" s="562">
        <v>8</v>
      </c>
      <c r="D17" s="562" t="s">
        <v>1043</v>
      </c>
      <c r="E17" s="576">
        <v>0.34375</v>
      </c>
      <c r="F17" s="576">
        <v>0.2951388888888889</v>
      </c>
      <c r="G17" s="577">
        <v>170.8</v>
      </c>
      <c r="H17" s="577">
        <v>341.6</v>
      </c>
      <c r="I17" s="578">
        <v>8</v>
      </c>
      <c r="J17" s="458" t="s">
        <v>1564</v>
      </c>
      <c r="K17" s="458" t="s">
        <v>1045</v>
      </c>
      <c r="L17" s="570" t="s">
        <v>3265</v>
      </c>
      <c r="M17" s="561" t="s">
        <v>2092</v>
      </c>
    </row>
    <row r="18" spans="1:49" s="563" customFormat="1" ht="18" x14ac:dyDescent="0.35">
      <c r="A18" s="16"/>
      <c r="B18" s="579">
        <v>4</v>
      </c>
      <c r="C18" s="579"/>
      <c r="D18" s="579">
        <v>8</v>
      </c>
      <c r="E18" s="580"/>
      <c r="F18" s="580"/>
      <c r="G18" s="581">
        <f>SUM(G10:G17)</f>
        <v>1366.3999999999999</v>
      </c>
      <c r="H18" s="581">
        <f>SUM(H10:H17)</f>
        <v>1366.4</v>
      </c>
      <c r="I18" s="582">
        <f>SUM(I10:I17)</f>
        <v>32</v>
      </c>
      <c r="J18" s="583"/>
      <c r="K18" s="583"/>
      <c r="L18" s="571"/>
      <c r="M18" s="561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ht="18" x14ac:dyDescent="0.35">
      <c r="B19" s="562"/>
      <c r="C19" s="562"/>
      <c r="D19" s="562"/>
      <c r="E19" s="576"/>
      <c r="F19" s="576"/>
      <c r="G19" s="577"/>
      <c r="H19" s="577"/>
      <c r="I19" s="578"/>
      <c r="J19" s="458"/>
      <c r="K19" s="458"/>
      <c r="L19" s="572"/>
    </row>
    <row r="20" spans="1:49" ht="18" x14ac:dyDescent="0.35">
      <c r="B20" s="562">
        <v>1</v>
      </c>
      <c r="C20" s="562">
        <v>1</v>
      </c>
      <c r="D20" s="562" t="s">
        <v>1091</v>
      </c>
      <c r="E20" s="576">
        <v>0.30555555555555552</v>
      </c>
      <c r="F20" s="576">
        <v>0.28125</v>
      </c>
      <c r="G20" s="577">
        <v>152.9</v>
      </c>
      <c r="H20" s="577"/>
      <c r="I20" s="578"/>
      <c r="J20" s="584" t="s">
        <v>2158</v>
      </c>
      <c r="K20" s="458" t="s">
        <v>1045</v>
      </c>
      <c r="L20" s="635" t="s">
        <v>3279</v>
      </c>
      <c r="M20" s="561" t="s">
        <v>2092</v>
      </c>
    </row>
    <row r="21" spans="1:49" ht="18" x14ac:dyDescent="0.35">
      <c r="B21" s="585"/>
      <c r="C21" s="562">
        <v>2</v>
      </c>
      <c r="D21" s="562" t="s">
        <v>1079</v>
      </c>
      <c r="E21" s="576">
        <v>0.34027777777777773</v>
      </c>
      <c r="F21" s="576">
        <v>0.2673611111111111</v>
      </c>
      <c r="G21" s="577">
        <v>169.1</v>
      </c>
      <c r="H21" s="577">
        <v>322</v>
      </c>
      <c r="I21" s="578">
        <v>15</v>
      </c>
      <c r="J21" s="584" t="s">
        <v>2178</v>
      </c>
      <c r="K21" s="458" t="s">
        <v>1045</v>
      </c>
      <c r="L21" s="635"/>
      <c r="M21" s="561" t="s">
        <v>2092</v>
      </c>
    </row>
    <row r="22" spans="1:49" ht="18" x14ac:dyDescent="0.35">
      <c r="B22" s="562">
        <v>2</v>
      </c>
      <c r="C22" s="562">
        <v>3</v>
      </c>
      <c r="D22" s="562" t="s">
        <v>1886</v>
      </c>
      <c r="E22" s="576">
        <v>0.30208333333333331</v>
      </c>
      <c r="F22" s="576">
        <v>0.28125</v>
      </c>
      <c r="G22" s="577">
        <v>150</v>
      </c>
      <c r="H22" s="586"/>
      <c r="I22" s="587"/>
      <c r="J22" s="458" t="s">
        <v>2206</v>
      </c>
      <c r="K22" s="458" t="s">
        <v>1045</v>
      </c>
      <c r="L22" s="635" t="s">
        <v>3279</v>
      </c>
      <c r="M22" s="561" t="s">
        <v>2092</v>
      </c>
    </row>
    <row r="23" spans="1:49" ht="18" x14ac:dyDescent="0.35">
      <c r="B23" s="585"/>
      <c r="C23" s="562">
        <v>4</v>
      </c>
      <c r="D23" s="562" t="s">
        <v>1868</v>
      </c>
      <c r="E23" s="576">
        <v>0.34027777777777773</v>
      </c>
      <c r="F23" s="576">
        <v>0.30208333333333331</v>
      </c>
      <c r="G23" s="577">
        <v>167</v>
      </c>
      <c r="H23" s="577">
        <v>317</v>
      </c>
      <c r="I23" s="578">
        <v>15</v>
      </c>
      <c r="J23" s="458" t="s">
        <v>2207</v>
      </c>
      <c r="K23" s="458" t="s">
        <v>1045</v>
      </c>
      <c r="L23" s="635"/>
      <c r="M23" s="561" t="s">
        <v>2092</v>
      </c>
    </row>
    <row r="24" spans="1:49" ht="18" x14ac:dyDescent="0.35">
      <c r="B24" s="562">
        <v>3</v>
      </c>
      <c r="C24" s="562">
        <v>5</v>
      </c>
      <c r="D24" s="562" t="s">
        <v>1888</v>
      </c>
      <c r="E24" s="576">
        <v>0.32291666666666669</v>
      </c>
      <c r="F24" s="576">
        <v>0.28819444444444448</v>
      </c>
      <c r="G24" s="577">
        <v>123</v>
      </c>
      <c r="H24" s="577"/>
      <c r="I24" s="578"/>
      <c r="J24" s="458" t="s">
        <v>2246</v>
      </c>
      <c r="K24" s="458" t="s">
        <v>1045</v>
      </c>
      <c r="L24" s="572" t="s">
        <v>3265</v>
      </c>
      <c r="M24" s="561" t="s">
        <v>2092</v>
      </c>
    </row>
    <row r="25" spans="1:49" ht="18" x14ac:dyDescent="0.35">
      <c r="B25" s="562"/>
      <c r="C25" s="562">
        <v>6</v>
      </c>
      <c r="D25" s="562" t="s">
        <v>1742</v>
      </c>
      <c r="E25" s="576">
        <v>0.34375</v>
      </c>
      <c r="F25" s="576">
        <v>0.28472222222222221</v>
      </c>
      <c r="G25" s="577">
        <v>154.6</v>
      </c>
      <c r="H25" s="577">
        <v>277.60000000000002</v>
      </c>
      <c r="I25" s="578">
        <v>16</v>
      </c>
      <c r="J25" s="458" t="s">
        <v>2256</v>
      </c>
      <c r="K25" s="458" t="s">
        <v>1045</v>
      </c>
      <c r="L25" s="635" t="s">
        <v>3279</v>
      </c>
      <c r="M25" s="561" t="s">
        <v>2092</v>
      </c>
    </row>
    <row r="26" spans="1:49" ht="18" x14ac:dyDescent="0.35">
      <c r="B26" s="562">
        <v>4</v>
      </c>
      <c r="C26" s="562">
        <v>7</v>
      </c>
      <c r="D26" s="562" t="s">
        <v>1920</v>
      </c>
      <c r="E26" s="576">
        <v>0.31944444444444448</v>
      </c>
      <c r="F26" s="576">
        <v>0.26041666666666669</v>
      </c>
      <c r="G26" s="577">
        <v>151.19999999999999</v>
      </c>
      <c r="H26" s="577"/>
      <c r="I26" s="578"/>
      <c r="J26" s="458" t="s">
        <v>2196</v>
      </c>
      <c r="K26" s="458" t="s">
        <v>1045</v>
      </c>
      <c r="L26" s="635"/>
      <c r="M26" s="561" t="s">
        <v>2092</v>
      </c>
    </row>
    <row r="27" spans="1:49" ht="18" x14ac:dyDescent="0.35">
      <c r="B27" s="562"/>
      <c r="C27" s="562">
        <v>8</v>
      </c>
      <c r="D27" s="562" t="s">
        <v>1922</v>
      </c>
      <c r="E27" s="576">
        <v>0.45833333333333331</v>
      </c>
      <c r="F27" s="576">
        <v>0.33680555555555558</v>
      </c>
      <c r="G27" s="577">
        <v>151</v>
      </c>
      <c r="H27" s="577">
        <v>302.2</v>
      </c>
      <c r="I27" s="578">
        <v>20</v>
      </c>
      <c r="J27" s="458" t="s">
        <v>2159</v>
      </c>
      <c r="K27" s="458" t="s">
        <v>1045</v>
      </c>
      <c r="L27" s="572" t="s">
        <v>3265</v>
      </c>
      <c r="M27" s="561" t="s">
        <v>2092</v>
      </c>
    </row>
    <row r="28" spans="1:49" ht="18" x14ac:dyDescent="0.35">
      <c r="B28" s="562">
        <v>5</v>
      </c>
      <c r="C28" s="562">
        <v>9</v>
      </c>
      <c r="D28" s="562" t="s">
        <v>1937</v>
      </c>
      <c r="E28" s="576">
        <v>0.34375</v>
      </c>
      <c r="F28" s="576">
        <v>0.30902777777777779</v>
      </c>
      <c r="G28" s="577">
        <v>156.6</v>
      </c>
      <c r="H28" s="577"/>
      <c r="I28" s="578"/>
      <c r="J28" s="458" t="s">
        <v>2191</v>
      </c>
      <c r="K28" s="458" t="s">
        <v>1045</v>
      </c>
      <c r="L28" s="572" t="s">
        <v>3265</v>
      </c>
      <c r="M28" s="561" t="s">
        <v>2092</v>
      </c>
    </row>
    <row r="29" spans="1:49" ht="18" x14ac:dyDescent="0.35">
      <c r="B29" s="562"/>
      <c r="C29" s="562">
        <v>10</v>
      </c>
      <c r="D29" s="562" t="s">
        <v>1939</v>
      </c>
      <c r="E29" s="576">
        <v>0.40625</v>
      </c>
      <c r="F29" s="576">
        <v>0.36458333333333331</v>
      </c>
      <c r="G29" s="577">
        <v>321.60000000000002</v>
      </c>
      <c r="H29" s="577">
        <v>478.2</v>
      </c>
      <c r="I29" s="578">
        <v>13</v>
      </c>
      <c r="J29" s="585" t="s">
        <v>1539</v>
      </c>
      <c r="K29" s="458" t="s">
        <v>1045</v>
      </c>
      <c r="L29" s="572" t="s">
        <v>3265</v>
      </c>
    </row>
    <row r="30" spans="1:49" ht="18" x14ac:dyDescent="0.35">
      <c r="B30" s="562">
        <v>6</v>
      </c>
      <c r="C30" s="562">
        <v>11</v>
      </c>
      <c r="D30" s="562" t="s">
        <v>1588</v>
      </c>
      <c r="E30" s="576">
        <v>0.34375</v>
      </c>
      <c r="F30" s="588">
        <v>0.28819444444444448</v>
      </c>
      <c r="G30" s="577">
        <v>173.4</v>
      </c>
      <c r="H30" s="577"/>
      <c r="I30" s="578"/>
      <c r="J30" s="458" t="s">
        <v>2202</v>
      </c>
      <c r="K30" s="458" t="s">
        <v>1045</v>
      </c>
      <c r="L30" s="572" t="s">
        <v>3265</v>
      </c>
      <c r="M30" s="561" t="s">
        <v>2092</v>
      </c>
    </row>
    <row r="31" spans="1:49" ht="18" x14ac:dyDescent="0.35">
      <c r="B31" s="562"/>
      <c r="C31" s="562">
        <v>12</v>
      </c>
      <c r="D31" s="562" t="s">
        <v>1593</v>
      </c>
      <c r="E31" s="576">
        <v>0.28125</v>
      </c>
      <c r="F31" s="588">
        <v>0.25</v>
      </c>
      <c r="G31" s="577">
        <v>133.19999999999999</v>
      </c>
      <c r="H31" s="577">
        <v>306.60000000000002</v>
      </c>
      <c r="I31" s="578">
        <v>13</v>
      </c>
      <c r="J31" s="585" t="s">
        <v>2301</v>
      </c>
      <c r="K31" s="458" t="s">
        <v>1045</v>
      </c>
      <c r="L31" s="635" t="s">
        <v>3279</v>
      </c>
      <c r="M31" s="561" t="s">
        <v>2092</v>
      </c>
    </row>
    <row r="32" spans="1:49" ht="18" x14ac:dyDescent="0.35">
      <c r="B32" s="562">
        <v>7</v>
      </c>
      <c r="C32" s="562">
        <v>13</v>
      </c>
      <c r="D32" s="562" t="s">
        <v>1619</v>
      </c>
      <c r="E32" s="576">
        <v>0.3298611111111111</v>
      </c>
      <c r="F32" s="576">
        <v>0.28472222222222221</v>
      </c>
      <c r="G32" s="577">
        <v>168</v>
      </c>
      <c r="H32" s="577"/>
      <c r="I32" s="578"/>
      <c r="J32" s="585" t="s">
        <v>2307</v>
      </c>
      <c r="K32" s="458" t="s">
        <v>1045</v>
      </c>
      <c r="L32" s="635"/>
      <c r="M32" s="561" t="s">
        <v>2092</v>
      </c>
    </row>
    <row r="33" spans="2:13" ht="18" x14ac:dyDescent="0.35">
      <c r="B33" s="562"/>
      <c r="C33" s="562">
        <v>14</v>
      </c>
      <c r="D33" s="562" t="s">
        <v>1621</v>
      </c>
      <c r="E33" s="576">
        <v>0.40625</v>
      </c>
      <c r="F33" s="576">
        <v>0.36458333333333331</v>
      </c>
      <c r="G33" s="577">
        <v>321.60000000000002</v>
      </c>
      <c r="H33" s="577">
        <v>489.6</v>
      </c>
      <c r="I33" s="578">
        <v>13</v>
      </c>
      <c r="J33" s="585" t="s">
        <v>1539</v>
      </c>
      <c r="K33" s="458" t="s">
        <v>1045</v>
      </c>
      <c r="L33" s="572" t="s">
        <v>3265</v>
      </c>
    </row>
    <row r="34" spans="2:13" ht="18" x14ac:dyDescent="0.35">
      <c r="B34" s="562">
        <v>8</v>
      </c>
      <c r="C34" s="562">
        <v>15</v>
      </c>
      <c r="D34" s="562" t="s">
        <v>1640</v>
      </c>
      <c r="E34" s="576">
        <v>0.32291666666666669</v>
      </c>
      <c r="F34" s="576">
        <v>0.30208333333333331</v>
      </c>
      <c r="G34" s="577">
        <v>193.1</v>
      </c>
      <c r="H34" s="586"/>
      <c r="I34" s="587"/>
      <c r="J34" s="585" t="s">
        <v>2353</v>
      </c>
      <c r="K34" s="458" t="s">
        <v>1045</v>
      </c>
      <c r="L34" s="635" t="s">
        <v>3279</v>
      </c>
      <c r="M34" s="561" t="s">
        <v>2092</v>
      </c>
    </row>
    <row r="35" spans="2:13" ht="18" x14ac:dyDescent="0.35">
      <c r="B35" s="562"/>
      <c r="C35" s="562">
        <v>16</v>
      </c>
      <c r="D35" s="562" t="s">
        <v>1635</v>
      </c>
      <c r="E35" s="588">
        <v>0.28472222222222221</v>
      </c>
      <c r="F35" s="588">
        <v>0.25347222222222221</v>
      </c>
      <c r="G35" s="577">
        <v>131.6</v>
      </c>
      <c r="H35" s="577">
        <v>324.7</v>
      </c>
      <c r="I35" s="578">
        <v>13</v>
      </c>
      <c r="J35" s="585" t="s">
        <v>2339</v>
      </c>
      <c r="K35" s="458" t="s">
        <v>1045</v>
      </c>
      <c r="L35" s="635"/>
      <c r="M35" s="561" t="s">
        <v>2092</v>
      </c>
    </row>
    <row r="36" spans="2:13" ht="18" customHeight="1" x14ac:dyDescent="0.35">
      <c r="B36" s="562">
        <v>9</v>
      </c>
      <c r="C36" s="562">
        <v>17</v>
      </c>
      <c r="D36" s="562" t="s">
        <v>1668</v>
      </c>
      <c r="E36" s="576">
        <v>0.32291666666666669</v>
      </c>
      <c r="F36" s="576">
        <v>0.25694444444444448</v>
      </c>
      <c r="G36" s="577">
        <v>231.9</v>
      </c>
      <c r="H36" s="586"/>
      <c r="I36" s="587"/>
      <c r="J36" s="458" t="s">
        <v>1539</v>
      </c>
      <c r="K36" s="458" t="s">
        <v>1045</v>
      </c>
      <c r="L36" s="635" t="s">
        <v>3279</v>
      </c>
      <c r="M36" s="561" t="s">
        <v>2092</v>
      </c>
    </row>
    <row r="37" spans="2:13" ht="18" x14ac:dyDescent="0.35">
      <c r="B37" s="562"/>
      <c r="C37" s="562">
        <v>18</v>
      </c>
      <c r="D37" s="562" t="s">
        <v>1667</v>
      </c>
      <c r="E37" s="576">
        <v>0.35416666666666669</v>
      </c>
      <c r="F37" s="576">
        <v>0.2673611111111111</v>
      </c>
      <c r="G37" s="577">
        <v>227.7</v>
      </c>
      <c r="H37" s="577">
        <v>459.6</v>
      </c>
      <c r="I37" s="587">
        <v>6</v>
      </c>
      <c r="J37" s="458" t="s">
        <v>2369</v>
      </c>
      <c r="K37" s="458" t="s">
        <v>1045</v>
      </c>
      <c r="L37" s="635"/>
      <c r="M37" s="561" t="s">
        <v>2092</v>
      </c>
    </row>
    <row r="38" spans="2:13" ht="18" x14ac:dyDescent="0.35">
      <c r="B38" s="562">
        <v>10</v>
      </c>
      <c r="C38" s="562">
        <v>19</v>
      </c>
      <c r="D38" s="562" t="s">
        <v>1848</v>
      </c>
      <c r="E38" s="576">
        <v>0.32291666666666669</v>
      </c>
      <c r="F38" s="576">
        <v>0.28125</v>
      </c>
      <c r="G38" s="577">
        <v>154.4</v>
      </c>
      <c r="H38" s="577"/>
      <c r="I38" s="587"/>
      <c r="J38" s="585" t="s">
        <v>2411</v>
      </c>
      <c r="K38" s="458" t="s">
        <v>1045</v>
      </c>
      <c r="L38" s="635" t="s">
        <v>3279</v>
      </c>
    </row>
    <row r="39" spans="2:13" ht="18" x14ac:dyDescent="0.35">
      <c r="B39" s="562"/>
      <c r="C39" s="562">
        <v>20</v>
      </c>
      <c r="D39" s="562" t="s">
        <v>1846</v>
      </c>
      <c r="E39" s="576">
        <v>0.3125</v>
      </c>
      <c r="F39" s="576">
        <v>0.2673611111111111</v>
      </c>
      <c r="G39" s="577">
        <v>136.9</v>
      </c>
      <c r="H39" s="577">
        <v>291.3</v>
      </c>
      <c r="I39" s="587">
        <v>21</v>
      </c>
      <c r="J39" s="585" t="s">
        <v>2396</v>
      </c>
      <c r="K39" s="458" t="s">
        <v>1045</v>
      </c>
      <c r="L39" s="635"/>
    </row>
    <row r="40" spans="2:13" ht="18" x14ac:dyDescent="0.35">
      <c r="B40" s="562">
        <v>11</v>
      </c>
      <c r="C40" s="562">
        <v>21</v>
      </c>
      <c r="D40" s="562" t="s">
        <v>1697</v>
      </c>
      <c r="E40" s="576">
        <v>0.28472222222222221</v>
      </c>
      <c r="F40" s="576">
        <v>0.2638888888888889</v>
      </c>
      <c r="G40" s="577">
        <v>181.2</v>
      </c>
      <c r="H40" s="577"/>
      <c r="I40" s="578"/>
      <c r="J40" s="585" t="s">
        <v>2434</v>
      </c>
      <c r="K40" s="458" t="s">
        <v>1045</v>
      </c>
      <c r="L40" s="635" t="s">
        <v>3279</v>
      </c>
    </row>
    <row r="41" spans="2:13" ht="18" x14ac:dyDescent="0.35">
      <c r="B41" s="562"/>
      <c r="C41" s="562">
        <v>22</v>
      </c>
      <c r="D41" s="562" t="s">
        <v>1858</v>
      </c>
      <c r="E41" s="576">
        <v>0.3125</v>
      </c>
      <c r="F41" s="576">
        <v>0.28472222222222221</v>
      </c>
      <c r="G41" s="577">
        <v>192</v>
      </c>
      <c r="H41" s="577">
        <v>373.2</v>
      </c>
      <c r="I41" s="578">
        <v>10</v>
      </c>
      <c r="J41" s="585" t="s">
        <v>2444</v>
      </c>
      <c r="K41" s="458" t="s">
        <v>1045</v>
      </c>
      <c r="L41" s="635"/>
    </row>
    <row r="42" spans="2:13" ht="18" x14ac:dyDescent="0.35">
      <c r="B42" s="562">
        <v>12</v>
      </c>
      <c r="C42" s="562">
        <v>23</v>
      </c>
      <c r="D42" s="562" t="s">
        <v>1755</v>
      </c>
      <c r="E42" s="576">
        <v>0.27083333333333331</v>
      </c>
      <c r="F42" s="576">
        <v>0.25</v>
      </c>
      <c r="G42" s="577">
        <v>146.1</v>
      </c>
      <c r="H42" s="577"/>
      <c r="I42" s="578"/>
      <c r="J42" s="458" t="s">
        <v>2255</v>
      </c>
      <c r="K42" s="458" t="s">
        <v>1045</v>
      </c>
      <c r="L42" s="635" t="s">
        <v>3279</v>
      </c>
      <c r="M42" s="561" t="s">
        <v>2092</v>
      </c>
    </row>
    <row r="43" spans="2:13" ht="18" x14ac:dyDescent="0.35">
      <c r="B43" s="562"/>
      <c r="C43" s="562">
        <v>24</v>
      </c>
      <c r="D43" s="562" t="s">
        <v>1703</v>
      </c>
      <c r="E43" s="576">
        <v>0.3611111111111111</v>
      </c>
      <c r="F43" s="576">
        <v>0.28819444444444448</v>
      </c>
      <c r="G43" s="577">
        <v>163.30000000000001</v>
      </c>
      <c r="H43" s="577">
        <v>309.39999999999998</v>
      </c>
      <c r="I43" s="578">
        <v>14</v>
      </c>
      <c r="J43" s="458" t="s">
        <v>2460</v>
      </c>
      <c r="K43" s="458" t="s">
        <v>1045</v>
      </c>
      <c r="L43" s="635"/>
      <c r="M43" s="561" t="s">
        <v>2092</v>
      </c>
    </row>
    <row r="44" spans="2:13" ht="18" x14ac:dyDescent="0.35">
      <c r="B44" s="562">
        <v>13</v>
      </c>
      <c r="C44" s="562">
        <v>25</v>
      </c>
      <c r="D44" s="562" t="s">
        <v>1760</v>
      </c>
      <c r="E44" s="576">
        <v>0.31944444444444448</v>
      </c>
      <c r="F44" s="576">
        <v>0.2673611111111111</v>
      </c>
      <c r="G44" s="577">
        <v>227.7</v>
      </c>
      <c r="H44" s="577"/>
      <c r="I44" s="578"/>
      <c r="J44" s="458" t="s">
        <v>2369</v>
      </c>
      <c r="K44" s="458" t="s">
        <v>1045</v>
      </c>
      <c r="L44" s="635" t="s">
        <v>3279</v>
      </c>
      <c r="M44" s="561" t="s">
        <v>2092</v>
      </c>
    </row>
    <row r="45" spans="2:13" ht="18" x14ac:dyDescent="0.35">
      <c r="B45" s="562"/>
      <c r="C45" s="562">
        <v>26</v>
      </c>
      <c r="D45" s="562" t="s">
        <v>1733</v>
      </c>
      <c r="E45" s="576">
        <v>0.28125</v>
      </c>
      <c r="F45" s="576">
        <v>0.25694444444444448</v>
      </c>
      <c r="G45" s="577">
        <v>231.9</v>
      </c>
      <c r="H45" s="577">
        <v>459.6</v>
      </c>
      <c r="I45" s="587">
        <v>6</v>
      </c>
      <c r="J45" s="458" t="s">
        <v>1539</v>
      </c>
      <c r="K45" s="458" t="s">
        <v>1045</v>
      </c>
      <c r="L45" s="635"/>
      <c r="M45" s="561" t="s">
        <v>2092</v>
      </c>
    </row>
    <row r="46" spans="2:13" ht="18" x14ac:dyDescent="0.35">
      <c r="B46" s="562">
        <v>14</v>
      </c>
      <c r="C46" s="562">
        <v>27</v>
      </c>
      <c r="D46" s="562" t="s">
        <v>1738</v>
      </c>
      <c r="E46" s="576">
        <v>0.31597222222222221</v>
      </c>
      <c r="F46" s="576">
        <v>0.26041666666666669</v>
      </c>
      <c r="G46" s="577">
        <v>227.7</v>
      </c>
      <c r="H46" s="577"/>
      <c r="I46" s="578"/>
      <c r="J46" s="458" t="s">
        <v>2369</v>
      </c>
      <c r="K46" s="458" t="s">
        <v>1045</v>
      </c>
      <c r="L46" s="635" t="s">
        <v>3279</v>
      </c>
      <c r="M46" s="561" t="s">
        <v>2092</v>
      </c>
    </row>
    <row r="47" spans="2:13" ht="18" x14ac:dyDescent="0.35">
      <c r="B47" s="585"/>
      <c r="C47" s="562">
        <v>28</v>
      </c>
      <c r="D47" s="562" t="s">
        <v>1535</v>
      </c>
      <c r="E47" s="576">
        <v>0.28125</v>
      </c>
      <c r="F47" s="576">
        <v>0.24652777777777779</v>
      </c>
      <c r="G47" s="577">
        <v>231.9</v>
      </c>
      <c r="H47" s="577">
        <v>459.6</v>
      </c>
      <c r="I47" s="587">
        <v>6</v>
      </c>
      <c r="J47" s="458" t="s">
        <v>1539</v>
      </c>
      <c r="K47" s="458" t="s">
        <v>1045</v>
      </c>
      <c r="L47" s="635"/>
      <c r="M47" s="561" t="s">
        <v>2092</v>
      </c>
    </row>
    <row r="48" spans="2:13" ht="18" x14ac:dyDescent="0.35">
      <c r="B48" s="562">
        <v>15</v>
      </c>
      <c r="C48" s="562">
        <v>29</v>
      </c>
      <c r="D48" s="562" t="s">
        <v>1549</v>
      </c>
      <c r="E48" s="576">
        <v>0.31597222222222221</v>
      </c>
      <c r="F48" s="576">
        <v>0.25347222222222221</v>
      </c>
      <c r="G48" s="577">
        <v>182.2</v>
      </c>
      <c r="H48" s="577"/>
      <c r="I48" s="578"/>
      <c r="J48" s="458" t="s">
        <v>2510</v>
      </c>
      <c r="K48" s="458" t="s">
        <v>1045</v>
      </c>
      <c r="L48" s="635" t="s">
        <v>3279</v>
      </c>
      <c r="M48" s="561" t="s">
        <v>2092</v>
      </c>
    </row>
    <row r="49" spans="2:13" ht="18" x14ac:dyDescent="0.35">
      <c r="B49" s="589"/>
      <c r="C49" s="562">
        <v>30</v>
      </c>
      <c r="D49" s="562" t="s">
        <v>1547</v>
      </c>
      <c r="E49" s="576">
        <v>0.28125</v>
      </c>
      <c r="F49" s="576">
        <v>0.25347222222222221</v>
      </c>
      <c r="G49" s="577">
        <v>135.1</v>
      </c>
      <c r="H49" s="577">
        <v>317.3</v>
      </c>
      <c r="I49" s="578">
        <v>8</v>
      </c>
      <c r="J49" s="458" t="s">
        <v>2518</v>
      </c>
      <c r="K49" s="458" t="s">
        <v>1045</v>
      </c>
      <c r="L49" s="635"/>
      <c r="M49" s="561" t="s">
        <v>2092</v>
      </c>
    </row>
    <row r="50" spans="2:13" ht="18" x14ac:dyDescent="0.35">
      <c r="B50" s="562">
        <v>16</v>
      </c>
      <c r="C50" s="562">
        <v>31</v>
      </c>
      <c r="D50" s="562" t="s">
        <v>1751</v>
      </c>
      <c r="E50" s="576">
        <v>0.2951388888888889</v>
      </c>
      <c r="F50" s="576">
        <v>0.27430555555555552</v>
      </c>
      <c r="G50" s="577">
        <v>153.1</v>
      </c>
      <c r="H50" s="586"/>
      <c r="I50" s="587"/>
      <c r="J50" s="458" t="s">
        <v>2574</v>
      </c>
      <c r="K50" s="458" t="s">
        <v>1045</v>
      </c>
      <c r="L50" s="635" t="s">
        <v>3279</v>
      </c>
      <c r="M50" s="561" t="s">
        <v>2092</v>
      </c>
    </row>
    <row r="51" spans="2:13" ht="18" x14ac:dyDescent="0.35">
      <c r="B51" s="589"/>
      <c r="C51" s="562">
        <v>32</v>
      </c>
      <c r="D51" s="562" t="s">
        <v>1747</v>
      </c>
      <c r="E51" s="576">
        <v>0.32291666666666669</v>
      </c>
      <c r="F51" s="576">
        <v>0.28125</v>
      </c>
      <c r="G51" s="577">
        <v>156.6</v>
      </c>
      <c r="H51" s="577">
        <v>309.7</v>
      </c>
      <c r="I51" s="578">
        <v>15</v>
      </c>
      <c r="J51" s="458" t="s">
        <v>2562</v>
      </c>
      <c r="K51" s="458" t="s">
        <v>1045</v>
      </c>
      <c r="L51" s="635"/>
      <c r="M51" s="561" t="s">
        <v>2092</v>
      </c>
    </row>
    <row r="52" spans="2:13" ht="18" x14ac:dyDescent="0.35">
      <c r="B52" s="562">
        <v>17</v>
      </c>
      <c r="C52" s="562">
        <v>33</v>
      </c>
      <c r="D52" s="562" t="s">
        <v>1771</v>
      </c>
      <c r="E52" s="576">
        <v>0.27777777777777779</v>
      </c>
      <c r="F52" s="576">
        <v>0.21180555555555555</v>
      </c>
      <c r="G52" s="577">
        <v>150</v>
      </c>
      <c r="H52" s="577"/>
      <c r="I52" s="578"/>
      <c r="J52" s="458" t="s">
        <v>3267</v>
      </c>
      <c r="K52" s="458" t="s">
        <v>1045</v>
      </c>
      <c r="L52" s="635" t="s">
        <v>3279</v>
      </c>
      <c r="M52" s="561" t="s">
        <v>2092</v>
      </c>
    </row>
    <row r="53" spans="2:13" ht="18" x14ac:dyDescent="0.35">
      <c r="B53" s="585"/>
      <c r="C53" s="562">
        <v>34</v>
      </c>
      <c r="D53" s="562" t="s">
        <v>1766</v>
      </c>
      <c r="E53" s="576">
        <v>0.30555555555555558</v>
      </c>
      <c r="F53" s="576">
        <v>0.25347222222222221</v>
      </c>
      <c r="G53" s="577">
        <v>188.3</v>
      </c>
      <c r="H53" s="577">
        <v>338.3</v>
      </c>
      <c r="I53" s="578">
        <v>8</v>
      </c>
      <c r="J53" s="458" t="s">
        <v>3268</v>
      </c>
      <c r="K53" s="458" t="s">
        <v>1045</v>
      </c>
      <c r="L53" s="635"/>
      <c r="M53" s="561" t="s">
        <v>2092</v>
      </c>
    </row>
    <row r="54" spans="2:13" ht="18" x14ac:dyDescent="0.35">
      <c r="B54" s="590">
        <v>18</v>
      </c>
      <c r="C54" s="562">
        <v>35</v>
      </c>
      <c r="D54" s="562" t="s">
        <v>1829</v>
      </c>
      <c r="E54" s="576">
        <v>0.2986111111111111</v>
      </c>
      <c r="F54" s="576">
        <v>0.27083333333333331</v>
      </c>
      <c r="G54" s="577">
        <v>141.4</v>
      </c>
      <c r="H54" s="577"/>
      <c r="I54" s="578"/>
      <c r="J54" s="584" t="s">
        <v>2561</v>
      </c>
      <c r="K54" s="458" t="s">
        <v>1045</v>
      </c>
      <c r="L54" s="635" t="s">
        <v>3279</v>
      </c>
      <c r="M54" s="561" t="s">
        <v>2092</v>
      </c>
    </row>
    <row r="55" spans="2:13" ht="18" x14ac:dyDescent="0.35">
      <c r="B55" s="591"/>
      <c r="C55" s="562">
        <v>36</v>
      </c>
      <c r="D55" s="562" t="s">
        <v>1827</v>
      </c>
      <c r="E55" s="576">
        <v>0.35069444444444442</v>
      </c>
      <c r="F55" s="576">
        <v>0.27777777777777779</v>
      </c>
      <c r="G55" s="577">
        <v>178.6</v>
      </c>
      <c r="H55" s="577">
        <v>320</v>
      </c>
      <c r="I55" s="578">
        <v>13</v>
      </c>
      <c r="J55" s="584" t="s">
        <v>2616</v>
      </c>
      <c r="K55" s="458" t="s">
        <v>1045</v>
      </c>
      <c r="L55" s="635"/>
      <c r="M55" s="561" t="s">
        <v>2092</v>
      </c>
    </row>
    <row r="56" spans="2:13" ht="18" x14ac:dyDescent="0.35">
      <c r="B56" s="562">
        <v>19</v>
      </c>
      <c r="C56" s="562">
        <v>37</v>
      </c>
      <c r="D56" s="562" t="s">
        <v>1563</v>
      </c>
      <c r="E56" s="576">
        <v>0.28819444444444448</v>
      </c>
      <c r="F56" s="576">
        <v>0.2673611111111111</v>
      </c>
      <c r="G56" s="577">
        <v>152.6</v>
      </c>
      <c r="H56" s="577"/>
      <c r="I56" s="578"/>
      <c r="J56" s="458" t="s">
        <v>2246</v>
      </c>
      <c r="K56" s="458" t="s">
        <v>1045</v>
      </c>
      <c r="L56" s="635" t="s">
        <v>3279</v>
      </c>
      <c r="M56" s="561" t="s">
        <v>2092</v>
      </c>
    </row>
    <row r="57" spans="2:13" ht="18" x14ac:dyDescent="0.35">
      <c r="B57" s="562"/>
      <c r="C57" s="562">
        <v>38</v>
      </c>
      <c r="D57" s="562" t="s">
        <v>1838</v>
      </c>
      <c r="E57" s="576">
        <v>0.3576388888888889</v>
      </c>
      <c r="F57" s="576">
        <v>0.28472222222222221</v>
      </c>
      <c r="G57" s="577">
        <v>150</v>
      </c>
      <c r="H57" s="577">
        <v>302.60000000000002</v>
      </c>
      <c r="I57" s="578">
        <v>16</v>
      </c>
      <c r="J57" s="458" t="s">
        <v>2633</v>
      </c>
      <c r="K57" s="458" t="s">
        <v>1045</v>
      </c>
      <c r="L57" s="635"/>
      <c r="M57" s="561" t="s">
        <v>2092</v>
      </c>
    </row>
    <row r="58" spans="2:13" ht="18" x14ac:dyDescent="0.35">
      <c r="B58" s="562">
        <v>20</v>
      </c>
      <c r="C58" s="562">
        <v>39</v>
      </c>
      <c r="D58" s="562" t="s">
        <v>1289</v>
      </c>
      <c r="E58" s="576">
        <v>0.2673611111111111</v>
      </c>
      <c r="F58" s="576">
        <v>0.24652777777777779</v>
      </c>
      <c r="G58" s="577">
        <v>152.5</v>
      </c>
      <c r="H58" s="577"/>
      <c r="I58" s="578"/>
      <c r="J58" s="458" t="s">
        <v>2162</v>
      </c>
      <c r="K58" s="458" t="s">
        <v>1045</v>
      </c>
      <c r="L58" s="635" t="s">
        <v>3279</v>
      </c>
      <c r="M58" s="561" t="s">
        <v>2092</v>
      </c>
    </row>
    <row r="59" spans="2:13" ht="18" x14ac:dyDescent="0.35">
      <c r="B59" s="585"/>
      <c r="C59" s="562">
        <v>40</v>
      </c>
      <c r="D59" s="562" t="s">
        <v>1570</v>
      </c>
      <c r="E59" s="576">
        <v>0.30902777777777779</v>
      </c>
      <c r="F59" s="576">
        <v>0.27430555555555552</v>
      </c>
      <c r="G59" s="577">
        <v>150.5</v>
      </c>
      <c r="H59" s="577">
        <v>303</v>
      </c>
      <c r="I59" s="578">
        <v>12</v>
      </c>
      <c r="J59" s="458" t="s">
        <v>2650</v>
      </c>
      <c r="K59" s="458" t="s">
        <v>1045</v>
      </c>
      <c r="L59" s="635"/>
      <c r="M59" s="561" t="s">
        <v>2092</v>
      </c>
    </row>
    <row r="60" spans="2:13" ht="18" x14ac:dyDescent="0.35">
      <c r="B60" s="562">
        <v>21</v>
      </c>
      <c r="C60" s="562">
        <v>41</v>
      </c>
      <c r="D60" s="562" t="s">
        <v>2694</v>
      </c>
      <c r="E60" s="576">
        <v>0.28819444444444448</v>
      </c>
      <c r="F60" s="576">
        <v>0.2673611111111111</v>
      </c>
      <c r="G60" s="577">
        <v>163.69999999999999</v>
      </c>
      <c r="H60" s="577"/>
      <c r="I60" s="578"/>
      <c r="J60" s="458" t="s">
        <v>2221</v>
      </c>
      <c r="K60" s="458" t="s">
        <v>1045</v>
      </c>
      <c r="L60" s="635" t="s">
        <v>3279</v>
      </c>
      <c r="M60" s="561" t="s">
        <v>2092</v>
      </c>
    </row>
    <row r="61" spans="2:13" ht="18" x14ac:dyDescent="0.35">
      <c r="B61" s="562"/>
      <c r="C61" s="562">
        <v>42</v>
      </c>
      <c r="D61" s="562" t="s">
        <v>1582</v>
      </c>
      <c r="E61" s="576">
        <v>0.28819444444444448</v>
      </c>
      <c r="F61" s="576">
        <v>0.2673611111111111</v>
      </c>
      <c r="G61" s="577">
        <v>156.69999999999999</v>
      </c>
      <c r="H61" s="577">
        <v>320.39999999999998</v>
      </c>
      <c r="I61" s="578">
        <v>14</v>
      </c>
      <c r="J61" s="458" t="s">
        <v>2706</v>
      </c>
      <c r="K61" s="458" t="s">
        <v>1045</v>
      </c>
      <c r="L61" s="635"/>
      <c r="M61" s="561" t="s">
        <v>2092</v>
      </c>
    </row>
    <row r="62" spans="2:13" ht="18" x14ac:dyDescent="0.35">
      <c r="B62" s="562">
        <v>22</v>
      </c>
      <c r="C62" s="562">
        <v>43</v>
      </c>
      <c r="D62" s="562" t="s">
        <v>1911</v>
      </c>
      <c r="E62" s="576">
        <v>0.25694444444444448</v>
      </c>
      <c r="F62" s="576">
        <v>0.23611111111111113</v>
      </c>
      <c r="G62" s="577">
        <v>154.4</v>
      </c>
      <c r="H62" s="577"/>
      <c r="I62" s="578"/>
      <c r="J62" s="458" t="s">
        <v>2212</v>
      </c>
      <c r="K62" s="458" t="s">
        <v>1045</v>
      </c>
      <c r="L62" s="635" t="s">
        <v>3279</v>
      </c>
      <c r="M62" s="561" t="s">
        <v>2092</v>
      </c>
    </row>
    <row r="63" spans="2:13" ht="18" x14ac:dyDescent="0.35">
      <c r="B63" s="562"/>
      <c r="C63" s="562">
        <v>44</v>
      </c>
      <c r="D63" s="562" t="s">
        <v>1903</v>
      </c>
      <c r="E63" s="576">
        <v>0.3263888888888889</v>
      </c>
      <c r="F63" s="576">
        <v>0.29166666666666669</v>
      </c>
      <c r="G63" s="577">
        <v>160.19999999999999</v>
      </c>
      <c r="H63" s="577">
        <v>314.60000000000002</v>
      </c>
      <c r="I63" s="578">
        <v>14</v>
      </c>
      <c r="J63" s="458" t="s">
        <v>2719</v>
      </c>
      <c r="K63" s="458" t="s">
        <v>1045</v>
      </c>
      <c r="L63" s="635"/>
      <c r="M63" s="561" t="s">
        <v>2092</v>
      </c>
    </row>
    <row r="64" spans="2:13" ht="18" x14ac:dyDescent="0.35">
      <c r="B64" s="562">
        <v>23</v>
      </c>
      <c r="C64" s="562">
        <v>45</v>
      </c>
      <c r="D64" s="562" t="s">
        <v>1708</v>
      </c>
      <c r="E64" s="576">
        <v>0.3611111111111111</v>
      </c>
      <c r="F64" s="576">
        <v>0.28472222222222221</v>
      </c>
      <c r="G64" s="577">
        <v>155.30000000000001</v>
      </c>
      <c r="H64" s="586"/>
      <c r="I64" s="587"/>
      <c r="J64" s="458" t="s">
        <v>2734</v>
      </c>
      <c r="K64" s="458" t="s">
        <v>1045</v>
      </c>
      <c r="L64" s="635" t="s">
        <v>3279</v>
      </c>
      <c r="M64" s="561" t="s">
        <v>2092</v>
      </c>
    </row>
    <row r="65" spans="2:13" ht="18" x14ac:dyDescent="0.35">
      <c r="B65" s="562"/>
      <c r="C65" s="562">
        <v>46</v>
      </c>
      <c r="D65" s="562" t="s">
        <v>1709</v>
      </c>
      <c r="E65" s="576">
        <v>0.31597222222222221</v>
      </c>
      <c r="F65" s="576">
        <v>0.29166666666666669</v>
      </c>
      <c r="G65" s="577">
        <v>152.1</v>
      </c>
      <c r="H65" s="586">
        <v>307.39999999999998</v>
      </c>
      <c r="I65" s="587">
        <v>15</v>
      </c>
      <c r="J65" s="458" t="s">
        <v>3269</v>
      </c>
      <c r="K65" s="458" t="s">
        <v>1045</v>
      </c>
      <c r="L65" s="635"/>
      <c r="M65" s="561" t="s">
        <v>2092</v>
      </c>
    </row>
    <row r="66" spans="2:13" ht="18" x14ac:dyDescent="0.35">
      <c r="B66" s="562">
        <v>24</v>
      </c>
      <c r="C66" s="562">
        <v>47</v>
      </c>
      <c r="D66" s="562" t="s">
        <v>1720</v>
      </c>
      <c r="E66" s="576">
        <v>0.35416666666666669</v>
      </c>
      <c r="F66" s="576">
        <v>0.33333333333333331</v>
      </c>
      <c r="G66" s="577">
        <v>152.30000000000001</v>
      </c>
      <c r="H66" s="577"/>
      <c r="I66" s="578"/>
      <c r="J66" s="458" t="s">
        <v>2167</v>
      </c>
      <c r="K66" s="458" t="s">
        <v>1045</v>
      </c>
      <c r="L66" s="572" t="s">
        <v>3265</v>
      </c>
      <c r="M66" s="561" t="s">
        <v>2092</v>
      </c>
    </row>
    <row r="67" spans="2:13" ht="18" x14ac:dyDescent="0.35">
      <c r="B67" s="562"/>
      <c r="C67" s="562">
        <v>48</v>
      </c>
      <c r="D67" s="562" t="s">
        <v>1415</v>
      </c>
      <c r="E67" s="576">
        <v>0.40625</v>
      </c>
      <c r="F67" s="576">
        <v>0.36458333333333331</v>
      </c>
      <c r="G67" s="577">
        <v>321.60000000000002</v>
      </c>
      <c r="H67" s="577">
        <v>473.9</v>
      </c>
      <c r="I67" s="578">
        <v>13</v>
      </c>
      <c r="J67" s="458" t="s">
        <v>1539</v>
      </c>
      <c r="K67" s="458" t="s">
        <v>1045</v>
      </c>
      <c r="L67" s="572" t="s">
        <v>3265</v>
      </c>
    </row>
    <row r="68" spans="2:13" ht="18" x14ac:dyDescent="0.35">
      <c r="B68" s="562">
        <v>25</v>
      </c>
      <c r="C68" s="562">
        <v>49</v>
      </c>
      <c r="D68" s="562" t="s">
        <v>1420</v>
      </c>
      <c r="E68" s="576">
        <v>0.34375</v>
      </c>
      <c r="F68" s="576">
        <v>0.28125</v>
      </c>
      <c r="G68" s="577">
        <v>164.6</v>
      </c>
      <c r="H68" s="577"/>
      <c r="I68" s="578"/>
      <c r="J68" s="458" t="s">
        <v>2251</v>
      </c>
      <c r="K68" s="458" t="s">
        <v>1045</v>
      </c>
      <c r="L68" s="572" t="s">
        <v>3265</v>
      </c>
      <c r="M68" s="561" t="s">
        <v>2092</v>
      </c>
    </row>
    <row r="69" spans="2:13" ht="18" x14ac:dyDescent="0.35">
      <c r="B69" s="562"/>
      <c r="C69" s="562">
        <v>50</v>
      </c>
      <c r="D69" s="562" t="s">
        <v>1426</v>
      </c>
      <c r="E69" s="576">
        <v>0.48958333333333331</v>
      </c>
      <c r="F69" s="576">
        <v>0.28125</v>
      </c>
      <c r="G69" s="577">
        <v>122</v>
      </c>
      <c r="H69" s="577">
        <v>286.60000000000002</v>
      </c>
      <c r="I69" s="578">
        <v>18</v>
      </c>
      <c r="J69" s="458" t="s">
        <v>2212</v>
      </c>
      <c r="K69" s="458" t="s">
        <v>1045</v>
      </c>
      <c r="L69" s="572" t="s">
        <v>3265</v>
      </c>
      <c r="M69" s="561" t="s">
        <v>2092</v>
      </c>
    </row>
    <row r="70" spans="2:13" ht="18" x14ac:dyDescent="0.35">
      <c r="B70" s="562">
        <v>26</v>
      </c>
      <c r="C70" s="562">
        <v>51</v>
      </c>
      <c r="D70" s="562" t="s">
        <v>1429</v>
      </c>
      <c r="E70" s="576">
        <v>0.27777777777777779</v>
      </c>
      <c r="F70" s="576">
        <v>0.25694444444444448</v>
      </c>
      <c r="G70" s="577">
        <v>151.80000000000001</v>
      </c>
      <c r="H70" s="577"/>
      <c r="I70" s="578"/>
      <c r="J70" s="458" t="s">
        <v>2386</v>
      </c>
      <c r="K70" s="458" t="s">
        <v>1045</v>
      </c>
      <c r="L70" s="572" t="s">
        <v>3265</v>
      </c>
      <c r="M70" s="561" t="s">
        <v>2092</v>
      </c>
    </row>
    <row r="71" spans="2:13" ht="18" x14ac:dyDescent="0.35">
      <c r="B71" s="562"/>
      <c r="C71" s="562">
        <v>52</v>
      </c>
      <c r="D71" s="562" t="s">
        <v>1441</v>
      </c>
      <c r="E71" s="576">
        <v>0.40625</v>
      </c>
      <c r="F71" s="576">
        <v>0.36458333333333331</v>
      </c>
      <c r="G71" s="577">
        <v>321.60000000000002</v>
      </c>
      <c r="H71" s="577">
        <v>473.4</v>
      </c>
      <c r="I71" s="578">
        <v>12</v>
      </c>
      <c r="J71" s="458" t="s">
        <v>1539</v>
      </c>
      <c r="K71" s="458" t="s">
        <v>1045</v>
      </c>
      <c r="L71" s="572" t="s">
        <v>3265</v>
      </c>
    </row>
    <row r="72" spans="2:13" ht="18" x14ac:dyDescent="0.35">
      <c r="B72" s="562">
        <v>27</v>
      </c>
      <c r="C72" s="562">
        <v>53</v>
      </c>
      <c r="D72" s="562" t="s">
        <v>1445</v>
      </c>
      <c r="E72" s="576">
        <v>0.27777777777777779</v>
      </c>
      <c r="F72" s="576">
        <v>0.25694444444444448</v>
      </c>
      <c r="G72" s="577">
        <v>165.7</v>
      </c>
      <c r="H72" s="577"/>
      <c r="I72" s="578"/>
      <c r="J72" s="458" t="s">
        <v>2221</v>
      </c>
      <c r="K72" s="458" t="s">
        <v>1045</v>
      </c>
      <c r="L72" s="635" t="s">
        <v>3279</v>
      </c>
      <c r="M72" s="561" t="s">
        <v>2092</v>
      </c>
    </row>
    <row r="73" spans="2:13" ht="18" x14ac:dyDescent="0.35">
      <c r="B73" s="562"/>
      <c r="C73" s="562">
        <v>54</v>
      </c>
      <c r="D73" s="562" t="s">
        <v>1438</v>
      </c>
      <c r="E73" s="576">
        <v>0.31944444444444448</v>
      </c>
      <c r="F73" s="576">
        <v>0.28819444444444448</v>
      </c>
      <c r="G73" s="577">
        <v>167.7</v>
      </c>
      <c r="H73" s="577">
        <v>333.4</v>
      </c>
      <c r="I73" s="578">
        <v>13</v>
      </c>
      <c r="J73" s="458" t="s">
        <v>2706</v>
      </c>
      <c r="K73" s="458" t="s">
        <v>1045</v>
      </c>
      <c r="L73" s="635"/>
      <c r="M73" s="561" t="s">
        <v>2092</v>
      </c>
    </row>
    <row r="74" spans="2:13" ht="18" x14ac:dyDescent="0.35">
      <c r="B74" s="562">
        <v>28</v>
      </c>
      <c r="C74" s="562">
        <v>55</v>
      </c>
      <c r="D74" s="562" t="s">
        <v>1443</v>
      </c>
      <c r="E74" s="576">
        <v>0.3576388888888889</v>
      </c>
      <c r="F74" s="576">
        <v>0.3263888888888889</v>
      </c>
      <c r="G74" s="577">
        <v>150</v>
      </c>
      <c r="H74" s="577"/>
      <c r="I74" s="578"/>
      <c r="J74" s="585" t="s">
        <v>3275</v>
      </c>
      <c r="K74" s="458" t="s">
        <v>1045</v>
      </c>
      <c r="L74" s="572" t="s">
        <v>3265</v>
      </c>
    </row>
    <row r="75" spans="2:13" ht="18" x14ac:dyDescent="0.35">
      <c r="B75" s="562"/>
      <c r="C75" s="562">
        <v>56</v>
      </c>
      <c r="D75" s="562" t="s">
        <v>1451</v>
      </c>
      <c r="E75" s="576">
        <v>0.35416666666666669</v>
      </c>
      <c r="F75" s="576">
        <v>0.33333333333333331</v>
      </c>
      <c r="G75" s="577">
        <v>153.30000000000001</v>
      </c>
      <c r="H75" s="577">
        <v>303.3</v>
      </c>
      <c r="I75" s="578">
        <v>27</v>
      </c>
      <c r="J75" s="585" t="s">
        <v>3275</v>
      </c>
      <c r="K75" s="458" t="s">
        <v>1045</v>
      </c>
      <c r="L75" s="572" t="s">
        <v>3265</v>
      </c>
    </row>
    <row r="76" spans="2:13" ht="18" x14ac:dyDescent="0.35">
      <c r="B76" s="562">
        <v>29</v>
      </c>
      <c r="C76" s="562">
        <v>57</v>
      </c>
      <c r="D76" s="562" t="s">
        <v>1458</v>
      </c>
      <c r="E76" s="576">
        <v>0.29166666666666669</v>
      </c>
      <c r="F76" s="576">
        <v>0.27083333333333331</v>
      </c>
      <c r="G76" s="577">
        <v>166</v>
      </c>
      <c r="H76" s="577"/>
      <c r="I76" s="578"/>
      <c r="J76" s="458" t="s">
        <v>2212</v>
      </c>
      <c r="K76" s="458" t="s">
        <v>1045</v>
      </c>
      <c r="L76" s="635" t="s">
        <v>3279</v>
      </c>
      <c r="M76" s="561" t="s">
        <v>2092</v>
      </c>
    </row>
    <row r="77" spans="2:13" ht="18" x14ac:dyDescent="0.35">
      <c r="B77" s="562"/>
      <c r="C77" s="562">
        <v>58</v>
      </c>
      <c r="D77" s="562" t="s">
        <v>1448</v>
      </c>
      <c r="E77" s="576">
        <v>0.3611111111111111</v>
      </c>
      <c r="F77" s="576">
        <v>0.28125</v>
      </c>
      <c r="G77" s="577">
        <v>139.4</v>
      </c>
      <c r="H77" s="577">
        <v>305.39999999999998</v>
      </c>
      <c r="I77" s="578">
        <v>14</v>
      </c>
      <c r="J77" s="458" t="s">
        <v>2719</v>
      </c>
      <c r="K77" s="458" t="s">
        <v>1045</v>
      </c>
      <c r="L77" s="635"/>
      <c r="M77" s="561" t="s">
        <v>2092</v>
      </c>
    </row>
    <row r="78" spans="2:13" ht="18" x14ac:dyDescent="0.35">
      <c r="B78" s="562">
        <v>30</v>
      </c>
      <c r="C78" s="562">
        <v>59</v>
      </c>
      <c r="D78" s="562" t="s">
        <v>1473</v>
      </c>
      <c r="E78" s="576">
        <v>0.23958333333333334</v>
      </c>
      <c r="F78" s="576">
        <v>0.21875</v>
      </c>
      <c r="G78" s="577">
        <v>128.5</v>
      </c>
      <c r="H78" s="577"/>
      <c r="I78" s="578"/>
      <c r="J78" s="458" t="s">
        <v>2880</v>
      </c>
      <c r="K78" s="458" t="s">
        <v>1045</v>
      </c>
      <c r="L78" s="635" t="s">
        <v>3279</v>
      </c>
      <c r="M78" s="561" t="s">
        <v>2092</v>
      </c>
    </row>
    <row r="79" spans="2:13" ht="18" x14ac:dyDescent="0.35">
      <c r="B79" s="562"/>
      <c r="C79" s="562">
        <v>60</v>
      </c>
      <c r="D79" s="562" t="s">
        <v>1137</v>
      </c>
      <c r="E79" s="576">
        <v>0.30902777777777779</v>
      </c>
      <c r="F79" s="576">
        <v>0.28472222222222221</v>
      </c>
      <c r="G79" s="577">
        <v>161</v>
      </c>
      <c r="H79" s="577">
        <v>289.5</v>
      </c>
      <c r="I79" s="578">
        <v>11</v>
      </c>
      <c r="J79" s="458" t="s">
        <v>2889</v>
      </c>
      <c r="K79" s="458" t="s">
        <v>1045</v>
      </c>
      <c r="L79" s="635"/>
      <c r="M79" s="561" t="s">
        <v>2092</v>
      </c>
    </row>
    <row r="80" spans="2:13" ht="18" x14ac:dyDescent="0.35">
      <c r="B80" s="579">
        <v>30</v>
      </c>
      <c r="C80" s="579"/>
      <c r="D80" s="579">
        <v>60</v>
      </c>
      <c r="E80" s="580"/>
      <c r="F80" s="580"/>
      <c r="G80" s="581">
        <f>SUM(G20:G79)</f>
        <v>10469.4</v>
      </c>
      <c r="H80" s="581">
        <f>SUM(H20:H79)</f>
        <v>10469.4</v>
      </c>
      <c r="I80" s="582">
        <f>SUM(I20:I79)</f>
        <v>404</v>
      </c>
      <c r="J80" s="592"/>
      <c r="K80" s="592"/>
      <c r="L80" s="573"/>
    </row>
    <row r="81" spans="1:49" ht="18" x14ac:dyDescent="0.35">
      <c r="B81" s="562">
        <v>1</v>
      </c>
      <c r="C81" s="562">
        <v>1</v>
      </c>
      <c r="D81" s="562" t="s">
        <v>1323</v>
      </c>
      <c r="E81" s="576">
        <v>0.27777777777777779</v>
      </c>
      <c r="F81" s="576">
        <v>0.25694444444444448</v>
      </c>
      <c r="G81" s="577">
        <v>141.1</v>
      </c>
      <c r="H81" s="577"/>
      <c r="I81" s="578"/>
      <c r="J81" s="458" t="s">
        <v>2906</v>
      </c>
      <c r="K81" s="593" t="s">
        <v>2663</v>
      </c>
      <c r="L81" s="635" t="s">
        <v>3279</v>
      </c>
      <c r="M81" s="561" t="s">
        <v>2092</v>
      </c>
    </row>
    <row r="82" spans="1:49" ht="18" x14ac:dyDescent="0.35">
      <c r="B82" s="562"/>
      <c r="C82" s="562">
        <v>2</v>
      </c>
      <c r="D82" s="562" t="s">
        <v>1479</v>
      </c>
      <c r="E82" s="576">
        <v>0.35416666666666669</v>
      </c>
      <c r="F82" s="576">
        <v>0.27777777777777779</v>
      </c>
      <c r="G82" s="577">
        <v>151.1</v>
      </c>
      <c r="H82" s="577">
        <v>292.2</v>
      </c>
      <c r="I82" s="578">
        <v>15</v>
      </c>
      <c r="J82" s="458" t="s">
        <v>2914</v>
      </c>
      <c r="K82" s="593" t="s">
        <v>2663</v>
      </c>
      <c r="L82" s="635"/>
      <c r="M82" s="561" t="s">
        <v>2092</v>
      </c>
    </row>
    <row r="83" spans="1:49" ht="18" x14ac:dyDescent="0.35">
      <c r="B83" s="562">
        <v>2</v>
      </c>
      <c r="C83" s="562">
        <v>3</v>
      </c>
      <c r="D83" s="562" t="s">
        <v>1324</v>
      </c>
      <c r="E83" s="576">
        <v>0.37152777777777773</v>
      </c>
      <c r="F83" s="576">
        <v>0.3298611111111111</v>
      </c>
      <c r="G83" s="577">
        <v>181.6</v>
      </c>
      <c r="H83" s="577"/>
      <c r="I83" s="578"/>
      <c r="J83" s="458" t="s">
        <v>2246</v>
      </c>
      <c r="K83" s="593" t="s">
        <v>2663</v>
      </c>
      <c r="L83" s="572" t="s">
        <v>3265</v>
      </c>
      <c r="M83" s="561" t="s">
        <v>2092</v>
      </c>
    </row>
    <row r="84" spans="1:49" ht="18" x14ac:dyDescent="0.35">
      <c r="B84" s="562"/>
      <c r="C84" s="562">
        <v>4</v>
      </c>
      <c r="D84" s="562" t="s">
        <v>1391</v>
      </c>
      <c r="E84" s="576">
        <v>0.31944444444444448</v>
      </c>
      <c r="F84" s="576">
        <v>0.28125</v>
      </c>
      <c r="G84" s="577">
        <v>160.80000000000001</v>
      </c>
      <c r="H84" s="577">
        <v>342.4</v>
      </c>
      <c r="I84" s="578">
        <v>18</v>
      </c>
      <c r="J84" s="458" t="s">
        <v>2246</v>
      </c>
      <c r="K84" s="593" t="s">
        <v>2663</v>
      </c>
      <c r="L84" s="572" t="s">
        <v>3265</v>
      </c>
      <c r="M84" s="561" t="s">
        <v>2092</v>
      </c>
    </row>
    <row r="85" spans="1:49" ht="18" x14ac:dyDescent="0.35">
      <c r="B85" s="562">
        <v>3</v>
      </c>
      <c r="C85" s="562">
        <v>5</v>
      </c>
      <c r="D85" s="562" t="s">
        <v>1392</v>
      </c>
      <c r="E85" s="576">
        <v>0.39583333333333331</v>
      </c>
      <c r="F85" s="576">
        <v>0.3298611111111111</v>
      </c>
      <c r="G85" s="577">
        <v>157.19999999999999</v>
      </c>
      <c r="H85" s="577"/>
      <c r="I85" s="578"/>
      <c r="J85" s="458" t="s">
        <v>2840</v>
      </c>
      <c r="K85" s="593" t="s">
        <v>2663</v>
      </c>
      <c r="L85" s="572" t="s">
        <v>3265</v>
      </c>
      <c r="M85" s="561" t="s">
        <v>2092</v>
      </c>
    </row>
    <row r="86" spans="1:49" ht="18" x14ac:dyDescent="0.35">
      <c r="B86" s="562"/>
      <c r="C86" s="562">
        <v>6</v>
      </c>
      <c r="D86" s="562" t="s">
        <v>1486</v>
      </c>
      <c r="E86" s="576">
        <v>0.30555555555555552</v>
      </c>
      <c r="F86" s="576">
        <v>0.28125</v>
      </c>
      <c r="G86" s="577">
        <v>162.4</v>
      </c>
      <c r="H86" s="577">
        <v>319.60000000000002</v>
      </c>
      <c r="I86" s="578">
        <v>17</v>
      </c>
      <c r="J86" s="458" t="s">
        <v>2840</v>
      </c>
      <c r="K86" s="593" t="s">
        <v>2663</v>
      </c>
      <c r="L86" s="572" t="s">
        <v>3265</v>
      </c>
      <c r="M86" s="561" t="s">
        <v>2092</v>
      </c>
    </row>
    <row r="87" spans="1:49" ht="18" x14ac:dyDescent="0.35">
      <c r="B87" s="562">
        <v>4</v>
      </c>
      <c r="C87" s="562">
        <v>7</v>
      </c>
      <c r="D87" s="562" t="s">
        <v>1483</v>
      </c>
      <c r="E87" s="576">
        <v>0.34375</v>
      </c>
      <c r="F87" s="576">
        <v>0.32291666666666669</v>
      </c>
      <c r="G87" s="577">
        <v>132.80000000000001</v>
      </c>
      <c r="H87" s="577"/>
      <c r="I87" s="578"/>
      <c r="J87" s="458" t="s">
        <v>2567</v>
      </c>
      <c r="K87" s="593" t="s">
        <v>2663</v>
      </c>
      <c r="L87" s="572" t="s">
        <v>3265</v>
      </c>
      <c r="M87" s="561" t="s">
        <v>2092</v>
      </c>
    </row>
    <row r="88" spans="1:49" s="563" customFormat="1" ht="18" x14ac:dyDescent="0.35">
      <c r="A88" s="16"/>
      <c r="B88" s="562"/>
      <c r="C88" s="562">
        <v>8</v>
      </c>
      <c r="D88" s="562" t="s">
        <v>1491</v>
      </c>
      <c r="E88" s="576">
        <v>0.3263888888888889</v>
      </c>
      <c r="F88" s="576">
        <v>0.2986111111111111</v>
      </c>
      <c r="G88" s="577">
        <v>119</v>
      </c>
      <c r="H88" s="577">
        <v>251.8</v>
      </c>
      <c r="I88" s="578">
        <v>30</v>
      </c>
      <c r="J88" s="458" t="s">
        <v>2567</v>
      </c>
      <c r="K88" s="593" t="s">
        <v>2663</v>
      </c>
      <c r="L88" s="572" t="s">
        <v>3265</v>
      </c>
      <c r="M88" s="561" t="s">
        <v>2092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ht="18" x14ac:dyDescent="0.35">
      <c r="B89" s="562">
        <v>5</v>
      </c>
      <c r="C89" s="562">
        <v>9</v>
      </c>
      <c r="D89" s="562" t="s">
        <v>1488</v>
      </c>
      <c r="E89" s="576">
        <v>0.375</v>
      </c>
      <c r="F89" s="576">
        <v>0.30208333333333331</v>
      </c>
      <c r="G89" s="577">
        <v>153</v>
      </c>
      <c r="H89" s="577"/>
      <c r="I89" s="578"/>
      <c r="J89" s="458" t="s">
        <v>2989</v>
      </c>
      <c r="K89" s="593" t="s">
        <v>2663</v>
      </c>
      <c r="L89" s="572" t="s">
        <v>3265</v>
      </c>
      <c r="M89" s="561" t="s">
        <v>2092</v>
      </c>
    </row>
    <row r="90" spans="1:49" ht="18" x14ac:dyDescent="0.35">
      <c r="B90" s="562"/>
      <c r="C90" s="562">
        <v>10</v>
      </c>
      <c r="D90" s="562" t="s">
        <v>1166</v>
      </c>
      <c r="E90" s="576">
        <v>0.36805555555555558</v>
      </c>
      <c r="F90" s="576">
        <v>0.34027777777777773</v>
      </c>
      <c r="G90" s="577">
        <v>204.6</v>
      </c>
      <c r="H90" s="577">
        <v>357.6</v>
      </c>
      <c r="I90" s="578">
        <v>16</v>
      </c>
      <c r="J90" s="458" t="s">
        <v>2989</v>
      </c>
      <c r="K90" s="593" t="s">
        <v>2663</v>
      </c>
      <c r="L90" s="572" t="s">
        <v>3265</v>
      </c>
      <c r="M90" s="561" t="s">
        <v>2092</v>
      </c>
    </row>
    <row r="91" spans="1:49" ht="18" x14ac:dyDescent="0.35">
      <c r="B91" s="562">
        <v>6</v>
      </c>
      <c r="C91" s="562">
        <v>11</v>
      </c>
      <c r="D91" s="594" t="s">
        <v>1577</v>
      </c>
      <c r="E91" s="576">
        <v>0.24305555555555555</v>
      </c>
      <c r="F91" s="576">
        <v>0.21527777777777779</v>
      </c>
      <c r="G91" s="577">
        <v>107.4</v>
      </c>
      <c r="H91" s="577"/>
      <c r="I91" s="578"/>
      <c r="J91" s="458" t="s">
        <v>2363</v>
      </c>
      <c r="K91" s="593" t="s">
        <v>2663</v>
      </c>
      <c r="L91" s="635" t="s">
        <v>3279</v>
      </c>
      <c r="M91" s="561" t="s">
        <v>2092</v>
      </c>
    </row>
    <row r="92" spans="1:49" ht="18" x14ac:dyDescent="0.35">
      <c r="B92" s="589"/>
      <c r="C92" s="562">
        <v>12</v>
      </c>
      <c r="D92" s="562" t="s">
        <v>1290</v>
      </c>
      <c r="E92" s="576">
        <v>0.36458333333333331</v>
      </c>
      <c r="F92" s="576">
        <v>0.33680555555555558</v>
      </c>
      <c r="G92" s="577">
        <v>175.4</v>
      </c>
      <c r="H92" s="577">
        <v>282.8</v>
      </c>
      <c r="I92" s="578">
        <v>22</v>
      </c>
      <c r="J92" s="458" t="s">
        <v>2681</v>
      </c>
      <c r="K92" s="593" t="s">
        <v>2663</v>
      </c>
      <c r="L92" s="635"/>
      <c r="M92" s="561" t="s">
        <v>2092</v>
      </c>
    </row>
    <row r="93" spans="1:49" ht="18" x14ac:dyDescent="0.35">
      <c r="B93" s="562">
        <v>7</v>
      </c>
      <c r="C93" s="562">
        <v>13</v>
      </c>
      <c r="D93" s="562" t="s">
        <v>1151</v>
      </c>
      <c r="E93" s="576">
        <v>0.29166666666666669</v>
      </c>
      <c r="F93" s="576">
        <v>0.25</v>
      </c>
      <c r="G93" s="577">
        <v>167.7</v>
      </c>
      <c r="H93" s="577"/>
      <c r="I93" s="578"/>
      <c r="J93" s="458" t="s">
        <v>2177</v>
      </c>
      <c r="K93" s="593" t="s">
        <v>2663</v>
      </c>
      <c r="L93" s="572" t="s">
        <v>3265</v>
      </c>
      <c r="M93" s="561" t="s">
        <v>2092</v>
      </c>
    </row>
    <row r="94" spans="1:49" ht="18" x14ac:dyDescent="0.35">
      <c r="B94" s="589"/>
      <c r="C94" s="562">
        <v>14</v>
      </c>
      <c r="D94" s="562" t="s">
        <v>1153</v>
      </c>
      <c r="E94" s="576">
        <v>0.30902777777777779</v>
      </c>
      <c r="F94" s="576">
        <v>0.27083333333333331</v>
      </c>
      <c r="G94" s="577">
        <v>175.2</v>
      </c>
      <c r="H94" s="577">
        <v>342.9</v>
      </c>
      <c r="I94" s="578">
        <v>18</v>
      </c>
      <c r="J94" s="458" t="s">
        <v>2177</v>
      </c>
      <c r="K94" s="593" t="s">
        <v>2663</v>
      </c>
      <c r="L94" s="572" t="s">
        <v>3265</v>
      </c>
      <c r="M94" s="561" t="s">
        <v>2092</v>
      </c>
    </row>
    <row r="95" spans="1:49" ht="18" x14ac:dyDescent="0.35">
      <c r="B95" s="579">
        <v>7</v>
      </c>
      <c r="C95" s="595"/>
      <c r="D95" s="579">
        <v>14</v>
      </c>
      <c r="E95" s="592"/>
      <c r="F95" s="592"/>
      <c r="G95" s="581">
        <f>SUM(G81:G94)</f>
        <v>2189.3000000000002</v>
      </c>
      <c r="H95" s="581">
        <f>SUM(H81:H94)</f>
        <v>2189.2999999999997</v>
      </c>
      <c r="I95" s="582">
        <f>SUM(I81:I94)</f>
        <v>136</v>
      </c>
      <c r="J95" s="592"/>
      <c r="K95" s="592"/>
      <c r="L95" s="573"/>
    </row>
    <row r="96" spans="1:49" ht="18" x14ac:dyDescent="0.35">
      <c r="B96" s="562">
        <v>1</v>
      </c>
      <c r="C96" s="562">
        <v>1</v>
      </c>
      <c r="D96" s="562" t="s">
        <v>1144</v>
      </c>
      <c r="E96" s="576">
        <v>0.29166666666666669</v>
      </c>
      <c r="F96" s="576">
        <v>0.27083333333333331</v>
      </c>
      <c r="G96" s="577">
        <v>168.6</v>
      </c>
      <c r="H96" s="577">
        <v>337.2</v>
      </c>
      <c r="I96" s="578">
        <v>8</v>
      </c>
      <c r="J96" s="585" t="s">
        <v>963</v>
      </c>
      <c r="K96" s="458" t="s">
        <v>1045</v>
      </c>
      <c r="L96" s="635" t="s">
        <v>3279</v>
      </c>
      <c r="M96" s="561" t="s">
        <v>2092</v>
      </c>
    </row>
    <row r="97" spans="1:49" ht="18" x14ac:dyDescent="0.35">
      <c r="B97" s="562"/>
      <c r="C97" s="562">
        <v>2</v>
      </c>
      <c r="D97" s="562" t="s">
        <v>1142</v>
      </c>
      <c r="E97" s="576">
        <v>0.30208333333333331</v>
      </c>
      <c r="F97" s="576">
        <v>0.28125</v>
      </c>
      <c r="G97" s="577">
        <v>168.6</v>
      </c>
      <c r="H97" s="577"/>
      <c r="I97" s="596"/>
      <c r="J97" s="585" t="s">
        <v>3252</v>
      </c>
      <c r="K97" s="458" t="s">
        <v>1045</v>
      </c>
      <c r="L97" s="635"/>
      <c r="M97" s="561" t="s">
        <v>2092</v>
      </c>
    </row>
    <row r="98" spans="1:49" ht="18" x14ac:dyDescent="0.35">
      <c r="B98" s="562">
        <v>2</v>
      </c>
      <c r="C98" s="562">
        <v>3</v>
      </c>
      <c r="D98" s="562" t="s">
        <v>1147</v>
      </c>
      <c r="E98" s="576">
        <v>0.29166666666666669</v>
      </c>
      <c r="F98" s="576">
        <v>0.27083333333333331</v>
      </c>
      <c r="G98" s="577">
        <v>168.6</v>
      </c>
      <c r="H98" s="577">
        <v>337.2</v>
      </c>
      <c r="I98" s="578">
        <v>8</v>
      </c>
      <c r="J98" s="585" t="s">
        <v>963</v>
      </c>
      <c r="K98" s="458" t="s">
        <v>1045</v>
      </c>
      <c r="L98" s="635" t="s">
        <v>3279</v>
      </c>
    </row>
    <row r="99" spans="1:49" ht="18" x14ac:dyDescent="0.35">
      <c r="B99" s="562"/>
      <c r="C99" s="562">
        <v>4</v>
      </c>
      <c r="D99" s="562" t="s">
        <v>1145</v>
      </c>
      <c r="E99" s="576">
        <v>0.30208333333333331</v>
      </c>
      <c r="F99" s="576">
        <v>0.28125</v>
      </c>
      <c r="G99" s="577">
        <v>168.6</v>
      </c>
      <c r="H99" s="577"/>
      <c r="I99" s="596"/>
      <c r="J99" s="585" t="s">
        <v>3252</v>
      </c>
      <c r="K99" s="458" t="s">
        <v>1045</v>
      </c>
      <c r="L99" s="635"/>
    </row>
    <row r="100" spans="1:49" ht="18" x14ac:dyDescent="0.35">
      <c r="B100" s="562">
        <v>3</v>
      </c>
      <c r="C100" s="562">
        <v>5</v>
      </c>
      <c r="D100" s="562" t="s">
        <v>1150</v>
      </c>
      <c r="E100" s="576">
        <v>0.29166666666666669</v>
      </c>
      <c r="F100" s="576">
        <v>0.27083333333333331</v>
      </c>
      <c r="G100" s="577">
        <v>168.6</v>
      </c>
      <c r="H100" s="577">
        <v>337.2</v>
      </c>
      <c r="I100" s="578">
        <v>8</v>
      </c>
      <c r="J100" s="585" t="s">
        <v>963</v>
      </c>
      <c r="K100" s="458" t="s">
        <v>1045</v>
      </c>
      <c r="L100" s="635" t="s">
        <v>3279</v>
      </c>
    </row>
    <row r="101" spans="1:49" ht="18" x14ac:dyDescent="0.35">
      <c r="B101" s="562"/>
      <c r="C101" s="562">
        <v>6</v>
      </c>
      <c r="D101" s="562" t="s">
        <v>1148</v>
      </c>
      <c r="E101" s="576">
        <v>0.30208333333333331</v>
      </c>
      <c r="F101" s="576">
        <v>0.28125</v>
      </c>
      <c r="G101" s="577">
        <v>168.6</v>
      </c>
      <c r="H101" s="577"/>
      <c r="I101" s="596"/>
      <c r="J101" s="585" t="s">
        <v>3252</v>
      </c>
      <c r="K101" s="458" t="s">
        <v>1045</v>
      </c>
      <c r="L101" s="635"/>
    </row>
    <row r="102" spans="1:49" ht="18" x14ac:dyDescent="0.35">
      <c r="B102" s="562">
        <v>4</v>
      </c>
      <c r="C102" s="562">
        <v>7</v>
      </c>
      <c r="D102" s="562" t="s">
        <v>1497</v>
      </c>
      <c r="E102" s="576">
        <v>0.2951388888888889</v>
      </c>
      <c r="F102" s="576">
        <v>0.27430555555555552</v>
      </c>
      <c r="G102" s="577">
        <v>174.3</v>
      </c>
      <c r="H102" s="577">
        <v>348.6</v>
      </c>
      <c r="I102" s="578">
        <v>12</v>
      </c>
      <c r="J102" s="585" t="s">
        <v>968</v>
      </c>
      <c r="K102" s="458" t="s">
        <v>1045</v>
      </c>
      <c r="L102" s="635" t="s">
        <v>3279</v>
      </c>
    </row>
    <row r="103" spans="1:49" ht="18" x14ac:dyDescent="0.35">
      <c r="B103" s="562"/>
      <c r="C103" s="562">
        <v>8</v>
      </c>
      <c r="D103" s="562" t="s">
        <v>1171</v>
      </c>
      <c r="E103" s="576">
        <v>0.30555555555555552</v>
      </c>
      <c r="F103" s="576">
        <v>0.28472222222222221</v>
      </c>
      <c r="G103" s="577">
        <v>174.3</v>
      </c>
      <c r="H103" s="577"/>
      <c r="I103" s="578"/>
      <c r="J103" s="585" t="s">
        <v>3253</v>
      </c>
      <c r="K103" s="458" t="s">
        <v>1045</v>
      </c>
      <c r="L103" s="635"/>
    </row>
    <row r="104" spans="1:49" ht="18" x14ac:dyDescent="0.35">
      <c r="B104" s="562">
        <v>5</v>
      </c>
      <c r="C104" s="562">
        <v>9</v>
      </c>
      <c r="D104" s="562" t="s">
        <v>1503</v>
      </c>
      <c r="E104" s="576">
        <v>0.2951388888888889</v>
      </c>
      <c r="F104" s="576">
        <v>0.27430555555555552</v>
      </c>
      <c r="G104" s="577">
        <v>174.3</v>
      </c>
      <c r="H104" s="577">
        <v>348.6</v>
      </c>
      <c r="I104" s="578">
        <v>12</v>
      </c>
      <c r="J104" s="585" t="s">
        <v>968</v>
      </c>
      <c r="K104" s="458" t="s">
        <v>1045</v>
      </c>
      <c r="L104" s="635" t="s">
        <v>3279</v>
      </c>
    </row>
    <row r="105" spans="1:49" ht="18" x14ac:dyDescent="0.35">
      <c r="B105" s="562"/>
      <c r="C105" s="562">
        <v>10</v>
      </c>
      <c r="D105" s="562" t="s">
        <v>1495</v>
      </c>
      <c r="E105" s="576">
        <v>0.30555555555555552</v>
      </c>
      <c r="F105" s="576">
        <v>0.28472222222222221</v>
      </c>
      <c r="G105" s="577">
        <v>174.3</v>
      </c>
      <c r="H105" s="577"/>
      <c r="I105" s="578"/>
      <c r="J105" s="585" t="s">
        <v>3253</v>
      </c>
      <c r="K105" s="458" t="s">
        <v>1045</v>
      </c>
      <c r="L105" s="635"/>
    </row>
    <row r="106" spans="1:49" ht="18" x14ac:dyDescent="0.35">
      <c r="B106" s="562">
        <v>6</v>
      </c>
      <c r="C106" s="562">
        <v>11</v>
      </c>
      <c r="D106" s="562" t="s">
        <v>1511</v>
      </c>
      <c r="E106" s="576">
        <v>0.2951388888888889</v>
      </c>
      <c r="F106" s="576">
        <v>0.27430555555555552</v>
      </c>
      <c r="G106" s="577">
        <v>174.3</v>
      </c>
      <c r="H106" s="577">
        <v>348.6</v>
      </c>
      <c r="I106" s="578">
        <v>12</v>
      </c>
      <c r="J106" s="585" t="s">
        <v>968</v>
      </c>
      <c r="K106" s="458" t="s">
        <v>1045</v>
      </c>
      <c r="L106" s="635" t="s">
        <v>3279</v>
      </c>
    </row>
    <row r="107" spans="1:49" ht="18" x14ac:dyDescent="0.35">
      <c r="B107" s="589"/>
      <c r="C107" s="562">
        <v>12</v>
      </c>
      <c r="D107" s="562" t="s">
        <v>1499</v>
      </c>
      <c r="E107" s="576">
        <v>0.30555555555555552</v>
      </c>
      <c r="F107" s="576">
        <v>0.28472222222222221</v>
      </c>
      <c r="G107" s="577">
        <v>174.3</v>
      </c>
      <c r="H107" s="589"/>
      <c r="I107" s="589"/>
      <c r="J107" s="585" t="s">
        <v>3253</v>
      </c>
      <c r="K107" s="458" t="s">
        <v>1045</v>
      </c>
      <c r="L107" s="635"/>
    </row>
    <row r="108" spans="1:49" ht="18" x14ac:dyDescent="0.35">
      <c r="B108" s="579">
        <v>6</v>
      </c>
      <c r="C108" s="579"/>
      <c r="D108" s="579">
        <v>12</v>
      </c>
      <c r="E108" s="580"/>
      <c r="F108" s="580"/>
      <c r="G108" s="581">
        <f>SUM(G96:G107)</f>
        <v>2057.4</v>
      </c>
      <c r="H108" s="581">
        <f>SUM(H96:H107)</f>
        <v>2057.3999999999996</v>
      </c>
      <c r="I108" s="582">
        <f>SUM(I96:I107)</f>
        <v>60</v>
      </c>
      <c r="J108" s="583"/>
      <c r="K108" s="583"/>
      <c r="L108" s="574"/>
      <c r="N108" s="348"/>
      <c r="O108" s="348"/>
    </row>
    <row r="109" spans="1:49" ht="18" x14ac:dyDescent="0.35">
      <c r="B109" s="562">
        <v>1</v>
      </c>
      <c r="C109" s="562">
        <v>1</v>
      </c>
      <c r="D109" s="562" t="s">
        <v>1506</v>
      </c>
      <c r="E109" s="576">
        <v>0.24652777777777779</v>
      </c>
      <c r="F109" s="576">
        <v>0.22569444444444445</v>
      </c>
      <c r="G109" s="577">
        <v>212.1</v>
      </c>
      <c r="H109" s="577"/>
      <c r="I109" s="578"/>
      <c r="J109" s="585" t="s">
        <v>3078</v>
      </c>
      <c r="K109" s="458" t="s">
        <v>1045</v>
      </c>
      <c r="L109" s="636" t="s">
        <v>3280</v>
      </c>
      <c r="M109" s="561" t="s">
        <v>2092</v>
      </c>
    </row>
    <row r="110" spans="1:49" ht="18" x14ac:dyDescent="0.35">
      <c r="B110" s="562"/>
      <c r="C110" s="562">
        <v>2</v>
      </c>
      <c r="D110" s="562" t="s">
        <v>1516</v>
      </c>
      <c r="E110" s="576">
        <v>0.22569444444444445</v>
      </c>
      <c r="F110" s="576">
        <v>0.22569444444444445</v>
      </c>
      <c r="G110" s="577">
        <v>217.7</v>
      </c>
      <c r="H110" s="577">
        <v>429.79999999999995</v>
      </c>
      <c r="I110" s="578">
        <v>1</v>
      </c>
      <c r="J110" s="585" t="s">
        <v>3078</v>
      </c>
      <c r="K110" s="458" t="s">
        <v>1045</v>
      </c>
      <c r="L110" s="637"/>
      <c r="M110" s="561" t="s">
        <v>2092</v>
      </c>
    </row>
    <row r="111" spans="1:49" s="563" customFormat="1" ht="18" x14ac:dyDescent="0.35">
      <c r="A111" s="16"/>
      <c r="B111" s="562">
        <v>2</v>
      </c>
      <c r="C111" s="562">
        <v>3</v>
      </c>
      <c r="D111" s="562" t="s">
        <v>1513</v>
      </c>
      <c r="E111" s="576">
        <v>0.21875</v>
      </c>
      <c r="F111" s="576">
        <v>0.21875</v>
      </c>
      <c r="G111" s="577">
        <v>217.7</v>
      </c>
      <c r="H111" s="577"/>
      <c r="I111" s="578"/>
      <c r="J111" s="585" t="s">
        <v>3078</v>
      </c>
      <c r="K111" s="458" t="s">
        <v>1045</v>
      </c>
      <c r="L111" s="637"/>
      <c r="M111" s="561" t="s">
        <v>2092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1:49" ht="18" x14ac:dyDescent="0.35">
      <c r="B112" s="562"/>
      <c r="C112" s="562">
        <v>4</v>
      </c>
      <c r="D112" s="562" t="s">
        <v>1265</v>
      </c>
      <c r="E112" s="576">
        <v>0.23958333333333334</v>
      </c>
      <c r="F112" s="576">
        <v>0.21875</v>
      </c>
      <c r="G112" s="577">
        <v>212.1</v>
      </c>
      <c r="H112" s="577">
        <v>429.79999999999995</v>
      </c>
      <c r="I112" s="578">
        <v>1</v>
      </c>
      <c r="J112" s="585" t="s">
        <v>3078</v>
      </c>
      <c r="K112" s="458" t="s">
        <v>1045</v>
      </c>
      <c r="L112" s="638"/>
      <c r="M112" s="561" t="s">
        <v>2092</v>
      </c>
    </row>
    <row r="113" spans="1:49" ht="18" x14ac:dyDescent="0.35">
      <c r="B113" s="562">
        <v>3</v>
      </c>
      <c r="C113" s="562">
        <v>5</v>
      </c>
      <c r="D113" s="562" t="s">
        <v>1266</v>
      </c>
      <c r="E113" s="576">
        <v>0.36458333333333331</v>
      </c>
      <c r="F113" s="576">
        <v>0.30902777777777779</v>
      </c>
      <c r="G113" s="577">
        <v>305.2</v>
      </c>
      <c r="H113" s="577"/>
      <c r="I113" s="578"/>
      <c r="J113" s="597" t="s">
        <v>3098</v>
      </c>
      <c r="K113" s="458" t="s">
        <v>1045</v>
      </c>
      <c r="L113" s="635" t="s">
        <v>3279</v>
      </c>
      <c r="M113" s="561" t="s">
        <v>2092</v>
      </c>
    </row>
    <row r="114" spans="1:49" ht="18" x14ac:dyDescent="0.35">
      <c r="B114" s="562"/>
      <c r="C114" s="562">
        <v>6</v>
      </c>
      <c r="D114" s="562" t="s">
        <v>1292</v>
      </c>
      <c r="E114" s="576">
        <v>0.33333333333333331</v>
      </c>
      <c r="F114" s="576">
        <v>0.3125</v>
      </c>
      <c r="G114" s="577">
        <v>322</v>
      </c>
      <c r="H114" s="577">
        <v>627.20000000000005</v>
      </c>
      <c r="I114" s="578">
        <v>3</v>
      </c>
      <c r="J114" s="597" t="s">
        <v>3098</v>
      </c>
      <c r="K114" s="458" t="s">
        <v>1045</v>
      </c>
      <c r="L114" s="635"/>
      <c r="M114" s="561" t="s">
        <v>2092</v>
      </c>
    </row>
    <row r="115" spans="1:49" ht="18" x14ac:dyDescent="0.35">
      <c r="B115" s="598">
        <v>4</v>
      </c>
      <c r="C115" s="562">
        <v>7</v>
      </c>
      <c r="D115" s="562" t="s">
        <v>1151</v>
      </c>
      <c r="E115" s="576">
        <v>0.29166666666666669</v>
      </c>
      <c r="F115" s="576">
        <v>0.27083333333333331</v>
      </c>
      <c r="G115" s="577">
        <v>256.2</v>
      </c>
      <c r="H115" s="577"/>
      <c r="I115" s="578"/>
      <c r="J115" s="597" t="s">
        <v>3148</v>
      </c>
      <c r="K115" s="458" t="s">
        <v>1045</v>
      </c>
      <c r="L115" s="635" t="s">
        <v>3279</v>
      </c>
      <c r="M115" s="561" t="s">
        <v>2092</v>
      </c>
    </row>
    <row r="116" spans="1:49" ht="18" x14ac:dyDescent="0.35">
      <c r="B116" s="598"/>
      <c r="C116" s="562">
        <v>8</v>
      </c>
      <c r="D116" s="562" t="s">
        <v>1153</v>
      </c>
      <c r="E116" s="576">
        <v>0.27777777777777779</v>
      </c>
      <c r="F116" s="576">
        <v>0.25694444444444448</v>
      </c>
      <c r="G116" s="577">
        <v>256.2</v>
      </c>
      <c r="H116" s="577">
        <v>512.4</v>
      </c>
      <c r="I116" s="578">
        <v>2</v>
      </c>
      <c r="J116" s="597" t="s">
        <v>3148</v>
      </c>
      <c r="K116" s="458" t="s">
        <v>1045</v>
      </c>
      <c r="L116" s="635"/>
      <c r="M116" s="561" t="s">
        <v>2092</v>
      </c>
    </row>
    <row r="117" spans="1:49" ht="18" x14ac:dyDescent="0.35">
      <c r="B117" s="598">
        <v>5</v>
      </c>
      <c r="C117" s="562">
        <v>9</v>
      </c>
      <c r="D117" s="562" t="s">
        <v>1372</v>
      </c>
      <c r="E117" s="576">
        <v>0.29166666666666669</v>
      </c>
      <c r="F117" s="576">
        <v>0.27083333333333331</v>
      </c>
      <c r="G117" s="577">
        <v>256.2</v>
      </c>
      <c r="H117" s="577"/>
      <c r="I117" s="578"/>
      <c r="J117" s="597" t="s">
        <v>3137</v>
      </c>
      <c r="K117" s="458" t="s">
        <v>1045</v>
      </c>
      <c r="L117" s="635" t="s">
        <v>3279</v>
      </c>
    </row>
    <row r="118" spans="1:49" ht="18" x14ac:dyDescent="0.35">
      <c r="B118" s="598"/>
      <c r="C118" s="562">
        <v>10</v>
      </c>
      <c r="D118" s="562" t="s">
        <v>1141</v>
      </c>
      <c r="E118" s="576">
        <v>0.27777777777777779</v>
      </c>
      <c r="F118" s="576">
        <v>0.25694444444444448</v>
      </c>
      <c r="G118" s="577">
        <v>256.2</v>
      </c>
      <c r="H118" s="577">
        <v>512.4</v>
      </c>
      <c r="I118" s="578">
        <v>2</v>
      </c>
      <c r="J118" s="597" t="s">
        <v>3137</v>
      </c>
      <c r="K118" s="458" t="s">
        <v>1045</v>
      </c>
      <c r="L118" s="635"/>
    </row>
    <row r="119" spans="1:49" ht="18" x14ac:dyDescent="0.35">
      <c r="B119" s="598">
        <v>6</v>
      </c>
      <c r="C119" s="562">
        <v>11</v>
      </c>
      <c r="D119" s="562" t="s">
        <v>1362</v>
      </c>
      <c r="E119" s="576">
        <v>0.28472222222222221</v>
      </c>
      <c r="F119" s="576">
        <v>0.2638888888888889</v>
      </c>
      <c r="G119" s="577">
        <v>255.8</v>
      </c>
      <c r="H119" s="577"/>
      <c r="I119" s="578"/>
      <c r="J119" s="597" t="s">
        <v>3098</v>
      </c>
      <c r="K119" s="458" t="s">
        <v>1045</v>
      </c>
      <c r="L119" s="635" t="s">
        <v>3279</v>
      </c>
      <c r="M119" s="561" t="s">
        <v>2092</v>
      </c>
    </row>
    <row r="120" spans="1:49" ht="18" x14ac:dyDescent="0.35">
      <c r="B120" s="589"/>
      <c r="C120" s="562">
        <v>12</v>
      </c>
      <c r="D120" s="562" t="s">
        <v>1369</v>
      </c>
      <c r="E120" s="576">
        <v>0.27430555555555552</v>
      </c>
      <c r="F120" s="576">
        <v>0.25347222222222221</v>
      </c>
      <c r="G120" s="577">
        <v>255.8</v>
      </c>
      <c r="H120" s="577">
        <v>511.6</v>
      </c>
      <c r="I120" s="578">
        <v>2</v>
      </c>
      <c r="J120" s="597" t="s">
        <v>3098</v>
      </c>
      <c r="K120" s="458" t="s">
        <v>1045</v>
      </c>
      <c r="L120" s="635"/>
      <c r="M120" s="561" t="s">
        <v>2092</v>
      </c>
    </row>
    <row r="121" spans="1:49" ht="18" x14ac:dyDescent="0.35">
      <c r="B121" s="579">
        <v>6</v>
      </c>
      <c r="C121" s="579"/>
      <c r="D121" s="579">
        <v>12</v>
      </c>
      <c r="E121" s="580"/>
      <c r="F121" s="580"/>
      <c r="G121" s="581">
        <f>SUM(G109:G120)</f>
        <v>3023.2000000000003</v>
      </c>
      <c r="H121" s="581">
        <f t="shared" ref="H121:I121" si="0">SUM(H109:H120)</f>
        <v>3023.2</v>
      </c>
      <c r="I121" s="582">
        <f t="shared" si="0"/>
        <v>11</v>
      </c>
      <c r="J121" s="592"/>
      <c r="K121" s="592"/>
      <c r="L121" s="573"/>
    </row>
    <row r="122" spans="1:49" ht="18" x14ac:dyDescent="0.35">
      <c r="B122" s="562">
        <v>1</v>
      </c>
      <c r="C122" s="562">
        <v>1</v>
      </c>
      <c r="D122" s="562" t="s">
        <v>1295</v>
      </c>
      <c r="E122" s="576">
        <v>0.25347222222222221</v>
      </c>
      <c r="F122" s="576">
        <v>0.22569444444444445</v>
      </c>
      <c r="G122" s="577">
        <v>212.1</v>
      </c>
      <c r="H122" s="577"/>
      <c r="I122" s="578"/>
      <c r="J122" s="458" t="s">
        <v>1597</v>
      </c>
      <c r="K122" s="458" t="s">
        <v>1030</v>
      </c>
      <c r="L122" s="635" t="s">
        <v>3279</v>
      </c>
      <c r="M122" s="561" t="s">
        <v>2092</v>
      </c>
    </row>
    <row r="123" spans="1:49" ht="18" x14ac:dyDescent="0.35">
      <c r="B123" s="562"/>
      <c r="C123" s="562">
        <v>2</v>
      </c>
      <c r="D123" s="562" t="s">
        <v>1352</v>
      </c>
      <c r="E123" s="576">
        <v>0.23958333333333334</v>
      </c>
      <c r="F123" s="576">
        <v>0.21875</v>
      </c>
      <c r="G123" s="577">
        <v>212.1</v>
      </c>
      <c r="H123" s="577">
        <v>424.2</v>
      </c>
      <c r="I123" s="578">
        <v>2</v>
      </c>
      <c r="J123" s="458" t="s">
        <v>1597</v>
      </c>
      <c r="K123" s="458" t="s">
        <v>1030</v>
      </c>
      <c r="L123" s="635"/>
    </row>
    <row r="124" spans="1:49" ht="18" x14ac:dyDescent="0.35">
      <c r="B124" s="579">
        <v>1</v>
      </c>
      <c r="C124" s="595"/>
      <c r="D124" s="579">
        <v>2</v>
      </c>
      <c r="E124" s="592"/>
      <c r="F124" s="592"/>
      <c r="G124" s="581">
        <f>SUM(G122:G123)</f>
        <v>424.2</v>
      </c>
      <c r="H124" s="581">
        <f>SUM(H122:H123)</f>
        <v>424.2</v>
      </c>
      <c r="I124" s="582">
        <f>SUM(I122:I123)</f>
        <v>2</v>
      </c>
      <c r="J124" s="592"/>
      <c r="K124" s="592"/>
      <c r="L124" s="573"/>
    </row>
    <row r="125" spans="1:49" x14ac:dyDescent="0.25">
      <c r="B125" s="589"/>
      <c r="C125" s="459"/>
      <c r="D125" s="459"/>
      <c r="E125" s="589"/>
      <c r="F125" s="589"/>
      <c r="G125" s="589"/>
      <c r="H125" s="589"/>
      <c r="I125" s="589"/>
      <c r="J125" s="589"/>
      <c r="K125" s="589"/>
      <c r="L125" s="575"/>
    </row>
    <row r="126" spans="1:49" s="563" customFormat="1" ht="20.25" x14ac:dyDescent="0.4">
      <c r="A126" s="16"/>
      <c r="B126" s="599">
        <f>B124+B121+B108+B95+B80+B18</f>
        <v>54</v>
      </c>
      <c r="C126" s="599"/>
      <c r="D126" s="599">
        <f>D124+D121+D108+D95+D80+D18</f>
        <v>108</v>
      </c>
      <c r="E126" s="599"/>
      <c r="F126" s="599"/>
      <c r="G126" s="600">
        <f>G124+G121+G108+G95+G80+G18</f>
        <v>19529.900000000001</v>
      </c>
      <c r="H126" s="600">
        <f>H124+H121+H108+H95+H80+H18</f>
        <v>19529.900000000001</v>
      </c>
      <c r="I126" s="601">
        <f>I124+I121+I108+I95+I80+I18</f>
        <v>645</v>
      </c>
      <c r="J126" s="589"/>
      <c r="K126" s="589"/>
      <c r="L126" s="575"/>
      <c r="M126" s="561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</row>
    <row r="129" spans="1:49" ht="18" x14ac:dyDescent="0.35">
      <c r="D129" s="559"/>
      <c r="E129" s="181"/>
      <c r="F129" s="181"/>
      <c r="G129" s="216"/>
      <c r="H129" s="564"/>
    </row>
    <row r="130" spans="1:49" ht="18" x14ac:dyDescent="0.35">
      <c r="D130" s="559"/>
      <c r="E130" s="181"/>
      <c r="F130" s="181"/>
      <c r="G130" s="216"/>
    </row>
    <row r="132" spans="1:49" x14ac:dyDescent="0.25">
      <c r="L132" s="565"/>
    </row>
    <row r="133" spans="1:49" s="563" customFormat="1" x14ac:dyDescent="0.25">
      <c r="A133" s="16"/>
      <c r="B133" s="322"/>
      <c r="C133" s="323"/>
      <c r="D133" s="323"/>
      <c r="E133" s="322"/>
      <c r="F133" s="322"/>
      <c r="G133" s="322"/>
      <c r="H133" s="322"/>
      <c r="I133" s="322"/>
      <c r="J133" s="322"/>
      <c r="K133" s="322"/>
      <c r="L133" s="560"/>
      <c r="M133" s="561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</row>
    <row r="134" spans="1:49" x14ac:dyDescent="0.25">
      <c r="M134" s="16"/>
    </row>
    <row r="135" spans="1:49" x14ac:dyDescent="0.25">
      <c r="M135" s="16"/>
    </row>
    <row r="136" spans="1:49" s="563" customFormat="1" x14ac:dyDescent="0.25">
      <c r="A136" s="16"/>
      <c r="B136" s="322"/>
      <c r="C136" s="323"/>
      <c r="D136" s="323"/>
      <c r="E136" s="322"/>
      <c r="F136" s="322"/>
      <c r="G136" s="322"/>
      <c r="H136" s="322"/>
      <c r="I136" s="322"/>
      <c r="J136" s="322"/>
      <c r="K136" s="322"/>
      <c r="L136" s="560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</row>
    <row r="137" spans="1:49" x14ac:dyDescent="0.25">
      <c r="M137" s="16"/>
    </row>
    <row r="147" spans="14:15" x14ac:dyDescent="0.25">
      <c r="N147" s="566"/>
      <c r="O147" s="566"/>
    </row>
  </sheetData>
  <autoFilter ref="A4:AW147"/>
  <mergeCells count="37">
    <mergeCell ref="L117:L118"/>
    <mergeCell ref="L119:L120"/>
    <mergeCell ref="L122:L123"/>
    <mergeCell ref="L91:L92"/>
    <mergeCell ref="L96:L97"/>
    <mergeCell ref="L106:L107"/>
    <mergeCell ref="L109:L112"/>
    <mergeCell ref="L113:L114"/>
    <mergeCell ref="L115:L116"/>
    <mergeCell ref="L98:L99"/>
    <mergeCell ref="L100:L101"/>
    <mergeCell ref="L102:L103"/>
    <mergeCell ref="L104:L105"/>
    <mergeCell ref="L81:L82"/>
    <mergeCell ref="L50:L51"/>
    <mergeCell ref="L52:L53"/>
    <mergeCell ref="L54:L55"/>
    <mergeCell ref="L56:L57"/>
    <mergeCell ref="L58:L59"/>
    <mergeCell ref="L60:L61"/>
    <mergeCell ref="L62:L63"/>
    <mergeCell ref="L64:L65"/>
    <mergeCell ref="L72:L73"/>
    <mergeCell ref="L76:L77"/>
    <mergeCell ref="L78:L79"/>
    <mergeCell ref="L48:L49"/>
    <mergeCell ref="L20:L21"/>
    <mergeCell ref="L22:L23"/>
    <mergeCell ref="L25:L26"/>
    <mergeCell ref="L31:L32"/>
    <mergeCell ref="L34:L35"/>
    <mergeCell ref="L36:L37"/>
    <mergeCell ref="L38:L39"/>
    <mergeCell ref="L40:L41"/>
    <mergeCell ref="L42:L43"/>
    <mergeCell ref="L44:L45"/>
    <mergeCell ref="L46:L47"/>
  </mergeCells>
  <pageMargins left="0.7" right="0.21" top="0.35" bottom="0.36" header="0.2" footer="0.21"/>
  <pageSetup paperSize="9" scale="64" fitToHeight="7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137"/>
  <sheetViews>
    <sheetView topLeftCell="A31" workbookViewId="0">
      <selection activeCell="I123" sqref="I123"/>
    </sheetView>
  </sheetViews>
  <sheetFormatPr defaultRowHeight="15" x14ac:dyDescent="0.25"/>
  <cols>
    <col min="1" max="1" width="9.140625" style="16"/>
    <col min="2" max="2" width="6.140625" style="322" customWidth="1"/>
    <col min="3" max="3" width="4.42578125" style="323" bestFit="1" customWidth="1"/>
    <col min="4" max="4" width="10.85546875" style="323" bestFit="1" customWidth="1"/>
    <col min="5" max="6" width="8.28515625" style="322" bestFit="1" customWidth="1"/>
    <col min="7" max="8" width="12.140625" style="322" bestFit="1" customWidth="1"/>
    <col min="9" max="9" width="7.7109375" style="322" customWidth="1"/>
    <col min="10" max="10" width="16.42578125" style="322" bestFit="1" customWidth="1"/>
    <col min="11" max="11" width="13.140625" style="322" customWidth="1"/>
    <col min="12" max="12" width="9.28515625" style="560" bestFit="1" customWidth="1"/>
    <col min="13" max="13" width="9.140625" style="561"/>
    <col min="14" max="49" width="9.140625" style="16"/>
    <col min="50" max="16384" width="9.140625" style="322"/>
  </cols>
  <sheetData>
    <row r="4" spans="2:13" ht="27.75" x14ac:dyDescent="0.25">
      <c r="B4" s="443" t="s">
        <v>3254</v>
      </c>
      <c r="C4" s="443"/>
      <c r="D4" s="443"/>
      <c r="E4" s="443"/>
      <c r="F4" s="443"/>
      <c r="G4" s="443"/>
      <c r="H4" s="443"/>
      <c r="I4" s="443"/>
      <c r="J4" s="443"/>
      <c r="K4" s="443"/>
    </row>
    <row r="5" spans="2:13" ht="21.75" x14ac:dyDescent="0.25">
      <c r="B5" s="445" t="s">
        <v>3283</v>
      </c>
      <c r="C5" s="445"/>
      <c r="D5" s="445"/>
      <c r="E5" s="445"/>
      <c r="F5" s="446"/>
      <c r="G5" s="447"/>
      <c r="H5" s="446"/>
      <c r="I5" s="445"/>
      <c r="J5" s="445" t="s">
        <v>2096</v>
      </c>
      <c r="K5" s="446"/>
    </row>
    <row r="6" spans="2:13" ht="21.75" x14ac:dyDescent="0.4">
      <c r="B6" s="445" t="s">
        <v>3286</v>
      </c>
      <c r="C6" s="448"/>
      <c r="D6" s="449"/>
      <c r="E6" s="448"/>
      <c r="F6" s="448"/>
      <c r="G6" s="448"/>
      <c r="H6" s="448"/>
      <c r="I6" s="448"/>
      <c r="J6" s="445"/>
      <c r="K6" s="446"/>
    </row>
    <row r="7" spans="2:13" ht="21.75" x14ac:dyDescent="0.4">
      <c r="B7" s="445"/>
      <c r="C7" s="448"/>
      <c r="D7" s="449"/>
      <c r="E7" s="448"/>
      <c r="F7" s="448"/>
      <c r="G7" s="448"/>
      <c r="H7" s="448"/>
      <c r="I7" s="448"/>
      <c r="J7" s="450"/>
      <c r="K7" s="446"/>
    </row>
    <row r="8" spans="2:13" ht="16.5" x14ac:dyDescent="0.3">
      <c r="B8" s="451" t="s">
        <v>3257</v>
      </c>
      <c r="C8" s="451" t="s">
        <v>3258</v>
      </c>
      <c r="D8" s="451" t="s">
        <v>3259</v>
      </c>
      <c r="E8" s="451" t="s">
        <v>3260</v>
      </c>
      <c r="F8" s="451" t="s">
        <v>3261</v>
      </c>
      <c r="G8" s="451" t="s">
        <v>3259</v>
      </c>
      <c r="H8" s="451" t="s">
        <v>3257</v>
      </c>
      <c r="I8" s="451" t="s">
        <v>3262</v>
      </c>
      <c r="J8" s="451" t="s">
        <v>3263</v>
      </c>
      <c r="K8" s="451" t="s">
        <v>3264</v>
      </c>
    </row>
    <row r="9" spans="2:13" ht="16.5" x14ac:dyDescent="0.3">
      <c r="B9" s="452"/>
      <c r="C9" s="452"/>
      <c r="D9" s="452"/>
      <c r="E9" s="452"/>
      <c r="F9" s="452"/>
      <c r="G9" s="452"/>
      <c r="H9" s="452"/>
      <c r="I9" s="452"/>
      <c r="J9" s="452"/>
      <c r="K9" s="452"/>
      <c r="L9" s="568"/>
    </row>
    <row r="10" spans="2:13" ht="18" x14ac:dyDescent="0.35">
      <c r="B10" s="562">
        <v>1</v>
      </c>
      <c r="C10" s="562">
        <v>1</v>
      </c>
      <c r="D10" s="562" t="s">
        <v>964</v>
      </c>
      <c r="E10" s="576">
        <v>0.34375</v>
      </c>
      <c r="F10" s="576">
        <v>0.2951388888888889</v>
      </c>
      <c r="G10" s="577">
        <v>170.8</v>
      </c>
      <c r="H10" s="577"/>
      <c r="I10" s="578"/>
      <c r="J10" s="458" t="s">
        <v>1564</v>
      </c>
      <c r="K10" s="458" t="s">
        <v>1045</v>
      </c>
      <c r="L10" s="569" t="s">
        <v>3265</v>
      </c>
      <c r="M10" s="561" t="s">
        <v>2092</v>
      </c>
    </row>
    <row r="11" spans="2:13" ht="18" x14ac:dyDescent="0.35">
      <c r="B11" s="562"/>
      <c r="C11" s="562">
        <v>2</v>
      </c>
      <c r="D11" s="562" t="s">
        <v>978</v>
      </c>
      <c r="E11" s="576">
        <v>0.34375</v>
      </c>
      <c r="F11" s="576">
        <v>0.2951388888888889</v>
      </c>
      <c r="G11" s="577">
        <v>170.8</v>
      </c>
      <c r="H11" s="577">
        <v>341.6</v>
      </c>
      <c r="I11" s="578">
        <v>8</v>
      </c>
      <c r="J11" s="458" t="s">
        <v>1564</v>
      </c>
      <c r="K11" s="458" t="s">
        <v>1045</v>
      </c>
      <c r="L11" s="569" t="s">
        <v>3265</v>
      </c>
      <c r="M11" s="561" t="s">
        <v>2092</v>
      </c>
    </row>
    <row r="12" spans="2:13" ht="18" x14ac:dyDescent="0.35">
      <c r="B12" s="562">
        <v>2</v>
      </c>
      <c r="C12" s="562">
        <v>3</v>
      </c>
      <c r="D12" s="562" t="s">
        <v>988</v>
      </c>
      <c r="E12" s="576">
        <v>0.34375</v>
      </c>
      <c r="F12" s="576">
        <v>0.2951388888888889</v>
      </c>
      <c r="G12" s="577">
        <v>170.8</v>
      </c>
      <c r="H12" s="577"/>
      <c r="I12" s="578"/>
      <c r="J12" s="458" t="s">
        <v>1564</v>
      </c>
      <c r="K12" s="458" t="s">
        <v>1045</v>
      </c>
      <c r="L12" s="569" t="s">
        <v>3265</v>
      </c>
      <c r="M12" s="561" t="s">
        <v>2092</v>
      </c>
    </row>
    <row r="13" spans="2:13" ht="18" x14ac:dyDescent="0.35">
      <c r="B13" s="562"/>
      <c r="C13" s="562">
        <v>4</v>
      </c>
      <c r="D13" s="562" t="s">
        <v>997</v>
      </c>
      <c r="E13" s="576">
        <v>0.34375</v>
      </c>
      <c r="F13" s="576">
        <v>0.2951388888888889</v>
      </c>
      <c r="G13" s="577">
        <v>170.8</v>
      </c>
      <c r="H13" s="577">
        <v>341.6</v>
      </c>
      <c r="I13" s="578">
        <v>8</v>
      </c>
      <c r="J13" s="458" t="s">
        <v>1564</v>
      </c>
      <c r="K13" s="458" t="s">
        <v>1045</v>
      </c>
      <c r="L13" s="569" t="s">
        <v>3265</v>
      </c>
      <c r="M13" s="561" t="s">
        <v>2092</v>
      </c>
    </row>
    <row r="14" spans="2:13" ht="18" x14ac:dyDescent="0.35">
      <c r="B14" s="562">
        <v>3</v>
      </c>
      <c r="C14" s="562">
        <v>5</v>
      </c>
      <c r="D14" s="562" t="s">
        <v>1007</v>
      </c>
      <c r="E14" s="576">
        <v>0.34375</v>
      </c>
      <c r="F14" s="576">
        <v>0.2951388888888889</v>
      </c>
      <c r="G14" s="577">
        <v>170.8</v>
      </c>
      <c r="H14" s="577"/>
      <c r="I14" s="578"/>
      <c r="J14" s="458" t="s">
        <v>1564</v>
      </c>
      <c r="K14" s="458" t="s">
        <v>1045</v>
      </c>
      <c r="L14" s="569" t="s">
        <v>3265</v>
      </c>
      <c r="M14" s="561" t="s">
        <v>2092</v>
      </c>
    </row>
    <row r="15" spans="2:13" ht="18" x14ac:dyDescent="0.35">
      <c r="B15" s="562"/>
      <c r="C15" s="562">
        <v>6</v>
      </c>
      <c r="D15" s="562" t="s">
        <v>1015</v>
      </c>
      <c r="E15" s="576">
        <v>0.34375</v>
      </c>
      <c r="F15" s="576">
        <v>0.2951388888888889</v>
      </c>
      <c r="G15" s="577">
        <v>170.8</v>
      </c>
      <c r="H15" s="577">
        <v>341.6</v>
      </c>
      <c r="I15" s="578">
        <v>8</v>
      </c>
      <c r="J15" s="458" t="s">
        <v>1476</v>
      </c>
      <c r="K15" s="458" t="s">
        <v>1045</v>
      </c>
      <c r="L15" s="569" t="s">
        <v>3265</v>
      </c>
      <c r="M15" s="561" t="s">
        <v>2092</v>
      </c>
    </row>
    <row r="16" spans="2:13" ht="18" x14ac:dyDescent="0.35">
      <c r="B16" s="562">
        <v>4</v>
      </c>
      <c r="C16" s="562">
        <v>7</v>
      </c>
      <c r="D16" s="562" t="s">
        <v>1026</v>
      </c>
      <c r="E16" s="576">
        <v>0.34375</v>
      </c>
      <c r="F16" s="576">
        <v>0.2951388888888889</v>
      </c>
      <c r="G16" s="577">
        <v>170.8</v>
      </c>
      <c r="H16" s="577"/>
      <c r="I16" s="578"/>
      <c r="J16" s="458" t="s">
        <v>1564</v>
      </c>
      <c r="K16" s="458" t="s">
        <v>1045</v>
      </c>
      <c r="L16" s="569" t="s">
        <v>3265</v>
      </c>
      <c r="M16" s="561" t="s">
        <v>2092</v>
      </c>
    </row>
    <row r="17" spans="1:49" ht="18" x14ac:dyDescent="0.35">
      <c r="B17" s="562"/>
      <c r="C17" s="562">
        <v>8</v>
      </c>
      <c r="D17" s="562" t="s">
        <v>1043</v>
      </c>
      <c r="E17" s="576">
        <v>0.34375</v>
      </c>
      <c r="F17" s="576">
        <v>0.2951388888888889</v>
      </c>
      <c r="G17" s="577">
        <v>170.8</v>
      </c>
      <c r="H17" s="577">
        <v>341.6</v>
      </c>
      <c r="I17" s="578">
        <v>8</v>
      </c>
      <c r="J17" s="458" t="s">
        <v>1564</v>
      </c>
      <c r="K17" s="458" t="s">
        <v>1045</v>
      </c>
      <c r="L17" s="570" t="s">
        <v>3265</v>
      </c>
      <c r="M17" s="561" t="s">
        <v>2092</v>
      </c>
    </row>
    <row r="18" spans="1:49" s="563" customFormat="1" ht="18" x14ac:dyDescent="0.35">
      <c r="A18" s="16"/>
      <c r="B18" s="579">
        <v>4</v>
      </c>
      <c r="C18" s="579"/>
      <c r="D18" s="579">
        <v>8</v>
      </c>
      <c r="E18" s="580"/>
      <c r="F18" s="580"/>
      <c r="G18" s="581">
        <f>SUM(G10:G17)</f>
        <v>1366.3999999999999</v>
      </c>
      <c r="H18" s="581">
        <f>SUM(H10:H17)</f>
        <v>1366.4</v>
      </c>
      <c r="I18" s="582">
        <f>SUM(I10:I17)</f>
        <v>32</v>
      </c>
      <c r="J18" s="583"/>
      <c r="K18" s="583"/>
      <c r="L18" s="571"/>
      <c r="M18" s="561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ht="18" x14ac:dyDescent="0.35">
      <c r="B19" s="562"/>
      <c r="C19" s="562"/>
      <c r="D19" s="562"/>
      <c r="E19" s="576"/>
      <c r="F19" s="576"/>
      <c r="G19" s="577"/>
      <c r="H19" s="577"/>
      <c r="I19" s="578"/>
      <c r="J19" s="458"/>
      <c r="K19" s="458"/>
      <c r="L19" s="572"/>
    </row>
    <row r="20" spans="1:49" ht="18" x14ac:dyDescent="0.35">
      <c r="B20" s="562">
        <v>1</v>
      </c>
      <c r="C20" s="562">
        <v>1</v>
      </c>
      <c r="D20" s="562" t="s">
        <v>1091</v>
      </c>
      <c r="E20" s="576">
        <v>0.30555555555555552</v>
      </c>
      <c r="F20" s="576">
        <v>0.28125</v>
      </c>
      <c r="G20" s="577">
        <v>152.9</v>
      </c>
      <c r="H20" s="577"/>
      <c r="I20" s="578"/>
      <c r="J20" s="584" t="s">
        <v>2158</v>
      </c>
      <c r="K20" s="458" t="s">
        <v>1045</v>
      </c>
      <c r="L20" s="635" t="s">
        <v>3279</v>
      </c>
      <c r="M20" s="561" t="s">
        <v>2092</v>
      </c>
    </row>
    <row r="21" spans="1:49" ht="18" x14ac:dyDescent="0.35">
      <c r="B21" s="585"/>
      <c r="C21" s="562">
        <v>2</v>
      </c>
      <c r="D21" s="562" t="s">
        <v>1079</v>
      </c>
      <c r="E21" s="576">
        <v>0.34027777777777773</v>
      </c>
      <c r="F21" s="576">
        <v>0.2673611111111111</v>
      </c>
      <c r="G21" s="577">
        <v>169.1</v>
      </c>
      <c r="H21" s="577">
        <v>322</v>
      </c>
      <c r="I21" s="578">
        <v>15</v>
      </c>
      <c r="J21" s="584" t="s">
        <v>2178</v>
      </c>
      <c r="K21" s="458" t="s">
        <v>1045</v>
      </c>
      <c r="L21" s="635"/>
      <c r="M21" s="561" t="s">
        <v>2092</v>
      </c>
    </row>
    <row r="22" spans="1:49" ht="18" x14ac:dyDescent="0.35">
      <c r="B22" s="562">
        <v>2</v>
      </c>
      <c r="C22" s="562">
        <v>3</v>
      </c>
      <c r="D22" s="562" t="s">
        <v>1886</v>
      </c>
      <c r="E22" s="576">
        <v>0.30208333333333331</v>
      </c>
      <c r="F22" s="576">
        <v>0.28125</v>
      </c>
      <c r="G22" s="577">
        <v>150</v>
      </c>
      <c r="H22" s="586"/>
      <c r="I22" s="587"/>
      <c r="J22" s="458" t="s">
        <v>2206</v>
      </c>
      <c r="K22" s="458" t="s">
        <v>1045</v>
      </c>
      <c r="L22" s="635" t="s">
        <v>3279</v>
      </c>
      <c r="M22" s="561" t="s">
        <v>2092</v>
      </c>
    </row>
    <row r="23" spans="1:49" ht="18" x14ac:dyDescent="0.35">
      <c r="B23" s="585"/>
      <c r="C23" s="562">
        <v>4</v>
      </c>
      <c r="D23" s="562" t="s">
        <v>1868</v>
      </c>
      <c r="E23" s="576">
        <v>0.34027777777777773</v>
      </c>
      <c r="F23" s="576">
        <v>0.30208333333333331</v>
      </c>
      <c r="G23" s="577">
        <v>167</v>
      </c>
      <c r="H23" s="577">
        <v>317</v>
      </c>
      <c r="I23" s="578">
        <v>15</v>
      </c>
      <c r="J23" s="458" t="s">
        <v>2207</v>
      </c>
      <c r="K23" s="458" t="s">
        <v>1045</v>
      </c>
      <c r="L23" s="635"/>
      <c r="M23" s="561" t="s">
        <v>2092</v>
      </c>
    </row>
    <row r="24" spans="1:49" ht="18" x14ac:dyDescent="0.35">
      <c r="B24" s="562">
        <v>3</v>
      </c>
      <c r="C24" s="562">
        <v>5</v>
      </c>
      <c r="D24" s="562" t="s">
        <v>1888</v>
      </c>
      <c r="E24" s="576">
        <v>0.32291666666666669</v>
      </c>
      <c r="F24" s="576">
        <v>0.28819444444444448</v>
      </c>
      <c r="G24" s="577">
        <v>123</v>
      </c>
      <c r="H24" s="577"/>
      <c r="I24" s="578"/>
      <c r="J24" s="458" t="s">
        <v>2246</v>
      </c>
      <c r="K24" s="458" t="s">
        <v>1045</v>
      </c>
      <c r="L24" s="572" t="s">
        <v>3265</v>
      </c>
      <c r="M24" s="561" t="s">
        <v>2092</v>
      </c>
    </row>
    <row r="25" spans="1:49" ht="18" x14ac:dyDescent="0.35">
      <c r="B25" s="562"/>
      <c r="C25" s="562">
        <v>6</v>
      </c>
      <c r="D25" s="562" t="s">
        <v>1742</v>
      </c>
      <c r="E25" s="576">
        <v>0.34375</v>
      </c>
      <c r="F25" s="576">
        <v>0.28472222222222221</v>
      </c>
      <c r="G25" s="577">
        <v>154.6</v>
      </c>
      <c r="H25" s="577">
        <v>277.60000000000002</v>
      </c>
      <c r="I25" s="578">
        <v>16</v>
      </c>
      <c r="J25" s="458" t="s">
        <v>2256</v>
      </c>
      <c r="K25" s="458" t="s">
        <v>1045</v>
      </c>
      <c r="L25" s="635" t="s">
        <v>3279</v>
      </c>
      <c r="M25" s="561" t="s">
        <v>2092</v>
      </c>
    </row>
    <row r="26" spans="1:49" ht="18" x14ac:dyDescent="0.35">
      <c r="B26" s="562">
        <v>4</v>
      </c>
      <c r="C26" s="562">
        <v>7</v>
      </c>
      <c r="D26" s="562" t="s">
        <v>1920</v>
      </c>
      <c r="E26" s="576">
        <v>0.31944444444444448</v>
      </c>
      <c r="F26" s="576">
        <v>0.26041666666666669</v>
      </c>
      <c r="G26" s="577">
        <v>151.19999999999999</v>
      </c>
      <c r="H26" s="577"/>
      <c r="I26" s="578"/>
      <c r="J26" s="458" t="s">
        <v>2196</v>
      </c>
      <c r="K26" s="458" t="s">
        <v>1045</v>
      </c>
      <c r="L26" s="635"/>
      <c r="M26" s="561" t="s">
        <v>2092</v>
      </c>
    </row>
    <row r="27" spans="1:49" ht="18" x14ac:dyDescent="0.35">
      <c r="B27" s="562"/>
      <c r="C27" s="562">
        <v>8</v>
      </c>
      <c r="D27" s="562" t="s">
        <v>1922</v>
      </c>
      <c r="E27" s="576">
        <v>0.45833333333333331</v>
      </c>
      <c r="F27" s="576">
        <v>0.33680555555555558</v>
      </c>
      <c r="G27" s="577">
        <v>151</v>
      </c>
      <c r="H27" s="577">
        <v>302.2</v>
      </c>
      <c r="I27" s="578">
        <v>20</v>
      </c>
      <c r="J27" s="458" t="s">
        <v>2159</v>
      </c>
      <c r="K27" s="458" t="s">
        <v>1045</v>
      </c>
      <c r="L27" s="572" t="s">
        <v>3265</v>
      </c>
      <c r="M27" s="561" t="s">
        <v>2092</v>
      </c>
    </row>
    <row r="28" spans="1:49" ht="18" x14ac:dyDescent="0.35">
      <c r="B28" s="562">
        <v>5</v>
      </c>
      <c r="C28" s="562">
        <v>9</v>
      </c>
      <c r="D28" s="562" t="s">
        <v>1937</v>
      </c>
      <c r="E28" s="576">
        <v>0.34375</v>
      </c>
      <c r="F28" s="576">
        <v>0.30902777777777779</v>
      </c>
      <c r="G28" s="577">
        <v>156.6</v>
      </c>
      <c r="H28" s="577"/>
      <c r="I28" s="578"/>
      <c r="J28" s="458" t="s">
        <v>2191</v>
      </c>
      <c r="K28" s="458" t="s">
        <v>1045</v>
      </c>
      <c r="L28" s="572" t="s">
        <v>3265</v>
      </c>
      <c r="M28" s="561" t="s">
        <v>2092</v>
      </c>
    </row>
    <row r="29" spans="1:49" ht="18" x14ac:dyDescent="0.35">
      <c r="B29" s="562"/>
      <c r="C29" s="562">
        <v>10</v>
      </c>
      <c r="D29" s="562" t="s">
        <v>1939</v>
      </c>
      <c r="E29" s="576">
        <v>0.40625</v>
      </c>
      <c r="F29" s="576">
        <v>0.36458333333333331</v>
      </c>
      <c r="G29" s="577">
        <v>321.60000000000002</v>
      </c>
      <c r="H29" s="577">
        <v>478.2</v>
      </c>
      <c r="I29" s="578">
        <v>13</v>
      </c>
      <c r="J29" s="585" t="s">
        <v>1539</v>
      </c>
      <c r="K29" s="458" t="s">
        <v>1045</v>
      </c>
      <c r="L29" s="572" t="s">
        <v>3265</v>
      </c>
    </row>
    <row r="30" spans="1:49" ht="18" x14ac:dyDescent="0.35">
      <c r="B30" s="562">
        <v>6</v>
      </c>
      <c r="C30" s="562">
        <v>11</v>
      </c>
      <c r="D30" s="562" t="s">
        <v>1588</v>
      </c>
      <c r="E30" s="576">
        <v>0.34375</v>
      </c>
      <c r="F30" s="588">
        <v>0.28819444444444448</v>
      </c>
      <c r="G30" s="577">
        <v>173.4</v>
      </c>
      <c r="H30" s="577"/>
      <c r="I30" s="578"/>
      <c r="J30" s="458" t="s">
        <v>2202</v>
      </c>
      <c r="K30" s="458" t="s">
        <v>1045</v>
      </c>
      <c r="L30" s="572" t="s">
        <v>3265</v>
      </c>
      <c r="M30" s="561" t="s">
        <v>2092</v>
      </c>
    </row>
    <row r="31" spans="1:49" ht="18" x14ac:dyDescent="0.35">
      <c r="B31" s="562"/>
      <c r="C31" s="562">
        <v>12</v>
      </c>
      <c r="D31" s="562" t="s">
        <v>1593</v>
      </c>
      <c r="E31" s="576">
        <v>0.28125</v>
      </c>
      <c r="F31" s="588">
        <v>0.25</v>
      </c>
      <c r="G31" s="577">
        <v>133.19999999999999</v>
      </c>
      <c r="H31" s="577">
        <v>306.60000000000002</v>
      </c>
      <c r="I31" s="578">
        <v>13</v>
      </c>
      <c r="J31" s="585" t="s">
        <v>2301</v>
      </c>
      <c r="K31" s="458" t="s">
        <v>1045</v>
      </c>
      <c r="L31" s="635" t="s">
        <v>3279</v>
      </c>
      <c r="M31" s="561" t="s">
        <v>2092</v>
      </c>
    </row>
    <row r="32" spans="1:49" ht="18" x14ac:dyDescent="0.35">
      <c r="B32" s="562">
        <v>7</v>
      </c>
      <c r="C32" s="562">
        <v>13</v>
      </c>
      <c r="D32" s="562" t="s">
        <v>1619</v>
      </c>
      <c r="E32" s="576">
        <v>0.3298611111111111</v>
      </c>
      <c r="F32" s="576">
        <v>0.28472222222222221</v>
      </c>
      <c r="G32" s="577">
        <v>168</v>
      </c>
      <c r="H32" s="577"/>
      <c r="I32" s="578"/>
      <c r="J32" s="585" t="s">
        <v>2307</v>
      </c>
      <c r="K32" s="458" t="s">
        <v>1045</v>
      </c>
      <c r="L32" s="635"/>
      <c r="M32" s="561" t="s">
        <v>2092</v>
      </c>
    </row>
    <row r="33" spans="2:13" ht="18" x14ac:dyDescent="0.35">
      <c r="B33" s="562"/>
      <c r="C33" s="562">
        <v>14</v>
      </c>
      <c r="D33" s="562" t="s">
        <v>1621</v>
      </c>
      <c r="E33" s="576">
        <v>0.40625</v>
      </c>
      <c r="F33" s="576">
        <v>0.36458333333333331</v>
      </c>
      <c r="G33" s="577">
        <v>321.60000000000002</v>
      </c>
      <c r="H33" s="577">
        <v>489.6</v>
      </c>
      <c r="I33" s="578">
        <v>13</v>
      </c>
      <c r="J33" s="585" t="s">
        <v>1539</v>
      </c>
      <c r="K33" s="458" t="s">
        <v>1045</v>
      </c>
      <c r="L33" s="572" t="s">
        <v>3265</v>
      </c>
    </row>
    <row r="34" spans="2:13" ht="18" x14ac:dyDescent="0.35">
      <c r="B34" s="562">
        <v>8</v>
      </c>
      <c r="C34" s="562">
        <v>15</v>
      </c>
      <c r="D34" s="562" t="s">
        <v>1640</v>
      </c>
      <c r="E34" s="576">
        <v>0.32291666666666669</v>
      </c>
      <c r="F34" s="576">
        <v>0.30208333333333331</v>
      </c>
      <c r="G34" s="577">
        <v>193.1</v>
      </c>
      <c r="H34" s="586"/>
      <c r="I34" s="587"/>
      <c r="J34" s="585" t="s">
        <v>2353</v>
      </c>
      <c r="K34" s="458" t="s">
        <v>1045</v>
      </c>
      <c r="L34" s="635" t="s">
        <v>3279</v>
      </c>
      <c r="M34" s="561" t="s">
        <v>2092</v>
      </c>
    </row>
    <row r="35" spans="2:13" ht="18" x14ac:dyDescent="0.35">
      <c r="B35" s="562"/>
      <c r="C35" s="562">
        <v>16</v>
      </c>
      <c r="D35" s="562" t="s">
        <v>1635</v>
      </c>
      <c r="E35" s="588">
        <v>0.28472222222222221</v>
      </c>
      <c r="F35" s="588">
        <v>0.25347222222222221</v>
      </c>
      <c r="G35" s="577">
        <v>131.6</v>
      </c>
      <c r="H35" s="577">
        <v>324.7</v>
      </c>
      <c r="I35" s="578">
        <v>13</v>
      </c>
      <c r="J35" s="585" t="s">
        <v>2339</v>
      </c>
      <c r="K35" s="458" t="s">
        <v>1045</v>
      </c>
      <c r="L35" s="635"/>
      <c r="M35" s="561" t="s">
        <v>2092</v>
      </c>
    </row>
    <row r="36" spans="2:13" ht="18" customHeight="1" x14ac:dyDescent="0.35">
      <c r="B36" s="562">
        <v>9</v>
      </c>
      <c r="C36" s="562">
        <v>17</v>
      </c>
      <c r="D36" s="562" t="s">
        <v>1668</v>
      </c>
      <c r="E36" s="576">
        <v>0.32291666666666669</v>
      </c>
      <c r="F36" s="576">
        <v>0.25694444444444448</v>
      </c>
      <c r="G36" s="577">
        <v>231.9</v>
      </c>
      <c r="H36" s="586"/>
      <c r="I36" s="587"/>
      <c r="J36" s="458" t="s">
        <v>1539</v>
      </c>
      <c r="K36" s="458" t="s">
        <v>1045</v>
      </c>
      <c r="L36" s="635" t="s">
        <v>3279</v>
      </c>
      <c r="M36" s="561" t="s">
        <v>2092</v>
      </c>
    </row>
    <row r="37" spans="2:13" ht="18" x14ac:dyDescent="0.35">
      <c r="B37" s="562"/>
      <c r="C37" s="562">
        <v>18</v>
      </c>
      <c r="D37" s="562" t="s">
        <v>1667</v>
      </c>
      <c r="E37" s="576">
        <v>0.35416666666666669</v>
      </c>
      <c r="F37" s="576">
        <v>0.2673611111111111</v>
      </c>
      <c r="G37" s="577">
        <v>227.7</v>
      </c>
      <c r="H37" s="577">
        <v>459.6</v>
      </c>
      <c r="I37" s="587">
        <v>6</v>
      </c>
      <c r="J37" s="458" t="s">
        <v>2369</v>
      </c>
      <c r="K37" s="458" t="s">
        <v>1045</v>
      </c>
      <c r="L37" s="635"/>
      <c r="M37" s="561" t="s">
        <v>2092</v>
      </c>
    </row>
    <row r="38" spans="2:13" ht="18" x14ac:dyDescent="0.35">
      <c r="B38" s="562">
        <v>10</v>
      </c>
      <c r="C38" s="562">
        <v>19</v>
      </c>
      <c r="D38" s="562" t="s">
        <v>1848</v>
      </c>
      <c r="E38" s="576">
        <v>0.32291666666666669</v>
      </c>
      <c r="F38" s="576">
        <v>0.28125</v>
      </c>
      <c r="G38" s="577">
        <v>154.4</v>
      </c>
      <c r="H38" s="577"/>
      <c r="I38" s="587"/>
      <c r="J38" s="585" t="s">
        <v>2411</v>
      </c>
      <c r="K38" s="458" t="s">
        <v>1045</v>
      </c>
      <c r="L38" s="635" t="s">
        <v>3279</v>
      </c>
    </row>
    <row r="39" spans="2:13" ht="18" x14ac:dyDescent="0.35">
      <c r="B39" s="562"/>
      <c r="C39" s="562">
        <v>20</v>
      </c>
      <c r="D39" s="562" t="s">
        <v>1846</v>
      </c>
      <c r="E39" s="576">
        <v>0.3125</v>
      </c>
      <c r="F39" s="576">
        <v>0.2673611111111111</v>
      </c>
      <c r="G39" s="577">
        <v>136.9</v>
      </c>
      <c r="H39" s="577">
        <v>291.3</v>
      </c>
      <c r="I39" s="587">
        <v>21</v>
      </c>
      <c r="J39" s="585" t="s">
        <v>2396</v>
      </c>
      <c r="K39" s="458" t="s">
        <v>1045</v>
      </c>
      <c r="L39" s="635"/>
    </row>
    <row r="40" spans="2:13" ht="18" x14ac:dyDescent="0.35">
      <c r="B40" s="562">
        <v>11</v>
      </c>
      <c r="C40" s="562">
        <v>21</v>
      </c>
      <c r="D40" s="562" t="s">
        <v>1697</v>
      </c>
      <c r="E40" s="576">
        <v>0.28472222222222221</v>
      </c>
      <c r="F40" s="576">
        <v>0.2638888888888889</v>
      </c>
      <c r="G40" s="577">
        <v>181.2</v>
      </c>
      <c r="H40" s="577"/>
      <c r="I40" s="578"/>
      <c r="J40" s="585" t="s">
        <v>2434</v>
      </c>
      <c r="K40" s="458" t="s">
        <v>1045</v>
      </c>
      <c r="L40" s="635" t="s">
        <v>3279</v>
      </c>
    </row>
    <row r="41" spans="2:13" ht="18" x14ac:dyDescent="0.35">
      <c r="B41" s="562"/>
      <c r="C41" s="562">
        <v>22</v>
      </c>
      <c r="D41" s="562" t="s">
        <v>1858</v>
      </c>
      <c r="E41" s="576">
        <v>0.3125</v>
      </c>
      <c r="F41" s="576">
        <v>0.28472222222222221</v>
      </c>
      <c r="G41" s="577">
        <v>192</v>
      </c>
      <c r="H41" s="577">
        <v>373.2</v>
      </c>
      <c r="I41" s="578">
        <v>10</v>
      </c>
      <c r="J41" s="585" t="s">
        <v>2444</v>
      </c>
      <c r="K41" s="458" t="s">
        <v>1045</v>
      </c>
      <c r="L41" s="635"/>
    </row>
    <row r="42" spans="2:13" ht="18" x14ac:dyDescent="0.35">
      <c r="B42" s="562">
        <v>12</v>
      </c>
      <c r="C42" s="562">
        <v>23</v>
      </c>
      <c r="D42" s="562" t="s">
        <v>1755</v>
      </c>
      <c r="E42" s="576">
        <v>0.27083333333333331</v>
      </c>
      <c r="F42" s="576">
        <v>0.25</v>
      </c>
      <c r="G42" s="577">
        <v>146.1</v>
      </c>
      <c r="H42" s="577"/>
      <c r="I42" s="578"/>
      <c r="J42" s="458" t="s">
        <v>2255</v>
      </c>
      <c r="K42" s="458" t="s">
        <v>1045</v>
      </c>
      <c r="L42" s="635" t="s">
        <v>3279</v>
      </c>
      <c r="M42" s="561" t="s">
        <v>2092</v>
      </c>
    </row>
    <row r="43" spans="2:13" ht="18" x14ac:dyDescent="0.35">
      <c r="B43" s="562"/>
      <c r="C43" s="562">
        <v>24</v>
      </c>
      <c r="D43" s="562" t="s">
        <v>1703</v>
      </c>
      <c r="E43" s="576">
        <v>0.3611111111111111</v>
      </c>
      <c r="F43" s="576">
        <v>0.28819444444444448</v>
      </c>
      <c r="G43" s="577">
        <v>163.30000000000001</v>
      </c>
      <c r="H43" s="577">
        <v>309.39999999999998</v>
      </c>
      <c r="I43" s="578">
        <v>14</v>
      </c>
      <c r="J43" s="458" t="s">
        <v>2460</v>
      </c>
      <c r="K43" s="458" t="s">
        <v>1045</v>
      </c>
      <c r="L43" s="635"/>
      <c r="M43" s="561" t="s">
        <v>2092</v>
      </c>
    </row>
    <row r="44" spans="2:13" ht="18" x14ac:dyDescent="0.35">
      <c r="B44" s="562">
        <v>13</v>
      </c>
      <c r="C44" s="562">
        <v>25</v>
      </c>
      <c r="D44" s="562" t="s">
        <v>1760</v>
      </c>
      <c r="E44" s="576">
        <v>0.31944444444444448</v>
      </c>
      <c r="F44" s="576">
        <v>0.2673611111111111</v>
      </c>
      <c r="G44" s="577">
        <v>227.7</v>
      </c>
      <c r="H44" s="577"/>
      <c r="I44" s="578"/>
      <c r="J44" s="458" t="s">
        <v>2369</v>
      </c>
      <c r="K44" s="458" t="s">
        <v>1045</v>
      </c>
      <c r="L44" s="635" t="s">
        <v>3279</v>
      </c>
      <c r="M44" s="561" t="s">
        <v>2092</v>
      </c>
    </row>
    <row r="45" spans="2:13" ht="18" x14ac:dyDescent="0.35">
      <c r="B45" s="562"/>
      <c r="C45" s="562">
        <v>26</v>
      </c>
      <c r="D45" s="562" t="s">
        <v>1733</v>
      </c>
      <c r="E45" s="576">
        <v>0.28125</v>
      </c>
      <c r="F45" s="576">
        <v>0.25694444444444448</v>
      </c>
      <c r="G45" s="577">
        <v>231.9</v>
      </c>
      <c r="H45" s="577">
        <v>459.6</v>
      </c>
      <c r="I45" s="587">
        <v>6</v>
      </c>
      <c r="J45" s="458" t="s">
        <v>1539</v>
      </c>
      <c r="K45" s="458" t="s">
        <v>1045</v>
      </c>
      <c r="L45" s="635"/>
      <c r="M45" s="561" t="s">
        <v>2092</v>
      </c>
    </row>
    <row r="46" spans="2:13" ht="18" x14ac:dyDescent="0.35">
      <c r="B46" s="562">
        <v>14</v>
      </c>
      <c r="C46" s="562">
        <v>27</v>
      </c>
      <c r="D46" s="562" t="s">
        <v>1738</v>
      </c>
      <c r="E46" s="576">
        <v>0.31597222222222221</v>
      </c>
      <c r="F46" s="576">
        <v>0.26041666666666669</v>
      </c>
      <c r="G46" s="577">
        <v>227.7</v>
      </c>
      <c r="H46" s="577"/>
      <c r="I46" s="578"/>
      <c r="J46" s="458" t="s">
        <v>2369</v>
      </c>
      <c r="K46" s="458" t="s">
        <v>1045</v>
      </c>
      <c r="L46" s="635" t="s">
        <v>3279</v>
      </c>
      <c r="M46" s="561" t="s">
        <v>2092</v>
      </c>
    </row>
    <row r="47" spans="2:13" ht="18" x14ac:dyDescent="0.35">
      <c r="B47" s="585"/>
      <c r="C47" s="562">
        <v>28</v>
      </c>
      <c r="D47" s="562" t="s">
        <v>1535</v>
      </c>
      <c r="E47" s="576">
        <v>0.28125</v>
      </c>
      <c r="F47" s="576">
        <v>0.24652777777777779</v>
      </c>
      <c r="G47" s="577">
        <v>231.9</v>
      </c>
      <c r="H47" s="577">
        <v>459.6</v>
      </c>
      <c r="I47" s="587">
        <v>6</v>
      </c>
      <c r="J47" s="458" t="s">
        <v>1539</v>
      </c>
      <c r="K47" s="458" t="s">
        <v>1045</v>
      </c>
      <c r="L47" s="635"/>
      <c r="M47" s="561" t="s">
        <v>2092</v>
      </c>
    </row>
    <row r="48" spans="2:13" ht="18" x14ac:dyDescent="0.35">
      <c r="B48" s="562">
        <v>15</v>
      </c>
      <c r="C48" s="562">
        <v>29</v>
      </c>
      <c r="D48" s="562" t="s">
        <v>1549</v>
      </c>
      <c r="E48" s="576">
        <v>0.31597222222222221</v>
      </c>
      <c r="F48" s="576">
        <v>0.25347222222222221</v>
      </c>
      <c r="G48" s="577">
        <v>182.2</v>
      </c>
      <c r="H48" s="577"/>
      <c r="I48" s="578"/>
      <c r="J48" s="458" t="s">
        <v>2510</v>
      </c>
      <c r="K48" s="458" t="s">
        <v>1045</v>
      </c>
      <c r="L48" s="635" t="s">
        <v>3279</v>
      </c>
      <c r="M48" s="561" t="s">
        <v>2092</v>
      </c>
    </row>
    <row r="49" spans="2:13" ht="18" x14ac:dyDescent="0.35">
      <c r="B49" s="589"/>
      <c r="C49" s="562">
        <v>30</v>
      </c>
      <c r="D49" s="562" t="s">
        <v>1547</v>
      </c>
      <c r="E49" s="576">
        <v>0.28125</v>
      </c>
      <c r="F49" s="576">
        <v>0.25347222222222221</v>
      </c>
      <c r="G49" s="577">
        <v>135.1</v>
      </c>
      <c r="H49" s="577">
        <v>317.3</v>
      </c>
      <c r="I49" s="578">
        <v>8</v>
      </c>
      <c r="J49" s="458" t="s">
        <v>2518</v>
      </c>
      <c r="K49" s="458" t="s">
        <v>1045</v>
      </c>
      <c r="L49" s="635"/>
      <c r="M49" s="561" t="s">
        <v>2092</v>
      </c>
    </row>
    <row r="50" spans="2:13" ht="18" x14ac:dyDescent="0.35">
      <c r="B50" s="562">
        <v>16</v>
      </c>
      <c r="C50" s="562">
        <v>31</v>
      </c>
      <c r="D50" s="562" t="s">
        <v>1751</v>
      </c>
      <c r="E50" s="576">
        <v>0.2951388888888889</v>
      </c>
      <c r="F50" s="576">
        <v>0.27430555555555552</v>
      </c>
      <c r="G50" s="577">
        <v>153.1</v>
      </c>
      <c r="H50" s="586"/>
      <c r="I50" s="587"/>
      <c r="J50" s="458" t="s">
        <v>2574</v>
      </c>
      <c r="K50" s="458" t="s">
        <v>1045</v>
      </c>
      <c r="L50" s="635" t="s">
        <v>3279</v>
      </c>
      <c r="M50" s="561" t="s">
        <v>2092</v>
      </c>
    </row>
    <row r="51" spans="2:13" ht="18" x14ac:dyDescent="0.35">
      <c r="B51" s="589"/>
      <c r="C51" s="562">
        <v>32</v>
      </c>
      <c r="D51" s="562" t="s">
        <v>1747</v>
      </c>
      <c r="E51" s="576">
        <v>0.32291666666666669</v>
      </c>
      <c r="F51" s="576">
        <v>0.28125</v>
      </c>
      <c r="G51" s="577">
        <v>156.6</v>
      </c>
      <c r="H51" s="577">
        <v>309.7</v>
      </c>
      <c r="I51" s="578">
        <v>15</v>
      </c>
      <c r="J51" s="458" t="s">
        <v>2562</v>
      </c>
      <c r="K51" s="458" t="s">
        <v>1045</v>
      </c>
      <c r="L51" s="635"/>
      <c r="M51" s="561" t="s">
        <v>2092</v>
      </c>
    </row>
    <row r="52" spans="2:13" ht="18" x14ac:dyDescent="0.35">
      <c r="B52" s="562">
        <v>17</v>
      </c>
      <c r="C52" s="562">
        <v>33</v>
      </c>
      <c r="D52" s="562" t="s">
        <v>1771</v>
      </c>
      <c r="E52" s="576">
        <v>0.27777777777777779</v>
      </c>
      <c r="F52" s="576">
        <v>0.21180555555555555</v>
      </c>
      <c r="G52" s="577">
        <v>150</v>
      </c>
      <c r="H52" s="577"/>
      <c r="I52" s="578"/>
      <c r="J52" s="458" t="s">
        <v>3267</v>
      </c>
      <c r="K52" s="458" t="s">
        <v>1045</v>
      </c>
      <c r="L52" s="635" t="s">
        <v>3279</v>
      </c>
      <c r="M52" s="561" t="s">
        <v>2092</v>
      </c>
    </row>
    <row r="53" spans="2:13" ht="18" x14ac:dyDescent="0.35">
      <c r="B53" s="585"/>
      <c r="C53" s="562">
        <v>34</v>
      </c>
      <c r="D53" s="562" t="s">
        <v>1766</v>
      </c>
      <c r="E53" s="576">
        <v>0.30555555555555558</v>
      </c>
      <c r="F53" s="576">
        <v>0.25347222222222221</v>
      </c>
      <c r="G53" s="577">
        <v>188.3</v>
      </c>
      <c r="H53" s="577">
        <v>338.3</v>
      </c>
      <c r="I53" s="578">
        <v>8</v>
      </c>
      <c r="J53" s="458" t="s">
        <v>3268</v>
      </c>
      <c r="K53" s="458" t="s">
        <v>1045</v>
      </c>
      <c r="L53" s="635"/>
      <c r="M53" s="561" t="s">
        <v>2092</v>
      </c>
    </row>
    <row r="54" spans="2:13" ht="18" x14ac:dyDescent="0.35">
      <c r="B54" s="590">
        <v>18</v>
      </c>
      <c r="C54" s="562">
        <v>35</v>
      </c>
      <c r="D54" s="562" t="s">
        <v>1829</v>
      </c>
      <c r="E54" s="576">
        <v>0.2986111111111111</v>
      </c>
      <c r="F54" s="576">
        <v>0.27083333333333331</v>
      </c>
      <c r="G54" s="577">
        <v>141.4</v>
      </c>
      <c r="H54" s="577"/>
      <c r="I54" s="578"/>
      <c r="J54" s="584" t="s">
        <v>2561</v>
      </c>
      <c r="K54" s="458" t="s">
        <v>1045</v>
      </c>
      <c r="L54" s="635" t="s">
        <v>3279</v>
      </c>
      <c r="M54" s="561" t="s">
        <v>2092</v>
      </c>
    </row>
    <row r="55" spans="2:13" ht="18" x14ac:dyDescent="0.35">
      <c r="B55" s="591"/>
      <c r="C55" s="562">
        <v>36</v>
      </c>
      <c r="D55" s="562" t="s">
        <v>1827</v>
      </c>
      <c r="E55" s="576">
        <v>0.35069444444444442</v>
      </c>
      <c r="F55" s="576">
        <v>0.27777777777777779</v>
      </c>
      <c r="G55" s="577">
        <v>178.6</v>
      </c>
      <c r="H55" s="577">
        <v>320</v>
      </c>
      <c r="I55" s="578">
        <v>13</v>
      </c>
      <c r="J55" s="584" t="s">
        <v>2616</v>
      </c>
      <c r="K55" s="458" t="s">
        <v>1045</v>
      </c>
      <c r="L55" s="635"/>
      <c r="M55" s="561" t="s">
        <v>2092</v>
      </c>
    </row>
    <row r="56" spans="2:13" ht="18" x14ac:dyDescent="0.35">
      <c r="B56" s="562">
        <v>19</v>
      </c>
      <c r="C56" s="562">
        <v>37</v>
      </c>
      <c r="D56" s="562" t="s">
        <v>1563</v>
      </c>
      <c r="E56" s="576">
        <v>0.28819444444444448</v>
      </c>
      <c r="F56" s="576">
        <v>0.2673611111111111</v>
      </c>
      <c r="G56" s="577">
        <v>152.6</v>
      </c>
      <c r="H56" s="577"/>
      <c r="I56" s="578"/>
      <c r="J56" s="458" t="s">
        <v>2246</v>
      </c>
      <c r="K56" s="458" t="s">
        <v>1045</v>
      </c>
      <c r="L56" s="635" t="s">
        <v>3279</v>
      </c>
      <c r="M56" s="561" t="s">
        <v>2092</v>
      </c>
    </row>
    <row r="57" spans="2:13" ht="18" x14ac:dyDescent="0.35">
      <c r="B57" s="562"/>
      <c r="C57" s="562">
        <v>38</v>
      </c>
      <c r="D57" s="562" t="s">
        <v>1838</v>
      </c>
      <c r="E57" s="576">
        <v>0.3576388888888889</v>
      </c>
      <c r="F57" s="576">
        <v>0.28472222222222221</v>
      </c>
      <c r="G57" s="577">
        <v>150</v>
      </c>
      <c r="H57" s="577">
        <v>302.60000000000002</v>
      </c>
      <c r="I57" s="578">
        <v>16</v>
      </c>
      <c r="J57" s="458" t="s">
        <v>2633</v>
      </c>
      <c r="K57" s="458" t="s">
        <v>1045</v>
      </c>
      <c r="L57" s="635"/>
      <c r="M57" s="561" t="s">
        <v>2092</v>
      </c>
    </row>
    <row r="58" spans="2:13" ht="18" x14ac:dyDescent="0.35">
      <c r="B58" s="562">
        <v>20</v>
      </c>
      <c r="C58" s="562">
        <v>39</v>
      </c>
      <c r="D58" s="562" t="s">
        <v>1289</v>
      </c>
      <c r="E58" s="576">
        <v>0.2673611111111111</v>
      </c>
      <c r="F58" s="576">
        <v>0.24652777777777779</v>
      </c>
      <c r="G58" s="577">
        <v>152.5</v>
      </c>
      <c r="H58" s="577"/>
      <c r="I58" s="578"/>
      <c r="J58" s="458" t="s">
        <v>2162</v>
      </c>
      <c r="K58" s="458" t="s">
        <v>1045</v>
      </c>
      <c r="L58" s="635" t="s">
        <v>3279</v>
      </c>
      <c r="M58" s="561" t="s">
        <v>2092</v>
      </c>
    </row>
    <row r="59" spans="2:13" ht="18" x14ac:dyDescent="0.35">
      <c r="B59" s="585"/>
      <c r="C59" s="562">
        <v>40</v>
      </c>
      <c r="D59" s="562" t="s">
        <v>1570</v>
      </c>
      <c r="E59" s="576">
        <v>0.30902777777777779</v>
      </c>
      <c r="F59" s="576">
        <v>0.27430555555555552</v>
      </c>
      <c r="G59" s="577">
        <v>150.5</v>
      </c>
      <c r="H59" s="577">
        <v>303</v>
      </c>
      <c r="I59" s="578">
        <v>12</v>
      </c>
      <c r="J59" s="458" t="s">
        <v>2650</v>
      </c>
      <c r="K59" s="458" t="s">
        <v>1045</v>
      </c>
      <c r="L59" s="635"/>
      <c r="M59" s="561" t="s">
        <v>2092</v>
      </c>
    </row>
    <row r="60" spans="2:13" ht="18" x14ac:dyDescent="0.35">
      <c r="B60" s="562">
        <v>21</v>
      </c>
      <c r="C60" s="562">
        <v>41</v>
      </c>
      <c r="D60" s="562" t="s">
        <v>2694</v>
      </c>
      <c r="E60" s="576">
        <v>0.28819444444444448</v>
      </c>
      <c r="F60" s="576">
        <v>0.2673611111111111</v>
      </c>
      <c r="G60" s="577">
        <v>163.69999999999999</v>
      </c>
      <c r="H60" s="577"/>
      <c r="I60" s="578"/>
      <c r="J60" s="458" t="s">
        <v>2221</v>
      </c>
      <c r="K60" s="458" t="s">
        <v>1045</v>
      </c>
      <c r="L60" s="635" t="s">
        <v>3279</v>
      </c>
      <c r="M60" s="561" t="s">
        <v>2092</v>
      </c>
    </row>
    <row r="61" spans="2:13" ht="18" x14ac:dyDescent="0.35">
      <c r="B61" s="562"/>
      <c r="C61" s="562">
        <v>42</v>
      </c>
      <c r="D61" s="562" t="s">
        <v>1582</v>
      </c>
      <c r="E61" s="576">
        <v>0.28819444444444448</v>
      </c>
      <c r="F61" s="576">
        <v>0.2673611111111111</v>
      </c>
      <c r="G61" s="577">
        <v>156.69999999999999</v>
      </c>
      <c r="H61" s="577">
        <v>320.39999999999998</v>
      </c>
      <c r="I61" s="578">
        <v>14</v>
      </c>
      <c r="J61" s="458" t="s">
        <v>2706</v>
      </c>
      <c r="K61" s="458" t="s">
        <v>1045</v>
      </c>
      <c r="L61" s="635"/>
      <c r="M61" s="561" t="s">
        <v>2092</v>
      </c>
    </row>
    <row r="62" spans="2:13" ht="18" x14ac:dyDescent="0.35">
      <c r="B62" s="562">
        <v>22</v>
      </c>
      <c r="C62" s="562">
        <v>43</v>
      </c>
      <c r="D62" s="562" t="s">
        <v>1911</v>
      </c>
      <c r="E62" s="576">
        <v>0.25694444444444448</v>
      </c>
      <c r="F62" s="576">
        <v>0.23611111111111113</v>
      </c>
      <c r="G62" s="577">
        <v>154.4</v>
      </c>
      <c r="H62" s="577"/>
      <c r="I62" s="578"/>
      <c r="J62" s="458" t="s">
        <v>2212</v>
      </c>
      <c r="K62" s="458" t="s">
        <v>1045</v>
      </c>
      <c r="L62" s="635" t="s">
        <v>3279</v>
      </c>
      <c r="M62" s="561" t="s">
        <v>2092</v>
      </c>
    </row>
    <row r="63" spans="2:13" ht="18" x14ac:dyDescent="0.35">
      <c r="B63" s="562"/>
      <c r="C63" s="562">
        <v>44</v>
      </c>
      <c r="D63" s="562" t="s">
        <v>1903</v>
      </c>
      <c r="E63" s="576">
        <v>0.3263888888888889</v>
      </c>
      <c r="F63" s="576">
        <v>0.29166666666666669</v>
      </c>
      <c r="G63" s="577">
        <v>160.19999999999999</v>
      </c>
      <c r="H63" s="577">
        <v>314.60000000000002</v>
      </c>
      <c r="I63" s="578">
        <v>14</v>
      </c>
      <c r="J63" s="458" t="s">
        <v>2719</v>
      </c>
      <c r="K63" s="458" t="s">
        <v>1045</v>
      </c>
      <c r="L63" s="635"/>
      <c r="M63" s="561" t="s">
        <v>2092</v>
      </c>
    </row>
    <row r="64" spans="2:13" ht="18" x14ac:dyDescent="0.35">
      <c r="B64" s="562">
        <v>23</v>
      </c>
      <c r="C64" s="562">
        <v>45</v>
      </c>
      <c r="D64" s="562" t="s">
        <v>1708</v>
      </c>
      <c r="E64" s="576">
        <v>0.3611111111111111</v>
      </c>
      <c r="F64" s="576">
        <v>0.28472222222222221</v>
      </c>
      <c r="G64" s="577">
        <v>155.30000000000001</v>
      </c>
      <c r="H64" s="586"/>
      <c r="I64" s="587"/>
      <c r="J64" s="458" t="s">
        <v>2734</v>
      </c>
      <c r="K64" s="458" t="s">
        <v>1045</v>
      </c>
      <c r="L64" s="635" t="s">
        <v>3279</v>
      </c>
      <c r="M64" s="561" t="s">
        <v>2092</v>
      </c>
    </row>
    <row r="65" spans="2:13" ht="18" x14ac:dyDescent="0.35">
      <c r="B65" s="562"/>
      <c r="C65" s="562">
        <v>46</v>
      </c>
      <c r="D65" s="562" t="s">
        <v>1709</v>
      </c>
      <c r="E65" s="576">
        <v>0.31597222222222221</v>
      </c>
      <c r="F65" s="576">
        <v>0.29166666666666669</v>
      </c>
      <c r="G65" s="577">
        <v>152.1</v>
      </c>
      <c r="H65" s="586">
        <v>307.39999999999998</v>
      </c>
      <c r="I65" s="587">
        <v>15</v>
      </c>
      <c r="J65" s="458" t="s">
        <v>3269</v>
      </c>
      <c r="K65" s="458" t="s">
        <v>1045</v>
      </c>
      <c r="L65" s="635"/>
      <c r="M65" s="561" t="s">
        <v>2092</v>
      </c>
    </row>
    <row r="66" spans="2:13" ht="18" x14ac:dyDescent="0.35">
      <c r="B66" s="562">
        <v>24</v>
      </c>
      <c r="C66" s="562">
        <v>47</v>
      </c>
      <c r="D66" s="562" t="s">
        <v>1720</v>
      </c>
      <c r="E66" s="576">
        <v>0.35416666666666669</v>
      </c>
      <c r="F66" s="576">
        <v>0.33333333333333331</v>
      </c>
      <c r="G66" s="577">
        <v>152.30000000000001</v>
      </c>
      <c r="H66" s="577"/>
      <c r="I66" s="578"/>
      <c r="J66" s="458" t="s">
        <v>2167</v>
      </c>
      <c r="K66" s="458" t="s">
        <v>1045</v>
      </c>
      <c r="L66" s="572" t="s">
        <v>3265</v>
      </c>
      <c r="M66" s="561" t="s">
        <v>2092</v>
      </c>
    </row>
    <row r="67" spans="2:13" ht="18" x14ac:dyDescent="0.35">
      <c r="B67" s="562"/>
      <c r="C67" s="562">
        <v>48</v>
      </c>
      <c r="D67" s="562" t="s">
        <v>1415</v>
      </c>
      <c r="E67" s="576">
        <v>0.40625</v>
      </c>
      <c r="F67" s="576">
        <v>0.36458333333333331</v>
      </c>
      <c r="G67" s="577">
        <v>321.60000000000002</v>
      </c>
      <c r="H67" s="577">
        <v>473.9</v>
      </c>
      <c r="I67" s="578">
        <v>13</v>
      </c>
      <c r="J67" s="458" t="s">
        <v>1539</v>
      </c>
      <c r="K67" s="458" t="s">
        <v>1045</v>
      </c>
      <c r="L67" s="572" t="s">
        <v>3265</v>
      </c>
    </row>
    <row r="68" spans="2:13" ht="18" x14ac:dyDescent="0.35">
      <c r="B68" s="562">
        <v>25</v>
      </c>
      <c r="C68" s="562">
        <v>49</v>
      </c>
      <c r="D68" s="562" t="s">
        <v>1420</v>
      </c>
      <c r="E68" s="576">
        <v>0.34375</v>
      </c>
      <c r="F68" s="576">
        <v>0.28125</v>
      </c>
      <c r="G68" s="577">
        <v>164.6</v>
      </c>
      <c r="H68" s="577"/>
      <c r="I68" s="578"/>
      <c r="J68" s="458" t="s">
        <v>2251</v>
      </c>
      <c r="K68" s="458" t="s">
        <v>1045</v>
      </c>
      <c r="L68" s="572" t="s">
        <v>3265</v>
      </c>
      <c r="M68" s="561" t="s">
        <v>2092</v>
      </c>
    </row>
    <row r="69" spans="2:13" ht="18" x14ac:dyDescent="0.35">
      <c r="B69" s="562"/>
      <c r="C69" s="562">
        <v>50</v>
      </c>
      <c r="D69" s="562" t="s">
        <v>1426</v>
      </c>
      <c r="E69" s="576">
        <v>0.48958333333333331</v>
      </c>
      <c r="F69" s="576">
        <v>0.28125</v>
      </c>
      <c r="G69" s="577">
        <v>122</v>
      </c>
      <c r="H69" s="577">
        <v>286.60000000000002</v>
      </c>
      <c r="I69" s="578">
        <v>18</v>
      </c>
      <c r="J69" s="458" t="s">
        <v>2212</v>
      </c>
      <c r="K69" s="458" t="s">
        <v>1045</v>
      </c>
      <c r="L69" s="572" t="s">
        <v>3265</v>
      </c>
      <c r="M69" s="561" t="s">
        <v>2092</v>
      </c>
    </row>
    <row r="70" spans="2:13" ht="18" x14ac:dyDescent="0.35">
      <c r="B70" s="562">
        <v>26</v>
      </c>
      <c r="C70" s="562">
        <v>51</v>
      </c>
      <c r="D70" s="562" t="s">
        <v>1429</v>
      </c>
      <c r="E70" s="576">
        <v>0.27777777777777779</v>
      </c>
      <c r="F70" s="576">
        <v>0.25694444444444448</v>
      </c>
      <c r="G70" s="577">
        <v>151.80000000000001</v>
      </c>
      <c r="H70" s="577"/>
      <c r="I70" s="578"/>
      <c r="J70" s="458" t="s">
        <v>2386</v>
      </c>
      <c r="K70" s="458" t="s">
        <v>1045</v>
      </c>
      <c r="L70" s="572" t="s">
        <v>3265</v>
      </c>
      <c r="M70" s="561" t="s">
        <v>2092</v>
      </c>
    </row>
    <row r="71" spans="2:13" ht="18" x14ac:dyDescent="0.35">
      <c r="B71" s="562"/>
      <c r="C71" s="562">
        <v>52</v>
      </c>
      <c r="D71" s="562" t="s">
        <v>1441</v>
      </c>
      <c r="E71" s="576">
        <v>0.40625</v>
      </c>
      <c r="F71" s="576">
        <v>0.36458333333333331</v>
      </c>
      <c r="G71" s="577">
        <v>321.60000000000002</v>
      </c>
      <c r="H71" s="577">
        <v>473.4</v>
      </c>
      <c r="I71" s="578">
        <v>12</v>
      </c>
      <c r="J71" s="458" t="s">
        <v>1539</v>
      </c>
      <c r="K71" s="458" t="s">
        <v>1045</v>
      </c>
      <c r="L71" s="572" t="s">
        <v>3265</v>
      </c>
    </row>
    <row r="72" spans="2:13" ht="18" x14ac:dyDescent="0.35">
      <c r="B72" s="562">
        <v>27</v>
      </c>
      <c r="C72" s="562">
        <v>53</v>
      </c>
      <c r="D72" s="562" t="s">
        <v>1445</v>
      </c>
      <c r="E72" s="576">
        <v>0.27777777777777779</v>
      </c>
      <c r="F72" s="576">
        <v>0.25694444444444448</v>
      </c>
      <c r="G72" s="577">
        <v>165.7</v>
      </c>
      <c r="H72" s="577"/>
      <c r="I72" s="578"/>
      <c r="J72" s="458" t="s">
        <v>2221</v>
      </c>
      <c r="K72" s="458" t="s">
        <v>1045</v>
      </c>
      <c r="L72" s="635" t="s">
        <v>3279</v>
      </c>
      <c r="M72" s="561" t="s">
        <v>2092</v>
      </c>
    </row>
    <row r="73" spans="2:13" ht="18" x14ac:dyDescent="0.35">
      <c r="B73" s="562"/>
      <c r="C73" s="562">
        <v>54</v>
      </c>
      <c r="D73" s="562" t="s">
        <v>1438</v>
      </c>
      <c r="E73" s="576">
        <v>0.31944444444444448</v>
      </c>
      <c r="F73" s="576">
        <v>0.28819444444444448</v>
      </c>
      <c r="G73" s="577">
        <v>167.7</v>
      </c>
      <c r="H73" s="577">
        <v>333.4</v>
      </c>
      <c r="I73" s="578">
        <v>13</v>
      </c>
      <c r="J73" s="458" t="s">
        <v>2706</v>
      </c>
      <c r="K73" s="458" t="s">
        <v>1045</v>
      </c>
      <c r="L73" s="635"/>
      <c r="M73" s="561" t="s">
        <v>2092</v>
      </c>
    </row>
    <row r="74" spans="2:13" ht="18" x14ac:dyDescent="0.35">
      <c r="B74" s="562">
        <v>28</v>
      </c>
      <c r="C74" s="562">
        <v>55</v>
      </c>
      <c r="D74" s="562" t="s">
        <v>1443</v>
      </c>
      <c r="E74" s="576">
        <v>0.3576388888888889</v>
      </c>
      <c r="F74" s="576">
        <v>0.3263888888888889</v>
      </c>
      <c r="G74" s="577">
        <v>150</v>
      </c>
      <c r="H74" s="577"/>
      <c r="I74" s="578"/>
      <c r="J74" s="585" t="s">
        <v>3275</v>
      </c>
      <c r="K74" s="458" t="s">
        <v>1045</v>
      </c>
      <c r="L74" s="572" t="s">
        <v>3265</v>
      </c>
    </row>
    <row r="75" spans="2:13" ht="18" x14ac:dyDescent="0.35">
      <c r="B75" s="562"/>
      <c r="C75" s="562">
        <v>56</v>
      </c>
      <c r="D75" s="562" t="s">
        <v>1451</v>
      </c>
      <c r="E75" s="576">
        <v>0.35416666666666669</v>
      </c>
      <c r="F75" s="576">
        <v>0.33333333333333331</v>
      </c>
      <c r="G75" s="577">
        <v>153.30000000000001</v>
      </c>
      <c r="H75" s="577">
        <v>303.3</v>
      </c>
      <c r="I75" s="578">
        <v>27</v>
      </c>
      <c r="J75" s="585" t="s">
        <v>3275</v>
      </c>
      <c r="K75" s="458" t="s">
        <v>1045</v>
      </c>
      <c r="L75" s="572" t="s">
        <v>3265</v>
      </c>
    </row>
    <row r="76" spans="2:13" ht="18" x14ac:dyDescent="0.35">
      <c r="B76" s="562">
        <v>29</v>
      </c>
      <c r="C76" s="562">
        <v>57</v>
      </c>
      <c r="D76" s="562" t="s">
        <v>1458</v>
      </c>
      <c r="E76" s="576">
        <v>0.29166666666666669</v>
      </c>
      <c r="F76" s="576">
        <v>0.27083333333333331</v>
      </c>
      <c r="G76" s="577">
        <v>166</v>
      </c>
      <c r="H76" s="577"/>
      <c r="I76" s="578"/>
      <c r="J76" s="458" t="s">
        <v>2212</v>
      </c>
      <c r="K76" s="458" t="s">
        <v>1045</v>
      </c>
      <c r="L76" s="635" t="s">
        <v>3279</v>
      </c>
      <c r="M76" s="561" t="s">
        <v>2092</v>
      </c>
    </row>
    <row r="77" spans="2:13" ht="18" x14ac:dyDescent="0.35">
      <c r="B77" s="562"/>
      <c r="C77" s="562">
        <v>58</v>
      </c>
      <c r="D77" s="562" t="s">
        <v>1448</v>
      </c>
      <c r="E77" s="576">
        <v>0.3611111111111111</v>
      </c>
      <c r="F77" s="576">
        <v>0.28125</v>
      </c>
      <c r="G77" s="577">
        <v>139.4</v>
      </c>
      <c r="H77" s="577">
        <v>305.39999999999998</v>
      </c>
      <c r="I77" s="578">
        <v>14</v>
      </c>
      <c r="J77" s="458" t="s">
        <v>2719</v>
      </c>
      <c r="K77" s="458" t="s">
        <v>1045</v>
      </c>
      <c r="L77" s="635"/>
      <c r="M77" s="561" t="s">
        <v>2092</v>
      </c>
    </row>
    <row r="78" spans="2:13" ht="18" x14ac:dyDescent="0.35">
      <c r="B78" s="562">
        <v>30</v>
      </c>
      <c r="C78" s="562">
        <v>59</v>
      </c>
      <c r="D78" s="562" t="s">
        <v>1473</v>
      </c>
      <c r="E78" s="576">
        <v>0.23958333333333334</v>
      </c>
      <c r="F78" s="576">
        <v>0.21875</v>
      </c>
      <c r="G78" s="577">
        <v>128.5</v>
      </c>
      <c r="H78" s="577"/>
      <c r="I78" s="578"/>
      <c r="J78" s="458" t="s">
        <v>2880</v>
      </c>
      <c r="K78" s="458" t="s">
        <v>1045</v>
      </c>
      <c r="L78" s="635" t="s">
        <v>3279</v>
      </c>
      <c r="M78" s="561" t="s">
        <v>2092</v>
      </c>
    </row>
    <row r="79" spans="2:13" ht="18" x14ac:dyDescent="0.35">
      <c r="B79" s="562"/>
      <c r="C79" s="562">
        <v>60</v>
      </c>
      <c r="D79" s="562" t="s">
        <v>1137</v>
      </c>
      <c r="E79" s="576">
        <v>0.30902777777777779</v>
      </c>
      <c r="F79" s="576">
        <v>0.28472222222222221</v>
      </c>
      <c r="G79" s="577">
        <v>161</v>
      </c>
      <c r="H79" s="577">
        <v>289.5</v>
      </c>
      <c r="I79" s="578">
        <v>11</v>
      </c>
      <c r="J79" s="458" t="s">
        <v>2889</v>
      </c>
      <c r="K79" s="458" t="s">
        <v>1045</v>
      </c>
      <c r="L79" s="635"/>
      <c r="M79" s="561" t="s">
        <v>2092</v>
      </c>
    </row>
    <row r="80" spans="2:13" ht="18" x14ac:dyDescent="0.35">
      <c r="B80" s="579">
        <v>30</v>
      </c>
      <c r="C80" s="579"/>
      <c r="D80" s="579">
        <v>60</v>
      </c>
      <c r="E80" s="580"/>
      <c r="F80" s="580"/>
      <c r="G80" s="581">
        <f>SUM(G20:G79)</f>
        <v>10469.4</v>
      </c>
      <c r="H80" s="581">
        <f>SUM(H20:H79)</f>
        <v>10469.4</v>
      </c>
      <c r="I80" s="582">
        <f>SUM(I20:I79)</f>
        <v>404</v>
      </c>
      <c r="J80" s="592"/>
      <c r="K80" s="592"/>
      <c r="L80" s="573"/>
    </row>
    <row r="81" spans="1:49" ht="18" x14ac:dyDescent="0.35">
      <c r="B81" s="562">
        <v>1</v>
      </c>
      <c r="C81" s="562">
        <v>1</v>
      </c>
      <c r="D81" s="562" t="s">
        <v>1323</v>
      </c>
      <c r="E81" s="576">
        <v>0.27777777777777779</v>
      </c>
      <c r="F81" s="576">
        <v>0.25694444444444448</v>
      </c>
      <c r="G81" s="577">
        <v>141.1</v>
      </c>
      <c r="H81" s="577"/>
      <c r="I81" s="578"/>
      <c r="J81" s="458" t="s">
        <v>2906</v>
      </c>
      <c r="K81" s="593" t="s">
        <v>2663</v>
      </c>
      <c r="L81" s="635" t="s">
        <v>3279</v>
      </c>
      <c r="M81" s="561" t="s">
        <v>2092</v>
      </c>
    </row>
    <row r="82" spans="1:49" ht="18" x14ac:dyDescent="0.35">
      <c r="B82" s="562"/>
      <c r="C82" s="562">
        <v>2</v>
      </c>
      <c r="D82" s="562" t="s">
        <v>1479</v>
      </c>
      <c r="E82" s="576">
        <v>0.35416666666666669</v>
      </c>
      <c r="F82" s="576">
        <v>0.27777777777777779</v>
      </c>
      <c r="G82" s="577">
        <v>151.1</v>
      </c>
      <c r="H82" s="577">
        <v>292.2</v>
      </c>
      <c r="I82" s="578">
        <v>15</v>
      </c>
      <c r="J82" s="458" t="s">
        <v>2914</v>
      </c>
      <c r="K82" s="593" t="s">
        <v>2663</v>
      </c>
      <c r="L82" s="635"/>
      <c r="M82" s="561" t="s">
        <v>2092</v>
      </c>
    </row>
    <row r="83" spans="1:49" ht="18" x14ac:dyDescent="0.35">
      <c r="B83" s="562">
        <v>2</v>
      </c>
      <c r="C83" s="562">
        <v>3</v>
      </c>
      <c r="D83" s="562" t="s">
        <v>1324</v>
      </c>
      <c r="E83" s="576">
        <v>0.37152777777777773</v>
      </c>
      <c r="F83" s="576">
        <v>0.3298611111111111</v>
      </c>
      <c r="G83" s="577">
        <v>181.6</v>
      </c>
      <c r="H83" s="577"/>
      <c r="I83" s="578"/>
      <c r="J83" s="458" t="s">
        <v>2246</v>
      </c>
      <c r="K83" s="593" t="s">
        <v>2663</v>
      </c>
      <c r="L83" s="572" t="s">
        <v>3265</v>
      </c>
      <c r="M83" s="561" t="s">
        <v>2092</v>
      </c>
    </row>
    <row r="84" spans="1:49" ht="18" x14ac:dyDescent="0.35">
      <c r="B84" s="562"/>
      <c r="C84" s="562">
        <v>4</v>
      </c>
      <c r="D84" s="562" t="s">
        <v>1391</v>
      </c>
      <c r="E84" s="576">
        <v>0.31944444444444448</v>
      </c>
      <c r="F84" s="576">
        <v>0.28125</v>
      </c>
      <c r="G84" s="577">
        <v>160.80000000000001</v>
      </c>
      <c r="H84" s="577">
        <v>342.4</v>
      </c>
      <c r="I84" s="578">
        <v>18</v>
      </c>
      <c r="J84" s="458" t="s">
        <v>2246</v>
      </c>
      <c r="K84" s="593" t="s">
        <v>2663</v>
      </c>
      <c r="L84" s="572" t="s">
        <v>3265</v>
      </c>
      <c r="M84" s="561" t="s">
        <v>2092</v>
      </c>
    </row>
    <row r="85" spans="1:49" ht="18" x14ac:dyDescent="0.35">
      <c r="B85" s="562">
        <v>3</v>
      </c>
      <c r="C85" s="562">
        <v>5</v>
      </c>
      <c r="D85" s="562" t="s">
        <v>1392</v>
      </c>
      <c r="E85" s="576">
        <v>0.39583333333333331</v>
      </c>
      <c r="F85" s="576">
        <v>0.3298611111111111</v>
      </c>
      <c r="G85" s="577">
        <v>157.19999999999999</v>
      </c>
      <c r="H85" s="577"/>
      <c r="I85" s="578"/>
      <c r="J85" s="458" t="s">
        <v>2840</v>
      </c>
      <c r="K85" s="593" t="s">
        <v>2663</v>
      </c>
      <c r="L85" s="572" t="s">
        <v>3265</v>
      </c>
      <c r="M85" s="561" t="s">
        <v>2092</v>
      </c>
    </row>
    <row r="86" spans="1:49" ht="18" x14ac:dyDescent="0.35">
      <c r="B86" s="562"/>
      <c r="C86" s="562">
        <v>6</v>
      </c>
      <c r="D86" s="562" t="s">
        <v>1486</v>
      </c>
      <c r="E86" s="576">
        <v>0.30555555555555552</v>
      </c>
      <c r="F86" s="576">
        <v>0.28125</v>
      </c>
      <c r="G86" s="577">
        <v>162.4</v>
      </c>
      <c r="H86" s="577">
        <v>319.60000000000002</v>
      </c>
      <c r="I86" s="578">
        <v>17</v>
      </c>
      <c r="J86" s="458" t="s">
        <v>2840</v>
      </c>
      <c r="K86" s="593" t="s">
        <v>2663</v>
      </c>
      <c r="L86" s="572" t="s">
        <v>3265</v>
      </c>
      <c r="M86" s="561" t="s">
        <v>2092</v>
      </c>
    </row>
    <row r="87" spans="1:49" ht="18" x14ac:dyDescent="0.35">
      <c r="B87" s="562">
        <v>4</v>
      </c>
      <c r="C87" s="562">
        <v>7</v>
      </c>
      <c r="D87" s="562" t="s">
        <v>1483</v>
      </c>
      <c r="E87" s="576">
        <v>0.34375</v>
      </c>
      <c r="F87" s="576">
        <v>0.32291666666666669</v>
      </c>
      <c r="G87" s="577">
        <v>132.80000000000001</v>
      </c>
      <c r="H87" s="577"/>
      <c r="I87" s="578"/>
      <c r="J87" s="458" t="s">
        <v>2567</v>
      </c>
      <c r="K87" s="593" t="s">
        <v>2663</v>
      </c>
      <c r="L87" s="572" t="s">
        <v>3265</v>
      </c>
      <c r="M87" s="561" t="s">
        <v>2092</v>
      </c>
    </row>
    <row r="88" spans="1:49" s="563" customFormat="1" ht="18" x14ac:dyDescent="0.35">
      <c r="A88" s="16"/>
      <c r="B88" s="562"/>
      <c r="C88" s="562">
        <v>8</v>
      </c>
      <c r="D88" s="562" t="s">
        <v>1491</v>
      </c>
      <c r="E88" s="576">
        <v>0.3263888888888889</v>
      </c>
      <c r="F88" s="576">
        <v>0.2986111111111111</v>
      </c>
      <c r="G88" s="577">
        <v>119</v>
      </c>
      <c r="H88" s="577">
        <v>251.8</v>
      </c>
      <c r="I88" s="578">
        <v>30</v>
      </c>
      <c r="J88" s="458" t="s">
        <v>2567</v>
      </c>
      <c r="K88" s="593" t="s">
        <v>2663</v>
      </c>
      <c r="L88" s="572" t="s">
        <v>3265</v>
      </c>
      <c r="M88" s="561" t="s">
        <v>2092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ht="18" x14ac:dyDescent="0.35">
      <c r="B89" s="562">
        <v>5</v>
      </c>
      <c r="C89" s="562">
        <v>9</v>
      </c>
      <c r="D89" s="562" t="s">
        <v>1488</v>
      </c>
      <c r="E89" s="576">
        <v>0.375</v>
      </c>
      <c r="F89" s="576">
        <v>0.30208333333333331</v>
      </c>
      <c r="G89" s="577">
        <v>153</v>
      </c>
      <c r="H89" s="577"/>
      <c r="I89" s="578"/>
      <c r="J89" s="458" t="s">
        <v>2989</v>
      </c>
      <c r="K89" s="593" t="s">
        <v>2663</v>
      </c>
      <c r="L89" s="572" t="s">
        <v>3265</v>
      </c>
      <c r="M89" s="561" t="s">
        <v>2092</v>
      </c>
    </row>
    <row r="90" spans="1:49" ht="18" x14ac:dyDescent="0.35">
      <c r="B90" s="562"/>
      <c r="C90" s="562">
        <v>10</v>
      </c>
      <c r="D90" s="562" t="s">
        <v>1166</v>
      </c>
      <c r="E90" s="576">
        <v>0.36805555555555558</v>
      </c>
      <c r="F90" s="576">
        <v>0.34027777777777773</v>
      </c>
      <c r="G90" s="577">
        <v>204.6</v>
      </c>
      <c r="H90" s="577">
        <v>357.6</v>
      </c>
      <c r="I90" s="578">
        <v>16</v>
      </c>
      <c r="J90" s="458" t="s">
        <v>2989</v>
      </c>
      <c r="K90" s="593" t="s">
        <v>2663</v>
      </c>
      <c r="L90" s="572" t="s">
        <v>3265</v>
      </c>
      <c r="M90" s="561" t="s">
        <v>2092</v>
      </c>
    </row>
    <row r="91" spans="1:49" ht="18" x14ac:dyDescent="0.35">
      <c r="B91" s="562">
        <v>6</v>
      </c>
      <c r="C91" s="562">
        <v>11</v>
      </c>
      <c r="D91" s="594" t="s">
        <v>1577</v>
      </c>
      <c r="E91" s="576">
        <v>0.24305555555555555</v>
      </c>
      <c r="F91" s="576">
        <v>0.21527777777777779</v>
      </c>
      <c r="G91" s="577">
        <v>107.4</v>
      </c>
      <c r="H91" s="577"/>
      <c r="I91" s="578"/>
      <c r="J91" s="458" t="s">
        <v>2363</v>
      </c>
      <c r="K91" s="593" t="s">
        <v>2663</v>
      </c>
      <c r="L91" s="635" t="s">
        <v>3279</v>
      </c>
      <c r="M91" s="561" t="s">
        <v>2092</v>
      </c>
    </row>
    <row r="92" spans="1:49" ht="18" x14ac:dyDescent="0.35">
      <c r="B92" s="589"/>
      <c r="C92" s="562">
        <v>12</v>
      </c>
      <c r="D92" s="562" t="s">
        <v>1290</v>
      </c>
      <c r="E92" s="576">
        <v>0.36458333333333331</v>
      </c>
      <c r="F92" s="576">
        <v>0.33680555555555558</v>
      </c>
      <c r="G92" s="577">
        <v>175.4</v>
      </c>
      <c r="H92" s="577">
        <v>282.8</v>
      </c>
      <c r="I92" s="578">
        <v>22</v>
      </c>
      <c r="J92" s="458" t="s">
        <v>2681</v>
      </c>
      <c r="K92" s="593" t="s">
        <v>2663</v>
      </c>
      <c r="L92" s="635"/>
      <c r="M92" s="561" t="s">
        <v>2092</v>
      </c>
    </row>
    <row r="93" spans="1:49" ht="18" x14ac:dyDescent="0.35">
      <c r="B93" s="562">
        <v>7</v>
      </c>
      <c r="C93" s="562">
        <v>13</v>
      </c>
      <c r="D93" s="562" t="s">
        <v>1151</v>
      </c>
      <c r="E93" s="576">
        <v>0.29166666666666669</v>
      </c>
      <c r="F93" s="576">
        <v>0.25</v>
      </c>
      <c r="G93" s="577">
        <v>167.7</v>
      </c>
      <c r="H93" s="577"/>
      <c r="I93" s="578"/>
      <c r="J93" s="458" t="s">
        <v>2177</v>
      </c>
      <c r="K93" s="593" t="s">
        <v>2663</v>
      </c>
      <c r="L93" s="572" t="s">
        <v>3265</v>
      </c>
      <c r="M93" s="561" t="s">
        <v>2092</v>
      </c>
    </row>
    <row r="94" spans="1:49" ht="18" x14ac:dyDescent="0.35">
      <c r="B94" s="589"/>
      <c r="C94" s="562">
        <v>14</v>
      </c>
      <c r="D94" s="562" t="s">
        <v>1153</v>
      </c>
      <c r="E94" s="576">
        <v>0.30902777777777779</v>
      </c>
      <c r="F94" s="576">
        <v>0.27083333333333331</v>
      </c>
      <c r="G94" s="577">
        <v>175.2</v>
      </c>
      <c r="H94" s="577">
        <v>342.9</v>
      </c>
      <c r="I94" s="578">
        <v>18</v>
      </c>
      <c r="J94" s="458" t="s">
        <v>2177</v>
      </c>
      <c r="K94" s="593" t="s">
        <v>2663</v>
      </c>
      <c r="L94" s="572" t="s">
        <v>3265</v>
      </c>
      <c r="M94" s="561" t="s">
        <v>2092</v>
      </c>
    </row>
    <row r="95" spans="1:49" ht="18" x14ac:dyDescent="0.35">
      <c r="B95" s="579">
        <v>7</v>
      </c>
      <c r="C95" s="595"/>
      <c r="D95" s="579">
        <v>14</v>
      </c>
      <c r="E95" s="592"/>
      <c r="F95" s="592"/>
      <c r="G95" s="581">
        <f>SUM(G81:G94)</f>
        <v>2189.3000000000002</v>
      </c>
      <c r="H95" s="581">
        <f>SUM(H81:H94)</f>
        <v>2189.2999999999997</v>
      </c>
      <c r="I95" s="582">
        <f>SUM(I81:I94)</f>
        <v>136</v>
      </c>
      <c r="J95" s="592"/>
      <c r="K95" s="592"/>
      <c r="L95" s="573"/>
    </row>
    <row r="96" spans="1:49" ht="18" x14ac:dyDescent="0.35">
      <c r="B96" s="562">
        <v>1</v>
      </c>
      <c r="C96" s="562">
        <v>1</v>
      </c>
      <c r="D96" s="562" t="s">
        <v>1144</v>
      </c>
      <c r="E96" s="576">
        <v>0.29166666666666669</v>
      </c>
      <c r="F96" s="576">
        <v>0.27083333333333331</v>
      </c>
      <c r="G96" s="577">
        <v>168.6</v>
      </c>
      <c r="H96" s="577">
        <v>337.2</v>
      </c>
      <c r="I96" s="578">
        <v>8</v>
      </c>
      <c r="J96" s="585" t="s">
        <v>963</v>
      </c>
      <c r="K96" s="458" t="s">
        <v>1045</v>
      </c>
      <c r="L96" s="635" t="s">
        <v>3279</v>
      </c>
      <c r="M96" s="561" t="s">
        <v>2092</v>
      </c>
    </row>
    <row r="97" spans="1:49" ht="18" x14ac:dyDescent="0.35">
      <c r="B97" s="562"/>
      <c r="C97" s="562">
        <v>2</v>
      </c>
      <c r="D97" s="562" t="s">
        <v>1142</v>
      </c>
      <c r="E97" s="576">
        <v>0.30208333333333331</v>
      </c>
      <c r="F97" s="576">
        <v>0.28125</v>
      </c>
      <c r="G97" s="577">
        <v>168.6</v>
      </c>
      <c r="H97" s="577"/>
      <c r="I97" s="596"/>
      <c r="J97" s="585" t="s">
        <v>3252</v>
      </c>
      <c r="K97" s="458" t="s">
        <v>1045</v>
      </c>
      <c r="L97" s="635"/>
      <c r="M97" s="561" t="s">
        <v>2092</v>
      </c>
    </row>
    <row r="98" spans="1:49" ht="18" x14ac:dyDescent="0.35">
      <c r="B98" s="562">
        <v>2</v>
      </c>
      <c r="C98" s="562">
        <v>3</v>
      </c>
      <c r="D98" s="562" t="s">
        <v>1147</v>
      </c>
      <c r="E98" s="576">
        <v>0.29166666666666669</v>
      </c>
      <c r="F98" s="576">
        <v>0.27083333333333331</v>
      </c>
      <c r="G98" s="577">
        <v>168.6</v>
      </c>
      <c r="H98" s="577">
        <v>337.2</v>
      </c>
      <c r="I98" s="578">
        <v>8</v>
      </c>
      <c r="J98" s="585" t="s">
        <v>963</v>
      </c>
      <c r="K98" s="458" t="s">
        <v>1045</v>
      </c>
      <c r="L98" s="635" t="s">
        <v>3279</v>
      </c>
    </row>
    <row r="99" spans="1:49" ht="18" x14ac:dyDescent="0.35">
      <c r="B99" s="562"/>
      <c r="C99" s="562">
        <v>4</v>
      </c>
      <c r="D99" s="562" t="s">
        <v>1145</v>
      </c>
      <c r="E99" s="576">
        <v>0.30208333333333331</v>
      </c>
      <c r="F99" s="576">
        <v>0.28125</v>
      </c>
      <c r="G99" s="577">
        <v>168.6</v>
      </c>
      <c r="H99" s="577"/>
      <c r="I99" s="596"/>
      <c r="J99" s="585" t="s">
        <v>3252</v>
      </c>
      <c r="K99" s="458" t="s">
        <v>1045</v>
      </c>
      <c r="L99" s="635"/>
    </row>
    <row r="100" spans="1:49" ht="18" x14ac:dyDescent="0.35">
      <c r="B100" s="579">
        <v>2</v>
      </c>
      <c r="C100" s="579"/>
      <c r="D100" s="579">
        <v>4</v>
      </c>
      <c r="E100" s="580"/>
      <c r="F100" s="580"/>
      <c r="G100" s="581">
        <f>SUM(G96:G99)</f>
        <v>674.4</v>
      </c>
      <c r="H100" s="581">
        <f>SUM(H96:H99)</f>
        <v>674.4</v>
      </c>
      <c r="I100" s="582">
        <f>SUM(I96:I99)</f>
        <v>16</v>
      </c>
      <c r="J100" s="583"/>
      <c r="K100" s="583"/>
      <c r="L100" s="574"/>
      <c r="N100" s="348"/>
      <c r="O100" s="348"/>
    </row>
    <row r="101" spans="1:49" ht="18" x14ac:dyDescent="0.35">
      <c r="B101" s="562">
        <v>1</v>
      </c>
      <c r="C101" s="562">
        <v>1</v>
      </c>
      <c r="D101" s="562" t="s">
        <v>1506</v>
      </c>
      <c r="E101" s="576">
        <v>0.24652777777777779</v>
      </c>
      <c r="F101" s="576">
        <v>0.22569444444444445</v>
      </c>
      <c r="G101" s="577">
        <v>212.1</v>
      </c>
      <c r="H101" s="577"/>
      <c r="I101" s="578"/>
      <c r="J101" s="585" t="s">
        <v>3078</v>
      </c>
      <c r="K101" s="458" t="s">
        <v>1045</v>
      </c>
      <c r="L101" s="636" t="s">
        <v>3280</v>
      </c>
      <c r="M101" s="561" t="s">
        <v>2092</v>
      </c>
    </row>
    <row r="102" spans="1:49" ht="18" x14ac:dyDescent="0.35">
      <c r="B102" s="562"/>
      <c r="C102" s="562">
        <v>2</v>
      </c>
      <c r="D102" s="562" t="s">
        <v>1516</v>
      </c>
      <c r="E102" s="576">
        <v>0.22569444444444445</v>
      </c>
      <c r="F102" s="576">
        <v>0.22569444444444445</v>
      </c>
      <c r="G102" s="577">
        <v>217.7</v>
      </c>
      <c r="H102" s="577">
        <v>429.79999999999995</v>
      </c>
      <c r="I102" s="578">
        <v>1</v>
      </c>
      <c r="J102" s="585" t="s">
        <v>3078</v>
      </c>
      <c r="K102" s="458" t="s">
        <v>1045</v>
      </c>
      <c r="L102" s="637"/>
      <c r="M102" s="561" t="s">
        <v>2092</v>
      </c>
    </row>
    <row r="103" spans="1:49" s="563" customFormat="1" ht="18" x14ac:dyDescent="0.35">
      <c r="A103" s="16"/>
      <c r="B103" s="562">
        <v>2</v>
      </c>
      <c r="C103" s="562">
        <v>3</v>
      </c>
      <c r="D103" s="562" t="s">
        <v>1513</v>
      </c>
      <c r="E103" s="576">
        <v>0.21875</v>
      </c>
      <c r="F103" s="576">
        <v>0.21875</v>
      </c>
      <c r="G103" s="577">
        <v>217.7</v>
      </c>
      <c r="H103" s="577"/>
      <c r="I103" s="578"/>
      <c r="J103" s="585" t="s">
        <v>3078</v>
      </c>
      <c r="K103" s="458" t="s">
        <v>1045</v>
      </c>
      <c r="L103" s="637"/>
      <c r="M103" s="561" t="s">
        <v>2092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</row>
    <row r="104" spans="1:49" ht="18" x14ac:dyDescent="0.35">
      <c r="B104" s="562"/>
      <c r="C104" s="562">
        <v>4</v>
      </c>
      <c r="D104" s="562" t="s">
        <v>1265</v>
      </c>
      <c r="E104" s="576">
        <v>0.23958333333333334</v>
      </c>
      <c r="F104" s="576">
        <v>0.21875</v>
      </c>
      <c r="G104" s="577">
        <v>212.1</v>
      </c>
      <c r="H104" s="577">
        <v>429.79999999999995</v>
      </c>
      <c r="I104" s="578">
        <v>1</v>
      </c>
      <c r="J104" s="585" t="s">
        <v>3078</v>
      </c>
      <c r="K104" s="458" t="s">
        <v>1045</v>
      </c>
      <c r="L104" s="638"/>
      <c r="M104" s="561" t="s">
        <v>2092</v>
      </c>
    </row>
    <row r="105" spans="1:49" ht="18" x14ac:dyDescent="0.35">
      <c r="B105" s="562">
        <v>3</v>
      </c>
      <c r="C105" s="562">
        <v>5</v>
      </c>
      <c r="D105" s="562" t="s">
        <v>1266</v>
      </c>
      <c r="E105" s="576">
        <v>0.36458333333333331</v>
      </c>
      <c r="F105" s="576">
        <v>0.30902777777777779</v>
      </c>
      <c r="G105" s="577">
        <v>305.2</v>
      </c>
      <c r="H105" s="577"/>
      <c r="I105" s="578"/>
      <c r="J105" s="597" t="s">
        <v>3098</v>
      </c>
      <c r="K105" s="458" t="s">
        <v>1045</v>
      </c>
      <c r="L105" s="635" t="s">
        <v>3279</v>
      </c>
      <c r="M105" s="561" t="s">
        <v>2092</v>
      </c>
    </row>
    <row r="106" spans="1:49" ht="18" x14ac:dyDescent="0.35">
      <c r="B106" s="562"/>
      <c r="C106" s="562">
        <v>6</v>
      </c>
      <c r="D106" s="562" t="s">
        <v>1292</v>
      </c>
      <c r="E106" s="576">
        <v>0.33333333333333331</v>
      </c>
      <c r="F106" s="576">
        <v>0.3125</v>
      </c>
      <c r="G106" s="577">
        <v>322</v>
      </c>
      <c r="H106" s="577">
        <v>627.20000000000005</v>
      </c>
      <c r="I106" s="578">
        <v>3</v>
      </c>
      <c r="J106" s="597" t="s">
        <v>3098</v>
      </c>
      <c r="K106" s="458" t="s">
        <v>1045</v>
      </c>
      <c r="L106" s="635"/>
      <c r="M106" s="561" t="s">
        <v>2092</v>
      </c>
    </row>
    <row r="107" spans="1:49" ht="18" x14ac:dyDescent="0.35">
      <c r="B107" s="598">
        <v>4</v>
      </c>
      <c r="C107" s="562">
        <v>7</v>
      </c>
      <c r="D107" s="562" t="s">
        <v>1372</v>
      </c>
      <c r="E107" s="576">
        <v>0.29166666666666669</v>
      </c>
      <c r="F107" s="576">
        <v>0.27083333333333331</v>
      </c>
      <c r="G107" s="577">
        <v>256.2</v>
      </c>
      <c r="H107" s="577"/>
      <c r="I107" s="578"/>
      <c r="J107" s="597" t="s">
        <v>3137</v>
      </c>
      <c r="K107" s="458" t="s">
        <v>1045</v>
      </c>
      <c r="L107" s="635" t="s">
        <v>3279</v>
      </c>
    </row>
    <row r="108" spans="1:49" ht="18" x14ac:dyDescent="0.35">
      <c r="B108" s="598"/>
      <c r="C108" s="562">
        <v>8</v>
      </c>
      <c r="D108" s="562" t="s">
        <v>1141</v>
      </c>
      <c r="E108" s="576">
        <v>0.27777777777777779</v>
      </c>
      <c r="F108" s="576">
        <v>0.25694444444444448</v>
      </c>
      <c r="G108" s="577">
        <v>256.2</v>
      </c>
      <c r="H108" s="577">
        <v>512.4</v>
      </c>
      <c r="I108" s="578">
        <v>2</v>
      </c>
      <c r="J108" s="597" t="s">
        <v>3137</v>
      </c>
      <c r="K108" s="458" t="s">
        <v>1045</v>
      </c>
      <c r="L108" s="635"/>
    </row>
    <row r="109" spans="1:49" ht="18" x14ac:dyDescent="0.35">
      <c r="B109" s="598">
        <v>5</v>
      </c>
      <c r="C109" s="562">
        <v>9</v>
      </c>
      <c r="D109" s="562" t="s">
        <v>1362</v>
      </c>
      <c r="E109" s="576">
        <v>0.28472222222222221</v>
      </c>
      <c r="F109" s="576">
        <v>0.2638888888888889</v>
      </c>
      <c r="G109" s="577">
        <v>255.8</v>
      </c>
      <c r="H109" s="577"/>
      <c r="I109" s="578"/>
      <c r="J109" s="597" t="s">
        <v>3098</v>
      </c>
      <c r="K109" s="458" t="s">
        <v>1045</v>
      </c>
      <c r="L109" s="635" t="s">
        <v>3279</v>
      </c>
      <c r="M109" s="561" t="s">
        <v>2092</v>
      </c>
    </row>
    <row r="110" spans="1:49" ht="18" x14ac:dyDescent="0.35">
      <c r="B110" s="589"/>
      <c r="C110" s="562">
        <v>10</v>
      </c>
      <c r="D110" s="562" t="s">
        <v>1369</v>
      </c>
      <c r="E110" s="576">
        <v>0.27430555555555552</v>
      </c>
      <c r="F110" s="576">
        <v>0.25347222222222221</v>
      </c>
      <c r="G110" s="577">
        <v>255.8</v>
      </c>
      <c r="H110" s="577">
        <v>511.6</v>
      </c>
      <c r="I110" s="578">
        <v>2</v>
      </c>
      <c r="J110" s="597" t="s">
        <v>3098</v>
      </c>
      <c r="K110" s="458" t="s">
        <v>1045</v>
      </c>
      <c r="L110" s="635"/>
      <c r="M110" s="561" t="s">
        <v>2092</v>
      </c>
    </row>
    <row r="111" spans="1:49" ht="18" x14ac:dyDescent="0.35">
      <c r="B111" s="579">
        <v>5</v>
      </c>
      <c r="C111" s="579"/>
      <c r="D111" s="579">
        <v>10</v>
      </c>
      <c r="E111" s="580"/>
      <c r="F111" s="580"/>
      <c r="G111" s="581">
        <f>SUM(G101:G110)</f>
        <v>2510.8000000000002</v>
      </c>
      <c r="H111" s="581">
        <f t="shared" ref="H111:I111" si="0">SUM(H101:H110)</f>
        <v>2510.7999999999997</v>
      </c>
      <c r="I111" s="582">
        <f t="shared" si="0"/>
        <v>9</v>
      </c>
      <c r="J111" s="592"/>
      <c r="K111" s="592"/>
      <c r="L111" s="573"/>
    </row>
    <row r="112" spans="1:49" ht="18" x14ac:dyDescent="0.35">
      <c r="B112" s="562">
        <v>1</v>
      </c>
      <c r="C112" s="562">
        <v>1</v>
      </c>
      <c r="D112" s="562" t="s">
        <v>1295</v>
      </c>
      <c r="E112" s="576">
        <v>0.25347222222222221</v>
      </c>
      <c r="F112" s="576">
        <v>0.22569444444444445</v>
      </c>
      <c r="G112" s="577">
        <v>212.1</v>
      </c>
      <c r="H112" s="577"/>
      <c r="I112" s="578"/>
      <c r="J112" s="458" t="s">
        <v>1597</v>
      </c>
      <c r="K112" s="458" t="s">
        <v>1030</v>
      </c>
      <c r="L112" s="635" t="s">
        <v>3279</v>
      </c>
      <c r="M112" s="561" t="s">
        <v>2092</v>
      </c>
    </row>
    <row r="113" spans="1:49" ht="18" x14ac:dyDescent="0.35">
      <c r="B113" s="562"/>
      <c r="C113" s="562">
        <v>2</v>
      </c>
      <c r="D113" s="562" t="s">
        <v>1352</v>
      </c>
      <c r="E113" s="576">
        <v>0.23958333333333334</v>
      </c>
      <c r="F113" s="576">
        <v>0.21875</v>
      </c>
      <c r="G113" s="577">
        <v>212.1</v>
      </c>
      <c r="H113" s="577">
        <v>424.2</v>
      </c>
      <c r="I113" s="578">
        <v>2</v>
      </c>
      <c r="J113" s="458" t="s">
        <v>1597</v>
      </c>
      <c r="K113" s="458" t="s">
        <v>1030</v>
      </c>
      <c r="L113" s="635"/>
    </row>
    <row r="114" spans="1:49" ht="18" x14ac:dyDescent="0.35">
      <c r="B114" s="579">
        <v>1</v>
      </c>
      <c r="C114" s="595"/>
      <c r="D114" s="579">
        <v>2</v>
      </c>
      <c r="E114" s="592"/>
      <c r="F114" s="592"/>
      <c r="G114" s="581">
        <f>SUM(G112:G113)</f>
        <v>424.2</v>
      </c>
      <c r="H114" s="581">
        <f>SUM(H112:H113)</f>
        <v>424.2</v>
      </c>
      <c r="I114" s="582">
        <f>SUM(I112:I113)</f>
        <v>2</v>
      </c>
      <c r="J114" s="592"/>
      <c r="K114" s="592"/>
      <c r="L114" s="573"/>
    </row>
    <row r="115" spans="1:49" x14ac:dyDescent="0.25">
      <c r="B115" s="589"/>
      <c r="C115" s="459"/>
      <c r="D115" s="459"/>
      <c r="E115" s="589"/>
      <c r="F115" s="589"/>
      <c r="G115" s="589"/>
      <c r="H115" s="589"/>
      <c r="I115" s="589"/>
      <c r="J115" s="589"/>
      <c r="K115" s="589"/>
      <c r="L115" s="575"/>
    </row>
    <row r="116" spans="1:49" s="563" customFormat="1" ht="20.25" x14ac:dyDescent="0.4">
      <c r="A116" s="16"/>
      <c r="B116" s="599">
        <f>B114+B111+B100+B95+B80+B18</f>
        <v>49</v>
      </c>
      <c r="C116" s="599"/>
      <c r="D116" s="599">
        <f>D114+D111+D100+D95+D80+D18</f>
        <v>98</v>
      </c>
      <c r="E116" s="599"/>
      <c r="F116" s="599"/>
      <c r="G116" s="600">
        <f>G114+G111+G100+G95+G80+G18</f>
        <v>17634.5</v>
      </c>
      <c r="H116" s="600">
        <f>H114+H111+H100+H95+H80+H18</f>
        <v>17634.5</v>
      </c>
      <c r="I116" s="601">
        <f>I114+I111+I100+I95+I80+I18</f>
        <v>599</v>
      </c>
      <c r="J116" s="589"/>
      <c r="K116" s="589"/>
      <c r="L116" s="575"/>
      <c r="M116" s="56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</row>
    <row r="119" spans="1:49" ht="18" x14ac:dyDescent="0.35">
      <c r="D119" s="567"/>
      <c r="E119" s="181"/>
      <c r="F119" s="181"/>
      <c r="G119" s="216"/>
      <c r="H119" s="564"/>
    </row>
    <row r="120" spans="1:49" ht="18" x14ac:dyDescent="0.35">
      <c r="D120" s="567"/>
      <c r="E120" s="181"/>
      <c r="F120" s="181"/>
      <c r="G120" s="216"/>
    </row>
    <row r="121" spans="1:49" x14ac:dyDescent="0.25">
      <c r="G121" s="564"/>
    </row>
    <row r="122" spans="1:49" x14ac:dyDescent="0.25">
      <c r="L122" s="565"/>
    </row>
    <row r="123" spans="1:49" s="563" customFormat="1" x14ac:dyDescent="0.25">
      <c r="A123" s="16"/>
      <c r="B123" s="322"/>
      <c r="C123" s="323"/>
      <c r="D123" s="323"/>
      <c r="E123" s="322"/>
      <c r="F123" s="322"/>
      <c r="G123" s="322"/>
      <c r="H123" s="322"/>
      <c r="I123" s="322"/>
      <c r="J123" s="322"/>
      <c r="K123" s="322"/>
      <c r="L123" s="560"/>
      <c r="M123" s="561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</row>
    <row r="124" spans="1:49" x14ac:dyDescent="0.25">
      <c r="M124" s="16"/>
    </row>
    <row r="125" spans="1:49" x14ac:dyDescent="0.25">
      <c r="M125" s="16"/>
    </row>
    <row r="126" spans="1:49" s="563" customFormat="1" x14ac:dyDescent="0.25">
      <c r="A126" s="16"/>
      <c r="B126" s="322"/>
      <c r="C126" s="323"/>
      <c r="D126" s="323"/>
      <c r="E126" s="322"/>
      <c r="F126" s="322"/>
      <c r="G126" s="322"/>
      <c r="H126" s="322"/>
      <c r="I126" s="322"/>
      <c r="J126" s="322"/>
      <c r="K126" s="322"/>
      <c r="L126" s="560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</row>
    <row r="127" spans="1:49" x14ac:dyDescent="0.25">
      <c r="M127" s="16"/>
    </row>
    <row r="137" spans="14:15" x14ac:dyDescent="0.25">
      <c r="N137" s="566"/>
      <c r="O137" s="566"/>
    </row>
  </sheetData>
  <autoFilter ref="A4:AW137"/>
  <mergeCells count="32">
    <mergeCell ref="L112:L113"/>
    <mergeCell ref="L101:L104"/>
    <mergeCell ref="L105:L106"/>
    <mergeCell ref="L107:L108"/>
    <mergeCell ref="L109:L110"/>
    <mergeCell ref="L91:L92"/>
    <mergeCell ref="L96:L97"/>
    <mergeCell ref="L98:L99"/>
    <mergeCell ref="L62:L63"/>
    <mergeCell ref="L64:L65"/>
    <mergeCell ref="L72:L73"/>
    <mergeCell ref="L76:L77"/>
    <mergeCell ref="L78:L79"/>
    <mergeCell ref="L81:L82"/>
    <mergeCell ref="L60:L61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36:L37"/>
    <mergeCell ref="L20:L21"/>
    <mergeCell ref="L22:L23"/>
    <mergeCell ref="L25:L26"/>
    <mergeCell ref="L31:L32"/>
    <mergeCell ref="L34:L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3"/>
  <sheetViews>
    <sheetView workbookViewId="0">
      <selection activeCell="A325" sqref="A1:XFD1048576"/>
    </sheetView>
  </sheetViews>
  <sheetFormatPr defaultRowHeight="15" x14ac:dyDescent="0.25"/>
  <cols>
    <col min="2" max="2" width="4" style="95" customWidth="1"/>
    <col min="3" max="3" width="5.140625" style="95" bestFit="1" customWidth="1"/>
    <col min="4" max="4" width="7.42578125" style="82" bestFit="1" customWidth="1"/>
    <col min="5" max="5" width="11.7109375" style="110" customWidth="1"/>
    <col min="6" max="6" width="10.7109375" style="110" customWidth="1"/>
    <col min="7" max="7" width="6.85546875" style="82" customWidth="1"/>
    <col min="8" max="8" width="7" style="82" bestFit="1" customWidth="1"/>
    <col min="9" max="9" width="6" style="82" customWidth="1"/>
    <col min="10" max="10" width="2" style="82" customWidth="1"/>
    <col min="11" max="11" width="4.42578125" style="129" customWidth="1"/>
    <col min="12" max="12" width="5.140625" style="95" bestFit="1" customWidth="1"/>
    <col min="13" max="13" width="7.42578125" style="82" bestFit="1" customWidth="1"/>
    <col min="14" max="14" width="11" style="82" customWidth="1"/>
    <col min="15" max="15" width="9.5703125" style="82" bestFit="1" customWidth="1"/>
    <col min="16" max="16" width="6.42578125" style="82" customWidth="1"/>
    <col min="17" max="18" width="6" style="82" bestFit="1" customWidth="1"/>
  </cols>
  <sheetData>
    <row r="2" spans="2:18" ht="15.75" x14ac:dyDescent="0.25">
      <c r="B2" s="105"/>
      <c r="C2" s="106"/>
      <c r="D2" s="107"/>
      <c r="E2" s="108"/>
      <c r="F2" s="108"/>
      <c r="G2" s="106"/>
      <c r="H2" s="106"/>
      <c r="I2" s="106"/>
      <c r="J2" s="106"/>
      <c r="K2" s="106"/>
    </row>
    <row r="3" spans="2:18" ht="15.75" x14ac:dyDescent="0.25">
      <c r="B3" s="109"/>
      <c r="C3" s="82"/>
      <c r="G3" s="111"/>
      <c r="K3" s="82"/>
    </row>
    <row r="4" spans="2:18" ht="15.75" x14ac:dyDescent="0.25">
      <c r="B4" s="109"/>
      <c r="C4" s="82"/>
      <c r="E4" s="111"/>
      <c r="K4" s="82"/>
    </row>
    <row r="5" spans="2:18" ht="18.75" x14ac:dyDescent="0.3">
      <c r="E5" s="111"/>
      <c r="G5" s="107"/>
      <c r="I5" s="112"/>
      <c r="K5" s="82"/>
    </row>
    <row r="7" spans="2:18" s="11" customFormat="1" x14ac:dyDescent="0.25">
      <c r="B7" s="113"/>
      <c r="C7" s="113"/>
      <c r="D7" s="114"/>
      <c r="E7" s="607"/>
      <c r="F7" s="607"/>
      <c r="G7" s="607"/>
      <c r="H7" s="607"/>
      <c r="I7" s="607"/>
      <c r="J7" s="114"/>
      <c r="K7" s="113"/>
      <c r="L7" s="113"/>
      <c r="M7" s="114"/>
      <c r="N7" s="607"/>
      <c r="O7" s="607"/>
      <c r="P7" s="607"/>
      <c r="Q7" s="607"/>
      <c r="R7" s="607"/>
    </row>
    <row r="8" spans="2:18" s="11" customFormat="1" x14ac:dyDescent="0.25">
      <c r="B8" s="113"/>
      <c r="C8" s="113"/>
      <c r="D8" s="114"/>
      <c r="E8" s="115"/>
      <c r="F8" s="115"/>
      <c r="G8" s="113"/>
      <c r="H8" s="113"/>
      <c r="I8" s="113"/>
      <c r="J8" s="114"/>
      <c r="K8" s="113"/>
      <c r="L8" s="113"/>
      <c r="M8" s="114"/>
      <c r="N8" s="114"/>
      <c r="O8" s="114"/>
      <c r="P8" s="113"/>
      <c r="Q8" s="113"/>
      <c r="R8" s="113"/>
    </row>
    <row r="9" spans="2:18" s="11" customFormat="1" x14ac:dyDescent="0.25">
      <c r="B9" s="135"/>
      <c r="C9" s="135"/>
      <c r="D9" s="114"/>
      <c r="E9" s="115"/>
      <c r="F9" s="115"/>
      <c r="G9" s="135"/>
      <c r="H9" s="135"/>
      <c r="I9" s="135"/>
      <c r="J9" s="114"/>
      <c r="K9" s="135"/>
      <c r="L9" s="135"/>
      <c r="M9" s="114"/>
      <c r="N9" s="114"/>
      <c r="O9" s="114"/>
      <c r="P9" s="135"/>
      <c r="Q9" s="135"/>
      <c r="R9" s="135"/>
    </row>
    <row r="10" spans="2:18" x14ac:dyDescent="0.25">
      <c r="B10" s="87"/>
      <c r="C10" s="90"/>
      <c r="D10" s="52"/>
      <c r="E10" s="116"/>
      <c r="F10" s="116"/>
      <c r="G10" s="47"/>
      <c r="H10" s="93"/>
      <c r="I10" s="93"/>
      <c r="J10" s="93"/>
      <c r="K10" s="87"/>
      <c r="L10" s="90"/>
      <c r="M10" s="52"/>
      <c r="N10" s="91"/>
      <c r="O10" s="91"/>
      <c r="P10" s="47"/>
      <c r="Q10" s="93"/>
      <c r="R10" s="93"/>
    </row>
    <row r="11" spans="2:18" x14ac:dyDescent="0.25">
      <c r="B11" s="87"/>
      <c r="C11" s="90"/>
      <c r="D11" s="52"/>
      <c r="E11" s="116"/>
      <c r="F11" s="116"/>
      <c r="G11" s="47"/>
      <c r="H11" s="93"/>
      <c r="I11" s="93"/>
      <c r="J11" s="93"/>
      <c r="K11" s="87"/>
      <c r="L11" s="90"/>
      <c r="M11" s="117"/>
      <c r="N11" s="117"/>
      <c r="O11" s="117"/>
      <c r="P11" s="117"/>
      <c r="Q11" s="117"/>
      <c r="R11" s="117"/>
    </row>
    <row r="12" spans="2:18" s="131" customFormat="1" ht="12.75" x14ac:dyDescent="0.2">
      <c r="B12" s="133"/>
      <c r="C12" s="47"/>
      <c r="D12" s="53"/>
      <c r="E12" s="53"/>
      <c r="F12" s="53"/>
      <c r="G12" s="47"/>
      <c r="H12" s="49"/>
      <c r="I12" s="49"/>
      <c r="J12" s="93"/>
      <c r="K12" s="133"/>
      <c r="L12" s="47"/>
      <c r="M12" s="53"/>
      <c r="N12" s="53"/>
      <c r="O12" s="53"/>
      <c r="P12" s="47"/>
      <c r="Q12" s="49"/>
      <c r="R12" s="49"/>
    </row>
    <row r="13" spans="2:18" x14ac:dyDescent="0.25">
      <c r="B13" s="87"/>
      <c r="C13" s="90"/>
      <c r="D13" s="52"/>
      <c r="E13" s="116"/>
      <c r="F13" s="116"/>
      <c r="G13" s="47"/>
      <c r="H13" s="93"/>
      <c r="I13" s="93"/>
      <c r="J13" s="93"/>
      <c r="K13" s="87"/>
      <c r="L13" s="90"/>
      <c r="M13" s="117"/>
      <c r="N13" s="117"/>
      <c r="O13" s="117"/>
      <c r="P13" s="117"/>
      <c r="Q13" s="117"/>
      <c r="R13" s="117"/>
    </row>
    <row r="14" spans="2:18" x14ac:dyDescent="0.25">
      <c r="B14" s="87"/>
      <c r="C14" s="90"/>
      <c r="D14" s="52"/>
      <c r="E14" s="116"/>
      <c r="F14" s="116"/>
      <c r="G14" s="90"/>
      <c r="H14" s="93"/>
      <c r="I14" s="90"/>
      <c r="J14" s="90"/>
      <c r="K14" s="87"/>
      <c r="L14" s="90"/>
      <c r="M14" s="52"/>
      <c r="N14" s="91"/>
      <c r="O14" s="91"/>
      <c r="P14" s="90"/>
      <c r="Q14" s="93"/>
      <c r="R14" s="90"/>
    </row>
    <row r="15" spans="2:18" x14ac:dyDescent="0.25">
      <c r="B15" s="87"/>
      <c r="C15" s="90"/>
      <c r="D15" s="52"/>
      <c r="E15" s="116"/>
      <c r="F15" s="116"/>
      <c r="G15" s="90"/>
      <c r="H15" s="93"/>
      <c r="I15" s="93"/>
      <c r="J15" s="90"/>
      <c r="K15" s="87"/>
      <c r="L15" s="90"/>
      <c r="M15" s="52"/>
      <c r="N15" s="91"/>
      <c r="O15" s="91"/>
      <c r="P15" s="90"/>
      <c r="Q15" s="93"/>
      <c r="R15" s="93"/>
    </row>
    <row r="16" spans="2:18" x14ac:dyDescent="0.25">
      <c r="B16" s="87"/>
      <c r="C16" s="90"/>
      <c r="D16" s="52"/>
      <c r="E16" s="116"/>
      <c r="F16" s="116"/>
      <c r="G16" s="90"/>
      <c r="H16" s="93"/>
      <c r="I16" s="93"/>
      <c r="J16" s="90"/>
      <c r="K16" s="87"/>
      <c r="L16" s="90"/>
      <c r="M16" s="52"/>
      <c r="N16" s="91"/>
      <c r="O16" s="91"/>
      <c r="P16" s="90"/>
      <c r="Q16" s="93"/>
      <c r="R16" s="93"/>
    </row>
    <row r="17" spans="2:18" x14ac:dyDescent="0.25">
      <c r="B17" s="87"/>
      <c r="C17" s="90"/>
      <c r="D17" s="52"/>
      <c r="E17" s="116"/>
      <c r="F17" s="116"/>
      <c r="G17" s="90"/>
      <c r="H17" s="90"/>
      <c r="I17" s="90"/>
      <c r="J17" s="90"/>
      <c r="K17" s="87"/>
      <c r="L17" s="90"/>
      <c r="M17" s="52"/>
      <c r="N17" s="91"/>
      <c r="O17" s="91"/>
      <c r="P17" s="90"/>
      <c r="Q17" s="49"/>
      <c r="R17" s="93"/>
    </row>
    <row r="18" spans="2:18" x14ac:dyDescent="0.25">
      <c r="B18" s="87"/>
      <c r="C18" s="90"/>
      <c r="D18" s="52"/>
      <c r="E18" s="116"/>
      <c r="F18" s="116"/>
      <c r="G18" s="90"/>
      <c r="H18" s="90"/>
      <c r="I18" s="90"/>
      <c r="J18" s="90"/>
      <c r="K18" s="87"/>
      <c r="L18" s="90"/>
      <c r="M18" s="52"/>
      <c r="N18" s="91"/>
      <c r="O18" s="91"/>
      <c r="P18" s="90"/>
      <c r="Q18" s="49"/>
      <c r="R18" s="93"/>
    </row>
    <row r="19" spans="2:18" x14ac:dyDescent="0.25">
      <c r="B19" s="87"/>
      <c r="C19" s="90"/>
      <c r="D19" s="52"/>
      <c r="E19" s="116"/>
      <c r="F19" s="116"/>
      <c r="G19" s="90"/>
      <c r="H19" s="93"/>
      <c r="I19" s="93"/>
      <c r="J19" s="93"/>
      <c r="K19" s="87"/>
      <c r="L19" s="90"/>
      <c r="M19" s="52"/>
      <c r="N19" s="91"/>
      <c r="O19" s="91"/>
      <c r="P19" s="90"/>
      <c r="Q19" s="93"/>
      <c r="R19" s="93"/>
    </row>
    <row r="20" spans="2:18" x14ac:dyDescent="0.25">
      <c r="B20" s="87"/>
      <c r="C20" s="90"/>
      <c r="D20" s="52"/>
      <c r="E20" s="116"/>
      <c r="F20" s="116"/>
      <c r="G20" s="90"/>
      <c r="H20" s="93"/>
      <c r="I20" s="93"/>
      <c r="J20" s="93"/>
      <c r="K20" s="87"/>
      <c r="L20" s="90"/>
      <c r="M20" s="52"/>
      <c r="N20" s="91"/>
      <c r="O20" s="91"/>
      <c r="P20" s="90"/>
      <c r="Q20" s="93"/>
      <c r="R20" s="93"/>
    </row>
    <row r="21" spans="2:18" x14ac:dyDescent="0.25">
      <c r="B21" s="87"/>
      <c r="C21" s="90"/>
      <c r="D21" s="52"/>
      <c r="E21" s="116"/>
      <c r="F21" s="116"/>
      <c r="G21" s="92"/>
      <c r="H21" s="93"/>
      <c r="I21" s="93"/>
      <c r="J21" s="93"/>
      <c r="K21" s="87"/>
      <c r="L21" s="90"/>
      <c r="M21" s="52"/>
      <c r="N21" s="91"/>
      <c r="O21" s="91"/>
      <c r="P21" s="92"/>
      <c r="Q21" s="93"/>
      <c r="R21" s="93"/>
    </row>
    <row r="22" spans="2:18" x14ac:dyDescent="0.25">
      <c r="B22" s="87"/>
      <c r="C22" s="90"/>
      <c r="D22" s="52"/>
      <c r="E22" s="116"/>
      <c r="F22" s="116"/>
      <c r="G22" s="92"/>
      <c r="H22" s="93"/>
      <c r="I22" s="93"/>
      <c r="J22" s="93"/>
      <c r="K22" s="87"/>
      <c r="L22" s="90"/>
      <c r="M22" s="52"/>
      <c r="N22" s="91"/>
      <c r="O22" s="91"/>
      <c r="P22" s="92"/>
      <c r="Q22" s="93"/>
      <c r="R22" s="93"/>
    </row>
    <row r="23" spans="2:18" x14ac:dyDescent="0.25">
      <c r="B23" s="87"/>
      <c r="C23" s="90"/>
      <c r="D23" s="52"/>
      <c r="E23" s="48"/>
      <c r="F23" s="116"/>
      <c r="G23" s="92"/>
      <c r="H23" s="93"/>
      <c r="I23" s="93"/>
      <c r="J23" s="93"/>
      <c r="K23" s="87"/>
      <c r="L23" s="90"/>
      <c r="M23" s="52"/>
      <c r="N23" s="91"/>
      <c r="O23" s="53"/>
      <c r="P23" s="92"/>
      <c r="Q23" s="93"/>
      <c r="R23" s="93"/>
    </row>
    <row r="24" spans="2:18" x14ac:dyDescent="0.25">
      <c r="B24" s="87"/>
      <c r="C24" s="90"/>
      <c r="D24" s="52"/>
      <c r="E24" s="48"/>
      <c r="F24" s="116"/>
      <c r="G24" s="92"/>
      <c r="H24" s="93"/>
      <c r="I24" s="93"/>
      <c r="J24" s="93"/>
      <c r="K24" s="87"/>
      <c r="L24" s="90"/>
      <c r="M24" s="52"/>
      <c r="N24" s="91"/>
      <c r="O24" s="53"/>
      <c r="P24" s="92"/>
      <c r="Q24" s="93"/>
      <c r="R24" s="93"/>
    </row>
    <row r="25" spans="2:18" x14ac:dyDescent="0.25">
      <c r="B25" s="87"/>
      <c r="C25" s="90"/>
      <c r="D25" s="52"/>
      <c r="E25" s="116"/>
      <c r="F25" s="116"/>
      <c r="G25" s="90"/>
      <c r="H25" s="93"/>
      <c r="I25" s="93"/>
      <c r="J25" s="93"/>
      <c r="K25" s="87"/>
      <c r="L25" s="90"/>
      <c r="M25" s="52"/>
      <c r="N25" s="91"/>
      <c r="O25" s="91"/>
      <c r="P25" s="90"/>
      <c r="Q25" s="93"/>
      <c r="R25" s="93"/>
    </row>
    <row r="26" spans="2:18" x14ac:dyDescent="0.25">
      <c r="B26" s="87"/>
      <c r="C26" s="90"/>
      <c r="D26" s="52"/>
      <c r="E26" s="116"/>
      <c r="F26" s="116"/>
      <c r="G26" s="90"/>
      <c r="H26" s="93"/>
      <c r="I26" s="93"/>
      <c r="J26" s="93"/>
      <c r="K26" s="87"/>
      <c r="L26" s="90"/>
      <c r="M26" s="52"/>
      <c r="N26" s="91"/>
      <c r="O26" s="91"/>
      <c r="P26" s="90"/>
      <c r="Q26" s="93"/>
      <c r="R26" s="93"/>
    </row>
    <row r="27" spans="2:18" x14ac:dyDescent="0.25">
      <c r="B27" s="87"/>
      <c r="C27" s="94"/>
      <c r="D27" s="89"/>
      <c r="E27" s="53"/>
      <c r="F27" s="53"/>
      <c r="G27" s="50"/>
      <c r="H27" s="49"/>
      <c r="I27" s="49"/>
      <c r="J27" s="93"/>
      <c r="K27" s="87"/>
      <c r="L27" s="47"/>
      <c r="M27" s="53"/>
      <c r="N27" s="53"/>
      <c r="O27" s="53"/>
      <c r="P27" s="50"/>
      <c r="Q27" s="49"/>
      <c r="R27" s="49"/>
    </row>
    <row r="28" spans="2:18" s="82" customFormat="1" x14ac:dyDescent="0.25">
      <c r="B28" s="104"/>
      <c r="C28" s="88"/>
      <c r="D28" s="89"/>
      <c r="E28" s="53"/>
      <c r="F28" s="53"/>
      <c r="G28" s="50"/>
      <c r="H28" s="49"/>
      <c r="I28" s="49"/>
      <c r="J28" s="49"/>
      <c r="K28" s="87"/>
      <c r="L28" s="47"/>
      <c r="M28" s="53"/>
      <c r="N28" s="53"/>
      <c r="O28" s="53"/>
      <c r="P28" s="50"/>
      <c r="Q28" s="49"/>
      <c r="R28" s="49"/>
    </row>
    <row r="29" spans="2:18" s="82" customFormat="1" x14ac:dyDescent="0.25">
      <c r="B29" s="87"/>
      <c r="C29" s="88"/>
      <c r="D29" s="89"/>
      <c r="E29" s="53"/>
      <c r="F29" s="53"/>
      <c r="G29" s="50"/>
      <c r="H29" s="49"/>
      <c r="I29" s="49"/>
      <c r="J29" s="49"/>
      <c r="K29" s="87"/>
      <c r="L29" s="47"/>
      <c r="M29" s="53"/>
      <c r="N29" s="53"/>
      <c r="O29" s="53"/>
      <c r="P29" s="50"/>
      <c r="Q29" s="96"/>
      <c r="R29" s="96"/>
    </row>
    <row r="30" spans="2:18" x14ac:dyDescent="0.25">
      <c r="B30" s="87"/>
      <c r="C30" s="90"/>
      <c r="D30" s="52"/>
      <c r="E30" s="116"/>
      <c r="F30" s="116"/>
      <c r="G30" s="90"/>
      <c r="H30" s="93"/>
      <c r="I30" s="93"/>
      <c r="J30" s="93"/>
      <c r="K30" s="87"/>
      <c r="L30" s="90"/>
      <c r="M30" s="52"/>
      <c r="N30" s="91"/>
      <c r="O30" s="91"/>
      <c r="P30" s="90"/>
      <c r="Q30" s="93"/>
      <c r="R30" s="93"/>
    </row>
    <row r="31" spans="2:18" x14ac:dyDescent="0.25">
      <c r="B31" s="87"/>
      <c r="C31" s="90"/>
      <c r="D31" s="52"/>
      <c r="E31" s="116"/>
      <c r="F31" s="116"/>
      <c r="G31" s="90"/>
      <c r="H31" s="93"/>
      <c r="I31" s="93"/>
      <c r="J31" s="93"/>
      <c r="K31" s="87"/>
      <c r="L31" s="90"/>
      <c r="M31" s="52"/>
      <c r="N31" s="91"/>
      <c r="O31" s="91"/>
      <c r="P31" s="90"/>
      <c r="Q31" s="93"/>
      <c r="R31" s="93"/>
    </row>
    <row r="32" spans="2:18" x14ac:dyDescent="0.25">
      <c r="B32" s="87"/>
      <c r="C32" s="90"/>
      <c r="D32" s="52"/>
      <c r="E32" s="116"/>
      <c r="F32" s="116"/>
      <c r="G32" s="90"/>
      <c r="H32" s="93"/>
      <c r="I32" s="93"/>
      <c r="J32" s="93"/>
      <c r="K32" s="87"/>
      <c r="L32" s="90"/>
      <c r="M32" s="52"/>
      <c r="N32" s="91"/>
      <c r="O32" s="91"/>
      <c r="P32" s="90"/>
      <c r="Q32" s="93"/>
      <c r="R32" s="93"/>
    </row>
    <row r="33" spans="2:18" x14ac:dyDescent="0.25">
      <c r="B33" s="87"/>
      <c r="C33" s="47"/>
      <c r="D33" s="53"/>
      <c r="E33" s="53"/>
      <c r="F33" s="53"/>
      <c r="G33" s="47"/>
      <c r="H33" s="49"/>
      <c r="I33" s="49"/>
      <c r="J33" s="93"/>
      <c r="K33" s="87"/>
      <c r="L33" s="47"/>
      <c r="M33" s="53"/>
      <c r="N33" s="53"/>
      <c r="O33" s="53"/>
      <c r="P33" s="47"/>
      <c r="Q33" s="49"/>
      <c r="R33" s="49"/>
    </row>
    <row r="34" spans="2:18" x14ac:dyDescent="0.25">
      <c r="B34" s="87"/>
      <c r="C34" s="47"/>
      <c r="D34" s="53"/>
      <c r="E34" s="53"/>
      <c r="F34" s="53"/>
      <c r="G34" s="47"/>
      <c r="H34" s="49"/>
      <c r="I34" s="49"/>
      <c r="J34" s="93"/>
      <c r="K34" s="87"/>
      <c r="L34" s="47"/>
      <c r="M34" s="53"/>
      <c r="N34" s="53"/>
      <c r="O34" s="53"/>
      <c r="P34" s="47"/>
      <c r="Q34" s="49"/>
      <c r="R34" s="49"/>
    </row>
    <row r="35" spans="2:18" x14ac:dyDescent="0.25">
      <c r="B35" s="87"/>
      <c r="C35" s="47"/>
      <c r="D35" s="53"/>
      <c r="E35" s="53"/>
      <c r="F35" s="53"/>
      <c r="G35" s="47"/>
      <c r="H35" s="49"/>
      <c r="I35" s="49"/>
      <c r="J35" s="93"/>
      <c r="K35" s="87"/>
      <c r="L35" s="47"/>
      <c r="M35" s="53"/>
      <c r="N35" s="53"/>
      <c r="O35" s="53"/>
      <c r="P35" s="47"/>
      <c r="Q35" s="49"/>
      <c r="R35" s="49"/>
    </row>
    <row r="36" spans="2:18" x14ac:dyDescent="0.25">
      <c r="B36" s="87"/>
      <c r="C36" s="90"/>
      <c r="D36" s="52"/>
      <c r="E36" s="116"/>
      <c r="F36" s="116"/>
      <c r="G36" s="90"/>
      <c r="H36" s="93"/>
      <c r="I36" s="93"/>
      <c r="J36" s="93"/>
      <c r="K36" s="87"/>
      <c r="L36" s="47"/>
      <c r="M36" s="53"/>
      <c r="N36" s="53"/>
      <c r="O36" s="53"/>
      <c r="P36" s="47"/>
      <c r="Q36" s="49"/>
      <c r="R36" s="49"/>
    </row>
    <row r="37" spans="2:18" x14ac:dyDescent="0.25">
      <c r="B37" s="87"/>
      <c r="C37" s="90"/>
      <c r="D37" s="52"/>
      <c r="E37" s="116"/>
      <c r="F37" s="116"/>
      <c r="G37" s="90"/>
      <c r="H37" s="93"/>
      <c r="I37" s="93"/>
      <c r="J37" s="93"/>
      <c r="K37" s="87"/>
      <c r="L37" s="47"/>
      <c r="M37" s="53"/>
      <c r="N37" s="53"/>
      <c r="O37" s="53"/>
      <c r="P37" s="47"/>
      <c r="Q37" s="49"/>
      <c r="R37" s="49"/>
    </row>
    <row r="38" spans="2:18" x14ac:dyDescent="0.25">
      <c r="B38" s="87"/>
      <c r="C38" s="47"/>
      <c r="D38" s="53"/>
      <c r="E38" s="53"/>
      <c r="F38" s="53"/>
      <c r="G38" s="50"/>
      <c r="H38" s="49"/>
      <c r="I38" s="49"/>
      <c r="J38" s="93"/>
      <c r="K38" s="87"/>
      <c r="L38" s="47"/>
      <c r="M38" s="53"/>
      <c r="N38" s="53"/>
      <c r="O38" s="53"/>
      <c r="P38" s="50"/>
      <c r="Q38" s="49"/>
      <c r="R38" s="49"/>
    </row>
    <row r="39" spans="2:18" x14ac:dyDescent="0.25">
      <c r="B39" s="87"/>
      <c r="C39" s="90"/>
      <c r="D39" s="52"/>
      <c r="E39" s="116"/>
      <c r="F39" s="116"/>
      <c r="G39" s="90"/>
      <c r="H39" s="93"/>
      <c r="I39" s="93"/>
      <c r="J39" s="93"/>
      <c r="K39" s="87"/>
      <c r="L39" s="47"/>
      <c r="M39" s="53"/>
      <c r="N39" s="53"/>
      <c r="O39" s="53"/>
      <c r="P39" s="47"/>
      <c r="Q39" s="49"/>
      <c r="R39" s="49"/>
    </row>
    <row r="40" spans="2:18" x14ac:dyDescent="0.25">
      <c r="B40" s="87"/>
      <c r="C40" s="47"/>
      <c r="D40" s="53"/>
      <c r="E40" s="53"/>
      <c r="F40" s="53"/>
      <c r="G40" s="50"/>
      <c r="H40" s="49"/>
      <c r="I40" s="49"/>
      <c r="J40" s="93"/>
      <c r="K40" s="87"/>
      <c r="L40" s="47"/>
      <c r="M40" s="53"/>
      <c r="N40" s="53"/>
      <c r="O40" s="53"/>
      <c r="P40" s="50"/>
      <c r="Q40" s="49"/>
      <c r="R40" s="49"/>
    </row>
    <row r="41" spans="2:18" ht="17.25" x14ac:dyDescent="0.3">
      <c r="B41" s="87"/>
      <c r="C41" s="90"/>
      <c r="D41" s="52"/>
      <c r="E41" s="116"/>
      <c r="F41" s="116"/>
      <c r="G41" s="90"/>
      <c r="H41" s="93"/>
      <c r="I41" s="93"/>
      <c r="J41" s="93"/>
      <c r="K41" s="87"/>
      <c r="L41" s="97"/>
      <c r="M41" s="56"/>
      <c r="N41" s="53"/>
      <c r="O41" s="53"/>
      <c r="P41" s="90"/>
      <c r="Q41" s="93"/>
      <c r="R41" s="93"/>
    </row>
    <row r="42" spans="2:18" x14ac:dyDescent="0.25">
      <c r="B42" s="87"/>
      <c r="C42" s="90"/>
      <c r="D42" s="52"/>
      <c r="E42" s="116"/>
      <c r="F42" s="116"/>
      <c r="G42" s="90"/>
      <c r="H42" s="93"/>
      <c r="I42" s="93"/>
      <c r="J42" s="49"/>
      <c r="K42" s="87"/>
      <c r="L42" s="90"/>
      <c r="M42" s="52"/>
      <c r="N42" s="91"/>
      <c r="O42" s="91"/>
      <c r="P42" s="90"/>
      <c r="Q42" s="93"/>
      <c r="R42" s="93"/>
    </row>
    <row r="43" spans="2:18" x14ac:dyDescent="0.25">
      <c r="B43" s="87"/>
      <c r="C43" s="90"/>
      <c r="D43" s="52"/>
      <c r="E43" s="116"/>
      <c r="F43" s="116"/>
      <c r="G43" s="90"/>
      <c r="H43" s="93"/>
      <c r="I43" s="93"/>
      <c r="J43" s="49"/>
      <c r="K43" s="87"/>
      <c r="L43" s="90"/>
      <c r="M43" s="52"/>
      <c r="N43" s="91"/>
      <c r="O43" s="91"/>
      <c r="P43" s="90"/>
      <c r="Q43" s="93"/>
      <c r="R43" s="93"/>
    </row>
    <row r="44" spans="2:18" x14ac:dyDescent="0.25">
      <c r="B44" s="87"/>
      <c r="C44" s="90"/>
      <c r="D44" s="52"/>
      <c r="E44" s="116"/>
      <c r="F44" s="116"/>
      <c r="G44" s="90"/>
      <c r="H44" s="49"/>
      <c r="I44" s="93"/>
      <c r="J44" s="93"/>
      <c r="K44" s="87"/>
      <c r="L44" s="90"/>
      <c r="M44" s="52"/>
      <c r="N44" s="91"/>
      <c r="O44" s="91"/>
      <c r="P44" s="90"/>
      <c r="Q44" s="93"/>
      <c r="R44" s="93"/>
    </row>
    <row r="45" spans="2:18" x14ac:dyDescent="0.25">
      <c r="B45" s="87"/>
      <c r="C45" s="90"/>
      <c r="D45" s="52"/>
      <c r="E45" s="116"/>
      <c r="F45" s="116"/>
      <c r="G45" s="90"/>
      <c r="H45" s="93"/>
      <c r="I45" s="93"/>
      <c r="J45" s="93"/>
      <c r="K45" s="87"/>
      <c r="L45" s="90"/>
      <c r="M45" s="52"/>
      <c r="N45" s="91"/>
      <c r="O45" s="91"/>
      <c r="P45" s="92"/>
      <c r="Q45" s="93"/>
      <c r="R45" s="49"/>
    </row>
    <row r="46" spans="2:18" x14ac:dyDescent="0.25">
      <c r="B46" s="87"/>
      <c r="C46" s="90"/>
      <c r="D46" s="52"/>
      <c r="E46" s="116"/>
      <c r="F46" s="116"/>
      <c r="G46" s="90"/>
      <c r="H46" s="93"/>
      <c r="I46" s="93"/>
      <c r="J46" s="117"/>
      <c r="K46" s="87"/>
      <c r="L46" s="90"/>
      <c r="M46" s="52"/>
      <c r="N46" s="91"/>
      <c r="O46" s="91"/>
      <c r="P46" s="90"/>
      <c r="Q46" s="93"/>
      <c r="R46" s="49"/>
    </row>
    <row r="47" spans="2:18" x14ac:dyDescent="0.25">
      <c r="B47" s="87"/>
      <c r="C47" s="90"/>
      <c r="D47" s="52"/>
      <c r="E47" s="116"/>
      <c r="F47" s="116"/>
      <c r="G47" s="90"/>
      <c r="H47" s="93"/>
      <c r="I47" s="93"/>
      <c r="J47" s="117"/>
      <c r="K47" s="87"/>
      <c r="L47" s="90"/>
      <c r="M47" s="52"/>
      <c r="N47" s="91"/>
      <c r="O47" s="91"/>
      <c r="P47" s="90"/>
      <c r="Q47" s="93"/>
      <c r="R47" s="49"/>
    </row>
    <row r="48" spans="2:18" x14ac:dyDescent="0.25">
      <c r="B48" s="87"/>
      <c r="C48" s="90"/>
      <c r="D48" s="52"/>
      <c r="E48" s="116"/>
      <c r="F48" s="116"/>
      <c r="G48" s="92"/>
      <c r="H48" s="49"/>
      <c r="I48" s="93"/>
      <c r="J48" s="93"/>
      <c r="K48" s="87"/>
      <c r="L48" s="90"/>
      <c r="M48" s="52"/>
      <c r="N48" s="91"/>
      <c r="O48" s="91"/>
      <c r="P48" s="92"/>
      <c r="Q48" s="93"/>
      <c r="R48" s="49"/>
    </row>
    <row r="49" spans="2:18" x14ac:dyDescent="0.25">
      <c r="B49" s="87"/>
      <c r="C49" s="90"/>
      <c r="D49" s="52"/>
      <c r="E49" s="116"/>
      <c r="F49" s="116"/>
      <c r="G49" s="92"/>
      <c r="H49" s="93"/>
      <c r="I49" s="93"/>
      <c r="J49" s="117"/>
      <c r="K49" s="118"/>
      <c r="L49" s="87"/>
      <c r="M49" s="117"/>
      <c r="N49" s="117"/>
      <c r="O49" s="117"/>
      <c r="P49" s="117"/>
      <c r="Q49" s="117"/>
      <c r="R49" s="117"/>
    </row>
    <row r="50" spans="2:18" x14ac:dyDescent="0.25">
      <c r="B50" s="87"/>
      <c r="C50" s="90"/>
      <c r="D50" s="52"/>
      <c r="E50" s="116"/>
      <c r="F50" s="116"/>
      <c r="G50" s="90"/>
      <c r="H50" s="93"/>
      <c r="I50" s="93"/>
      <c r="J50" s="93"/>
      <c r="K50" s="119"/>
      <c r="L50" s="90"/>
      <c r="M50" s="52"/>
      <c r="N50" s="91"/>
      <c r="O50" s="91"/>
      <c r="P50" s="90"/>
      <c r="Q50" s="93"/>
      <c r="R50" s="49"/>
    </row>
    <row r="51" spans="2:18" x14ac:dyDescent="0.25">
      <c r="B51" s="87"/>
      <c r="C51" s="87"/>
      <c r="D51" s="117"/>
      <c r="E51" s="120"/>
      <c r="F51" s="120"/>
      <c r="G51" s="117"/>
      <c r="H51" s="117"/>
      <c r="I51" s="117"/>
      <c r="J51" s="117"/>
      <c r="K51" s="118"/>
      <c r="L51" s="87"/>
      <c r="M51" s="117"/>
      <c r="N51" s="117"/>
      <c r="O51" s="117"/>
      <c r="P51" s="117"/>
      <c r="Q51" s="117"/>
      <c r="R51" s="117"/>
    </row>
    <row r="52" spans="2:18" x14ac:dyDescent="0.25">
      <c r="B52" s="87"/>
      <c r="C52" s="90"/>
      <c r="D52" s="52"/>
      <c r="E52" s="116"/>
      <c r="F52" s="116"/>
      <c r="G52" s="90"/>
      <c r="H52" s="93"/>
      <c r="I52" s="93"/>
      <c r="J52" s="93"/>
      <c r="K52" s="118"/>
      <c r="L52" s="90"/>
      <c r="M52" s="52"/>
      <c r="N52" s="91"/>
      <c r="O52" s="91"/>
      <c r="P52" s="90"/>
      <c r="Q52" s="93"/>
      <c r="R52" s="93"/>
    </row>
    <row r="53" spans="2:18" x14ac:dyDescent="0.25">
      <c r="B53" s="87"/>
      <c r="C53" s="90"/>
      <c r="D53" s="52"/>
      <c r="E53" s="116"/>
      <c r="F53" s="116"/>
      <c r="G53" s="92"/>
      <c r="H53" s="49"/>
      <c r="I53" s="93"/>
      <c r="J53" s="93"/>
      <c r="K53" s="121"/>
      <c r="L53" s="90"/>
      <c r="M53" s="52"/>
      <c r="N53" s="91"/>
      <c r="O53" s="91"/>
      <c r="P53" s="92"/>
      <c r="Q53" s="93"/>
      <c r="R53" s="93"/>
    </row>
    <row r="54" spans="2:18" x14ac:dyDescent="0.25">
      <c r="B54" s="87"/>
      <c r="C54" s="90"/>
      <c r="D54" s="52"/>
      <c r="E54" s="116"/>
      <c r="F54" s="116"/>
      <c r="G54" s="90"/>
      <c r="H54" s="93"/>
      <c r="I54" s="93"/>
      <c r="J54" s="93"/>
      <c r="K54" s="118"/>
      <c r="L54" s="90"/>
      <c r="M54" s="52"/>
      <c r="N54" s="91"/>
      <c r="O54" s="91"/>
      <c r="P54" s="92"/>
      <c r="Q54" s="93"/>
      <c r="R54" s="93"/>
    </row>
    <row r="55" spans="2:18" x14ac:dyDescent="0.25">
      <c r="B55" s="87"/>
      <c r="C55" s="90"/>
      <c r="D55" s="52"/>
      <c r="E55" s="116"/>
      <c r="F55" s="116"/>
      <c r="G55" s="90"/>
      <c r="H55" s="93"/>
      <c r="I55" s="93"/>
      <c r="J55" s="117"/>
      <c r="K55" s="121"/>
      <c r="L55" s="90"/>
      <c r="M55" s="52"/>
      <c r="N55" s="91"/>
      <c r="O55" s="91"/>
      <c r="P55" s="92"/>
      <c r="Q55" s="93"/>
      <c r="R55" s="93"/>
    </row>
    <row r="56" spans="2:18" x14ac:dyDescent="0.25">
      <c r="B56" s="87"/>
      <c r="C56" s="90"/>
      <c r="D56" s="52"/>
      <c r="E56" s="116"/>
      <c r="F56" s="116"/>
      <c r="G56" s="90"/>
      <c r="H56" s="93"/>
      <c r="I56" s="93"/>
      <c r="J56" s="93"/>
      <c r="K56" s="118"/>
      <c r="L56" s="90"/>
      <c r="M56" s="52"/>
      <c r="N56" s="91"/>
      <c r="O56" s="91"/>
      <c r="P56" s="92"/>
      <c r="Q56" s="93"/>
      <c r="R56" s="93"/>
    </row>
    <row r="57" spans="2:18" x14ac:dyDescent="0.25">
      <c r="B57" s="87"/>
      <c r="C57" s="87"/>
      <c r="D57" s="117"/>
      <c r="E57" s="120"/>
      <c r="F57" s="120"/>
      <c r="G57" s="117"/>
      <c r="H57" s="117"/>
      <c r="I57" s="117"/>
      <c r="J57" s="93"/>
      <c r="K57" s="118"/>
      <c r="L57" s="87"/>
      <c r="M57" s="117"/>
      <c r="N57" s="117"/>
      <c r="O57" s="117"/>
      <c r="P57" s="117"/>
      <c r="Q57" s="117"/>
      <c r="R57" s="117"/>
    </row>
    <row r="58" spans="2:18" x14ac:dyDescent="0.25">
      <c r="B58" s="87"/>
      <c r="C58" s="47"/>
      <c r="D58" s="47"/>
      <c r="E58" s="48"/>
      <c r="F58" s="48"/>
      <c r="G58" s="47"/>
      <c r="H58" s="49"/>
      <c r="I58" s="49"/>
      <c r="J58" s="90"/>
      <c r="K58" s="87"/>
      <c r="L58" s="47"/>
      <c r="M58" s="47"/>
      <c r="N58" s="47"/>
      <c r="O58" s="47"/>
      <c r="P58" s="47"/>
      <c r="Q58" s="49"/>
      <c r="R58" s="49"/>
    </row>
    <row r="59" spans="2:18" x14ac:dyDescent="0.25">
      <c r="B59" s="87"/>
      <c r="C59" s="47"/>
      <c r="D59" s="47"/>
      <c r="E59" s="48"/>
      <c r="F59" s="48"/>
      <c r="G59" s="47"/>
      <c r="H59" s="49"/>
      <c r="I59" s="49"/>
      <c r="J59" s="90"/>
      <c r="K59" s="87"/>
      <c r="L59" s="47"/>
      <c r="M59" s="47"/>
      <c r="N59" s="47"/>
      <c r="O59" s="47"/>
      <c r="P59" s="47"/>
      <c r="Q59" s="49"/>
      <c r="R59" s="49"/>
    </row>
    <row r="60" spans="2:18" x14ac:dyDescent="0.25">
      <c r="B60" s="87"/>
      <c r="C60" s="47"/>
      <c r="D60" s="47"/>
      <c r="E60" s="48"/>
      <c r="F60" s="48"/>
      <c r="G60" s="47"/>
      <c r="H60" s="49"/>
      <c r="I60" s="49"/>
      <c r="J60" s="47"/>
      <c r="K60" s="87"/>
      <c r="L60" s="47"/>
      <c r="M60" s="47"/>
      <c r="N60" s="47"/>
      <c r="O60" s="47"/>
      <c r="P60" s="47"/>
      <c r="Q60" s="49"/>
      <c r="R60" s="49"/>
    </row>
    <row r="61" spans="2:18" x14ac:dyDescent="0.25">
      <c r="B61" s="87"/>
      <c r="C61" s="47"/>
      <c r="D61" s="47"/>
      <c r="E61" s="48"/>
      <c r="F61" s="48"/>
      <c r="G61" s="47"/>
      <c r="H61" s="49"/>
      <c r="I61" s="49"/>
      <c r="J61" s="90"/>
      <c r="K61" s="87"/>
      <c r="L61" s="47"/>
      <c r="M61" s="47"/>
      <c r="N61" s="47"/>
      <c r="O61" s="47"/>
      <c r="P61" s="47"/>
      <c r="Q61" s="49"/>
      <c r="R61" s="49"/>
    </row>
    <row r="62" spans="2:18" x14ac:dyDescent="0.25">
      <c r="B62" s="87"/>
      <c r="C62" s="47"/>
      <c r="D62" s="47"/>
      <c r="E62" s="48"/>
      <c r="F62" s="48"/>
      <c r="G62" s="47"/>
      <c r="H62" s="49"/>
      <c r="I62" s="49"/>
      <c r="J62" s="90"/>
      <c r="K62" s="87"/>
      <c r="L62" s="47"/>
      <c r="M62" s="47"/>
      <c r="N62" s="47"/>
      <c r="O62" s="47"/>
      <c r="P62" s="47"/>
      <c r="Q62" s="49"/>
      <c r="R62" s="49"/>
    </row>
    <row r="63" spans="2:18" x14ac:dyDescent="0.25">
      <c r="B63" s="87"/>
      <c r="C63" s="47"/>
      <c r="D63" s="47"/>
      <c r="E63" s="48"/>
      <c r="F63" s="48"/>
      <c r="G63" s="47"/>
      <c r="H63" s="49"/>
      <c r="I63" s="49"/>
      <c r="J63" s="90"/>
      <c r="K63" s="87"/>
      <c r="L63" s="47"/>
      <c r="M63" s="47"/>
      <c r="N63" s="47"/>
      <c r="O63" s="47"/>
      <c r="P63" s="47"/>
      <c r="Q63" s="49"/>
      <c r="R63" s="49"/>
    </row>
    <row r="64" spans="2:18" x14ac:dyDescent="0.25">
      <c r="B64" s="87"/>
      <c r="C64" s="47"/>
      <c r="D64" s="47"/>
      <c r="E64" s="48"/>
      <c r="F64" s="48"/>
      <c r="G64" s="47"/>
      <c r="H64" s="49"/>
      <c r="I64" s="49"/>
      <c r="J64" s="90"/>
      <c r="K64" s="87"/>
      <c r="L64" s="47"/>
      <c r="M64" s="47"/>
      <c r="N64" s="47"/>
      <c r="O64" s="47"/>
      <c r="P64" s="47"/>
      <c r="Q64" s="49"/>
      <c r="R64" s="49"/>
    </row>
    <row r="65" spans="2:18" x14ac:dyDescent="0.25">
      <c r="B65" s="87"/>
      <c r="C65" s="47"/>
      <c r="D65" s="47"/>
      <c r="E65" s="48"/>
      <c r="F65" s="48"/>
      <c r="G65" s="47"/>
      <c r="H65" s="49"/>
      <c r="I65" s="49"/>
      <c r="J65" s="90"/>
      <c r="K65" s="87"/>
      <c r="L65" s="47"/>
      <c r="M65" s="47"/>
      <c r="N65" s="47"/>
      <c r="O65" s="47"/>
      <c r="P65" s="47"/>
      <c r="Q65" s="49"/>
      <c r="R65" s="49"/>
    </row>
    <row r="66" spans="2:18" x14ac:dyDescent="0.25">
      <c r="B66" s="87"/>
      <c r="C66" s="47"/>
      <c r="D66" s="47"/>
      <c r="E66" s="48"/>
      <c r="F66" s="48"/>
      <c r="G66" s="47"/>
      <c r="H66" s="49"/>
      <c r="I66" s="49"/>
      <c r="J66" s="90"/>
      <c r="K66" s="87"/>
      <c r="L66" s="47"/>
      <c r="M66" s="47"/>
      <c r="N66" s="47"/>
      <c r="O66" s="47"/>
      <c r="P66" s="47"/>
      <c r="Q66" s="49"/>
      <c r="R66" s="49"/>
    </row>
    <row r="67" spans="2:18" x14ac:dyDescent="0.25">
      <c r="B67" s="87"/>
      <c r="C67" s="47"/>
      <c r="D67" s="47"/>
      <c r="E67" s="48"/>
      <c r="F67" s="48"/>
      <c r="G67" s="47"/>
      <c r="H67" s="49"/>
      <c r="I67" s="49"/>
      <c r="J67" s="90"/>
      <c r="K67" s="87"/>
      <c r="L67" s="47"/>
      <c r="M67" s="47"/>
      <c r="N67" s="47"/>
      <c r="O67" s="47"/>
      <c r="P67" s="47"/>
      <c r="Q67" s="49"/>
      <c r="R67" s="49"/>
    </row>
    <row r="68" spans="2:18" x14ac:dyDescent="0.25">
      <c r="B68" s="87"/>
      <c r="C68" s="47"/>
      <c r="D68" s="47"/>
      <c r="E68" s="48"/>
      <c r="F68" s="48"/>
      <c r="G68" s="47"/>
      <c r="H68" s="49"/>
      <c r="I68" s="49"/>
      <c r="J68" s="90"/>
      <c r="K68" s="87"/>
      <c r="L68" s="47"/>
      <c r="M68" s="47"/>
      <c r="N68" s="47"/>
      <c r="O68" s="47"/>
      <c r="P68" s="47"/>
      <c r="Q68" s="49"/>
      <c r="R68" s="49"/>
    </row>
    <row r="69" spans="2:18" x14ac:dyDescent="0.25">
      <c r="B69" s="87"/>
      <c r="C69" s="47"/>
      <c r="D69" s="47"/>
      <c r="E69" s="48"/>
      <c r="F69" s="48"/>
      <c r="G69" s="47"/>
      <c r="H69" s="49"/>
      <c r="I69" s="49"/>
      <c r="J69" s="90"/>
      <c r="K69" s="87"/>
      <c r="L69" s="47"/>
      <c r="M69" s="47"/>
      <c r="N69" s="47"/>
      <c r="O69" s="47"/>
      <c r="P69" s="47"/>
      <c r="Q69" s="49"/>
      <c r="R69" s="49"/>
    </row>
    <row r="70" spans="2:18" x14ac:dyDescent="0.25">
      <c r="B70" s="87"/>
      <c r="C70" s="47"/>
      <c r="D70" s="47"/>
      <c r="E70" s="48"/>
      <c r="F70" s="48"/>
      <c r="G70" s="47"/>
      <c r="H70" s="49"/>
      <c r="I70" s="49"/>
      <c r="J70" s="90"/>
      <c r="K70" s="87"/>
      <c r="L70" s="47"/>
      <c r="M70" s="47"/>
      <c r="N70" s="47"/>
      <c r="O70" s="47"/>
      <c r="P70" s="47"/>
      <c r="Q70" s="49"/>
      <c r="R70" s="49"/>
    </row>
    <row r="71" spans="2:18" x14ac:dyDescent="0.25">
      <c r="B71" s="87"/>
      <c r="C71" s="47"/>
      <c r="D71" s="47"/>
      <c r="E71" s="48"/>
      <c r="F71" s="48"/>
      <c r="G71" s="47"/>
      <c r="H71" s="49"/>
      <c r="I71" s="49"/>
      <c r="J71" s="90"/>
      <c r="K71" s="87"/>
      <c r="L71" s="47"/>
      <c r="M71" s="47"/>
      <c r="N71" s="47"/>
      <c r="O71" s="47"/>
      <c r="P71" s="47"/>
      <c r="Q71" s="49"/>
      <c r="R71" s="49"/>
    </row>
    <row r="72" spans="2:18" x14ac:dyDescent="0.25">
      <c r="B72" s="87"/>
      <c r="C72" s="47"/>
      <c r="D72" s="47"/>
      <c r="E72" s="48"/>
      <c r="F72" s="48"/>
      <c r="G72" s="47"/>
      <c r="H72" s="49"/>
      <c r="I72" s="49"/>
      <c r="J72" s="90"/>
      <c r="K72" s="87"/>
      <c r="L72" s="47"/>
      <c r="M72" s="47"/>
      <c r="N72" s="47"/>
      <c r="O72" s="47"/>
      <c r="P72" s="47"/>
      <c r="Q72" s="49"/>
      <c r="R72" s="49"/>
    </row>
    <row r="73" spans="2:18" x14ac:dyDescent="0.25">
      <c r="B73" s="87"/>
      <c r="C73" s="90"/>
      <c r="D73" s="52"/>
      <c r="E73" s="116"/>
      <c r="F73" s="116"/>
      <c r="G73" s="90"/>
      <c r="H73" s="93"/>
      <c r="I73" s="93"/>
      <c r="J73" s="93"/>
      <c r="K73" s="118"/>
      <c r="L73" s="90"/>
      <c r="M73" s="52"/>
      <c r="N73" s="91"/>
      <c r="O73" s="91"/>
      <c r="P73" s="90"/>
      <c r="Q73" s="93"/>
      <c r="R73" s="93"/>
    </row>
    <row r="74" spans="2:18" x14ac:dyDescent="0.25">
      <c r="B74" s="87"/>
      <c r="C74" s="90"/>
      <c r="D74" s="52"/>
      <c r="E74" s="116"/>
      <c r="F74" s="116"/>
      <c r="G74" s="92"/>
      <c r="H74" s="49"/>
      <c r="I74" s="93"/>
      <c r="J74" s="93"/>
      <c r="K74" s="118"/>
      <c r="L74" s="90"/>
      <c r="M74" s="52"/>
      <c r="N74" s="91"/>
      <c r="O74" s="91"/>
      <c r="P74" s="92"/>
      <c r="Q74" s="93"/>
      <c r="R74" s="93"/>
    </row>
    <row r="75" spans="2:18" x14ac:dyDescent="0.25">
      <c r="B75" s="87"/>
      <c r="C75" s="87"/>
      <c r="D75" s="117"/>
      <c r="E75" s="120"/>
      <c r="F75" s="120"/>
      <c r="G75" s="117"/>
      <c r="H75" s="117"/>
      <c r="I75" s="117"/>
      <c r="J75" s="93"/>
      <c r="K75" s="118"/>
      <c r="L75" s="87"/>
      <c r="M75" s="117"/>
      <c r="N75" s="117"/>
      <c r="O75" s="117"/>
      <c r="P75" s="117"/>
      <c r="Q75" s="117"/>
      <c r="R75" s="117"/>
    </row>
    <row r="76" spans="2:18" x14ac:dyDescent="0.25">
      <c r="B76" s="87"/>
      <c r="C76" s="47"/>
      <c r="D76" s="52"/>
      <c r="E76" s="48"/>
      <c r="F76" s="48"/>
      <c r="G76" s="47"/>
      <c r="H76" s="49"/>
      <c r="I76" s="49"/>
      <c r="J76" s="49"/>
      <c r="K76" s="118"/>
      <c r="L76" s="47"/>
      <c r="M76" s="52"/>
      <c r="N76" s="53"/>
      <c r="O76" s="53"/>
      <c r="P76" s="47"/>
      <c r="Q76" s="49"/>
      <c r="R76" s="49"/>
    </row>
    <row r="77" spans="2:18" x14ac:dyDescent="0.25">
      <c r="B77" s="87"/>
      <c r="C77" s="87"/>
      <c r="D77" s="117"/>
      <c r="E77" s="120"/>
      <c r="F77" s="120"/>
      <c r="G77" s="117"/>
      <c r="H77" s="117"/>
      <c r="I77" s="117"/>
      <c r="J77" s="93"/>
      <c r="K77" s="118"/>
      <c r="L77" s="87"/>
      <c r="M77" s="117"/>
      <c r="N77" s="117"/>
      <c r="O77" s="117"/>
      <c r="P77" s="117"/>
      <c r="Q77" s="117"/>
      <c r="R77" s="117"/>
    </row>
    <row r="78" spans="2:18" x14ac:dyDescent="0.25">
      <c r="B78" s="87"/>
      <c r="C78" s="90"/>
      <c r="D78" s="52"/>
      <c r="E78" s="116"/>
      <c r="F78" s="116"/>
      <c r="G78" s="92"/>
      <c r="H78" s="93"/>
      <c r="I78" s="93"/>
      <c r="J78" s="93"/>
      <c r="K78" s="118"/>
      <c r="L78" s="90"/>
      <c r="M78" s="52"/>
      <c r="N78" s="91"/>
      <c r="O78" s="91"/>
      <c r="P78" s="92"/>
      <c r="Q78" s="93"/>
      <c r="R78" s="93"/>
    </row>
    <row r="79" spans="2:18" x14ac:dyDescent="0.25">
      <c r="B79" s="87"/>
      <c r="C79" s="87"/>
      <c r="D79" s="117"/>
      <c r="E79" s="120"/>
      <c r="F79" s="120"/>
      <c r="G79" s="117"/>
      <c r="H79" s="117"/>
      <c r="I79" s="117"/>
      <c r="J79" s="93"/>
      <c r="K79" s="118"/>
      <c r="L79" s="87"/>
      <c r="M79" s="117"/>
      <c r="N79" s="117"/>
      <c r="O79" s="117"/>
      <c r="P79" s="117"/>
      <c r="Q79" s="117"/>
      <c r="R79" s="117"/>
    </row>
    <row r="80" spans="2:18" x14ac:dyDescent="0.25">
      <c r="B80" s="87"/>
      <c r="C80" s="47"/>
      <c r="D80" s="52"/>
      <c r="E80" s="48"/>
      <c r="F80" s="48"/>
      <c r="G80" s="47"/>
      <c r="H80" s="49"/>
      <c r="I80" s="49"/>
      <c r="J80" s="49"/>
      <c r="K80" s="118"/>
      <c r="L80" s="47"/>
      <c r="M80" s="52"/>
      <c r="N80" s="53"/>
      <c r="O80" s="53"/>
      <c r="P80" s="47"/>
      <c r="Q80" s="49"/>
      <c r="R80" s="49"/>
    </row>
    <row r="81" spans="2:18" x14ac:dyDescent="0.25">
      <c r="B81" s="87"/>
      <c r="C81" s="87"/>
      <c r="D81" s="117"/>
      <c r="E81" s="120"/>
      <c r="F81" s="120"/>
      <c r="G81" s="117"/>
      <c r="H81" s="117"/>
      <c r="I81" s="117"/>
      <c r="J81" s="117"/>
      <c r="K81" s="118"/>
      <c r="L81" s="87"/>
      <c r="M81" s="117"/>
      <c r="N81" s="117"/>
      <c r="O81" s="117"/>
      <c r="P81" s="117"/>
      <c r="Q81" s="117"/>
      <c r="R81" s="117"/>
    </row>
    <row r="82" spans="2:18" x14ac:dyDescent="0.25">
      <c r="B82" s="87"/>
      <c r="C82" s="90"/>
      <c r="D82" s="52"/>
      <c r="E82" s="116"/>
      <c r="F82" s="116"/>
      <c r="G82" s="90"/>
      <c r="H82" s="93"/>
      <c r="I82" s="93"/>
      <c r="J82" s="93"/>
      <c r="K82" s="87"/>
      <c r="L82" s="90"/>
      <c r="M82" s="52"/>
      <c r="N82" s="91"/>
      <c r="O82" s="91"/>
      <c r="P82" s="90"/>
      <c r="Q82" s="93"/>
      <c r="R82" s="93"/>
    </row>
    <row r="83" spans="2:18" x14ac:dyDescent="0.25">
      <c r="B83" s="87"/>
      <c r="C83" s="90"/>
      <c r="D83" s="52"/>
      <c r="E83" s="116"/>
      <c r="F83" s="116"/>
      <c r="G83" s="90"/>
      <c r="H83" s="93"/>
      <c r="I83" s="93"/>
      <c r="J83" s="117"/>
      <c r="K83" s="87"/>
      <c r="L83" s="90"/>
      <c r="M83" s="52"/>
      <c r="N83" s="91"/>
      <c r="O83" s="91"/>
      <c r="P83" s="90"/>
      <c r="Q83" s="93"/>
      <c r="R83" s="93"/>
    </row>
    <row r="84" spans="2:18" x14ac:dyDescent="0.25">
      <c r="B84" s="87"/>
      <c r="C84" s="90"/>
      <c r="D84" s="52"/>
      <c r="E84" s="116"/>
      <c r="F84" s="116"/>
      <c r="G84" s="90"/>
      <c r="H84" s="93"/>
      <c r="I84" s="93"/>
      <c r="J84" s="49"/>
      <c r="K84" s="87"/>
      <c r="L84" s="90"/>
      <c r="M84" s="52"/>
      <c r="N84" s="91"/>
      <c r="O84" s="91"/>
      <c r="P84" s="90"/>
      <c r="Q84" s="93"/>
      <c r="R84" s="93"/>
    </row>
    <row r="85" spans="2:18" x14ac:dyDescent="0.25">
      <c r="B85" s="87"/>
      <c r="C85" s="87"/>
      <c r="D85" s="117"/>
      <c r="E85" s="120"/>
      <c r="F85" s="120"/>
      <c r="G85" s="117"/>
      <c r="H85" s="117"/>
      <c r="I85" s="117"/>
      <c r="J85" s="117"/>
      <c r="K85" s="118"/>
      <c r="L85" s="87"/>
      <c r="M85" s="117"/>
      <c r="N85" s="117"/>
      <c r="O85" s="117"/>
      <c r="P85" s="117"/>
      <c r="Q85" s="117"/>
      <c r="R85" s="117"/>
    </row>
    <row r="86" spans="2:18" x14ac:dyDescent="0.25">
      <c r="B86" s="87"/>
      <c r="C86" s="90"/>
      <c r="D86" s="52"/>
      <c r="E86" s="116"/>
      <c r="F86" s="116"/>
      <c r="G86" s="90"/>
      <c r="H86" s="93"/>
      <c r="I86" s="93"/>
      <c r="J86" s="93"/>
      <c r="K86" s="87"/>
      <c r="L86" s="90"/>
      <c r="M86" s="52"/>
      <c r="N86" s="91"/>
      <c r="O86" s="91"/>
      <c r="P86" s="90"/>
      <c r="Q86" s="93"/>
      <c r="R86" s="93"/>
    </row>
    <row r="87" spans="2:18" x14ac:dyDescent="0.25">
      <c r="B87" s="87"/>
      <c r="C87" s="90"/>
      <c r="D87" s="52"/>
      <c r="E87" s="116"/>
      <c r="F87" s="116"/>
      <c r="G87" s="90"/>
      <c r="H87" s="93"/>
      <c r="I87" s="93"/>
      <c r="J87" s="117"/>
      <c r="K87" s="87"/>
      <c r="L87" s="90"/>
      <c r="M87" s="52"/>
      <c r="N87" s="91"/>
      <c r="O87" s="91"/>
      <c r="P87" s="92"/>
      <c r="Q87" s="93"/>
      <c r="R87" s="93"/>
    </row>
    <row r="88" spans="2:18" x14ac:dyDescent="0.25">
      <c r="B88" s="87"/>
      <c r="C88" s="90"/>
      <c r="D88" s="52"/>
      <c r="E88" s="116"/>
      <c r="F88" s="116"/>
      <c r="G88" s="90"/>
      <c r="H88" s="49"/>
      <c r="I88" s="93"/>
      <c r="J88" s="49"/>
      <c r="K88" s="87"/>
      <c r="L88" s="90"/>
      <c r="M88" s="52"/>
      <c r="N88" s="91"/>
      <c r="O88" s="91"/>
      <c r="P88" s="92"/>
      <c r="Q88" s="93"/>
      <c r="R88" s="93"/>
    </row>
    <row r="89" spans="2:18" x14ac:dyDescent="0.25">
      <c r="B89" s="87"/>
      <c r="C89" s="90"/>
      <c r="D89" s="52"/>
      <c r="E89" s="116"/>
      <c r="F89" s="116"/>
      <c r="G89" s="90"/>
      <c r="H89" s="93"/>
      <c r="I89" s="93"/>
      <c r="J89" s="117"/>
      <c r="K89" s="87"/>
      <c r="L89" s="90"/>
      <c r="M89" s="52"/>
      <c r="N89" s="91"/>
      <c r="O89" s="91"/>
      <c r="P89" s="90"/>
      <c r="Q89" s="93"/>
      <c r="R89" s="49"/>
    </row>
    <row r="90" spans="2:18" x14ac:dyDescent="0.25">
      <c r="B90" s="87"/>
      <c r="C90" s="90"/>
      <c r="D90" s="52"/>
      <c r="E90" s="116"/>
      <c r="F90" s="116"/>
      <c r="G90" s="92"/>
      <c r="H90" s="93"/>
      <c r="I90" s="93"/>
      <c r="J90" s="93"/>
      <c r="K90" s="87"/>
      <c r="L90" s="90"/>
      <c r="M90" s="52"/>
      <c r="N90" s="91"/>
      <c r="O90" s="91"/>
      <c r="P90" s="90"/>
      <c r="Q90" s="93"/>
      <c r="R90" s="93"/>
    </row>
    <row r="91" spans="2:18" x14ac:dyDescent="0.25">
      <c r="B91" s="87"/>
      <c r="C91" s="90"/>
      <c r="D91" s="52"/>
      <c r="E91" s="116"/>
      <c r="F91" s="116"/>
      <c r="G91" s="92"/>
      <c r="H91" s="93"/>
      <c r="I91" s="93"/>
      <c r="J91" s="93"/>
      <c r="K91" s="87"/>
      <c r="L91" s="90"/>
      <c r="M91" s="52"/>
      <c r="N91" s="91"/>
      <c r="O91" s="91"/>
      <c r="P91" s="90"/>
      <c r="Q91" s="93"/>
      <c r="R91" s="93"/>
    </row>
    <row r="92" spans="2:18" x14ac:dyDescent="0.25">
      <c r="B92" s="87"/>
      <c r="C92" s="90"/>
      <c r="D92" s="52"/>
      <c r="E92" s="116"/>
      <c r="F92" s="116"/>
      <c r="G92" s="92"/>
      <c r="H92" s="93"/>
      <c r="I92" s="93"/>
      <c r="J92" s="93"/>
      <c r="K92" s="87"/>
      <c r="L92" s="90"/>
      <c r="M92" s="52"/>
      <c r="N92" s="91"/>
      <c r="O92" s="91"/>
      <c r="P92" s="92"/>
      <c r="Q92" s="93"/>
      <c r="R92" s="93"/>
    </row>
    <row r="93" spans="2:18" x14ac:dyDescent="0.25">
      <c r="B93" s="87"/>
      <c r="C93" s="90"/>
      <c r="D93" s="52"/>
      <c r="E93" s="116"/>
      <c r="F93" s="116"/>
      <c r="G93" s="90"/>
      <c r="H93" s="93"/>
      <c r="I93" s="93"/>
      <c r="J93" s="117"/>
      <c r="K93" s="87"/>
      <c r="L93" s="90"/>
      <c r="M93" s="52"/>
      <c r="N93" s="91"/>
      <c r="O93" s="91"/>
      <c r="P93" s="92"/>
      <c r="Q93" s="93"/>
      <c r="R93" s="93"/>
    </row>
    <row r="94" spans="2:18" x14ac:dyDescent="0.25">
      <c r="B94" s="87"/>
      <c r="C94" s="90"/>
      <c r="D94" s="52"/>
      <c r="E94" s="116"/>
      <c r="F94" s="116"/>
      <c r="G94" s="90"/>
      <c r="H94" s="93"/>
      <c r="I94" s="93"/>
      <c r="J94" s="93"/>
      <c r="K94" s="87"/>
      <c r="L94" s="90"/>
      <c r="M94" s="52"/>
      <c r="N94" s="91"/>
      <c r="O94" s="91"/>
      <c r="P94" s="90"/>
      <c r="Q94" s="93"/>
      <c r="R94" s="93"/>
    </row>
    <row r="95" spans="2:18" x14ac:dyDescent="0.25">
      <c r="B95" s="87"/>
      <c r="C95" s="90"/>
      <c r="D95" s="52"/>
      <c r="E95" s="116"/>
      <c r="F95" s="116"/>
      <c r="G95" s="90"/>
      <c r="H95" s="49"/>
      <c r="I95" s="93"/>
      <c r="J95" s="93"/>
      <c r="K95" s="87"/>
      <c r="L95" s="90"/>
      <c r="M95" s="52"/>
      <c r="N95" s="91"/>
      <c r="O95" s="91"/>
      <c r="P95" s="90"/>
      <c r="Q95" s="93"/>
      <c r="R95" s="93"/>
    </row>
    <row r="96" spans="2:18" x14ac:dyDescent="0.25">
      <c r="B96" s="87"/>
      <c r="C96" s="87"/>
      <c r="D96" s="117"/>
      <c r="E96" s="120"/>
      <c r="F96" s="120"/>
      <c r="G96" s="117"/>
      <c r="H96" s="117"/>
      <c r="I96" s="117"/>
      <c r="J96" s="93"/>
      <c r="K96" s="118"/>
      <c r="L96" s="87"/>
      <c r="M96" s="117"/>
      <c r="N96" s="117"/>
      <c r="O96" s="117"/>
      <c r="P96" s="117"/>
      <c r="Q96" s="117"/>
      <c r="R96" s="117"/>
    </row>
    <row r="97" spans="2:18" x14ac:dyDescent="0.25">
      <c r="B97" s="87"/>
      <c r="C97" s="90"/>
      <c r="D97" s="52"/>
      <c r="E97" s="116"/>
      <c r="F97" s="116"/>
      <c r="G97" s="92"/>
      <c r="H97" s="93"/>
      <c r="I97" s="93"/>
      <c r="J97" s="93"/>
      <c r="K97" s="118"/>
      <c r="L97" s="90"/>
      <c r="M97" s="52"/>
      <c r="N97" s="91"/>
      <c r="O97" s="91"/>
      <c r="P97" s="92"/>
      <c r="Q97" s="93"/>
      <c r="R97" s="93"/>
    </row>
    <row r="98" spans="2:18" x14ac:dyDescent="0.25">
      <c r="B98" s="87"/>
      <c r="C98" s="87"/>
      <c r="D98" s="117"/>
      <c r="E98" s="120"/>
      <c r="F98" s="120"/>
      <c r="G98" s="117"/>
      <c r="H98" s="117"/>
      <c r="I98" s="117"/>
      <c r="J98" s="93"/>
      <c r="K98" s="118"/>
      <c r="L98" s="87"/>
      <c r="M98" s="117"/>
      <c r="N98" s="117"/>
      <c r="O98" s="117"/>
      <c r="P98" s="117"/>
      <c r="Q98" s="117"/>
      <c r="R98" s="117"/>
    </row>
    <row r="99" spans="2:18" x14ac:dyDescent="0.25">
      <c r="B99" s="87"/>
      <c r="C99" s="47"/>
      <c r="D99" s="53"/>
      <c r="E99" s="53"/>
      <c r="F99" s="53"/>
      <c r="G99" s="47"/>
      <c r="H99" s="49"/>
      <c r="I99" s="49"/>
      <c r="J99" s="93"/>
      <c r="K99" s="118"/>
      <c r="L99" s="47"/>
      <c r="M99" s="53"/>
      <c r="N99" s="53"/>
      <c r="O99" s="53"/>
      <c r="P99" s="47"/>
      <c r="Q99" s="49"/>
      <c r="R99" s="49"/>
    </row>
    <row r="100" spans="2:18" x14ac:dyDescent="0.25">
      <c r="B100" s="87"/>
      <c r="C100" s="47"/>
      <c r="D100" s="53"/>
      <c r="E100" s="53"/>
      <c r="F100" s="53"/>
      <c r="G100" s="47"/>
      <c r="H100" s="49"/>
      <c r="I100" s="49"/>
      <c r="J100" s="93"/>
      <c r="K100" s="118"/>
      <c r="L100" s="47"/>
      <c r="M100" s="53"/>
      <c r="N100" s="53"/>
      <c r="O100" s="53"/>
      <c r="P100" s="47"/>
      <c r="Q100" s="49"/>
      <c r="R100" s="49"/>
    </row>
    <row r="101" spans="2:18" x14ac:dyDescent="0.25">
      <c r="B101" s="87"/>
      <c r="C101" s="47"/>
      <c r="D101" s="53"/>
      <c r="E101" s="53"/>
      <c r="F101" s="53"/>
      <c r="G101" s="47"/>
      <c r="H101" s="49"/>
      <c r="I101" s="49"/>
      <c r="J101" s="93"/>
      <c r="K101" s="118"/>
      <c r="L101" s="47"/>
      <c r="M101" s="53"/>
      <c r="N101" s="53"/>
      <c r="O101" s="53"/>
      <c r="P101" s="47"/>
      <c r="Q101" s="49"/>
      <c r="R101" s="49"/>
    </row>
    <row r="102" spans="2:18" x14ac:dyDescent="0.25">
      <c r="B102" s="87"/>
      <c r="C102" s="47"/>
      <c r="D102" s="53"/>
      <c r="E102" s="53"/>
      <c r="F102" s="53"/>
      <c r="G102" s="47"/>
      <c r="H102" s="49"/>
      <c r="I102" s="49"/>
      <c r="J102" s="93"/>
      <c r="K102" s="118"/>
      <c r="L102" s="47"/>
      <c r="M102" s="53"/>
      <c r="N102" s="53"/>
      <c r="O102" s="53"/>
      <c r="P102" s="47"/>
      <c r="Q102" s="49"/>
      <c r="R102" s="49"/>
    </row>
    <row r="103" spans="2:18" x14ac:dyDescent="0.25">
      <c r="B103" s="87"/>
      <c r="C103" s="47"/>
      <c r="D103" s="53"/>
      <c r="E103" s="53"/>
      <c r="F103" s="53"/>
      <c r="G103" s="47"/>
      <c r="H103" s="49"/>
      <c r="I103" s="49"/>
      <c r="J103" s="93"/>
      <c r="K103" s="118"/>
      <c r="L103" s="47"/>
      <c r="M103" s="53"/>
      <c r="N103" s="53"/>
      <c r="O103" s="53"/>
      <c r="P103" s="47"/>
      <c r="Q103" s="49"/>
      <c r="R103" s="49"/>
    </row>
    <row r="104" spans="2:18" x14ac:dyDescent="0.25">
      <c r="B104" s="87"/>
      <c r="C104" s="47"/>
      <c r="D104" s="53"/>
      <c r="E104" s="53"/>
      <c r="F104" s="53"/>
      <c r="G104" s="47"/>
      <c r="H104" s="49"/>
      <c r="I104" s="49"/>
      <c r="J104" s="93"/>
      <c r="K104" s="118"/>
      <c r="L104" s="47"/>
      <c r="M104" s="53"/>
      <c r="N104" s="53"/>
      <c r="O104" s="53"/>
      <c r="P104" s="47"/>
      <c r="Q104" s="49"/>
      <c r="R104" s="49"/>
    </row>
    <row r="105" spans="2:18" x14ac:dyDescent="0.25">
      <c r="B105" s="87"/>
      <c r="C105" s="47"/>
      <c r="D105" s="53"/>
      <c r="E105" s="53"/>
      <c r="F105" s="53"/>
      <c r="G105" s="47"/>
      <c r="H105" s="49"/>
      <c r="I105" s="49"/>
      <c r="J105" s="93"/>
      <c r="K105" s="118"/>
      <c r="L105" s="47"/>
      <c r="M105" s="53"/>
      <c r="N105" s="53"/>
      <c r="O105" s="53"/>
      <c r="P105" s="47"/>
      <c r="Q105" s="49"/>
      <c r="R105" s="49"/>
    </row>
    <row r="106" spans="2:18" x14ac:dyDescent="0.25">
      <c r="B106" s="87"/>
      <c r="C106" s="47"/>
      <c r="D106" s="53"/>
      <c r="E106" s="53"/>
      <c r="F106" s="53"/>
      <c r="G106" s="47"/>
      <c r="H106" s="49"/>
      <c r="I106" s="49"/>
      <c r="J106" s="93"/>
      <c r="K106" s="118"/>
      <c r="L106" s="47"/>
      <c r="M106" s="53"/>
      <c r="N106" s="53"/>
      <c r="O106" s="53"/>
      <c r="P106" s="47"/>
      <c r="Q106" s="49"/>
      <c r="R106" s="49"/>
    </row>
    <row r="107" spans="2:18" x14ac:dyDescent="0.25">
      <c r="B107" s="87"/>
      <c r="C107" s="47"/>
      <c r="D107" s="53"/>
      <c r="E107" s="53"/>
      <c r="F107" s="53"/>
      <c r="G107" s="47"/>
      <c r="H107" s="49"/>
      <c r="I107" s="49"/>
      <c r="J107" s="93"/>
      <c r="K107" s="118"/>
      <c r="L107" s="47"/>
      <c r="M107" s="53"/>
      <c r="N107" s="53"/>
      <c r="O107" s="53"/>
      <c r="P107" s="47"/>
      <c r="Q107" s="49"/>
      <c r="R107" s="49"/>
    </row>
    <row r="108" spans="2:18" x14ac:dyDescent="0.25">
      <c r="B108" s="87"/>
      <c r="C108" s="47"/>
      <c r="D108" s="53"/>
      <c r="E108" s="53"/>
      <c r="F108" s="53"/>
      <c r="G108" s="47"/>
      <c r="H108" s="49"/>
      <c r="I108" s="49"/>
      <c r="J108" s="93"/>
      <c r="K108" s="118"/>
      <c r="L108" s="47"/>
      <c r="M108" s="53"/>
      <c r="N108" s="53"/>
      <c r="O108" s="53"/>
      <c r="P108" s="47"/>
      <c r="Q108" s="49"/>
      <c r="R108" s="49"/>
    </row>
    <row r="109" spans="2:18" x14ac:dyDescent="0.25">
      <c r="B109" s="87"/>
      <c r="C109" s="100"/>
      <c r="D109" s="53"/>
      <c r="E109" s="53"/>
      <c r="F109" s="53"/>
      <c r="G109" s="47"/>
      <c r="H109" s="101"/>
      <c r="I109" s="101"/>
      <c r="J109" s="93"/>
      <c r="K109" s="118"/>
      <c r="L109" s="47"/>
      <c r="M109" s="53"/>
      <c r="N109" s="53"/>
      <c r="O109" s="53"/>
      <c r="P109" s="47"/>
      <c r="Q109" s="49"/>
      <c r="R109" s="49"/>
    </row>
    <row r="110" spans="2:18" x14ac:dyDescent="0.25">
      <c r="B110" s="87"/>
      <c r="C110" s="100"/>
      <c r="D110" s="53"/>
      <c r="E110" s="53"/>
      <c r="F110" s="53"/>
      <c r="G110" s="47"/>
      <c r="H110" s="101"/>
      <c r="I110" s="101"/>
      <c r="J110" s="93"/>
      <c r="K110" s="118"/>
      <c r="L110" s="100"/>
      <c r="M110" s="53"/>
      <c r="N110" s="53"/>
      <c r="O110" s="53"/>
      <c r="P110" s="47"/>
      <c r="Q110" s="101"/>
      <c r="R110" s="101"/>
    </row>
    <row r="111" spans="2:18" x14ac:dyDescent="0.25">
      <c r="B111" s="87"/>
      <c r="C111" s="100"/>
      <c r="D111" s="53"/>
      <c r="E111" s="53"/>
      <c r="F111" s="53"/>
      <c r="G111" s="47"/>
      <c r="H111" s="101"/>
      <c r="I111" s="101"/>
      <c r="J111" s="93"/>
      <c r="K111" s="118"/>
      <c r="L111" s="100"/>
      <c r="M111" s="53"/>
      <c r="N111" s="53"/>
      <c r="O111" s="53"/>
      <c r="P111" s="47"/>
      <c r="Q111" s="101"/>
      <c r="R111" s="101"/>
    </row>
    <row r="112" spans="2:18" x14ac:dyDescent="0.25">
      <c r="B112" s="87"/>
      <c r="C112" s="47"/>
      <c r="D112" s="53"/>
      <c r="E112" s="53"/>
      <c r="F112" s="53"/>
      <c r="G112" s="47"/>
      <c r="H112" s="49"/>
      <c r="I112" s="49"/>
      <c r="J112" s="93"/>
      <c r="K112" s="118"/>
      <c r="L112" s="100"/>
      <c r="M112" s="53"/>
      <c r="N112" s="53"/>
      <c r="O112" s="53"/>
      <c r="P112" s="47"/>
      <c r="Q112" s="101"/>
      <c r="R112" s="101"/>
    </row>
    <row r="113" spans="2:18" x14ac:dyDescent="0.25">
      <c r="B113" s="87"/>
      <c r="C113" s="47"/>
      <c r="D113" s="53"/>
      <c r="E113" s="53"/>
      <c r="F113" s="53"/>
      <c r="G113" s="47"/>
      <c r="H113" s="49"/>
      <c r="I113" s="49"/>
      <c r="J113" s="93"/>
      <c r="K113" s="118"/>
      <c r="L113" s="47"/>
      <c r="M113" s="53"/>
      <c r="N113" s="53"/>
      <c r="O113" s="53"/>
      <c r="P113" s="47"/>
      <c r="Q113" s="49"/>
      <c r="R113" s="49"/>
    </row>
    <row r="114" spans="2:18" x14ac:dyDescent="0.25">
      <c r="B114" s="87"/>
      <c r="C114" s="47"/>
      <c r="D114" s="53"/>
      <c r="E114" s="53"/>
      <c r="F114" s="53"/>
      <c r="G114" s="47"/>
      <c r="H114" s="49"/>
      <c r="I114" s="49"/>
      <c r="J114" s="93"/>
      <c r="K114" s="118"/>
      <c r="L114" s="47"/>
      <c r="M114" s="53"/>
      <c r="N114" s="53"/>
      <c r="O114" s="53"/>
      <c r="P114" s="47"/>
      <c r="Q114" s="49"/>
      <c r="R114" s="49"/>
    </row>
    <row r="115" spans="2:18" x14ac:dyDescent="0.25">
      <c r="B115" s="87"/>
      <c r="C115" s="47"/>
      <c r="D115" s="53"/>
      <c r="E115" s="53"/>
      <c r="F115" s="53"/>
      <c r="G115" s="47"/>
      <c r="H115" s="49"/>
      <c r="I115" s="49"/>
      <c r="J115" s="93"/>
      <c r="K115" s="118"/>
      <c r="L115" s="47"/>
      <c r="M115" s="53"/>
      <c r="N115" s="53"/>
      <c r="O115" s="53"/>
      <c r="P115" s="47"/>
      <c r="Q115" s="49"/>
      <c r="R115" s="49"/>
    </row>
    <row r="116" spans="2:18" x14ac:dyDescent="0.25">
      <c r="B116" s="87"/>
      <c r="C116" s="100"/>
      <c r="D116" s="53"/>
      <c r="E116" s="53"/>
      <c r="F116" s="53"/>
      <c r="G116" s="47"/>
      <c r="H116" s="101"/>
      <c r="I116" s="101"/>
      <c r="J116" s="93"/>
      <c r="K116" s="118"/>
      <c r="L116" s="47"/>
      <c r="M116" s="53"/>
      <c r="N116" s="53"/>
      <c r="O116" s="53"/>
      <c r="P116" s="47"/>
      <c r="Q116" s="49"/>
      <c r="R116" s="49"/>
    </row>
    <row r="117" spans="2:18" x14ac:dyDescent="0.25">
      <c r="B117" s="87"/>
      <c r="C117" s="47"/>
      <c r="D117" s="53"/>
      <c r="E117" s="53"/>
      <c r="F117" s="53"/>
      <c r="G117" s="47"/>
      <c r="H117" s="49"/>
      <c r="I117" s="49"/>
      <c r="J117" s="93"/>
      <c r="K117" s="118"/>
      <c r="L117" s="100"/>
      <c r="M117" s="53"/>
      <c r="N117" s="53"/>
      <c r="O117" s="53"/>
      <c r="P117" s="47"/>
      <c r="Q117" s="101"/>
      <c r="R117" s="101"/>
    </row>
    <row r="118" spans="2:18" x14ac:dyDescent="0.25">
      <c r="B118" s="87"/>
      <c r="C118" s="100"/>
      <c r="D118" s="53"/>
      <c r="E118" s="53"/>
      <c r="F118" s="53"/>
      <c r="G118" s="47"/>
      <c r="H118" s="101"/>
      <c r="I118" s="101"/>
      <c r="J118" s="93"/>
      <c r="K118" s="118"/>
      <c r="L118" s="47"/>
      <c r="M118" s="53"/>
      <c r="N118" s="53"/>
      <c r="O118" s="53"/>
      <c r="P118" s="47"/>
      <c r="Q118" s="49"/>
      <c r="R118" s="49"/>
    </row>
    <row r="119" spans="2:18" x14ac:dyDescent="0.25">
      <c r="B119" s="87"/>
      <c r="C119" s="100"/>
      <c r="D119" s="53"/>
      <c r="E119" s="53"/>
      <c r="F119" s="53"/>
      <c r="G119" s="47"/>
      <c r="H119" s="101"/>
      <c r="I119" s="101"/>
      <c r="J119" s="93"/>
      <c r="K119" s="118"/>
      <c r="L119" s="100"/>
      <c r="M119" s="53"/>
      <c r="N119" s="53"/>
      <c r="O119" s="53"/>
      <c r="P119" s="47"/>
      <c r="Q119" s="101"/>
      <c r="R119" s="101"/>
    </row>
    <row r="120" spans="2:18" x14ac:dyDescent="0.25">
      <c r="B120" s="87"/>
      <c r="C120" s="47"/>
      <c r="D120" s="53"/>
      <c r="E120" s="53"/>
      <c r="F120" s="53"/>
      <c r="G120" s="47"/>
      <c r="H120" s="49"/>
      <c r="I120" s="49"/>
      <c r="J120" s="93"/>
      <c r="K120" s="118"/>
      <c r="L120" s="100"/>
      <c r="M120" s="53"/>
      <c r="N120" s="53"/>
      <c r="O120" s="53"/>
      <c r="P120" s="47"/>
      <c r="Q120" s="101"/>
      <c r="R120" s="101"/>
    </row>
    <row r="121" spans="2:18" x14ac:dyDescent="0.25">
      <c r="B121" s="87"/>
      <c r="C121" s="47"/>
      <c r="D121" s="53"/>
      <c r="E121" s="53"/>
      <c r="F121" s="53"/>
      <c r="G121" s="47"/>
      <c r="H121" s="49"/>
      <c r="I121" s="49"/>
      <c r="J121" s="93"/>
      <c r="K121" s="118"/>
      <c r="L121" s="47"/>
      <c r="M121" s="53"/>
      <c r="N121" s="53"/>
      <c r="O121" s="53"/>
      <c r="P121" s="47"/>
      <c r="Q121" s="49"/>
      <c r="R121" s="49"/>
    </row>
    <row r="122" spans="2:18" x14ac:dyDescent="0.25">
      <c r="B122" s="87"/>
      <c r="C122" s="47"/>
      <c r="D122" s="53"/>
      <c r="E122" s="53"/>
      <c r="F122" s="53"/>
      <c r="G122" s="47"/>
      <c r="H122" s="49"/>
      <c r="I122" s="49"/>
      <c r="J122" s="93"/>
      <c r="K122" s="118"/>
      <c r="L122" s="47"/>
      <c r="M122" s="53"/>
      <c r="N122" s="53"/>
      <c r="O122" s="53"/>
      <c r="P122" s="47"/>
      <c r="Q122" s="49"/>
      <c r="R122" s="49"/>
    </row>
    <row r="123" spans="2:18" x14ac:dyDescent="0.25">
      <c r="B123" s="87"/>
      <c r="C123" s="47"/>
      <c r="D123" s="53"/>
      <c r="E123" s="53"/>
      <c r="F123" s="53"/>
      <c r="G123" s="47"/>
      <c r="H123" s="49"/>
      <c r="I123" s="49"/>
      <c r="J123" s="93"/>
      <c r="K123" s="118"/>
      <c r="L123" s="47"/>
      <c r="M123" s="53"/>
      <c r="N123" s="53"/>
      <c r="O123" s="53"/>
      <c r="P123" s="47"/>
      <c r="Q123" s="49"/>
      <c r="R123" s="49"/>
    </row>
    <row r="124" spans="2:18" x14ac:dyDescent="0.25">
      <c r="B124" s="87"/>
      <c r="C124" s="47"/>
      <c r="D124" s="53"/>
      <c r="E124" s="53"/>
      <c r="F124" s="53"/>
      <c r="G124" s="47"/>
      <c r="H124" s="49"/>
      <c r="I124" s="49"/>
      <c r="J124" s="93"/>
      <c r="K124" s="118"/>
      <c r="L124" s="47"/>
      <c r="M124" s="53"/>
      <c r="N124" s="53"/>
      <c r="O124" s="53"/>
      <c r="P124" s="47"/>
      <c r="Q124" s="49"/>
      <c r="R124" s="49"/>
    </row>
    <row r="125" spans="2:18" x14ac:dyDescent="0.25">
      <c r="B125" s="87"/>
      <c r="C125" s="100"/>
      <c r="D125" s="53"/>
      <c r="E125" s="53"/>
      <c r="F125" s="53"/>
      <c r="G125" s="47"/>
      <c r="H125" s="101"/>
      <c r="I125" s="101"/>
      <c r="J125" s="93"/>
      <c r="K125" s="118"/>
      <c r="L125" s="47"/>
      <c r="M125" s="53"/>
      <c r="N125" s="53"/>
      <c r="O125" s="53"/>
      <c r="P125" s="47"/>
      <c r="Q125" s="49"/>
      <c r="R125" s="49"/>
    </row>
    <row r="126" spans="2:18" x14ac:dyDescent="0.25">
      <c r="B126" s="87"/>
      <c r="C126" s="47"/>
      <c r="D126" s="53"/>
      <c r="E126" s="53"/>
      <c r="F126" s="53"/>
      <c r="G126" s="47"/>
      <c r="H126" s="49"/>
      <c r="I126" s="49"/>
      <c r="J126" s="93"/>
      <c r="K126" s="118"/>
      <c r="L126" s="100"/>
      <c r="M126" s="53"/>
      <c r="N126" s="53"/>
      <c r="O126" s="53"/>
      <c r="P126" s="47"/>
      <c r="Q126" s="101"/>
      <c r="R126" s="101"/>
    </row>
    <row r="127" spans="2:18" x14ac:dyDescent="0.25">
      <c r="B127" s="87"/>
      <c r="C127" s="100"/>
      <c r="D127" s="53"/>
      <c r="E127" s="53"/>
      <c r="F127" s="53"/>
      <c r="G127" s="47"/>
      <c r="H127" s="101"/>
      <c r="I127" s="101"/>
      <c r="J127" s="93"/>
      <c r="K127" s="118"/>
      <c r="L127" s="47"/>
      <c r="M127" s="53"/>
      <c r="N127" s="53"/>
      <c r="O127" s="53"/>
      <c r="P127" s="47"/>
      <c r="Q127" s="49"/>
      <c r="R127" s="49"/>
    </row>
    <row r="128" spans="2:18" x14ac:dyDescent="0.25">
      <c r="B128" s="87"/>
      <c r="C128" s="47"/>
      <c r="D128" s="53"/>
      <c r="E128" s="53"/>
      <c r="F128" s="53"/>
      <c r="G128" s="47"/>
      <c r="H128" s="49"/>
      <c r="I128" s="49"/>
      <c r="J128" s="93"/>
      <c r="K128" s="118"/>
      <c r="L128" s="100"/>
      <c r="M128" s="53"/>
      <c r="N128" s="53"/>
      <c r="O128" s="53"/>
      <c r="P128" s="47"/>
      <c r="Q128" s="101"/>
      <c r="R128" s="101"/>
    </row>
    <row r="129" spans="2:18" x14ac:dyDescent="0.25">
      <c r="B129" s="87"/>
      <c r="C129" s="100"/>
      <c r="D129" s="53"/>
      <c r="E129" s="53"/>
      <c r="F129" s="53"/>
      <c r="G129" s="47"/>
      <c r="H129" s="101"/>
      <c r="I129" s="101"/>
      <c r="J129" s="93"/>
      <c r="K129" s="118"/>
      <c r="L129" s="100"/>
      <c r="M129" s="53"/>
      <c r="N129" s="53"/>
      <c r="O129" s="53"/>
      <c r="P129" s="47"/>
      <c r="Q129" s="101"/>
      <c r="R129" s="101"/>
    </row>
    <row r="130" spans="2:18" x14ac:dyDescent="0.25">
      <c r="B130" s="87"/>
      <c r="C130" s="47"/>
      <c r="D130" s="53"/>
      <c r="E130" s="53"/>
      <c r="F130" s="53"/>
      <c r="G130" s="47"/>
      <c r="H130" s="49"/>
      <c r="I130" s="49"/>
      <c r="J130" s="93"/>
      <c r="K130" s="118"/>
      <c r="L130" s="47"/>
      <c r="M130" s="53"/>
      <c r="N130" s="53"/>
      <c r="O130" s="53"/>
      <c r="P130" s="47"/>
      <c r="Q130" s="49"/>
      <c r="R130" s="49"/>
    </row>
    <row r="131" spans="2:18" x14ac:dyDescent="0.25">
      <c r="B131" s="87"/>
      <c r="C131" s="47"/>
      <c r="D131" s="53"/>
      <c r="E131" s="53"/>
      <c r="F131" s="53"/>
      <c r="G131" s="47"/>
      <c r="H131" s="49"/>
      <c r="I131" s="49"/>
      <c r="J131" s="93"/>
      <c r="K131" s="118"/>
      <c r="L131" s="47"/>
      <c r="M131" s="53"/>
      <c r="N131" s="53"/>
      <c r="O131" s="53"/>
      <c r="P131" s="47"/>
      <c r="Q131" s="49"/>
      <c r="R131" s="49"/>
    </row>
    <row r="132" spans="2:18" x14ac:dyDescent="0.25">
      <c r="B132" s="87"/>
      <c r="C132" s="47"/>
      <c r="D132" s="53"/>
      <c r="E132" s="53"/>
      <c r="F132" s="53"/>
      <c r="G132" s="47"/>
      <c r="H132" s="49"/>
      <c r="I132" s="49"/>
      <c r="J132" s="93"/>
      <c r="K132" s="118"/>
      <c r="L132" s="47"/>
      <c r="M132" s="53"/>
      <c r="N132" s="53"/>
      <c r="O132" s="53"/>
      <c r="P132" s="47"/>
      <c r="Q132" s="49"/>
      <c r="R132" s="49"/>
    </row>
    <row r="133" spans="2:18" x14ac:dyDescent="0.25">
      <c r="B133" s="87"/>
      <c r="C133" s="47"/>
      <c r="D133" s="53"/>
      <c r="E133" s="53"/>
      <c r="F133" s="53"/>
      <c r="G133" s="47"/>
      <c r="H133" s="49"/>
      <c r="I133" s="49"/>
      <c r="J133" s="93"/>
      <c r="K133" s="118"/>
      <c r="L133" s="47"/>
      <c r="M133" s="53"/>
      <c r="N133" s="53"/>
      <c r="O133" s="53"/>
      <c r="P133" s="47"/>
      <c r="Q133" s="49"/>
      <c r="R133" s="49"/>
    </row>
    <row r="134" spans="2:18" x14ac:dyDescent="0.25">
      <c r="B134" s="87"/>
      <c r="C134" s="100"/>
      <c r="D134" s="53"/>
      <c r="E134" s="53"/>
      <c r="F134" s="53"/>
      <c r="G134" s="47"/>
      <c r="H134" s="101"/>
      <c r="I134" s="101"/>
      <c r="J134" s="93"/>
      <c r="K134" s="118"/>
      <c r="L134" s="47"/>
      <c r="M134" s="53"/>
      <c r="N134" s="53"/>
      <c r="O134" s="53"/>
      <c r="P134" s="47"/>
      <c r="Q134" s="49"/>
      <c r="R134" s="49"/>
    </row>
    <row r="135" spans="2:18" x14ac:dyDescent="0.25">
      <c r="B135" s="87"/>
      <c r="C135" s="100"/>
      <c r="D135" s="53"/>
      <c r="E135" s="53"/>
      <c r="F135" s="53"/>
      <c r="G135" s="47"/>
      <c r="H135" s="101"/>
      <c r="I135" s="101"/>
      <c r="J135" s="93"/>
      <c r="K135" s="118"/>
      <c r="L135" s="100"/>
      <c r="M135" s="53"/>
      <c r="N135" s="53"/>
      <c r="O135" s="53"/>
      <c r="P135" s="47"/>
      <c r="Q135" s="101"/>
      <c r="R135" s="101"/>
    </row>
    <row r="136" spans="2:18" x14ac:dyDescent="0.25">
      <c r="B136" s="87"/>
      <c r="C136" s="47"/>
      <c r="D136" s="53"/>
      <c r="E136" s="53"/>
      <c r="F136" s="53"/>
      <c r="G136" s="47"/>
      <c r="H136" s="49"/>
      <c r="I136" s="49"/>
      <c r="J136" s="93"/>
      <c r="K136" s="118"/>
      <c r="L136" s="100"/>
      <c r="M136" s="53"/>
      <c r="N136" s="53"/>
      <c r="O136" s="53"/>
      <c r="P136" s="47"/>
      <c r="Q136" s="101"/>
      <c r="R136" s="101"/>
    </row>
    <row r="137" spans="2:18" x14ac:dyDescent="0.25">
      <c r="B137" s="87"/>
      <c r="C137" s="100"/>
      <c r="D137" s="53"/>
      <c r="E137" s="53"/>
      <c r="F137" s="53"/>
      <c r="G137" s="47"/>
      <c r="H137" s="101"/>
      <c r="I137" s="101"/>
      <c r="J137" s="93"/>
      <c r="K137" s="118"/>
      <c r="L137" s="47"/>
      <c r="M137" s="53"/>
      <c r="N137" s="53"/>
      <c r="O137" s="53"/>
      <c r="P137" s="47"/>
      <c r="Q137" s="49"/>
      <c r="R137" s="49"/>
    </row>
    <row r="138" spans="2:18" x14ac:dyDescent="0.25">
      <c r="B138" s="87"/>
      <c r="C138" s="47"/>
      <c r="D138" s="53"/>
      <c r="E138" s="53"/>
      <c r="F138" s="53"/>
      <c r="G138" s="47"/>
      <c r="H138" s="49"/>
      <c r="I138" s="49"/>
      <c r="J138" s="93"/>
      <c r="K138" s="118"/>
      <c r="L138" s="100"/>
      <c r="M138" s="53"/>
      <c r="N138" s="53"/>
      <c r="O138" s="53"/>
      <c r="P138" s="47"/>
      <c r="Q138" s="101"/>
      <c r="R138" s="101"/>
    </row>
    <row r="139" spans="2:18" x14ac:dyDescent="0.25">
      <c r="B139" s="87"/>
      <c r="C139" s="47"/>
      <c r="D139" s="53"/>
      <c r="E139" s="53"/>
      <c r="F139" s="53"/>
      <c r="G139" s="47"/>
      <c r="H139" s="49"/>
      <c r="I139" s="49"/>
      <c r="J139" s="93"/>
      <c r="K139" s="118"/>
      <c r="L139" s="47"/>
      <c r="M139" s="53"/>
      <c r="N139" s="53"/>
      <c r="O139" s="53"/>
      <c r="P139" s="47"/>
      <c r="Q139" s="49"/>
      <c r="R139" s="49"/>
    </row>
    <row r="140" spans="2:18" x14ac:dyDescent="0.25">
      <c r="B140" s="87"/>
      <c r="C140" s="47"/>
      <c r="D140" s="53"/>
      <c r="E140" s="53"/>
      <c r="F140" s="53"/>
      <c r="G140" s="47"/>
      <c r="H140" s="49"/>
      <c r="I140" s="49"/>
      <c r="J140" s="93"/>
      <c r="K140" s="118"/>
      <c r="L140" s="47"/>
      <c r="M140" s="53"/>
      <c r="N140" s="53"/>
      <c r="O140" s="53"/>
      <c r="P140" s="47"/>
      <c r="Q140" s="49"/>
      <c r="R140" s="49"/>
    </row>
    <row r="141" spans="2:18" x14ac:dyDescent="0.25">
      <c r="B141" s="87"/>
      <c r="C141" s="100"/>
      <c r="D141" s="53"/>
      <c r="E141" s="53"/>
      <c r="F141" s="53"/>
      <c r="G141" s="47"/>
      <c r="H141" s="101"/>
      <c r="I141" s="101"/>
      <c r="J141" s="93"/>
      <c r="K141" s="118"/>
      <c r="L141" s="47"/>
      <c r="M141" s="53"/>
      <c r="N141" s="53"/>
      <c r="O141" s="53"/>
      <c r="P141" s="47"/>
      <c r="Q141" s="49"/>
      <c r="R141" s="49"/>
    </row>
    <row r="142" spans="2:18" x14ac:dyDescent="0.25">
      <c r="B142" s="87"/>
      <c r="C142" s="47"/>
      <c r="D142" s="53"/>
      <c r="E142" s="53"/>
      <c r="F142" s="53"/>
      <c r="G142" s="50"/>
      <c r="H142" s="49"/>
      <c r="I142" s="49"/>
      <c r="J142" s="93"/>
      <c r="K142" s="118"/>
      <c r="L142" s="47"/>
      <c r="M142" s="53"/>
      <c r="N142" s="53"/>
      <c r="O142" s="53"/>
      <c r="P142" s="50"/>
      <c r="Q142" s="49"/>
      <c r="R142" s="49"/>
    </row>
    <row r="143" spans="2:18" x14ac:dyDescent="0.25">
      <c r="B143" s="87"/>
      <c r="C143" s="100"/>
      <c r="D143" s="53"/>
      <c r="E143" s="53"/>
      <c r="F143" s="53"/>
      <c r="G143" s="47"/>
      <c r="H143" s="101"/>
      <c r="I143" s="101"/>
      <c r="J143" s="93"/>
      <c r="K143" s="118"/>
      <c r="L143" s="100"/>
      <c r="M143" s="53"/>
      <c r="N143" s="53"/>
      <c r="O143" s="53"/>
      <c r="P143" s="47"/>
      <c r="Q143" s="101"/>
      <c r="R143" s="101"/>
    </row>
    <row r="144" spans="2:18" x14ac:dyDescent="0.25">
      <c r="B144" s="87"/>
      <c r="C144" s="47"/>
      <c r="D144" s="53"/>
      <c r="E144" s="53"/>
      <c r="F144" s="53"/>
      <c r="G144" s="47"/>
      <c r="H144" s="49"/>
      <c r="I144" s="49"/>
      <c r="J144" s="93"/>
      <c r="K144" s="118"/>
      <c r="L144" s="100"/>
      <c r="M144" s="53"/>
      <c r="N144" s="53"/>
      <c r="O144" s="53"/>
      <c r="P144" s="47"/>
      <c r="Q144" s="101"/>
      <c r="R144" s="101"/>
    </row>
    <row r="145" spans="2:18" x14ac:dyDescent="0.25">
      <c r="B145" s="87"/>
      <c r="C145" s="100"/>
      <c r="D145" s="53"/>
      <c r="E145" s="53"/>
      <c r="F145" s="53"/>
      <c r="G145" s="47"/>
      <c r="H145" s="101"/>
      <c r="I145" s="101"/>
      <c r="J145" s="93"/>
      <c r="K145" s="118"/>
      <c r="L145" s="47"/>
      <c r="M145" s="53"/>
      <c r="N145" s="53"/>
      <c r="O145" s="53"/>
      <c r="P145" s="47"/>
      <c r="Q145" s="49"/>
      <c r="R145" s="49"/>
    </row>
    <row r="146" spans="2:18" x14ac:dyDescent="0.25">
      <c r="B146" s="87"/>
      <c r="C146" s="47"/>
      <c r="D146" s="53"/>
      <c r="E146" s="53"/>
      <c r="F146" s="53"/>
      <c r="G146" s="47"/>
      <c r="H146" s="49"/>
      <c r="I146" s="49"/>
      <c r="J146" s="93"/>
      <c r="K146" s="118"/>
      <c r="L146" s="100"/>
      <c r="M146" s="53"/>
      <c r="N146" s="53"/>
      <c r="O146" s="53"/>
      <c r="P146" s="47"/>
      <c r="Q146" s="101"/>
      <c r="R146" s="101"/>
    </row>
    <row r="147" spans="2:18" x14ac:dyDescent="0.25">
      <c r="B147" s="87"/>
      <c r="C147" s="47"/>
      <c r="D147" s="53"/>
      <c r="E147" s="53"/>
      <c r="F147" s="53"/>
      <c r="G147" s="47"/>
      <c r="H147" s="49"/>
      <c r="I147" s="49"/>
      <c r="J147" s="93"/>
      <c r="K147" s="118"/>
      <c r="L147" s="47"/>
      <c r="M147" s="53"/>
      <c r="N147" s="53"/>
      <c r="O147" s="53"/>
      <c r="P147" s="47"/>
      <c r="Q147" s="49"/>
      <c r="R147" s="49"/>
    </row>
    <row r="148" spans="2:18" x14ac:dyDescent="0.25">
      <c r="B148" s="87"/>
      <c r="C148" s="100"/>
      <c r="D148" s="53"/>
      <c r="E148" s="53"/>
      <c r="F148" s="53"/>
      <c r="G148" s="47"/>
      <c r="H148" s="101"/>
      <c r="I148" s="101"/>
      <c r="J148" s="93"/>
      <c r="K148" s="118"/>
      <c r="L148" s="47"/>
      <c r="M148" s="53"/>
      <c r="N148" s="53"/>
      <c r="O148" s="53"/>
      <c r="P148" s="47"/>
      <c r="Q148" s="49"/>
      <c r="R148" s="49"/>
    </row>
    <row r="149" spans="2:18" x14ac:dyDescent="0.25">
      <c r="B149" s="87"/>
      <c r="C149" s="47"/>
      <c r="D149" s="53"/>
      <c r="E149" s="53"/>
      <c r="F149" s="53"/>
      <c r="G149" s="47"/>
      <c r="H149" s="49"/>
      <c r="I149" s="49"/>
      <c r="J149" s="93"/>
      <c r="K149" s="118"/>
      <c r="L149" s="100"/>
      <c r="M149" s="53"/>
      <c r="N149" s="53"/>
      <c r="O149" s="53"/>
      <c r="P149" s="47"/>
      <c r="Q149" s="101"/>
      <c r="R149" s="101"/>
    </row>
    <row r="150" spans="2:18" x14ac:dyDescent="0.25">
      <c r="B150" s="87"/>
      <c r="C150" s="100"/>
      <c r="D150" s="53"/>
      <c r="E150" s="53"/>
      <c r="F150" s="53"/>
      <c r="G150" s="47"/>
      <c r="H150" s="101"/>
      <c r="I150" s="101"/>
      <c r="J150" s="93"/>
      <c r="K150" s="118"/>
      <c r="L150" s="47"/>
      <c r="M150" s="53"/>
      <c r="N150" s="53"/>
      <c r="O150" s="53"/>
      <c r="P150" s="47"/>
      <c r="Q150" s="49"/>
      <c r="R150" s="49"/>
    </row>
    <row r="151" spans="2:18" x14ac:dyDescent="0.25">
      <c r="B151" s="87"/>
      <c r="C151" s="47"/>
      <c r="D151" s="53"/>
      <c r="E151" s="53"/>
      <c r="F151" s="53"/>
      <c r="G151" s="47"/>
      <c r="H151" s="49"/>
      <c r="I151" s="49"/>
      <c r="J151" s="93"/>
      <c r="K151" s="118"/>
      <c r="L151" s="100"/>
      <c r="M151" s="53"/>
      <c r="N151" s="53"/>
      <c r="O151" s="53"/>
      <c r="P151" s="47"/>
      <c r="Q151" s="101"/>
      <c r="R151" s="101"/>
    </row>
    <row r="152" spans="2:18" x14ac:dyDescent="0.25">
      <c r="B152" s="87"/>
      <c r="C152" s="47"/>
      <c r="D152" s="53"/>
      <c r="E152" s="53"/>
      <c r="F152" s="53"/>
      <c r="G152" s="47"/>
      <c r="H152" s="49"/>
      <c r="I152" s="49"/>
      <c r="J152" s="93"/>
      <c r="K152" s="118"/>
      <c r="L152" s="47"/>
      <c r="M152" s="53"/>
      <c r="N152" s="53"/>
      <c r="O152" s="53"/>
      <c r="P152" s="47"/>
      <c r="Q152" s="49"/>
      <c r="R152" s="49"/>
    </row>
    <row r="153" spans="2:18" x14ac:dyDescent="0.25">
      <c r="B153" s="87"/>
      <c r="C153" s="47"/>
      <c r="D153" s="53"/>
      <c r="E153" s="53"/>
      <c r="F153" s="53"/>
      <c r="G153" s="47"/>
      <c r="H153" s="49"/>
      <c r="I153" s="49"/>
      <c r="J153" s="93"/>
      <c r="K153" s="118"/>
      <c r="L153" s="47"/>
      <c r="M153" s="53"/>
      <c r="N153" s="53"/>
      <c r="O153" s="53"/>
      <c r="P153" s="47"/>
      <c r="Q153" s="49"/>
      <c r="R153" s="49"/>
    </row>
    <row r="154" spans="2:18" x14ac:dyDescent="0.25">
      <c r="B154" s="87"/>
      <c r="C154" s="47"/>
      <c r="D154" s="53"/>
      <c r="E154" s="53"/>
      <c r="F154" s="53"/>
      <c r="G154" s="47"/>
      <c r="H154" s="49"/>
      <c r="I154" s="49"/>
      <c r="J154" s="93"/>
      <c r="K154" s="118"/>
      <c r="L154" s="47"/>
      <c r="M154" s="53"/>
      <c r="N154" s="53"/>
      <c r="O154" s="53"/>
      <c r="P154" s="47"/>
      <c r="Q154" s="49"/>
      <c r="R154" s="49"/>
    </row>
    <row r="155" spans="2:18" x14ac:dyDescent="0.25">
      <c r="B155" s="87"/>
      <c r="C155" s="100"/>
      <c r="D155" s="53"/>
      <c r="E155" s="53"/>
      <c r="F155" s="53"/>
      <c r="G155" s="47"/>
      <c r="H155" s="101"/>
      <c r="I155" s="101"/>
      <c r="J155" s="93"/>
      <c r="K155" s="118"/>
      <c r="L155" s="47"/>
      <c r="M155" s="53"/>
      <c r="N155" s="53"/>
      <c r="O155" s="53"/>
      <c r="P155" s="47"/>
      <c r="Q155" s="49"/>
      <c r="R155" s="49"/>
    </row>
    <row r="156" spans="2:18" x14ac:dyDescent="0.25">
      <c r="B156" s="87"/>
      <c r="C156" s="100"/>
      <c r="D156" s="53"/>
      <c r="E156" s="53"/>
      <c r="F156" s="53"/>
      <c r="G156" s="47"/>
      <c r="H156" s="101"/>
      <c r="I156" s="101"/>
      <c r="J156" s="93"/>
      <c r="K156" s="118"/>
      <c r="L156" s="100"/>
      <c r="M156" s="53"/>
      <c r="N156" s="53"/>
      <c r="O156" s="53"/>
      <c r="P156" s="47"/>
      <c r="Q156" s="101"/>
      <c r="R156" s="101"/>
    </row>
    <row r="157" spans="2:18" x14ac:dyDescent="0.25">
      <c r="B157" s="87"/>
      <c r="C157" s="100"/>
      <c r="D157" s="53"/>
      <c r="E157" s="53"/>
      <c r="F157" s="53"/>
      <c r="G157" s="47"/>
      <c r="H157" s="101"/>
      <c r="I157" s="101"/>
      <c r="J157" s="93"/>
      <c r="K157" s="118"/>
      <c r="L157" s="100"/>
      <c r="M157" s="53"/>
      <c r="N157" s="53"/>
      <c r="O157" s="53"/>
      <c r="P157" s="47"/>
      <c r="Q157" s="101"/>
      <c r="R157" s="101"/>
    </row>
    <row r="158" spans="2:18" x14ac:dyDescent="0.25">
      <c r="B158" s="87"/>
      <c r="C158" s="47"/>
      <c r="D158" s="53"/>
      <c r="E158" s="53"/>
      <c r="F158" s="53"/>
      <c r="G158" s="47"/>
      <c r="H158" s="49"/>
      <c r="I158" s="49"/>
      <c r="J158" s="93"/>
      <c r="K158" s="118"/>
      <c r="L158" s="47"/>
      <c r="M158" s="53"/>
      <c r="N158" s="53"/>
      <c r="O158" s="53"/>
      <c r="P158" s="47"/>
      <c r="Q158" s="49"/>
      <c r="R158" s="49"/>
    </row>
    <row r="159" spans="2:18" x14ac:dyDescent="0.25">
      <c r="B159" s="87"/>
      <c r="C159" s="47"/>
      <c r="D159" s="53"/>
      <c r="E159" s="53"/>
      <c r="F159" s="53"/>
      <c r="G159" s="47"/>
      <c r="H159" s="49"/>
      <c r="I159" s="49"/>
      <c r="J159" s="93"/>
      <c r="K159" s="118"/>
      <c r="L159" s="100"/>
      <c r="M159" s="53"/>
      <c r="N159" s="53"/>
      <c r="O159" s="53"/>
      <c r="P159" s="47"/>
      <c r="Q159" s="101"/>
      <c r="R159" s="101"/>
    </row>
    <row r="160" spans="2:18" x14ac:dyDescent="0.25">
      <c r="B160" s="87"/>
      <c r="C160" s="47"/>
      <c r="D160" s="53"/>
      <c r="E160" s="53"/>
      <c r="F160" s="53"/>
      <c r="G160" s="47"/>
      <c r="H160" s="49"/>
      <c r="I160" s="49"/>
      <c r="J160" s="93"/>
      <c r="K160" s="118"/>
      <c r="L160" s="47"/>
      <c r="M160" s="53"/>
      <c r="N160" s="53"/>
      <c r="O160" s="53"/>
      <c r="P160" s="47"/>
      <c r="Q160" s="49"/>
      <c r="R160" s="49"/>
    </row>
    <row r="161" spans="2:18" x14ac:dyDescent="0.25">
      <c r="B161" s="87"/>
      <c r="C161" s="47"/>
      <c r="D161" s="53"/>
      <c r="E161" s="53"/>
      <c r="F161" s="53"/>
      <c r="G161" s="47"/>
      <c r="H161" s="49"/>
      <c r="I161" s="49"/>
      <c r="J161" s="93"/>
      <c r="K161" s="118"/>
      <c r="L161" s="47"/>
      <c r="M161" s="53"/>
      <c r="N161" s="53"/>
      <c r="O161" s="53"/>
      <c r="P161" s="47"/>
      <c r="Q161" s="49"/>
      <c r="R161" s="49"/>
    </row>
    <row r="162" spans="2:18" x14ac:dyDescent="0.25">
      <c r="B162" s="87"/>
      <c r="C162" s="47"/>
      <c r="D162" s="53"/>
      <c r="E162" s="53"/>
      <c r="F162" s="53"/>
      <c r="G162" s="47"/>
      <c r="H162" s="49"/>
      <c r="I162" s="49"/>
      <c r="J162" s="93"/>
      <c r="K162" s="118"/>
      <c r="L162" s="47"/>
      <c r="M162" s="53"/>
      <c r="N162" s="53"/>
      <c r="O162" s="53"/>
      <c r="P162" s="47"/>
      <c r="Q162" s="49"/>
      <c r="R162" s="49"/>
    </row>
    <row r="163" spans="2:18" x14ac:dyDescent="0.25">
      <c r="B163" s="87"/>
      <c r="C163" s="47"/>
      <c r="D163" s="53"/>
      <c r="E163" s="53"/>
      <c r="F163" s="53"/>
      <c r="G163" s="47"/>
      <c r="H163" s="49"/>
      <c r="I163" s="49"/>
      <c r="J163" s="93"/>
      <c r="K163" s="118"/>
      <c r="L163" s="47"/>
      <c r="M163" s="53"/>
      <c r="N163" s="53"/>
      <c r="O163" s="53"/>
      <c r="P163" s="47"/>
      <c r="Q163" s="49"/>
      <c r="R163" s="49"/>
    </row>
    <row r="164" spans="2:18" x14ac:dyDescent="0.25">
      <c r="B164" s="87"/>
      <c r="C164" s="100"/>
      <c r="D164" s="53"/>
      <c r="E164" s="53"/>
      <c r="F164" s="53"/>
      <c r="G164" s="47"/>
      <c r="H164" s="101"/>
      <c r="I164" s="101"/>
      <c r="J164" s="93"/>
      <c r="K164" s="118"/>
      <c r="L164" s="47"/>
      <c r="M164" s="53"/>
      <c r="N164" s="53"/>
      <c r="O164" s="53"/>
      <c r="P164" s="47"/>
      <c r="Q164" s="49"/>
      <c r="R164" s="49"/>
    </row>
    <row r="165" spans="2:18" x14ac:dyDescent="0.25">
      <c r="B165" s="87"/>
      <c r="C165" s="100"/>
      <c r="D165" s="53"/>
      <c r="E165" s="53"/>
      <c r="F165" s="53"/>
      <c r="G165" s="47"/>
      <c r="H165" s="101"/>
      <c r="I165" s="101"/>
      <c r="J165" s="93"/>
      <c r="K165" s="118"/>
      <c r="L165" s="100"/>
      <c r="M165" s="53"/>
      <c r="N165" s="53"/>
      <c r="O165" s="53"/>
      <c r="P165" s="47"/>
      <c r="Q165" s="101"/>
      <c r="R165" s="101"/>
    </row>
    <row r="166" spans="2:18" x14ac:dyDescent="0.25">
      <c r="B166" s="87"/>
      <c r="C166" s="47"/>
      <c r="D166" s="53"/>
      <c r="E166" s="53"/>
      <c r="F166" s="53"/>
      <c r="G166" s="47"/>
      <c r="H166" s="49"/>
      <c r="I166" s="49"/>
      <c r="J166" s="93"/>
      <c r="K166" s="118"/>
      <c r="L166" s="100"/>
      <c r="M166" s="53"/>
      <c r="N166" s="53"/>
      <c r="O166" s="53"/>
      <c r="P166" s="47"/>
      <c r="Q166" s="101"/>
      <c r="R166" s="101"/>
    </row>
    <row r="167" spans="2:18" x14ac:dyDescent="0.25">
      <c r="B167" s="87"/>
      <c r="C167" s="100"/>
      <c r="D167" s="53"/>
      <c r="E167" s="53"/>
      <c r="F167" s="53"/>
      <c r="G167" s="47"/>
      <c r="H167" s="101"/>
      <c r="I167" s="101"/>
      <c r="J167" s="93"/>
      <c r="K167" s="118"/>
      <c r="L167" s="47"/>
      <c r="M167" s="53"/>
      <c r="N167" s="53"/>
      <c r="O167" s="53"/>
      <c r="P167" s="47"/>
      <c r="Q167" s="49"/>
      <c r="R167" s="49"/>
    </row>
    <row r="168" spans="2:18" x14ac:dyDescent="0.25">
      <c r="B168" s="87"/>
      <c r="C168" s="47"/>
      <c r="D168" s="53"/>
      <c r="E168" s="53"/>
      <c r="F168" s="53"/>
      <c r="G168" s="47"/>
      <c r="H168" s="49"/>
      <c r="I168" s="49"/>
      <c r="J168" s="93"/>
      <c r="K168" s="118"/>
      <c r="L168" s="47"/>
      <c r="M168" s="53"/>
      <c r="N168" s="53"/>
      <c r="O168" s="53"/>
      <c r="P168" s="47"/>
      <c r="Q168" s="49"/>
      <c r="R168" s="49"/>
    </row>
    <row r="169" spans="2:18" x14ac:dyDescent="0.25">
      <c r="B169" s="87"/>
      <c r="C169" s="47"/>
      <c r="D169" s="53"/>
      <c r="E169" s="53"/>
      <c r="F169" s="53"/>
      <c r="G169" s="47"/>
      <c r="H169" s="49"/>
      <c r="I169" s="49"/>
      <c r="J169" s="93"/>
      <c r="K169" s="118"/>
      <c r="L169" s="100"/>
      <c r="M169" s="53"/>
      <c r="N169" s="53"/>
      <c r="O169" s="53"/>
      <c r="P169" s="47"/>
      <c r="Q169" s="101"/>
      <c r="R169" s="101"/>
    </row>
    <row r="170" spans="2:18" x14ac:dyDescent="0.25">
      <c r="B170" s="87"/>
      <c r="C170" s="47"/>
      <c r="D170" s="53"/>
      <c r="E170" s="53"/>
      <c r="F170" s="53"/>
      <c r="G170" s="47"/>
      <c r="H170" s="49"/>
      <c r="I170" s="49"/>
      <c r="J170" s="93"/>
      <c r="K170" s="118"/>
      <c r="L170" s="47"/>
      <c r="M170" s="53"/>
      <c r="N170" s="53"/>
      <c r="O170" s="53"/>
      <c r="P170" s="47"/>
      <c r="Q170" s="49"/>
      <c r="R170" s="49"/>
    </row>
    <row r="171" spans="2:18" x14ac:dyDescent="0.25">
      <c r="B171" s="87"/>
      <c r="C171" s="47"/>
      <c r="D171" s="53"/>
      <c r="E171" s="53"/>
      <c r="F171" s="53"/>
      <c r="G171" s="47"/>
      <c r="H171" s="49"/>
      <c r="I171" s="49"/>
      <c r="J171" s="93"/>
      <c r="K171" s="118"/>
      <c r="L171" s="47"/>
      <c r="M171" s="53"/>
      <c r="N171" s="53"/>
      <c r="O171" s="53"/>
      <c r="P171" s="47"/>
      <c r="Q171" s="49"/>
      <c r="R171" s="49"/>
    </row>
    <row r="172" spans="2:18" x14ac:dyDescent="0.25">
      <c r="B172" s="87"/>
      <c r="C172" s="100"/>
      <c r="D172" s="53"/>
      <c r="E172" s="53"/>
      <c r="F172" s="53"/>
      <c r="G172" s="47"/>
      <c r="H172" s="101"/>
      <c r="I172" s="101"/>
      <c r="J172" s="93"/>
      <c r="K172" s="118"/>
      <c r="L172" s="47"/>
      <c r="M172" s="53"/>
      <c r="N172" s="53"/>
      <c r="O172" s="53"/>
      <c r="P172" s="47"/>
      <c r="Q172" s="49"/>
      <c r="R172" s="49"/>
    </row>
    <row r="173" spans="2:18" x14ac:dyDescent="0.25">
      <c r="B173" s="87"/>
      <c r="C173" s="47"/>
      <c r="D173" s="53"/>
      <c r="E173" s="53"/>
      <c r="F173" s="53"/>
      <c r="G173" s="47"/>
      <c r="H173" s="49"/>
      <c r="I173" s="49"/>
      <c r="J173" s="93"/>
      <c r="K173" s="118"/>
      <c r="L173" s="100"/>
      <c r="M173" s="53"/>
      <c r="N173" s="53"/>
      <c r="O173" s="53"/>
      <c r="P173" s="47"/>
      <c r="Q173" s="101"/>
      <c r="R173" s="101"/>
    </row>
    <row r="174" spans="2:18" x14ac:dyDescent="0.25">
      <c r="B174" s="87"/>
      <c r="C174" s="100"/>
      <c r="D174" s="53"/>
      <c r="E174" s="53"/>
      <c r="F174" s="53"/>
      <c r="G174" s="47"/>
      <c r="H174" s="101"/>
      <c r="I174" s="101"/>
      <c r="J174" s="93"/>
      <c r="K174" s="118"/>
      <c r="L174" s="47"/>
      <c r="M174" s="53"/>
      <c r="N174" s="53"/>
      <c r="O174" s="53"/>
      <c r="P174" s="47"/>
      <c r="Q174" s="49"/>
      <c r="R174" s="49"/>
    </row>
    <row r="175" spans="2:18" x14ac:dyDescent="0.25">
      <c r="B175" s="87"/>
      <c r="C175" s="47"/>
      <c r="D175" s="53"/>
      <c r="E175" s="53"/>
      <c r="F175" s="53"/>
      <c r="G175" s="47"/>
      <c r="H175" s="49"/>
      <c r="I175" s="49"/>
      <c r="J175" s="93"/>
      <c r="K175" s="118"/>
      <c r="L175" s="47"/>
      <c r="M175" s="53"/>
      <c r="N175" s="53"/>
      <c r="O175" s="53"/>
      <c r="P175" s="47"/>
      <c r="Q175" s="49"/>
      <c r="R175" s="49"/>
    </row>
    <row r="176" spans="2:18" x14ac:dyDescent="0.25">
      <c r="B176" s="87"/>
      <c r="C176" s="47"/>
      <c r="D176" s="53"/>
      <c r="E176" s="53"/>
      <c r="F176" s="53"/>
      <c r="G176" s="47"/>
      <c r="H176" s="49"/>
      <c r="I176" s="49"/>
      <c r="J176" s="93"/>
      <c r="K176" s="118"/>
      <c r="L176" s="100"/>
      <c r="M176" s="53"/>
      <c r="N176" s="53"/>
      <c r="O176" s="53"/>
      <c r="P176" s="47"/>
      <c r="Q176" s="101"/>
      <c r="R176" s="101"/>
    </row>
    <row r="177" spans="2:18" x14ac:dyDescent="0.25">
      <c r="B177" s="87"/>
      <c r="C177" s="100"/>
      <c r="D177" s="53"/>
      <c r="E177" s="53"/>
      <c r="F177" s="53"/>
      <c r="G177" s="47"/>
      <c r="H177" s="101"/>
      <c r="I177" s="101"/>
      <c r="J177" s="93"/>
      <c r="K177" s="118"/>
      <c r="L177" s="47"/>
      <c r="M177" s="53"/>
      <c r="N177" s="53"/>
      <c r="O177" s="53"/>
      <c r="P177" s="47"/>
      <c r="Q177" s="49"/>
      <c r="R177" s="49"/>
    </row>
    <row r="178" spans="2:18" x14ac:dyDescent="0.25">
      <c r="B178" s="87"/>
      <c r="C178" s="47"/>
      <c r="D178" s="53"/>
      <c r="E178" s="53"/>
      <c r="F178" s="53"/>
      <c r="G178" s="47"/>
      <c r="H178" s="49"/>
      <c r="I178" s="49"/>
      <c r="J178" s="93"/>
      <c r="K178" s="118"/>
      <c r="L178" s="100"/>
      <c r="M178" s="53"/>
      <c r="N178" s="53"/>
      <c r="O178" s="53"/>
      <c r="P178" s="47"/>
      <c r="Q178" s="101"/>
      <c r="R178" s="101"/>
    </row>
    <row r="179" spans="2:18" x14ac:dyDescent="0.25">
      <c r="B179" s="87"/>
      <c r="C179" s="47"/>
      <c r="D179" s="53"/>
      <c r="E179" s="53"/>
      <c r="F179" s="53"/>
      <c r="G179" s="47"/>
      <c r="H179" s="49"/>
      <c r="I179" s="49"/>
      <c r="J179" s="93"/>
      <c r="K179" s="118"/>
      <c r="L179" s="47"/>
      <c r="M179" s="53"/>
      <c r="N179" s="53"/>
      <c r="O179" s="53"/>
      <c r="P179" s="47"/>
      <c r="Q179" s="49"/>
      <c r="R179" s="49"/>
    </row>
    <row r="180" spans="2:18" x14ac:dyDescent="0.25">
      <c r="B180" s="87"/>
      <c r="C180" s="47"/>
      <c r="D180" s="53"/>
      <c r="E180" s="53"/>
      <c r="F180" s="53"/>
      <c r="G180" s="47"/>
      <c r="H180" s="49"/>
      <c r="I180" s="49"/>
      <c r="J180" s="93"/>
      <c r="K180" s="118"/>
      <c r="L180" s="47"/>
      <c r="M180" s="53"/>
      <c r="N180" s="53"/>
      <c r="O180" s="53"/>
      <c r="P180" s="47"/>
      <c r="Q180" s="49"/>
      <c r="R180" s="49"/>
    </row>
    <row r="181" spans="2:18" x14ac:dyDescent="0.25">
      <c r="B181" s="87"/>
      <c r="C181" s="100"/>
      <c r="D181" s="53"/>
      <c r="E181" s="53"/>
      <c r="F181" s="53"/>
      <c r="G181" s="47"/>
      <c r="H181" s="101"/>
      <c r="I181" s="101"/>
      <c r="J181" s="93"/>
      <c r="K181" s="118"/>
      <c r="L181" s="100"/>
      <c r="M181" s="53"/>
      <c r="N181" s="53"/>
      <c r="O181" s="53"/>
      <c r="P181" s="47"/>
      <c r="Q181" s="101"/>
      <c r="R181" s="101"/>
    </row>
    <row r="182" spans="2:18" x14ac:dyDescent="0.25">
      <c r="B182" s="87"/>
      <c r="C182" s="100"/>
      <c r="D182" s="53"/>
      <c r="E182" s="53"/>
      <c r="F182" s="53"/>
      <c r="G182" s="47"/>
      <c r="H182" s="101"/>
      <c r="I182" s="101"/>
      <c r="J182" s="93"/>
      <c r="K182" s="118"/>
      <c r="L182" s="47"/>
      <c r="M182" s="53"/>
      <c r="N182" s="53"/>
      <c r="O182" s="53"/>
      <c r="P182" s="47"/>
      <c r="Q182" s="49"/>
      <c r="R182" s="49"/>
    </row>
    <row r="183" spans="2:18" x14ac:dyDescent="0.25">
      <c r="B183" s="87"/>
      <c r="C183" s="47"/>
      <c r="D183" s="53"/>
      <c r="E183" s="53"/>
      <c r="F183" s="53"/>
      <c r="G183" s="47"/>
      <c r="H183" s="49"/>
      <c r="I183" s="49"/>
      <c r="J183" s="93"/>
      <c r="K183" s="118"/>
      <c r="L183" s="47"/>
      <c r="M183" s="53"/>
      <c r="N183" s="53"/>
      <c r="O183" s="53"/>
      <c r="P183" s="47"/>
      <c r="Q183" s="49"/>
      <c r="R183" s="49"/>
    </row>
    <row r="184" spans="2:18" x14ac:dyDescent="0.25">
      <c r="B184" s="87"/>
      <c r="C184" s="100"/>
      <c r="D184" s="53"/>
      <c r="E184" s="53"/>
      <c r="F184" s="53"/>
      <c r="G184" s="47"/>
      <c r="H184" s="101"/>
      <c r="I184" s="101"/>
      <c r="J184" s="93"/>
      <c r="K184" s="118"/>
      <c r="L184" s="100"/>
      <c r="M184" s="53"/>
      <c r="N184" s="53"/>
      <c r="O184" s="53"/>
      <c r="P184" s="47"/>
      <c r="Q184" s="101"/>
      <c r="R184" s="101"/>
    </row>
    <row r="185" spans="2:18" x14ac:dyDescent="0.25">
      <c r="B185" s="87"/>
      <c r="C185" s="47"/>
      <c r="D185" s="53"/>
      <c r="E185" s="53"/>
      <c r="F185" s="53"/>
      <c r="G185" s="47"/>
      <c r="H185" s="49"/>
      <c r="I185" s="49"/>
      <c r="J185" s="93"/>
      <c r="K185" s="118"/>
      <c r="L185" s="100"/>
      <c r="M185" s="53"/>
      <c r="N185" s="53"/>
      <c r="O185" s="53"/>
      <c r="P185" s="47"/>
      <c r="Q185" s="101"/>
      <c r="R185" s="101"/>
    </row>
    <row r="186" spans="2:18" x14ac:dyDescent="0.25">
      <c r="B186" s="87"/>
      <c r="C186" s="47"/>
      <c r="D186" s="53"/>
      <c r="E186" s="53"/>
      <c r="F186" s="53"/>
      <c r="G186" s="47"/>
      <c r="H186" s="49"/>
      <c r="I186" s="49"/>
      <c r="J186" s="93"/>
      <c r="K186" s="118"/>
      <c r="L186" s="47"/>
      <c r="M186" s="53"/>
      <c r="N186" s="53"/>
      <c r="O186" s="53"/>
      <c r="P186" s="47"/>
      <c r="Q186" s="49"/>
      <c r="R186" s="49"/>
    </row>
    <row r="187" spans="2:18" x14ac:dyDescent="0.25">
      <c r="B187" s="87"/>
      <c r="C187" s="47"/>
      <c r="D187" s="53"/>
      <c r="E187" s="53"/>
      <c r="F187" s="53"/>
      <c r="G187" s="47"/>
      <c r="H187" s="49"/>
      <c r="I187" s="49"/>
      <c r="J187" s="93"/>
      <c r="K187" s="118"/>
      <c r="L187" s="47"/>
      <c r="M187" s="53"/>
      <c r="N187" s="53"/>
      <c r="O187" s="53"/>
      <c r="P187" s="47"/>
      <c r="Q187" s="49"/>
      <c r="R187" s="49"/>
    </row>
    <row r="188" spans="2:18" x14ac:dyDescent="0.25">
      <c r="B188" s="87"/>
      <c r="C188" s="100"/>
      <c r="D188" s="53"/>
      <c r="E188" s="53"/>
      <c r="F188" s="53"/>
      <c r="G188" s="47"/>
      <c r="H188" s="101"/>
      <c r="I188" s="101"/>
      <c r="J188" s="93"/>
      <c r="K188" s="118"/>
      <c r="L188" s="47"/>
      <c r="M188" s="53"/>
      <c r="N188" s="53"/>
      <c r="O188" s="53"/>
      <c r="P188" s="47"/>
      <c r="Q188" s="49"/>
      <c r="R188" s="49"/>
    </row>
    <row r="189" spans="2:18" x14ac:dyDescent="0.25">
      <c r="B189" s="87"/>
      <c r="C189" s="47"/>
      <c r="D189" s="53"/>
      <c r="E189" s="53"/>
      <c r="F189" s="53"/>
      <c r="G189" s="47"/>
      <c r="H189" s="49"/>
      <c r="I189" s="49"/>
      <c r="J189" s="93"/>
      <c r="K189" s="118"/>
      <c r="L189" s="100"/>
      <c r="M189" s="53"/>
      <c r="N189" s="53"/>
      <c r="O189" s="53"/>
      <c r="P189" s="47"/>
      <c r="Q189" s="101"/>
      <c r="R189" s="101"/>
    </row>
    <row r="190" spans="2:18" x14ac:dyDescent="0.25">
      <c r="B190" s="87"/>
      <c r="C190" s="47"/>
      <c r="D190" s="53"/>
      <c r="E190" s="53"/>
      <c r="F190" s="53"/>
      <c r="G190" s="47"/>
      <c r="H190" s="49"/>
      <c r="I190" s="49"/>
      <c r="J190" s="93"/>
      <c r="K190" s="118"/>
      <c r="L190" s="47"/>
      <c r="M190" s="53"/>
      <c r="N190" s="53"/>
      <c r="O190" s="53"/>
      <c r="P190" s="47"/>
      <c r="Q190" s="49"/>
      <c r="R190" s="49"/>
    </row>
    <row r="191" spans="2:18" x14ac:dyDescent="0.25">
      <c r="B191" s="87"/>
      <c r="C191" s="87"/>
      <c r="D191" s="117"/>
      <c r="E191" s="120"/>
      <c r="F191" s="120"/>
      <c r="G191" s="117"/>
      <c r="H191" s="117"/>
      <c r="I191" s="117"/>
      <c r="J191" s="93"/>
      <c r="K191" s="118"/>
      <c r="L191" s="87"/>
      <c r="M191" s="117"/>
      <c r="N191" s="117"/>
      <c r="O191" s="117"/>
      <c r="P191" s="117"/>
      <c r="Q191" s="117"/>
      <c r="R191" s="117"/>
    </row>
    <row r="192" spans="2:18" x14ac:dyDescent="0.25">
      <c r="B192" s="87"/>
      <c r="C192" s="47"/>
      <c r="D192" s="52"/>
      <c r="E192" s="116"/>
      <c r="F192" s="48"/>
      <c r="G192" s="47"/>
      <c r="H192" s="49"/>
      <c r="I192" s="49"/>
      <c r="J192" s="93"/>
      <c r="K192" s="87"/>
      <c r="L192" s="47"/>
      <c r="M192" s="52"/>
      <c r="N192" s="53"/>
      <c r="O192" s="91"/>
      <c r="P192" s="47"/>
      <c r="Q192" s="122"/>
      <c r="R192" s="49"/>
    </row>
    <row r="193" spans="2:18" x14ac:dyDescent="0.25">
      <c r="B193" s="87"/>
      <c r="C193" s="47"/>
      <c r="D193" s="52"/>
      <c r="E193" s="116"/>
      <c r="F193" s="48"/>
      <c r="G193" s="47"/>
      <c r="H193" s="49"/>
      <c r="I193" s="49"/>
      <c r="J193" s="93"/>
      <c r="K193" s="87"/>
      <c r="L193" s="47"/>
      <c r="M193" s="52"/>
      <c r="N193" s="53"/>
      <c r="O193" s="91"/>
      <c r="P193" s="47"/>
      <c r="Q193" s="122"/>
      <c r="R193" s="49"/>
    </row>
    <row r="194" spans="2:18" x14ac:dyDescent="0.25">
      <c r="B194" s="87"/>
      <c r="C194" s="90"/>
      <c r="D194" s="52"/>
      <c r="E194" s="116"/>
      <c r="F194" s="48"/>
      <c r="G194" s="47"/>
      <c r="H194" s="49"/>
      <c r="I194" s="49"/>
      <c r="J194" s="93"/>
      <c r="K194" s="87"/>
      <c r="L194" s="90"/>
      <c r="M194" s="52"/>
      <c r="N194" s="53"/>
      <c r="O194" s="91"/>
      <c r="P194" s="47"/>
      <c r="Q194" s="49"/>
      <c r="R194" s="49"/>
    </row>
    <row r="195" spans="2:18" x14ac:dyDescent="0.25">
      <c r="B195" s="87"/>
      <c r="C195" s="47"/>
      <c r="D195" s="52"/>
      <c r="E195" s="116"/>
      <c r="F195" s="48"/>
      <c r="G195" s="47"/>
      <c r="H195" s="49"/>
      <c r="I195" s="49"/>
      <c r="J195" s="93"/>
      <c r="K195" s="87"/>
      <c r="L195" s="47"/>
      <c r="M195" s="52"/>
      <c r="N195" s="53"/>
      <c r="O195" s="91"/>
      <c r="P195" s="47"/>
      <c r="Q195" s="122"/>
      <c r="R195" s="49"/>
    </row>
    <row r="196" spans="2:18" x14ac:dyDescent="0.25">
      <c r="B196" s="87"/>
      <c r="C196" s="47"/>
      <c r="D196" s="52"/>
      <c r="E196" s="116"/>
      <c r="F196" s="48"/>
      <c r="G196" s="47"/>
      <c r="H196" s="49"/>
      <c r="I196" s="49"/>
      <c r="J196" s="93"/>
      <c r="K196" s="87"/>
      <c r="L196" s="47"/>
      <c r="M196" s="52"/>
      <c r="N196" s="53"/>
      <c r="O196" s="91"/>
      <c r="P196" s="47"/>
      <c r="Q196" s="122"/>
      <c r="R196" s="49"/>
    </row>
    <row r="197" spans="2:18" x14ac:dyDescent="0.25">
      <c r="B197" s="87"/>
      <c r="C197" s="47"/>
      <c r="D197" s="52"/>
      <c r="E197" s="116"/>
      <c r="F197" s="48"/>
      <c r="G197" s="47"/>
      <c r="H197" s="49"/>
      <c r="I197" s="49"/>
      <c r="J197" s="93"/>
      <c r="K197" s="87"/>
      <c r="L197" s="47"/>
      <c r="M197" s="52"/>
      <c r="N197" s="53"/>
      <c r="O197" s="91"/>
      <c r="P197" s="47"/>
      <c r="Q197" s="122"/>
      <c r="R197" s="49"/>
    </row>
    <row r="198" spans="2:18" x14ac:dyDescent="0.25">
      <c r="B198" s="87"/>
      <c r="C198" s="47"/>
      <c r="D198" s="52"/>
      <c r="E198" s="116"/>
      <c r="F198" s="48"/>
      <c r="G198" s="47"/>
      <c r="H198" s="49"/>
      <c r="I198" s="49"/>
      <c r="J198" s="93"/>
      <c r="K198" s="87"/>
      <c r="L198" s="47"/>
      <c r="M198" s="52"/>
      <c r="N198" s="53"/>
      <c r="O198" s="91"/>
      <c r="P198" s="47"/>
      <c r="Q198" s="122"/>
      <c r="R198" s="49"/>
    </row>
    <row r="199" spans="2:18" x14ac:dyDescent="0.25">
      <c r="B199" s="87"/>
      <c r="C199" s="47"/>
      <c r="D199" s="52"/>
      <c r="E199" s="116"/>
      <c r="F199" s="48"/>
      <c r="G199" s="47"/>
      <c r="H199" s="49"/>
      <c r="I199" s="49"/>
      <c r="J199" s="117"/>
      <c r="K199" s="118"/>
      <c r="L199" s="47"/>
      <c r="M199" s="52"/>
      <c r="N199" s="53"/>
      <c r="O199" s="91"/>
      <c r="P199" s="47"/>
      <c r="Q199" s="122"/>
      <c r="R199" s="49"/>
    </row>
    <row r="200" spans="2:18" x14ac:dyDescent="0.25">
      <c r="B200" s="87"/>
      <c r="C200" s="90"/>
      <c r="D200" s="52"/>
      <c r="E200" s="116"/>
      <c r="F200" s="116"/>
      <c r="G200" s="50"/>
      <c r="H200" s="93"/>
      <c r="I200" s="93"/>
      <c r="J200" s="49"/>
      <c r="K200" s="118"/>
      <c r="L200" s="90"/>
      <c r="M200" s="52"/>
      <c r="N200" s="91"/>
      <c r="O200" s="91"/>
      <c r="P200" s="92"/>
      <c r="Q200" s="93"/>
      <c r="R200" s="93"/>
    </row>
    <row r="201" spans="2:18" x14ac:dyDescent="0.25">
      <c r="B201" s="87"/>
      <c r="C201" s="87"/>
      <c r="D201" s="117"/>
      <c r="E201" s="120"/>
      <c r="F201" s="120"/>
      <c r="G201" s="117"/>
      <c r="H201" s="117"/>
      <c r="I201" s="117"/>
      <c r="J201" s="49"/>
      <c r="K201" s="118"/>
      <c r="L201" s="90"/>
      <c r="M201" s="52"/>
      <c r="N201" s="91"/>
      <c r="O201" s="91"/>
      <c r="P201" s="92"/>
      <c r="Q201" s="93"/>
      <c r="R201" s="93"/>
    </row>
    <row r="202" spans="2:18" x14ac:dyDescent="0.25">
      <c r="B202" s="87"/>
      <c r="C202" s="90"/>
      <c r="D202" s="52"/>
      <c r="E202" s="116"/>
      <c r="F202" s="116"/>
      <c r="G202" s="90"/>
      <c r="H202" s="93"/>
      <c r="I202" s="93"/>
      <c r="J202" s="49"/>
      <c r="K202" s="118"/>
      <c r="L202" s="90"/>
      <c r="M202" s="52"/>
      <c r="N202" s="91"/>
      <c r="O202" s="91"/>
      <c r="P202" s="92"/>
      <c r="Q202" s="93"/>
      <c r="R202" s="93"/>
    </row>
    <row r="203" spans="2:18" x14ac:dyDescent="0.25">
      <c r="B203" s="87"/>
      <c r="C203" s="87"/>
      <c r="D203" s="117"/>
      <c r="E203" s="120"/>
      <c r="F203" s="120"/>
      <c r="G203" s="117"/>
      <c r="H203" s="117"/>
      <c r="I203" s="117"/>
      <c r="J203" s="49"/>
      <c r="K203" s="118"/>
      <c r="L203" s="87"/>
      <c r="M203" s="117"/>
      <c r="N203" s="117"/>
      <c r="O203" s="117"/>
      <c r="P203" s="117"/>
      <c r="Q203" s="117"/>
      <c r="R203" s="117"/>
    </row>
    <row r="204" spans="2:18" x14ac:dyDescent="0.25">
      <c r="B204" s="87"/>
      <c r="C204" s="90"/>
      <c r="D204" s="52"/>
      <c r="E204" s="116"/>
      <c r="F204" s="116"/>
      <c r="G204" s="92"/>
      <c r="H204" s="93"/>
      <c r="I204" s="93"/>
      <c r="J204" s="49"/>
      <c r="K204" s="118"/>
      <c r="L204" s="90"/>
      <c r="M204" s="52"/>
      <c r="N204" s="91"/>
      <c r="O204" s="91"/>
      <c r="P204" s="90"/>
      <c r="Q204" s="93"/>
      <c r="R204" s="93"/>
    </row>
    <row r="205" spans="2:18" x14ac:dyDescent="0.25">
      <c r="B205" s="87"/>
      <c r="C205" s="90"/>
      <c r="D205" s="52"/>
      <c r="E205" s="116"/>
      <c r="F205" s="116"/>
      <c r="G205" s="90"/>
      <c r="H205" s="99"/>
      <c r="I205" s="93"/>
      <c r="J205" s="49"/>
      <c r="K205" s="118"/>
      <c r="L205" s="90"/>
      <c r="M205" s="52"/>
      <c r="N205" s="91"/>
      <c r="O205" s="91"/>
      <c r="P205" s="92"/>
      <c r="Q205" s="93"/>
      <c r="R205" s="93"/>
    </row>
    <row r="206" spans="2:18" x14ac:dyDescent="0.25">
      <c r="B206" s="87"/>
      <c r="C206" s="87"/>
      <c r="D206" s="117"/>
      <c r="E206" s="120"/>
      <c r="F206" s="120"/>
      <c r="G206" s="117"/>
      <c r="H206" s="117"/>
      <c r="I206" s="117"/>
      <c r="J206" s="49"/>
      <c r="K206" s="118"/>
      <c r="L206" s="87"/>
      <c r="M206" s="117"/>
      <c r="N206" s="117"/>
      <c r="O206" s="117"/>
      <c r="P206" s="117"/>
      <c r="Q206" s="117"/>
      <c r="R206" s="117"/>
    </row>
    <row r="207" spans="2:18" x14ac:dyDescent="0.25">
      <c r="B207" s="87"/>
      <c r="C207" s="90"/>
      <c r="D207" s="52"/>
      <c r="E207" s="116"/>
      <c r="F207" s="116"/>
      <c r="G207" s="90"/>
      <c r="H207" s="93"/>
      <c r="I207" s="93"/>
      <c r="J207" s="49"/>
      <c r="K207" s="118"/>
      <c r="L207" s="90"/>
      <c r="M207" s="52"/>
      <c r="N207" s="91"/>
      <c r="O207" s="91"/>
      <c r="P207" s="92"/>
      <c r="Q207" s="93"/>
      <c r="R207" s="93"/>
    </row>
    <row r="208" spans="2:18" x14ac:dyDescent="0.25">
      <c r="B208" s="87"/>
      <c r="C208" s="90"/>
      <c r="D208" s="52"/>
      <c r="E208" s="116"/>
      <c r="F208" s="116"/>
      <c r="G208" s="92"/>
      <c r="H208" s="93"/>
      <c r="I208" s="93"/>
      <c r="J208" s="93"/>
      <c r="K208" s="118"/>
      <c r="L208" s="90"/>
      <c r="M208" s="52"/>
      <c r="N208" s="91"/>
      <c r="O208" s="91"/>
      <c r="P208" s="90"/>
      <c r="Q208" s="93"/>
      <c r="R208" s="93"/>
    </row>
    <row r="209" spans="2:18" x14ac:dyDescent="0.25">
      <c r="B209" s="87"/>
      <c r="C209" s="87"/>
      <c r="D209" s="117"/>
      <c r="E209" s="120"/>
      <c r="F209" s="120"/>
      <c r="G209" s="117"/>
      <c r="H209" s="117"/>
      <c r="I209" s="117"/>
      <c r="J209" s="117"/>
      <c r="K209" s="118"/>
      <c r="L209" s="87"/>
      <c r="M209" s="117"/>
      <c r="N209" s="117"/>
      <c r="O209" s="117"/>
      <c r="P209" s="117"/>
      <c r="Q209" s="117"/>
      <c r="R209" s="117"/>
    </row>
    <row r="210" spans="2:18" x14ac:dyDescent="0.25">
      <c r="B210" s="87"/>
      <c r="C210" s="90"/>
      <c r="D210" s="52"/>
      <c r="E210" s="116"/>
      <c r="F210" s="116"/>
      <c r="G210" s="90"/>
      <c r="H210" s="93"/>
      <c r="I210" s="93"/>
      <c r="J210" s="93"/>
      <c r="K210" s="118"/>
      <c r="L210" s="90"/>
      <c r="M210" s="52"/>
      <c r="N210" s="91"/>
      <c r="O210" s="91"/>
      <c r="P210" s="90"/>
      <c r="Q210" s="93"/>
      <c r="R210" s="93"/>
    </row>
    <row r="211" spans="2:18" x14ac:dyDescent="0.25">
      <c r="B211" s="87"/>
      <c r="C211" s="87"/>
      <c r="D211" s="117"/>
      <c r="E211" s="120"/>
      <c r="F211" s="120"/>
      <c r="G211" s="117"/>
      <c r="H211" s="117"/>
      <c r="I211" s="117"/>
      <c r="J211" s="117"/>
      <c r="K211" s="118"/>
      <c r="L211" s="87"/>
      <c r="M211" s="117"/>
      <c r="N211" s="117"/>
      <c r="O211" s="117"/>
      <c r="P211" s="117"/>
      <c r="Q211" s="117"/>
      <c r="R211" s="117"/>
    </row>
    <row r="212" spans="2:18" x14ac:dyDescent="0.25">
      <c r="B212" s="87"/>
      <c r="C212" s="47"/>
      <c r="D212" s="52"/>
      <c r="E212" s="48"/>
      <c r="F212" s="48"/>
      <c r="G212" s="50"/>
      <c r="H212" s="49"/>
      <c r="I212" s="49"/>
      <c r="J212" s="93"/>
      <c r="K212" s="118"/>
      <c r="L212" s="47"/>
      <c r="M212" s="52"/>
      <c r="N212" s="53"/>
      <c r="O212" s="53"/>
      <c r="P212" s="50"/>
      <c r="Q212" s="49"/>
      <c r="R212" s="49"/>
    </row>
    <row r="213" spans="2:18" x14ac:dyDescent="0.25">
      <c r="B213" s="87"/>
      <c r="C213" s="87"/>
      <c r="D213" s="117"/>
      <c r="E213" s="120"/>
      <c r="F213" s="120"/>
      <c r="G213" s="117"/>
      <c r="H213" s="117"/>
      <c r="I213" s="117"/>
      <c r="J213" s="93"/>
      <c r="K213" s="118"/>
      <c r="L213" s="87"/>
      <c r="M213" s="117"/>
      <c r="N213" s="117"/>
      <c r="O213" s="117"/>
      <c r="P213" s="117"/>
      <c r="Q213" s="117"/>
      <c r="R213" s="117"/>
    </row>
    <row r="214" spans="2:18" x14ac:dyDescent="0.25">
      <c r="B214" s="87"/>
      <c r="C214" s="90"/>
      <c r="D214" s="52"/>
      <c r="E214" s="116"/>
      <c r="F214" s="116"/>
      <c r="G214" s="90"/>
      <c r="H214" s="93"/>
      <c r="I214" s="93"/>
      <c r="J214" s="117"/>
      <c r="K214" s="118"/>
      <c r="L214" s="90"/>
      <c r="M214" s="52"/>
      <c r="N214" s="91"/>
      <c r="O214" s="91"/>
      <c r="P214" s="90"/>
      <c r="Q214" s="93"/>
      <c r="R214" s="93"/>
    </row>
    <row r="215" spans="2:18" x14ac:dyDescent="0.25">
      <c r="B215" s="87"/>
      <c r="C215" s="87"/>
      <c r="D215" s="117"/>
      <c r="E215" s="120"/>
      <c r="F215" s="120"/>
      <c r="G215" s="117"/>
      <c r="H215" s="117"/>
      <c r="I215" s="117"/>
      <c r="J215" s="93"/>
      <c r="K215" s="118"/>
      <c r="L215" s="87"/>
      <c r="M215" s="117"/>
      <c r="N215" s="117"/>
      <c r="O215" s="117"/>
      <c r="P215" s="117"/>
      <c r="Q215" s="117"/>
      <c r="R215" s="117"/>
    </row>
    <row r="216" spans="2:18" x14ac:dyDescent="0.25">
      <c r="B216" s="87"/>
      <c r="C216" s="90"/>
      <c r="D216" s="52"/>
      <c r="E216" s="116"/>
      <c r="F216" s="116"/>
      <c r="G216" s="92"/>
      <c r="H216" s="93"/>
      <c r="I216" s="93"/>
      <c r="J216" s="93"/>
      <c r="K216" s="118"/>
      <c r="L216" s="90"/>
      <c r="M216" s="52"/>
      <c r="N216" s="91"/>
      <c r="O216" s="91"/>
      <c r="P216" s="92"/>
      <c r="Q216" s="93"/>
      <c r="R216" s="49"/>
    </row>
    <row r="217" spans="2:18" x14ac:dyDescent="0.25">
      <c r="B217" s="87"/>
      <c r="C217" s="90"/>
      <c r="D217" s="52"/>
      <c r="E217" s="116"/>
      <c r="F217" s="116"/>
      <c r="G217" s="92"/>
      <c r="H217" s="93"/>
      <c r="I217" s="93"/>
      <c r="J217" s="117"/>
      <c r="K217" s="118"/>
      <c r="L217" s="90"/>
      <c r="M217" s="52"/>
      <c r="N217" s="91"/>
      <c r="O217" s="91"/>
      <c r="P217" s="92"/>
      <c r="Q217" s="93"/>
      <c r="R217" s="93"/>
    </row>
    <row r="218" spans="2:18" x14ac:dyDescent="0.25">
      <c r="B218" s="87"/>
      <c r="C218" s="90"/>
      <c r="D218" s="52"/>
      <c r="E218" s="116"/>
      <c r="F218" s="116"/>
      <c r="G218" s="92"/>
      <c r="H218" s="93"/>
      <c r="I218" s="93"/>
      <c r="J218" s="93"/>
      <c r="K218" s="118"/>
      <c r="L218" s="90"/>
      <c r="M218" s="52"/>
      <c r="N218" s="91"/>
      <c r="O218" s="91"/>
      <c r="P218" s="92"/>
      <c r="Q218" s="93"/>
      <c r="R218" s="93"/>
    </row>
    <row r="219" spans="2:18" x14ac:dyDescent="0.25">
      <c r="B219" s="87"/>
      <c r="C219" s="87"/>
      <c r="D219" s="117"/>
      <c r="E219" s="120"/>
      <c r="F219" s="120"/>
      <c r="G219" s="117"/>
      <c r="H219" s="117"/>
      <c r="I219" s="117"/>
      <c r="J219" s="117"/>
      <c r="K219" s="118"/>
      <c r="L219" s="87"/>
      <c r="M219" s="117"/>
      <c r="N219" s="117"/>
      <c r="O219" s="117"/>
      <c r="P219" s="117"/>
      <c r="Q219" s="117"/>
      <c r="R219" s="117"/>
    </row>
    <row r="220" spans="2:18" x14ac:dyDescent="0.25">
      <c r="B220" s="87"/>
      <c r="C220" s="90"/>
      <c r="D220" s="52"/>
      <c r="E220" s="116"/>
      <c r="F220" s="116"/>
      <c r="G220" s="92"/>
      <c r="H220" s="93"/>
      <c r="I220" s="93"/>
      <c r="J220" s="49"/>
      <c r="K220" s="118"/>
      <c r="L220" s="90"/>
      <c r="M220" s="52"/>
      <c r="N220" s="91"/>
      <c r="O220" s="91"/>
      <c r="P220" s="90"/>
      <c r="Q220" s="93"/>
      <c r="R220" s="93"/>
    </row>
    <row r="221" spans="2:18" x14ac:dyDescent="0.25">
      <c r="B221" s="87"/>
      <c r="C221" s="90"/>
      <c r="D221" s="52"/>
      <c r="E221" s="116"/>
      <c r="F221" s="116"/>
      <c r="G221" s="90"/>
      <c r="H221" s="93"/>
      <c r="I221" s="93"/>
      <c r="J221" s="117"/>
      <c r="K221" s="118"/>
      <c r="L221" s="47"/>
      <c r="M221" s="52"/>
      <c r="N221" s="53"/>
      <c r="O221" s="53"/>
      <c r="P221" s="50"/>
      <c r="Q221" s="49"/>
      <c r="R221" s="49"/>
    </row>
    <row r="222" spans="2:18" x14ac:dyDescent="0.25">
      <c r="B222" s="87"/>
      <c r="C222" s="47"/>
      <c r="D222" s="52"/>
      <c r="E222" s="48"/>
      <c r="F222" s="48"/>
      <c r="G222" s="50"/>
      <c r="H222" s="49"/>
      <c r="I222" s="49"/>
      <c r="J222" s="93"/>
      <c r="K222" s="118"/>
      <c r="L222" s="90"/>
      <c r="M222" s="52"/>
      <c r="N222" s="53"/>
      <c r="O222" s="53"/>
      <c r="P222" s="47"/>
      <c r="Q222" s="49"/>
      <c r="R222" s="49"/>
    </row>
    <row r="223" spans="2:18" x14ac:dyDescent="0.25">
      <c r="B223" s="87"/>
      <c r="C223" s="90"/>
      <c r="D223" s="52"/>
      <c r="E223" s="48"/>
      <c r="F223" s="48"/>
      <c r="G223" s="47"/>
      <c r="H223" s="49"/>
      <c r="I223" s="49"/>
      <c r="J223" s="117"/>
      <c r="K223" s="118"/>
      <c r="L223" s="87"/>
      <c r="M223" s="117"/>
      <c r="N223" s="117"/>
      <c r="O223" s="117"/>
      <c r="P223" s="117"/>
      <c r="Q223" s="117"/>
      <c r="R223" s="117"/>
    </row>
    <row r="224" spans="2:18" x14ac:dyDescent="0.25">
      <c r="B224" s="87"/>
      <c r="C224" s="48"/>
      <c r="D224" s="52"/>
      <c r="E224" s="48"/>
      <c r="F224" s="48"/>
      <c r="G224" s="50"/>
      <c r="H224" s="49"/>
      <c r="I224" s="49"/>
      <c r="J224" s="93"/>
      <c r="K224" s="118"/>
      <c r="L224" s="87"/>
      <c r="M224" s="117"/>
      <c r="N224" s="117"/>
      <c r="O224" s="117"/>
      <c r="P224" s="117"/>
      <c r="Q224" s="117"/>
      <c r="R224" s="117"/>
    </row>
    <row r="225" spans="2:18" x14ac:dyDescent="0.25">
      <c r="B225" s="87"/>
      <c r="C225" s="90"/>
      <c r="D225" s="52"/>
      <c r="E225" s="116"/>
      <c r="F225" s="116"/>
      <c r="G225" s="92"/>
      <c r="H225" s="49"/>
      <c r="I225" s="93"/>
      <c r="J225" s="93"/>
      <c r="K225" s="118"/>
      <c r="L225" s="90"/>
      <c r="M225" s="52"/>
      <c r="N225" s="91"/>
      <c r="O225" s="91"/>
      <c r="P225" s="92"/>
      <c r="Q225" s="93"/>
      <c r="R225" s="93"/>
    </row>
    <row r="226" spans="2:18" x14ac:dyDescent="0.25">
      <c r="B226" s="87"/>
      <c r="C226" s="90"/>
      <c r="D226" s="52"/>
      <c r="E226" s="116"/>
      <c r="F226" s="116"/>
      <c r="G226" s="92"/>
      <c r="H226" s="93"/>
      <c r="I226" s="93"/>
      <c r="J226" s="93"/>
      <c r="K226" s="118"/>
      <c r="L226" s="90"/>
      <c r="M226" s="52"/>
      <c r="N226" s="91"/>
      <c r="O226" s="91"/>
      <c r="P226" s="92"/>
      <c r="Q226" s="93"/>
      <c r="R226" s="93"/>
    </row>
    <row r="227" spans="2:18" x14ac:dyDescent="0.25">
      <c r="B227" s="87"/>
      <c r="C227" s="87"/>
      <c r="D227" s="117"/>
      <c r="E227" s="120"/>
      <c r="F227" s="120"/>
      <c r="G227" s="117"/>
      <c r="H227" s="117"/>
      <c r="I227" s="117"/>
      <c r="J227" s="117"/>
      <c r="K227" s="118"/>
      <c r="L227" s="87"/>
      <c r="M227" s="117"/>
      <c r="N227" s="117"/>
      <c r="O227" s="117"/>
      <c r="P227" s="117"/>
      <c r="Q227" s="117"/>
      <c r="R227" s="117"/>
    </row>
    <row r="228" spans="2:18" x14ac:dyDescent="0.25">
      <c r="B228" s="87"/>
      <c r="C228" s="90"/>
      <c r="D228" s="52"/>
      <c r="E228" s="116"/>
      <c r="F228" s="116"/>
      <c r="G228" s="90"/>
      <c r="H228" s="93"/>
      <c r="I228" s="93"/>
      <c r="J228" s="93"/>
      <c r="K228" s="87"/>
      <c r="L228" s="47"/>
      <c r="M228" s="52"/>
      <c r="N228" s="91"/>
      <c r="O228" s="53"/>
      <c r="P228" s="98"/>
      <c r="Q228" s="49"/>
      <c r="R228" s="49"/>
    </row>
    <row r="229" spans="2:18" x14ac:dyDescent="0.25">
      <c r="B229" s="87"/>
      <c r="C229" s="90"/>
      <c r="D229" s="52"/>
      <c r="E229" s="116"/>
      <c r="F229" s="116"/>
      <c r="G229" s="92"/>
      <c r="H229" s="49"/>
      <c r="I229" s="93"/>
      <c r="J229" s="93"/>
      <c r="K229" s="87"/>
      <c r="L229" s="90"/>
      <c r="M229" s="52"/>
      <c r="N229" s="91"/>
      <c r="O229" s="91"/>
      <c r="P229" s="90"/>
      <c r="Q229" s="93"/>
      <c r="R229" s="49"/>
    </row>
    <row r="230" spans="2:18" x14ac:dyDescent="0.25">
      <c r="B230" s="87"/>
      <c r="C230" s="90"/>
      <c r="D230" s="52"/>
      <c r="E230" s="116"/>
      <c r="F230" s="116"/>
      <c r="G230" s="90"/>
      <c r="H230" s="93"/>
      <c r="I230" s="93"/>
      <c r="J230" s="49"/>
      <c r="K230" s="87"/>
      <c r="L230" s="90"/>
      <c r="M230" s="52"/>
      <c r="N230" s="91"/>
      <c r="O230" s="91"/>
      <c r="P230" s="92"/>
      <c r="Q230" s="93"/>
      <c r="R230" s="93"/>
    </row>
    <row r="231" spans="2:18" x14ac:dyDescent="0.25">
      <c r="B231" s="87"/>
      <c r="C231" s="90"/>
      <c r="D231" s="52"/>
      <c r="E231" s="116"/>
      <c r="F231" s="116"/>
      <c r="G231" s="90"/>
      <c r="H231" s="49"/>
      <c r="I231" s="93"/>
      <c r="J231" s="117"/>
      <c r="K231" s="87"/>
      <c r="L231" s="90"/>
      <c r="M231" s="52"/>
      <c r="N231" s="91"/>
      <c r="O231" s="91"/>
      <c r="P231" s="90"/>
      <c r="Q231" s="93"/>
      <c r="R231" s="93"/>
    </row>
    <row r="232" spans="2:18" x14ac:dyDescent="0.25">
      <c r="B232" s="87"/>
      <c r="C232" s="90"/>
      <c r="D232" s="52"/>
      <c r="E232" s="116"/>
      <c r="F232" s="116"/>
      <c r="G232" s="90"/>
      <c r="H232" s="49"/>
      <c r="I232" s="93"/>
      <c r="J232" s="117"/>
      <c r="K232" s="87"/>
      <c r="L232" s="90"/>
      <c r="M232" s="52"/>
      <c r="N232" s="91"/>
      <c r="O232" s="91"/>
      <c r="P232" s="90"/>
      <c r="Q232" s="93"/>
      <c r="R232" s="93"/>
    </row>
    <row r="233" spans="2:18" x14ac:dyDescent="0.25">
      <c r="B233" s="87"/>
      <c r="C233" s="90"/>
      <c r="D233" s="52"/>
      <c r="E233" s="116"/>
      <c r="F233" s="116"/>
      <c r="G233" s="90"/>
      <c r="H233" s="93"/>
      <c r="I233" s="93"/>
      <c r="J233" s="93"/>
      <c r="K233" s="87"/>
      <c r="L233" s="90"/>
      <c r="M233" s="52"/>
      <c r="N233" s="91"/>
      <c r="O233" s="91"/>
      <c r="P233" s="90"/>
      <c r="Q233" s="93"/>
      <c r="R233" s="93"/>
    </row>
    <row r="234" spans="2:18" x14ac:dyDescent="0.25">
      <c r="B234" s="87"/>
      <c r="C234" s="90"/>
      <c r="D234" s="52"/>
      <c r="E234" s="116"/>
      <c r="F234" s="116"/>
      <c r="G234" s="90"/>
      <c r="H234" s="93"/>
      <c r="I234" s="93"/>
      <c r="J234" s="93"/>
      <c r="K234" s="87"/>
      <c r="L234" s="90"/>
      <c r="M234" s="52"/>
      <c r="N234" s="91"/>
      <c r="O234" s="91"/>
      <c r="P234" s="90"/>
      <c r="Q234" s="93"/>
      <c r="R234" s="49"/>
    </row>
    <row r="235" spans="2:18" x14ac:dyDescent="0.25">
      <c r="B235" s="87"/>
      <c r="C235" s="90"/>
      <c r="D235" s="52"/>
      <c r="E235" s="116"/>
      <c r="F235" s="116"/>
      <c r="G235" s="90"/>
      <c r="H235" s="93"/>
      <c r="I235" s="93"/>
      <c r="J235" s="117"/>
      <c r="K235" s="87"/>
      <c r="L235" s="90"/>
      <c r="M235" s="52"/>
      <c r="N235" s="91"/>
      <c r="O235" s="91"/>
      <c r="P235" s="90"/>
      <c r="Q235" s="93"/>
      <c r="R235" s="93"/>
    </row>
    <row r="236" spans="2:18" x14ac:dyDescent="0.25">
      <c r="B236" s="87"/>
      <c r="C236" s="90"/>
      <c r="D236" s="52"/>
      <c r="E236" s="116"/>
      <c r="F236" s="116"/>
      <c r="G236" s="90"/>
      <c r="H236" s="93"/>
      <c r="I236" s="93"/>
      <c r="J236" s="93"/>
      <c r="K236" s="87"/>
      <c r="L236" s="90"/>
      <c r="M236" s="52"/>
      <c r="N236" s="91"/>
      <c r="O236" s="91"/>
      <c r="P236" s="90"/>
      <c r="Q236" s="93"/>
      <c r="R236" s="49"/>
    </row>
    <row r="237" spans="2:18" x14ac:dyDescent="0.25">
      <c r="B237" s="87"/>
      <c r="C237" s="47"/>
      <c r="D237" s="52"/>
      <c r="E237" s="48"/>
      <c r="F237" s="116"/>
      <c r="G237" s="98"/>
      <c r="H237" s="49"/>
      <c r="I237" s="49"/>
      <c r="J237" s="93"/>
      <c r="K237" s="87"/>
      <c r="L237" s="90"/>
      <c r="M237" s="52"/>
      <c r="N237" s="91"/>
      <c r="O237" s="91"/>
      <c r="P237" s="90"/>
      <c r="Q237" s="93"/>
      <c r="R237" s="49"/>
    </row>
    <row r="238" spans="2:18" x14ac:dyDescent="0.25">
      <c r="B238" s="87"/>
      <c r="C238" s="90"/>
      <c r="D238" s="52"/>
      <c r="E238" s="116"/>
      <c r="F238" s="116"/>
      <c r="G238" s="90"/>
      <c r="H238" s="49"/>
      <c r="I238" s="93"/>
      <c r="J238" s="93"/>
      <c r="K238" s="87"/>
      <c r="L238" s="90"/>
      <c r="M238" s="52"/>
      <c r="N238" s="91"/>
      <c r="O238" s="91"/>
      <c r="P238" s="90"/>
      <c r="Q238" s="93"/>
      <c r="R238" s="93"/>
    </row>
    <row r="239" spans="2:18" x14ac:dyDescent="0.25">
      <c r="B239" s="87"/>
      <c r="C239" s="90"/>
      <c r="D239" s="52"/>
      <c r="E239" s="116"/>
      <c r="F239" s="116"/>
      <c r="G239" s="90"/>
      <c r="H239" s="93"/>
      <c r="I239" s="93"/>
      <c r="J239" s="93"/>
      <c r="K239" s="87"/>
      <c r="L239" s="90"/>
      <c r="M239" s="52"/>
      <c r="N239" s="91"/>
      <c r="O239" s="91"/>
      <c r="P239" s="90"/>
      <c r="Q239" s="93"/>
      <c r="R239" s="93"/>
    </row>
    <row r="240" spans="2:18" x14ac:dyDescent="0.25">
      <c r="B240" s="87"/>
      <c r="C240" s="90"/>
      <c r="D240" s="52"/>
      <c r="E240" s="116"/>
      <c r="F240" s="116"/>
      <c r="G240" s="90"/>
      <c r="H240" s="49"/>
      <c r="I240" s="93"/>
      <c r="J240" s="93"/>
      <c r="K240" s="87"/>
      <c r="L240" s="90"/>
      <c r="M240" s="52"/>
      <c r="N240" s="91"/>
      <c r="O240" s="91"/>
      <c r="P240" s="90"/>
      <c r="Q240" s="93"/>
      <c r="R240" s="93"/>
    </row>
    <row r="241" spans="2:18" x14ac:dyDescent="0.25">
      <c r="B241" s="87"/>
      <c r="C241" s="90"/>
      <c r="D241" s="52"/>
      <c r="E241" s="116"/>
      <c r="F241" s="116"/>
      <c r="G241" s="90"/>
      <c r="H241" s="49"/>
      <c r="I241" s="93"/>
      <c r="J241" s="93"/>
      <c r="K241" s="87"/>
      <c r="L241" s="90"/>
      <c r="M241" s="52"/>
      <c r="N241" s="91"/>
      <c r="O241" s="91"/>
      <c r="P241" s="90"/>
      <c r="Q241" s="93"/>
      <c r="R241" s="93"/>
    </row>
    <row r="242" spans="2:18" x14ac:dyDescent="0.25">
      <c r="B242" s="87"/>
      <c r="C242" s="87"/>
      <c r="D242" s="117"/>
      <c r="E242" s="120"/>
      <c r="F242" s="120"/>
      <c r="G242" s="117"/>
      <c r="H242" s="117"/>
      <c r="I242" s="117"/>
      <c r="J242" s="93"/>
      <c r="K242" s="118"/>
      <c r="L242" s="87"/>
      <c r="M242" s="117"/>
      <c r="N242" s="117"/>
      <c r="O242" s="117"/>
      <c r="P242" s="117"/>
      <c r="Q242" s="117"/>
      <c r="R242" s="117"/>
    </row>
    <row r="243" spans="2:18" x14ac:dyDescent="0.25">
      <c r="B243" s="87"/>
      <c r="C243" s="90"/>
      <c r="D243" s="52"/>
      <c r="E243" s="116"/>
      <c r="F243" s="116"/>
      <c r="G243" s="90"/>
      <c r="H243" s="93"/>
      <c r="I243" s="93"/>
      <c r="J243" s="93"/>
      <c r="K243" s="118"/>
      <c r="L243" s="90"/>
      <c r="M243" s="52"/>
      <c r="N243" s="91"/>
      <c r="O243" s="91"/>
      <c r="P243" s="90"/>
      <c r="Q243" s="93"/>
      <c r="R243" s="93"/>
    </row>
    <row r="244" spans="2:18" x14ac:dyDescent="0.25">
      <c r="B244" s="87"/>
      <c r="C244" s="90"/>
      <c r="D244" s="52"/>
      <c r="E244" s="116"/>
      <c r="F244" s="116"/>
      <c r="G244" s="90"/>
      <c r="H244" s="93"/>
      <c r="I244" s="93"/>
      <c r="J244" s="93"/>
      <c r="K244" s="118"/>
      <c r="L244" s="90"/>
      <c r="M244" s="52"/>
      <c r="N244" s="91"/>
      <c r="O244" s="91"/>
      <c r="P244" s="92"/>
      <c r="Q244" s="93"/>
      <c r="R244" s="93"/>
    </row>
    <row r="245" spans="2:18" x14ac:dyDescent="0.25">
      <c r="B245" s="87"/>
      <c r="C245" s="87"/>
      <c r="D245" s="117"/>
      <c r="E245" s="120"/>
      <c r="F245" s="120"/>
      <c r="G245" s="117"/>
      <c r="H245" s="117"/>
      <c r="I245" s="117"/>
      <c r="J245" s="93"/>
      <c r="K245" s="118"/>
      <c r="L245" s="87"/>
      <c r="M245" s="117"/>
      <c r="N245" s="117"/>
      <c r="O245" s="117"/>
      <c r="P245" s="117"/>
      <c r="Q245" s="117"/>
      <c r="R245" s="117"/>
    </row>
    <row r="246" spans="2:18" x14ac:dyDescent="0.25">
      <c r="B246" s="87"/>
      <c r="C246" s="90"/>
      <c r="D246" s="52"/>
      <c r="E246" s="116"/>
      <c r="F246" s="116"/>
      <c r="G246" s="47"/>
      <c r="H246" s="93"/>
      <c r="I246" s="93"/>
      <c r="J246" s="93"/>
      <c r="K246" s="118"/>
      <c r="L246" s="90"/>
      <c r="M246" s="52"/>
      <c r="N246" s="91"/>
      <c r="O246" s="91"/>
      <c r="P246" s="47"/>
      <c r="Q246" s="93"/>
      <c r="R246" s="93"/>
    </row>
    <row r="247" spans="2:18" x14ac:dyDescent="0.25">
      <c r="B247" s="87"/>
      <c r="C247" s="87"/>
      <c r="D247" s="117"/>
      <c r="E247" s="120"/>
      <c r="F247" s="120"/>
      <c r="G247" s="117"/>
      <c r="H247" s="117"/>
      <c r="I247" s="117"/>
      <c r="J247" s="93"/>
      <c r="K247" s="118"/>
      <c r="L247" s="87"/>
      <c r="M247" s="117"/>
      <c r="N247" s="117"/>
      <c r="O247" s="117"/>
      <c r="P247" s="117"/>
      <c r="Q247" s="117"/>
      <c r="R247" s="117"/>
    </row>
    <row r="248" spans="2:18" x14ac:dyDescent="0.25">
      <c r="B248" s="87"/>
      <c r="C248" s="90"/>
      <c r="D248" s="52"/>
      <c r="E248" s="116"/>
      <c r="F248" s="116"/>
      <c r="G248" s="90"/>
      <c r="H248" s="93"/>
      <c r="I248" s="93"/>
      <c r="J248" s="93"/>
      <c r="K248" s="87"/>
      <c r="L248" s="90"/>
      <c r="M248" s="52"/>
      <c r="N248" s="91"/>
      <c r="O248" s="91"/>
      <c r="P248" s="90"/>
      <c r="Q248" s="93"/>
      <c r="R248" s="93"/>
    </row>
    <row r="249" spans="2:18" x14ac:dyDescent="0.25">
      <c r="B249" s="87"/>
      <c r="C249" s="90"/>
      <c r="D249" s="52"/>
      <c r="E249" s="116"/>
      <c r="F249" s="116"/>
      <c r="G249" s="90"/>
      <c r="H249" s="93"/>
      <c r="I249" s="93"/>
      <c r="J249" s="93"/>
      <c r="K249" s="87"/>
      <c r="L249" s="90"/>
      <c r="M249" s="52"/>
      <c r="N249" s="91"/>
      <c r="O249" s="91"/>
      <c r="P249" s="90"/>
      <c r="Q249" s="93"/>
      <c r="R249" s="93"/>
    </row>
    <row r="250" spans="2:18" x14ac:dyDescent="0.25">
      <c r="B250" s="87"/>
      <c r="C250" s="90"/>
      <c r="D250" s="52"/>
      <c r="E250" s="116"/>
      <c r="F250" s="116"/>
      <c r="G250" s="90"/>
      <c r="H250" s="93"/>
      <c r="I250" s="93"/>
      <c r="J250" s="117"/>
      <c r="K250" s="87"/>
      <c r="L250" s="90"/>
      <c r="M250" s="52"/>
      <c r="N250" s="91"/>
      <c r="O250" s="91"/>
      <c r="P250" s="90"/>
      <c r="Q250" s="93"/>
      <c r="R250" s="93"/>
    </row>
    <row r="251" spans="2:18" x14ac:dyDescent="0.25">
      <c r="B251" s="87"/>
      <c r="C251" s="90"/>
      <c r="D251" s="52"/>
      <c r="E251" s="116"/>
      <c r="F251" s="116"/>
      <c r="G251" s="90"/>
      <c r="H251" s="93"/>
      <c r="I251" s="93"/>
      <c r="J251" s="93"/>
      <c r="K251" s="87"/>
      <c r="L251" s="90"/>
      <c r="M251" s="52"/>
      <c r="N251" s="91"/>
      <c r="O251" s="91"/>
      <c r="P251" s="90"/>
      <c r="Q251" s="93"/>
      <c r="R251" s="49"/>
    </row>
    <row r="252" spans="2:18" x14ac:dyDescent="0.25">
      <c r="B252" s="87"/>
      <c r="C252" s="90"/>
      <c r="D252" s="52"/>
      <c r="E252" s="116"/>
      <c r="F252" s="116"/>
      <c r="G252" s="90"/>
      <c r="H252" s="93"/>
      <c r="I252" s="93"/>
      <c r="J252" s="93"/>
      <c r="K252" s="87"/>
      <c r="L252" s="90"/>
      <c r="M252" s="123"/>
      <c r="N252" s="91"/>
      <c r="O252" s="91"/>
      <c r="P252" s="92"/>
      <c r="Q252" s="93"/>
      <c r="R252" s="93"/>
    </row>
    <row r="253" spans="2:18" x14ac:dyDescent="0.25">
      <c r="B253" s="87"/>
      <c r="C253" s="90"/>
      <c r="D253" s="52"/>
      <c r="E253" s="116"/>
      <c r="F253" s="116"/>
      <c r="G253" s="90"/>
      <c r="H253" s="49"/>
      <c r="I253" s="93"/>
      <c r="J253" s="117"/>
      <c r="K253" s="87"/>
      <c r="L253" s="90"/>
      <c r="M253" s="52"/>
      <c r="N253" s="91"/>
      <c r="O253" s="91"/>
      <c r="P253" s="90"/>
      <c r="Q253" s="93"/>
      <c r="R253" s="93"/>
    </row>
    <row r="254" spans="2:18" x14ac:dyDescent="0.25">
      <c r="B254" s="87"/>
      <c r="C254" s="90"/>
      <c r="D254" s="52"/>
      <c r="E254" s="116"/>
      <c r="F254" s="116"/>
      <c r="G254" s="90"/>
      <c r="H254" s="93"/>
      <c r="I254" s="93"/>
      <c r="J254" s="93"/>
      <c r="K254" s="87"/>
      <c r="L254" s="90"/>
      <c r="M254" s="52"/>
      <c r="N254" s="91"/>
      <c r="O254" s="91"/>
      <c r="P254" s="90"/>
      <c r="Q254" s="93"/>
      <c r="R254" s="93"/>
    </row>
    <row r="255" spans="2:18" x14ac:dyDescent="0.25">
      <c r="B255" s="87"/>
      <c r="C255" s="90"/>
      <c r="D255" s="52"/>
      <c r="E255" s="116"/>
      <c r="F255" s="116"/>
      <c r="G255" s="90"/>
      <c r="H255" s="93"/>
      <c r="I255" s="93"/>
      <c r="J255" s="117"/>
      <c r="K255" s="87"/>
      <c r="L255" s="90"/>
      <c r="M255" s="52"/>
      <c r="N255" s="91"/>
      <c r="O255" s="91"/>
      <c r="P255" s="90"/>
      <c r="Q255" s="93"/>
      <c r="R255" s="93"/>
    </row>
    <row r="256" spans="2:18" x14ac:dyDescent="0.25">
      <c r="B256" s="87"/>
      <c r="C256" s="90"/>
      <c r="D256" s="52"/>
      <c r="E256" s="116"/>
      <c r="F256" s="116"/>
      <c r="G256" s="90"/>
      <c r="H256" s="93"/>
      <c r="I256" s="93"/>
      <c r="J256" s="93"/>
      <c r="K256" s="87"/>
      <c r="L256" s="90"/>
      <c r="M256" s="52"/>
      <c r="N256" s="91"/>
      <c r="O256" s="91"/>
      <c r="P256" s="90"/>
      <c r="Q256" s="93"/>
      <c r="R256" s="93"/>
    </row>
    <row r="257" spans="2:18" x14ac:dyDescent="0.25">
      <c r="B257" s="87"/>
      <c r="C257" s="90"/>
      <c r="D257" s="52"/>
      <c r="E257" s="116"/>
      <c r="F257" s="116"/>
      <c r="G257" s="90"/>
      <c r="H257" s="93"/>
      <c r="I257" s="93"/>
      <c r="J257" s="93"/>
      <c r="K257" s="87"/>
      <c r="L257" s="90"/>
      <c r="M257" s="52"/>
      <c r="N257" s="91"/>
      <c r="O257" s="91"/>
      <c r="P257" s="90"/>
      <c r="Q257" s="93"/>
      <c r="R257" s="93"/>
    </row>
    <row r="258" spans="2:18" x14ac:dyDescent="0.25">
      <c r="B258" s="87"/>
      <c r="C258" s="90"/>
      <c r="D258" s="123"/>
      <c r="E258" s="116"/>
      <c r="F258" s="116"/>
      <c r="G258" s="92"/>
      <c r="H258" s="93"/>
      <c r="I258" s="93"/>
      <c r="J258" s="93"/>
      <c r="K258" s="87"/>
      <c r="L258" s="90"/>
      <c r="M258" s="52"/>
      <c r="N258" s="91"/>
      <c r="O258" s="91"/>
      <c r="P258" s="90"/>
      <c r="Q258" s="93"/>
      <c r="R258" s="49"/>
    </row>
    <row r="259" spans="2:18" x14ac:dyDescent="0.25">
      <c r="B259" s="87"/>
      <c r="C259" s="90"/>
      <c r="D259" s="52"/>
      <c r="E259" s="116"/>
      <c r="F259" s="116"/>
      <c r="G259" s="90"/>
      <c r="H259" s="93"/>
      <c r="I259" s="93"/>
      <c r="J259" s="93"/>
      <c r="K259" s="87"/>
      <c r="L259" s="90"/>
      <c r="M259" s="52"/>
      <c r="N259" s="91"/>
      <c r="O259" s="91"/>
      <c r="P259" s="90"/>
      <c r="Q259" s="93"/>
      <c r="R259" s="93"/>
    </row>
    <row r="260" spans="2:18" x14ac:dyDescent="0.25">
      <c r="B260" s="87"/>
      <c r="C260" s="87"/>
      <c r="D260" s="117"/>
      <c r="E260" s="120"/>
      <c r="F260" s="120"/>
      <c r="G260" s="117"/>
      <c r="H260" s="117"/>
      <c r="I260" s="117"/>
      <c r="J260" s="93"/>
      <c r="K260" s="118"/>
      <c r="L260" s="87"/>
      <c r="M260" s="117"/>
      <c r="N260" s="117"/>
      <c r="O260" s="117"/>
      <c r="P260" s="117"/>
      <c r="Q260" s="117"/>
      <c r="R260" s="117"/>
    </row>
    <row r="261" spans="2:18" x14ac:dyDescent="0.25">
      <c r="B261" s="87"/>
      <c r="C261" s="90"/>
      <c r="D261" s="52"/>
      <c r="E261" s="116"/>
      <c r="F261" s="116"/>
      <c r="G261" s="90"/>
      <c r="H261" s="93"/>
      <c r="I261" s="93"/>
      <c r="J261" s="93"/>
      <c r="K261" s="118"/>
      <c r="L261" s="90"/>
      <c r="M261" s="52"/>
      <c r="N261" s="91"/>
      <c r="O261" s="91"/>
      <c r="P261" s="90"/>
      <c r="Q261" s="93"/>
      <c r="R261" s="93"/>
    </row>
    <row r="262" spans="2:18" x14ac:dyDescent="0.25">
      <c r="B262" s="87"/>
      <c r="C262" s="87"/>
      <c r="D262" s="117"/>
      <c r="E262" s="120"/>
      <c r="F262" s="120"/>
      <c r="G262" s="117"/>
      <c r="H262" s="117"/>
      <c r="I262" s="117"/>
      <c r="J262" s="93"/>
      <c r="K262" s="118"/>
      <c r="L262" s="87"/>
      <c r="M262" s="117"/>
      <c r="N262" s="117"/>
      <c r="O262" s="117"/>
      <c r="P262" s="117"/>
      <c r="Q262" s="117"/>
      <c r="R262" s="117"/>
    </row>
    <row r="263" spans="2:18" x14ac:dyDescent="0.25">
      <c r="B263" s="87"/>
      <c r="C263" s="47"/>
      <c r="D263" s="52"/>
      <c r="E263" s="48"/>
      <c r="F263" s="48"/>
      <c r="G263" s="47"/>
      <c r="H263" s="49"/>
      <c r="I263" s="49"/>
      <c r="J263" s="93"/>
      <c r="K263" s="118"/>
      <c r="L263" s="47"/>
      <c r="M263" s="52"/>
      <c r="N263" s="53"/>
      <c r="O263" s="53"/>
      <c r="P263" s="47"/>
      <c r="Q263" s="49"/>
      <c r="R263" s="49"/>
    </row>
    <row r="264" spans="2:18" x14ac:dyDescent="0.25">
      <c r="B264" s="87"/>
      <c r="C264" s="87"/>
      <c r="D264" s="117"/>
      <c r="E264" s="120"/>
      <c r="F264" s="120"/>
      <c r="G264" s="117"/>
      <c r="H264" s="117"/>
      <c r="I264" s="117"/>
      <c r="J264" s="93"/>
      <c r="K264" s="118"/>
      <c r="L264" s="87"/>
      <c r="M264" s="117"/>
      <c r="N264" s="117"/>
      <c r="O264" s="117"/>
      <c r="P264" s="117"/>
      <c r="Q264" s="117"/>
      <c r="R264" s="117"/>
    </row>
    <row r="265" spans="2:18" x14ac:dyDescent="0.25">
      <c r="B265" s="87"/>
      <c r="C265" s="90"/>
      <c r="D265" s="52"/>
      <c r="E265" s="116"/>
      <c r="F265" s="116"/>
      <c r="G265" s="92"/>
      <c r="H265" s="93"/>
      <c r="I265" s="49"/>
      <c r="J265" s="93"/>
      <c r="K265" s="118"/>
      <c r="L265" s="90"/>
      <c r="M265" s="52"/>
      <c r="N265" s="91"/>
      <c r="O265" s="91"/>
      <c r="P265" s="92"/>
      <c r="Q265" s="49"/>
      <c r="R265" s="93"/>
    </row>
    <row r="266" spans="2:18" x14ac:dyDescent="0.25">
      <c r="B266" s="87"/>
      <c r="C266" s="90"/>
      <c r="D266" s="52"/>
      <c r="E266" s="116"/>
      <c r="F266" s="116"/>
      <c r="G266" s="92"/>
      <c r="H266" s="93"/>
      <c r="I266" s="93"/>
      <c r="J266" s="93"/>
      <c r="K266" s="118"/>
      <c r="L266" s="90"/>
      <c r="M266" s="52"/>
      <c r="N266" s="91"/>
      <c r="O266" s="91"/>
      <c r="P266" s="92"/>
      <c r="Q266" s="93"/>
      <c r="R266" s="93"/>
    </row>
    <row r="267" spans="2:18" x14ac:dyDescent="0.25">
      <c r="B267" s="87"/>
      <c r="C267" s="87"/>
      <c r="D267" s="117"/>
      <c r="E267" s="120"/>
      <c r="F267" s="120"/>
      <c r="G267" s="117"/>
      <c r="H267" s="117"/>
      <c r="I267" s="117"/>
      <c r="J267" s="93"/>
      <c r="K267" s="118"/>
      <c r="L267" s="87"/>
      <c r="M267" s="117"/>
      <c r="N267" s="117"/>
      <c r="O267" s="117"/>
      <c r="P267" s="117"/>
      <c r="Q267" s="117"/>
      <c r="R267" s="117"/>
    </row>
    <row r="268" spans="2:18" x14ac:dyDescent="0.25">
      <c r="B268" s="87"/>
      <c r="C268" s="47"/>
      <c r="D268" s="52"/>
      <c r="E268" s="48"/>
      <c r="F268" s="48"/>
      <c r="G268" s="47"/>
      <c r="H268" s="49"/>
      <c r="I268" s="49"/>
      <c r="J268" s="117"/>
      <c r="K268" s="118"/>
      <c r="L268" s="47"/>
      <c r="M268" s="52"/>
      <c r="N268" s="53"/>
      <c r="O268" s="53"/>
      <c r="P268" s="47"/>
      <c r="Q268" s="49"/>
      <c r="R268" s="49"/>
    </row>
    <row r="269" spans="2:18" x14ac:dyDescent="0.25">
      <c r="B269" s="87"/>
      <c r="C269" s="87"/>
      <c r="D269" s="117"/>
      <c r="E269" s="120"/>
      <c r="F269" s="120"/>
      <c r="G269" s="117"/>
      <c r="H269" s="117"/>
      <c r="I269" s="117"/>
      <c r="J269" s="93"/>
      <c r="K269" s="118"/>
      <c r="L269" s="87"/>
      <c r="M269" s="117"/>
      <c r="N269" s="117"/>
      <c r="O269" s="117"/>
      <c r="P269" s="117"/>
      <c r="Q269" s="117"/>
      <c r="R269" s="117"/>
    </row>
    <row r="270" spans="2:18" x14ac:dyDescent="0.25">
      <c r="B270" s="87"/>
      <c r="C270" s="90"/>
      <c r="D270" s="52"/>
      <c r="E270" s="116"/>
      <c r="F270" s="116"/>
      <c r="G270" s="90"/>
      <c r="H270" s="93"/>
      <c r="I270" s="93"/>
      <c r="J270" s="117"/>
      <c r="K270" s="87"/>
      <c r="L270" s="90"/>
      <c r="M270" s="52"/>
      <c r="N270" s="91"/>
      <c r="O270" s="91"/>
      <c r="P270" s="90"/>
      <c r="Q270" s="93"/>
      <c r="R270" s="93"/>
    </row>
    <row r="271" spans="2:18" x14ac:dyDescent="0.25">
      <c r="B271" s="87"/>
      <c r="C271" s="47"/>
      <c r="D271" s="52"/>
      <c r="E271" s="48"/>
      <c r="F271" s="48"/>
      <c r="G271" s="50"/>
      <c r="H271" s="49"/>
      <c r="I271" s="49"/>
      <c r="J271" s="49"/>
      <c r="K271" s="87"/>
      <c r="L271" s="90"/>
      <c r="M271" s="52"/>
      <c r="N271" s="91"/>
      <c r="O271" s="91"/>
      <c r="P271" s="90"/>
      <c r="Q271" s="93"/>
      <c r="R271" s="93"/>
    </row>
    <row r="272" spans="2:18" x14ac:dyDescent="0.25">
      <c r="B272" s="87"/>
      <c r="C272" s="90"/>
      <c r="D272" s="52"/>
      <c r="E272" s="116"/>
      <c r="F272" s="116"/>
      <c r="G272" s="90"/>
      <c r="H272" s="93"/>
      <c r="I272" s="93"/>
      <c r="J272" s="117"/>
      <c r="K272" s="87"/>
      <c r="L272" s="90"/>
      <c r="M272" s="52"/>
      <c r="N272" s="91"/>
      <c r="O272" s="91"/>
      <c r="P272" s="90"/>
      <c r="Q272" s="93"/>
      <c r="R272" s="93"/>
    </row>
    <row r="273" spans="2:19" x14ac:dyDescent="0.25">
      <c r="B273" s="87"/>
      <c r="C273" s="90"/>
      <c r="D273" s="52"/>
      <c r="E273" s="116"/>
      <c r="F273" s="116"/>
      <c r="G273" s="90"/>
      <c r="H273" s="93"/>
      <c r="I273" s="93"/>
      <c r="J273" s="49"/>
      <c r="K273" s="87"/>
      <c r="L273" s="47"/>
      <c r="M273" s="52"/>
      <c r="N273" s="53"/>
      <c r="O273" s="53"/>
      <c r="P273" s="50"/>
      <c r="Q273" s="49"/>
      <c r="R273" s="49"/>
    </row>
    <row r="274" spans="2:19" x14ac:dyDescent="0.25">
      <c r="B274" s="87"/>
      <c r="C274" s="87"/>
      <c r="D274" s="117"/>
      <c r="E274" s="120"/>
      <c r="F274" s="120"/>
      <c r="G274" s="117"/>
      <c r="H274" s="117"/>
      <c r="I274" s="117"/>
      <c r="J274" s="93"/>
      <c r="K274" s="118"/>
      <c r="L274" s="87"/>
      <c r="M274" s="117"/>
      <c r="N274" s="117"/>
      <c r="O274" s="117"/>
      <c r="P274" s="117"/>
      <c r="Q274" s="117"/>
      <c r="R274" s="117"/>
    </row>
    <row r="275" spans="2:19" x14ac:dyDescent="0.25">
      <c r="B275" s="87"/>
      <c r="C275" s="90"/>
      <c r="D275" s="52"/>
      <c r="E275" s="116"/>
      <c r="F275" s="116"/>
      <c r="G275" s="90"/>
      <c r="H275" s="93"/>
      <c r="I275" s="49"/>
      <c r="J275" s="117"/>
      <c r="K275" s="118"/>
      <c r="L275" s="90"/>
      <c r="M275" s="52"/>
      <c r="N275" s="91"/>
      <c r="O275" s="91"/>
      <c r="P275" s="90"/>
      <c r="Q275" s="93"/>
      <c r="R275" s="93"/>
    </row>
    <row r="276" spans="2:19" x14ac:dyDescent="0.25">
      <c r="B276" s="87"/>
      <c r="C276" s="90"/>
      <c r="D276" s="52"/>
      <c r="E276" s="116"/>
      <c r="F276" s="116"/>
      <c r="G276" s="90"/>
      <c r="H276" s="93"/>
      <c r="I276" s="93"/>
      <c r="J276" s="49"/>
      <c r="K276" s="118"/>
      <c r="L276" s="90"/>
      <c r="M276" s="52"/>
      <c r="N276" s="91"/>
      <c r="O276" s="91"/>
      <c r="P276" s="90"/>
      <c r="Q276" s="93"/>
      <c r="R276" s="93"/>
      <c r="S276" s="51"/>
    </row>
    <row r="277" spans="2:19" x14ac:dyDescent="0.25">
      <c r="B277" s="87"/>
      <c r="C277" s="87"/>
      <c r="D277" s="117"/>
      <c r="E277" s="120"/>
      <c r="F277" s="120"/>
      <c r="G277" s="117"/>
      <c r="H277" s="117"/>
      <c r="I277" s="117"/>
      <c r="J277" s="117"/>
      <c r="K277" s="118"/>
      <c r="L277" s="87"/>
      <c r="M277" s="117"/>
      <c r="N277" s="117"/>
      <c r="O277" s="117"/>
      <c r="P277" s="117"/>
      <c r="Q277" s="117"/>
      <c r="R277" s="117"/>
    </row>
    <row r="278" spans="2:19" x14ac:dyDescent="0.25">
      <c r="B278" s="87"/>
      <c r="C278" s="90"/>
      <c r="D278" s="52"/>
      <c r="E278" s="116"/>
      <c r="F278" s="116"/>
      <c r="G278" s="90"/>
      <c r="H278" s="93"/>
      <c r="I278" s="93"/>
      <c r="J278" s="93"/>
      <c r="K278" s="118"/>
      <c r="L278" s="90"/>
      <c r="M278" s="52"/>
      <c r="N278" s="91"/>
      <c r="O278" s="91"/>
      <c r="P278" s="90"/>
      <c r="Q278" s="93"/>
      <c r="R278" s="93"/>
    </row>
    <row r="279" spans="2:19" x14ac:dyDescent="0.25">
      <c r="B279" s="87"/>
      <c r="C279" s="87"/>
      <c r="D279" s="117"/>
      <c r="E279" s="120"/>
      <c r="F279" s="120"/>
      <c r="G279" s="117"/>
      <c r="H279" s="117"/>
      <c r="I279" s="117"/>
      <c r="J279" s="49"/>
      <c r="K279" s="118"/>
      <c r="L279" s="87"/>
      <c r="M279" s="117"/>
      <c r="N279" s="117"/>
      <c r="O279" s="117"/>
      <c r="P279" s="117"/>
      <c r="Q279" s="117"/>
      <c r="R279" s="117"/>
    </row>
    <row r="280" spans="2:19" x14ac:dyDescent="0.25">
      <c r="B280" s="87"/>
      <c r="C280" s="90"/>
      <c r="D280" s="52"/>
      <c r="E280" s="116"/>
      <c r="F280" s="116"/>
      <c r="G280" s="90"/>
      <c r="H280" s="93"/>
      <c r="I280" s="93"/>
      <c r="J280" s="93"/>
      <c r="K280" s="118"/>
      <c r="L280" s="90"/>
      <c r="M280" s="52"/>
      <c r="N280" s="91"/>
      <c r="O280" s="91"/>
      <c r="P280" s="90"/>
      <c r="Q280" s="49"/>
      <c r="R280" s="49"/>
    </row>
    <row r="281" spans="2:19" x14ac:dyDescent="0.25">
      <c r="B281" s="87"/>
      <c r="C281" s="90"/>
      <c r="D281" s="52"/>
      <c r="E281" s="116"/>
      <c r="F281" s="116"/>
      <c r="G281" s="90"/>
      <c r="H281" s="93"/>
      <c r="I281" s="93"/>
      <c r="J281" s="93"/>
      <c r="K281" s="118"/>
      <c r="L281" s="90"/>
      <c r="M281" s="52"/>
      <c r="N281" s="91"/>
      <c r="O281" s="91"/>
      <c r="P281" s="90"/>
      <c r="Q281" s="93"/>
      <c r="R281" s="93"/>
    </row>
    <row r="282" spans="2:19" x14ac:dyDescent="0.25">
      <c r="B282" s="87"/>
      <c r="C282" s="90"/>
      <c r="D282" s="52"/>
      <c r="E282" s="116"/>
      <c r="F282" s="116"/>
      <c r="G282" s="92"/>
      <c r="H282" s="93"/>
      <c r="I282" s="93"/>
      <c r="J282" s="117"/>
      <c r="K282" s="118"/>
      <c r="L282" s="90"/>
      <c r="M282" s="52"/>
      <c r="N282" s="91"/>
      <c r="O282" s="91"/>
      <c r="P282" s="90"/>
      <c r="Q282" s="93"/>
      <c r="R282" s="93"/>
    </row>
    <row r="283" spans="2:19" x14ac:dyDescent="0.25">
      <c r="B283" s="87"/>
      <c r="C283" s="87"/>
      <c r="D283" s="117"/>
      <c r="E283" s="120"/>
      <c r="F283" s="120"/>
      <c r="G283" s="117"/>
      <c r="H283" s="117"/>
      <c r="I283" s="117"/>
      <c r="J283" s="49"/>
      <c r="K283" s="118"/>
      <c r="L283" s="87"/>
      <c r="M283" s="117"/>
      <c r="N283" s="117"/>
      <c r="O283" s="117"/>
      <c r="P283" s="117"/>
      <c r="Q283" s="117"/>
      <c r="R283" s="117"/>
    </row>
    <row r="284" spans="2:19" x14ac:dyDescent="0.25">
      <c r="B284" s="87"/>
      <c r="C284" s="90"/>
      <c r="D284" s="52"/>
      <c r="E284" s="116"/>
      <c r="F284" s="116"/>
      <c r="G284" s="92"/>
      <c r="H284" s="93"/>
      <c r="I284" s="93"/>
      <c r="J284" s="93"/>
      <c r="K284" s="87"/>
      <c r="L284" s="90"/>
      <c r="M284" s="52"/>
      <c r="N284" s="91"/>
      <c r="O284" s="91"/>
      <c r="P284" s="92"/>
      <c r="Q284" s="93"/>
      <c r="R284" s="93"/>
    </row>
    <row r="285" spans="2:19" x14ac:dyDescent="0.25">
      <c r="B285" s="87"/>
      <c r="C285" s="90"/>
      <c r="D285" s="52"/>
      <c r="E285" s="116"/>
      <c r="F285" s="116"/>
      <c r="G285" s="92"/>
      <c r="H285" s="93"/>
      <c r="I285" s="93"/>
      <c r="J285" s="117"/>
      <c r="K285" s="87"/>
      <c r="L285" s="90"/>
      <c r="M285" s="52"/>
      <c r="N285" s="91"/>
      <c r="O285" s="91"/>
      <c r="P285" s="92"/>
      <c r="Q285" s="93"/>
      <c r="R285" s="93"/>
    </row>
    <row r="286" spans="2:19" x14ac:dyDescent="0.25">
      <c r="B286" s="87"/>
      <c r="C286" s="87"/>
      <c r="D286" s="117"/>
      <c r="E286" s="120"/>
      <c r="F286" s="120"/>
      <c r="G286" s="117"/>
      <c r="H286" s="117"/>
      <c r="I286" s="117"/>
      <c r="J286" s="93"/>
      <c r="K286" s="87"/>
      <c r="L286" s="87"/>
      <c r="M286" s="117"/>
      <c r="N286" s="117"/>
      <c r="O286" s="117"/>
      <c r="P286" s="117"/>
      <c r="Q286" s="117"/>
      <c r="R286" s="117"/>
    </row>
    <row r="287" spans="2:19" x14ac:dyDescent="0.25">
      <c r="B287" s="87"/>
      <c r="C287" s="90"/>
      <c r="D287" s="52"/>
      <c r="E287" s="116"/>
      <c r="F287" s="116"/>
      <c r="G287" s="92"/>
      <c r="H287" s="93"/>
      <c r="I287" s="93"/>
      <c r="J287" s="117"/>
      <c r="K287" s="87"/>
      <c r="L287" s="90"/>
      <c r="M287" s="52"/>
      <c r="N287" s="91"/>
      <c r="O287" s="91"/>
      <c r="P287" s="92"/>
      <c r="Q287" s="93"/>
      <c r="R287" s="93"/>
    </row>
    <row r="288" spans="2:19" x14ac:dyDescent="0.25">
      <c r="B288" s="87"/>
      <c r="C288" s="87"/>
      <c r="D288" s="117"/>
      <c r="E288" s="120"/>
      <c r="F288" s="120"/>
      <c r="G288" s="117"/>
      <c r="H288" s="117"/>
      <c r="I288" s="117"/>
      <c r="J288" s="93"/>
      <c r="K288" s="87"/>
      <c r="L288" s="87"/>
      <c r="M288" s="117"/>
      <c r="N288" s="117"/>
      <c r="O288" s="117"/>
      <c r="P288" s="117"/>
      <c r="Q288" s="117"/>
      <c r="R288" s="117"/>
    </row>
    <row r="289" spans="2:18" x14ac:dyDescent="0.25">
      <c r="B289" s="87"/>
      <c r="C289" s="90"/>
      <c r="D289" s="52"/>
      <c r="E289" s="116"/>
      <c r="F289" s="116"/>
      <c r="G289" s="92"/>
      <c r="H289" s="93"/>
      <c r="I289" s="93"/>
      <c r="J289" s="93"/>
      <c r="K289" s="87"/>
      <c r="L289" s="90"/>
      <c r="M289" s="52"/>
      <c r="N289" s="91"/>
      <c r="O289" s="91"/>
      <c r="P289" s="92"/>
      <c r="Q289" s="93"/>
      <c r="R289" s="93"/>
    </row>
    <row r="290" spans="2:18" x14ac:dyDescent="0.25">
      <c r="B290" s="87"/>
      <c r="C290" s="90"/>
      <c r="D290" s="52"/>
      <c r="E290" s="116"/>
      <c r="F290" s="116"/>
      <c r="G290" s="92"/>
      <c r="H290" s="93"/>
      <c r="I290" s="93"/>
      <c r="J290" s="93"/>
      <c r="K290" s="87"/>
      <c r="L290" s="87"/>
      <c r="M290" s="117"/>
      <c r="N290" s="117"/>
      <c r="O290" s="117"/>
      <c r="P290" s="117"/>
      <c r="Q290" s="117"/>
      <c r="R290" s="117"/>
    </row>
    <row r="291" spans="2:18" x14ac:dyDescent="0.25">
      <c r="B291" s="87"/>
      <c r="C291" s="47"/>
      <c r="D291" s="52"/>
      <c r="E291" s="48"/>
      <c r="F291" s="48"/>
      <c r="G291" s="50"/>
      <c r="H291" s="49"/>
      <c r="I291" s="49"/>
      <c r="J291" s="117"/>
      <c r="K291" s="87"/>
      <c r="L291" s="47"/>
      <c r="M291" s="52"/>
      <c r="N291" s="53"/>
      <c r="O291" s="53"/>
      <c r="P291" s="50"/>
      <c r="Q291" s="49"/>
      <c r="R291" s="49"/>
    </row>
    <row r="292" spans="2:18" x14ac:dyDescent="0.25">
      <c r="B292" s="87"/>
      <c r="C292" s="87"/>
      <c r="D292" s="117"/>
      <c r="E292" s="120"/>
      <c r="F292" s="120"/>
      <c r="G292" s="117"/>
      <c r="H292" s="117"/>
      <c r="I292" s="117"/>
      <c r="J292" s="93"/>
      <c r="K292" s="87"/>
      <c r="L292" s="87"/>
      <c r="M292" s="117"/>
      <c r="N292" s="117"/>
      <c r="O292" s="117"/>
      <c r="P292" s="117"/>
      <c r="Q292" s="117"/>
      <c r="R292" s="117"/>
    </row>
    <row r="293" spans="2:18" x14ac:dyDescent="0.25">
      <c r="B293" s="87"/>
      <c r="C293" s="90"/>
      <c r="D293" s="52"/>
      <c r="E293" s="116"/>
      <c r="F293" s="116"/>
      <c r="G293" s="90"/>
      <c r="H293" s="93"/>
      <c r="I293" s="93"/>
      <c r="J293" s="93"/>
      <c r="K293" s="87"/>
      <c r="L293" s="90"/>
      <c r="M293" s="52"/>
      <c r="N293" s="91"/>
      <c r="O293" s="91"/>
      <c r="P293" s="90"/>
      <c r="Q293" s="93"/>
      <c r="R293" s="93"/>
    </row>
    <row r="294" spans="2:18" x14ac:dyDescent="0.25">
      <c r="B294" s="87"/>
      <c r="C294" s="90"/>
      <c r="D294" s="52"/>
      <c r="E294" s="116"/>
      <c r="F294" s="116"/>
      <c r="G294" s="92"/>
      <c r="H294" s="93"/>
      <c r="I294" s="93"/>
      <c r="J294" s="117"/>
      <c r="K294" s="87"/>
      <c r="L294" s="90"/>
      <c r="M294" s="52"/>
      <c r="N294" s="91"/>
      <c r="O294" s="91"/>
      <c r="P294" s="90"/>
      <c r="Q294" s="93"/>
      <c r="R294" s="93"/>
    </row>
    <row r="295" spans="2:18" x14ac:dyDescent="0.25">
      <c r="B295" s="87"/>
      <c r="C295" s="90"/>
      <c r="D295" s="52"/>
      <c r="E295" s="116"/>
      <c r="F295" s="116"/>
      <c r="G295" s="92"/>
      <c r="H295" s="93"/>
      <c r="I295" s="93"/>
      <c r="J295" s="93"/>
      <c r="K295" s="87"/>
      <c r="L295" s="90"/>
      <c r="M295" s="52"/>
      <c r="N295" s="91"/>
      <c r="O295" s="91"/>
      <c r="P295" s="92"/>
      <c r="Q295" s="93"/>
      <c r="R295" s="93"/>
    </row>
    <row r="296" spans="2:18" x14ac:dyDescent="0.25">
      <c r="B296" s="87"/>
      <c r="C296" s="90"/>
      <c r="D296" s="52"/>
      <c r="E296" s="116"/>
      <c r="F296" s="116"/>
      <c r="G296" s="90"/>
      <c r="H296" s="93"/>
      <c r="I296" s="93"/>
      <c r="J296" s="117"/>
      <c r="K296" s="87"/>
      <c r="L296" s="90"/>
      <c r="M296" s="52"/>
      <c r="N296" s="91"/>
      <c r="O296" s="91"/>
      <c r="P296" s="92"/>
      <c r="Q296" s="93"/>
      <c r="R296" s="93"/>
    </row>
    <row r="297" spans="2:18" x14ac:dyDescent="0.25">
      <c r="B297" s="87"/>
      <c r="C297" s="87"/>
      <c r="D297" s="117"/>
      <c r="E297" s="120"/>
      <c r="F297" s="120"/>
      <c r="G297" s="117"/>
      <c r="H297" s="117"/>
      <c r="I297" s="117"/>
      <c r="J297" s="93"/>
      <c r="K297" s="118"/>
      <c r="L297" s="87"/>
      <c r="M297" s="117"/>
      <c r="N297" s="117"/>
      <c r="O297" s="117"/>
      <c r="P297" s="117"/>
      <c r="Q297" s="117"/>
      <c r="R297" s="117"/>
    </row>
    <row r="298" spans="2:18" x14ac:dyDescent="0.25">
      <c r="B298" s="87"/>
      <c r="C298" s="47"/>
      <c r="D298" s="47"/>
      <c r="E298" s="48"/>
      <c r="F298" s="48"/>
      <c r="G298" s="47"/>
      <c r="H298" s="49"/>
      <c r="I298" s="49"/>
      <c r="J298" s="90"/>
      <c r="K298" s="118"/>
      <c r="L298" s="47"/>
      <c r="M298" s="47"/>
      <c r="N298" s="47"/>
      <c r="O298" s="47"/>
      <c r="P298" s="47"/>
      <c r="Q298" s="49"/>
      <c r="R298" s="49"/>
    </row>
    <row r="299" spans="2:18" x14ac:dyDescent="0.25">
      <c r="B299" s="87"/>
      <c r="C299" s="47"/>
      <c r="D299" s="47"/>
      <c r="E299" s="48"/>
      <c r="F299" s="48"/>
      <c r="G299" s="50"/>
      <c r="H299" s="49"/>
      <c r="I299" s="49"/>
      <c r="J299" s="90"/>
      <c r="K299" s="118"/>
      <c r="L299" s="47"/>
      <c r="M299" s="47"/>
      <c r="N299" s="47"/>
      <c r="O299" s="47"/>
      <c r="P299" s="47"/>
      <c r="Q299" s="49"/>
      <c r="R299" s="49"/>
    </row>
    <row r="300" spans="2:18" x14ac:dyDescent="0.25">
      <c r="B300" s="87"/>
      <c r="C300" s="47"/>
      <c r="D300" s="47"/>
      <c r="E300" s="48"/>
      <c r="F300" s="48"/>
      <c r="G300" s="47"/>
      <c r="H300" s="49"/>
      <c r="I300" s="49"/>
      <c r="J300" s="90"/>
      <c r="K300" s="118"/>
      <c r="L300" s="47"/>
      <c r="M300" s="47"/>
      <c r="N300" s="47"/>
      <c r="O300" s="47"/>
      <c r="P300" s="50"/>
      <c r="Q300" s="49"/>
      <c r="R300" s="49"/>
    </row>
    <row r="301" spans="2:18" x14ac:dyDescent="0.25">
      <c r="B301" s="87"/>
      <c r="C301" s="47"/>
      <c r="D301" s="47"/>
      <c r="E301" s="48"/>
      <c r="F301" s="48"/>
      <c r="G301" s="47"/>
      <c r="H301" s="49"/>
      <c r="I301" s="49"/>
      <c r="J301" s="90"/>
      <c r="K301" s="118"/>
      <c r="L301" s="47"/>
      <c r="M301" s="47"/>
      <c r="N301" s="47"/>
      <c r="O301" s="47"/>
      <c r="P301" s="47"/>
      <c r="Q301" s="49"/>
      <c r="R301" s="49"/>
    </row>
    <row r="302" spans="2:18" x14ac:dyDescent="0.25">
      <c r="B302" s="87"/>
      <c r="C302" s="47"/>
      <c r="D302" s="47"/>
      <c r="E302" s="48"/>
      <c r="F302" s="48"/>
      <c r="G302" s="47"/>
      <c r="H302" s="49"/>
      <c r="I302" s="49"/>
      <c r="J302" s="90"/>
      <c r="K302" s="118"/>
      <c r="L302" s="47"/>
      <c r="M302" s="47"/>
      <c r="N302" s="47"/>
      <c r="O302" s="47"/>
      <c r="P302" s="47"/>
      <c r="Q302" s="49"/>
      <c r="R302" s="49"/>
    </row>
    <row r="303" spans="2:18" x14ac:dyDescent="0.25">
      <c r="B303" s="87"/>
      <c r="C303" s="47"/>
      <c r="D303" s="47"/>
      <c r="E303" s="48"/>
      <c r="F303" s="48"/>
      <c r="G303" s="50"/>
      <c r="H303" s="49"/>
      <c r="I303" s="49"/>
      <c r="J303" s="47"/>
      <c r="K303" s="118"/>
      <c r="L303" s="47"/>
      <c r="M303" s="47"/>
      <c r="N303" s="47"/>
      <c r="O303" s="47"/>
      <c r="P303" s="50"/>
      <c r="Q303" s="49"/>
      <c r="R303" s="49"/>
    </row>
    <row r="304" spans="2:18" x14ac:dyDescent="0.25">
      <c r="B304" s="87"/>
      <c r="C304" s="47"/>
      <c r="D304" s="47"/>
      <c r="E304" s="48"/>
      <c r="F304" s="48"/>
      <c r="G304" s="47"/>
      <c r="H304" s="49"/>
      <c r="I304" s="49"/>
      <c r="J304" s="90"/>
      <c r="K304" s="118"/>
      <c r="L304" s="47"/>
      <c r="M304" s="47"/>
      <c r="N304" s="47"/>
      <c r="O304" s="47"/>
      <c r="P304" s="50"/>
      <c r="Q304" s="49"/>
      <c r="R304" s="49"/>
    </row>
    <row r="305" spans="2:18" x14ac:dyDescent="0.25">
      <c r="B305" s="87"/>
      <c r="C305" s="47"/>
      <c r="D305" s="47"/>
      <c r="E305" s="48"/>
      <c r="F305" s="48"/>
      <c r="G305" s="50"/>
      <c r="H305" s="49"/>
      <c r="I305" s="49"/>
      <c r="J305" s="90"/>
      <c r="K305" s="118"/>
      <c r="L305" s="47"/>
      <c r="M305" s="47"/>
      <c r="N305" s="47"/>
      <c r="O305" s="47"/>
      <c r="P305" s="47"/>
      <c r="Q305" s="49"/>
      <c r="R305" s="49"/>
    </row>
    <row r="306" spans="2:18" x14ac:dyDescent="0.25">
      <c r="B306" s="87"/>
      <c r="C306" s="47"/>
      <c r="D306" s="47"/>
      <c r="E306" s="48"/>
      <c r="F306" s="48"/>
      <c r="G306" s="47"/>
      <c r="H306" s="49"/>
      <c r="I306" s="49"/>
      <c r="J306" s="90"/>
      <c r="K306" s="118"/>
      <c r="L306" s="47"/>
      <c r="M306" s="47"/>
      <c r="N306" s="47"/>
      <c r="O306" s="47"/>
      <c r="P306" s="50"/>
      <c r="Q306" s="49"/>
      <c r="R306" s="49"/>
    </row>
    <row r="307" spans="2:18" x14ac:dyDescent="0.25">
      <c r="B307" s="87"/>
      <c r="C307" s="47"/>
      <c r="D307" s="47"/>
      <c r="E307" s="48"/>
      <c r="F307" s="48"/>
      <c r="G307" s="47"/>
      <c r="H307" s="49"/>
      <c r="I307" s="49"/>
      <c r="J307" s="90"/>
      <c r="K307" s="118"/>
      <c r="L307" s="47"/>
      <c r="M307" s="47"/>
      <c r="N307" s="47"/>
      <c r="O307" s="47"/>
      <c r="P307" s="47"/>
      <c r="Q307" s="49"/>
      <c r="R307" s="49"/>
    </row>
    <row r="308" spans="2:18" x14ac:dyDescent="0.25">
      <c r="B308" s="87"/>
      <c r="C308" s="47"/>
      <c r="D308" s="47"/>
      <c r="E308" s="48"/>
      <c r="F308" s="48"/>
      <c r="G308" s="47"/>
      <c r="H308" s="49"/>
      <c r="I308" s="49"/>
      <c r="J308" s="90"/>
      <c r="K308" s="118"/>
      <c r="L308" s="47"/>
      <c r="M308" s="47"/>
      <c r="N308" s="47"/>
      <c r="O308" s="47"/>
      <c r="P308" s="47"/>
      <c r="Q308" s="49"/>
      <c r="R308" s="49"/>
    </row>
    <row r="309" spans="2:18" x14ac:dyDescent="0.25">
      <c r="B309" s="87"/>
      <c r="C309" s="47"/>
      <c r="D309" s="47"/>
      <c r="E309" s="48"/>
      <c r="F309" s="48"/>
      <c r="G309" s="47"/>
      <c r="H309" s="49"/>
      <c r="I309" s="49"/>
      <c r="J309" s="90"/>
      <c r="K309" s="118"/>
      <c r="L309" s="47"/>
      <c r="M309" s="47"/>
      <c r="N309" s="47"/>
      <c r="O309" s="47"/>
      <c r="P309" s="47"/>
      <c r="Q309" s="49"/>
      <c r="R309" s="49"/>
    </row>
    <row r="310" spans="2:18" x14ac:dyDescent="0.25">
      <c r="B310" s="87"/>
      <c r="C310" s="47"/>
      <c r="D310" s="47"/>
      <c r="E310" s="48"/>
      <c r="F310" s="48"/>
      <c r="G310" s="50"/>
      <c r="H310" s="49"/>
      <c r="I310" s="49"/>
      <c r="J310" s="90"/>
      <c r="K310" s="118"/>
      <c r="L310" s="47"/>
      <c r="M310" s="47"/>
      <c r="N310" s="47"/>
      <c r="O310" s="47"/>
      <c r="P310" s="47"/>
      <c r="Q310" s="49"/>
      <c r="R310" s="49"/>
    </row>
    <row r="311" spans="2:18" x14ac:dyDescent="0.25">
      <c r="B311" s="87"/>
      <c r="C311" s="47"/>
      <c r="D311" s="47"/>
      <c r="E311" s="48"/>
      <c r="F311" s="48"/>
      <c r="G311" s="50"/>
      <c r="H311" s="49"/>
      <c r="I311" s="49"/>
      <c r="J311" s="90"/>
      <c r="K311" s="118"/>
      <c r="L311" s="47"/>
      <c r="M311" s="47"/>
      <c r="N311" s="47"/>
      <c r="O311" s="47"/>
      <c r="P311" s="50"/>
      <c r="Q311" s="49"/>
      <c r="R311" s="49"/>
    </row>
    <row r="312" spans="2:18" x14ac:dyDescent="0.25">
      <c r="B312" s="87"/>
      <c r="C312" s="47"/>
      <c r="D312" s="47"/>
      <c r="E312" s="48"/>
      <c r="F312" s="48"/>
      <c r="G312" s="47"/>
      <c r="H312" s="49"/>
      <c r="I312" s="49"/>
      <c r="J312" s="90"/>
      <c r="K312" s="118"/>
      <c r="L312" s="47"/>
      <c r="M312" s="47"/>
      <c r="N312" s="47"/>
      <c r="O312" s="47"/>
      <c r="P312" s="50"/>
      <c r="Q312" s="49"/>
      <c r="R312" s="49"/>
    </row>
    <row r="313" spans="2:18" x14ac:dyDescent="0.25">
      <c r="B313" s="87"/>
      <c r="C313" s="47"/>
      <c r="D313" s="47"/>
      <c r="E313" s="48"/>
      <c r="F313" s="48"/>
      <c r="G313" s="50"/>
      <c r="H313" s="49"/>
      <c r="I313" s="49"/>
      <c r="J313" s="90"/>
      <c r="K313" s="118"/>
      <c r="L313" s="47"/>
      <c r="M313" s="47"/>
      <c r="N313" s="47"/>
      <c r="O313" s="47"/>
      <c r="P313" s="50"/>
      <c r="Q313" s="49"/>
      <c r="R313" s="49"/>
    </row>
    <row r="314" spans="2:18" x14ac:dyDescent="0.25">
      <c r="B314" s="87"/>
      <c r="C314" s="47"/>
      <c r="D314" s="47"/>
      <c r="E314" s="48"/>
      <c r="F314" s="48"/>
      <c r="G314" s="50"/>
      <c r="H314" s="49"/>
      <c r="I314" s="49"/>
      <c r="J314" s="90"/>
      <c r="K314" s="118"/>
      <c r="L314" s="47"/>
      <c r="M314" s="47"/>
      <c r="N314" s="47"/>
      <c r="O314" s="47"/>
      <c r="P314" s="47"/>
      <c r="Q314" s="49"/>
      <c r="R314" s="49"/>
    </row>
    <row r="315" spans="2:18" x14ac:dyDescent="0.25">
      <c r="B315" s="87"/>
      <c r="C315" s="90"/>
      <c r="D315" s="52"/>
      <c r="E315" s="116"/>
      <c r="F315" s="116"/>
      <c r="G315" s="90"/>
      <c r="H315" s="93"/>
      <c r="I315" s="93"/>
      <c r="J315" s="93"/>
      <c r="K315" s="118"/>
      <c r="L315" s="90"/>
      <c r="M315" s="123"/>
      <c r="N315" s="91"/>
      <c r="O315" s="91"/>
      <c r="P315" s="92"/>
      <c r="Q315" s="93"/>
      <c r="R315" s="93"/>
    </row>
    <row r="316" spans="2:18" x14ac:dyDescent="0.25">
      <c r="B316" s="87"/>
      <c r="C316" s="90"/>
      <c r="D316" s="52"/>
      <c r="E316" s="116"/>
      <c r="F316" s="116"/>
      <c r="G316" s="92"/>
      <c r="H316" s="93"/>
      <c r="I316" s="93"/>
      <c r="J316" s="93"/>
      <c r="K316" s="87"/>
      <c r="L316" s="90"/>
      <c r="M316" s="52"/>
      <c r="N316" s="91"/>
      <c r="O316" s="91"/>
      <c r="P316" s="92"/>
      <c r="Q316" s="93"/>
      <c r="R316" s="93"/>
    </row>
    <row r="317" spans="2:18" x14ac:dyDescent="0.25">
      <c r="B317" s="87"/>
      <c r="C317" s="90"/>
      <c r="D317" s="52"/>
      <c r="E317" s="116"/>
      <c r="F317" s="116"/>
      <c r="G317" s="92"/>
      <c r="H317" s="93"/>
      <c r="I317" s="93"/>
      <c r="J317" s="93"/>
      <c r="K317" s="87"/>
      <c r="L317" s="90"/>
      <c r="M317" s="52"/>
      <c r="N317" s="91"/>
      <c r="O317" s="91"/>
      <c r="P317" s="92"/>
      <c r="Q317" s="93"/>
      <c r="R317" s="93"/>
    </row>
    <row r="318" spans="2:18" x14ac:dyDescent="0.25">
      <c r="B318" s="87"/>
      <c r="C318" s="87"/>
      <c r="D318" s="117"/>
      <c r="E318" s="120"/>
      <c r="F318" s="120"/>
      <c r="G318" s="117"/>
      <c r="H318" s="117"/>
      <c r="I318" s="117"/>
      <c r="J318" s="93"/>
      <c r="K318" s="87"/>
      <c r="L318" s="87"/>
      <c r="M318" s="117"/>
      <c r="N318" s="117"/>
      <c r="O318" s="117"/>
      <c r="P318" s="117"/>
      <c r="Q318" s="117"/>
      <c r="R318" s="117"/>
    </row>
    <row r="319" spans="2:18" x14ac:dyDescent="0.25">
      <c r="B319" s="87"/>
      <c r="C319" s="90"/>
      <c r="D319" s="52"/>
      <c r="E319" s="116"/>
      <c r="F319" s="116"/>
      <c r="G319" s="90"/>
      <c r="H319" s="93"/>
      <c r="I319" s="93"/>
      <c r="J319" s="93"/>
      <c r="K319" s="87"/>
      <c r="L319" s="90"/>
      <c r="M319" s="52"/>
      <c r="N319" s="91"/>
      <c r="O319" s="91"/>
      <c r="P319" s="90"/>
      <c r="Q319" s="93"/>
      <c r="R319" s="93"/>
    </row>
    <row r="320" spans="2:18" x14ac:dyDescent="0.25">
      <c r="B320" s="87"/>
      <c r="C320" s="87"/>
      <c r="D320" s="117"/>
      <c r="E320" s="120"/>
      <c r="F320" s="120"/>
      <c r="G320" s="117"/>
      <c r="H320" s="117"/>
      <c r="I320" s="117"/>
      <c r="J320" s="93"/>
      <c r="K320" s="118"/>
      <c r="L320" s="87"/>
      <c r="M320" s="117"/>
      <c r="N320" s="117"/>
      <c r="O320" s="117"/>
      <c r="P320" s="117"/>
      <c r="Q320" s="117"/>
      <c r="R320" s="117"/>
    </row>
    <row r="321" spans="2:18" x14ac:dyDescent="0.25">
      <c r="B321" s="118"/>
      <c r="C321" s="47"/>
      <c r="D321" s="47"/>
      <c r="E321" s="48"/>
      <c r="F321" s="48"/>
      <c r="G321" s="50"/>
      <c r="H321" s="49"/>
      <c r="I321" s="49"/>
      <c r="J321" s="90"/>
      <c r="K321" s="118"/>
      <c r="L321" s="47"/>
      <c r="M321" s="47"/>
      <c r="N321" s="48"/>
      <c r="O321" s="47"/>
      <c r="P321" s="50"/>
      <c r="Q321" s="49"/>
      <c r="R321" s="49"/>
    </row>
    <row r="322" spans="2:18" x14ac:dyDescent="0.25">
      <c r="B322" s="118"/>
      <c r="C322" s="47"/>
      <c r="D322" s="47"/>
      <c r="E322" s="48"/>
      <c r="F322" s="48"/>
      <c r="G322" s="50"/>
      <c r="H322" s="49"/>
      <c r="I322" s="49"/>
      <c r="J322" s="90"/>
      <c r="K322" s="118"/>
      <c r="L322" s="47"/>
      <c r="M322" s="47"/>
      <c r="N322" s="48"/>
      <c r="O322" s="47"/>
      <c r="P322" s="50"/>
      <c r="Q322" s="49"/>
      <c r="R322" s="49"/>
    </row>
    <row r="323" spans="2:18" x14ac:dyDescent="0.25">
      <c r="B323" s="118"/>
      <c r="C323" s="47"/>
      <c r="D323" s="47"/>
      <c r="E323" s="48"/>
      <c r="F323" s="48"/>
      <c r="G323" s="50"/>
      <c r="H323" s="47"/>
      <c r="I323" s="47"/>
      <c r="J323" s="90"/>
      <c r="K323" s="118"/>
      <c r="L323" s="47"/>
      <c r="M323" s="47"/>
      <c r="N323" s="48"/>
      <c r="O323" s="47"/>
      <c r="P323" s="50"/>
      <c r="Q323" s="49"/>
      <c r="R323" s="49"/>
    </row>
    <row r="324" spans="2:18" x14ac:dyDescent="0.25">
      <c r="B324" s="118"/>
      <c r="C324" s="47"/>
      <c r="D324" s="47"/>
      <c r="E324" s="48"/>
      <c r="F324" s="48"/>
      <c r="G324" s="50"/>
      <c r="H324" s="49"/>
      <c r="I324" s="49"/>
      <c r="J324" s="90"/>
      <c r="K324" s="118"/>
      <c r="L324" s="47"/>
      <c r="M324" s="47"/>
      <c r="N324" s="48"/>
      <c r="O324" s="47"/>
      <c r="P324" s="50"/>
      <c r="Q324" s="49"/>
      <c r="R324" s="49"/>
    </row>
    <row r="325" spans="2:18" x14ac:dyDescent="0.25">
      <c r="B325" s="118"/>
      <c r="C325" s="47"/>
      <c r="D325" s="47"/>
      <c r="E325" s="48"/>
      <c r="F325" s="48"/>
      <c r="G325" s="50"/>
      <c r="H325" s="49"/>
      <c r="I325" s="49"/>
      <c r="J325" s="90"/>
      <c r="K325" s="118"/>
      <c r="L325" s="47"/>
      <c r="M325" s="47"/>
      <c r="N325" s="48"/>
      <c r="O325" s="47"/>
      <c r="P325" s="50"/>
      <c r="Q325" s="49"/>
      <c r="R325" s="49"/>
    </row>
    <row r="326" spans="2:18" x14ac:dyDescent="0.25">
      <c r="B326" s="118"/>
      <c r="C326" s="47"/>
      <c r="D326" s="47"/>
      <c r="E326" s="48"/>
      <c r="F326" s="48"/>
      <c r="G326" s="50"/>
      <c r="H326" s="49"/>
      <c r="I326" s="49"/>
      <c r="J326" s="90"/>
      <c r="K326" s="118"/>
      <c r="L326" s="47"/>
      <c r="M326" s="47"/>
      <c r="N326" s="48"/>
      <c r="O326" s="47"/>
      <c r="P326" s="50"/>
      <c r="Q326" s="47"/>
      <c r="R326" s="47"/>
    </row>
    <row r="327" spans="2:18" x14ac:dyDescent="0.25">
      <c r="B327" s="118"/>
      <c r="C327" s="47"/>
      <c r="D327" s="47"/>
      <c r="E327" s="48"/>
      <c r="F327" s="48"/>
      <c r="G327" s="50"/>
      <c r="H327" s="49"/>
      <c r="I327" s="49"/>
      <c r="J327" s="90"/>
      <c r="K327" s="118"/>
      <c r="L327" s="47"/>
      <c r="M327" s="47"/>
      <c r="N327" s="48"/>
      <c r="O327" s="47"/>
      <c r="P327" s="50"/>
      <c r="Q327" s="49"/>
      <c r="R327" s="49"/>
    </row>
    <row r="328" spans="2:18" x14ac:dyDescent="0.25">
      <c r="B328" s="118"/>
      <c r="C328" s="47"/>
      <c r="D328" s="47"/>
      <c r="E328" s="48"/>
      <c r="F328" s="48"/>
      <c r="G328" s="50"/>
      <c r="H328" s="49"/>
      <c r="I328" s="49"/>
      <c r="J328" s="90"/>
      <c r="K328" s="118"/>
      <c r="L328" s="47"/>
      <c r="M328" s="47"/>
      <c r="N328" s="48"/>
      <c r="O328" s="47"/>
      <c r="P328" s="50"/>
      <c r="Q328" s="49"/>
      <c r="R328" s="49"/>
    </row>
    <row r="329" spans="2:18" x14ac:dyDescent="0.25">
      <c r="B329" s="118"/>
      <c r="C329" s="47"/>
      <c r="D329" s="47"/>
      <c r="E329" s="48"/>
      <c r="F329" s="48"/>
      <c r="G329" s="50"/>
      <c r="H329" s="47"/>
      <c r="I329" s="47"/>
      <c r="J329" s="90"/>
      <c r="K329" s="118"/>
      <c r="L329" s="47"/>
      <c r="M329" s="47"/>
      <c r="N329" s="48"/>
      <c r="O329" s="47"/>
      <c r="P329" s="50"/>
      <c r="Q329" s="49"/>
      <c r="R329" s="49"/>
    </row>
    <row r="330" spans="2:18" x14ac:dyDescent="0.25">
      <c r="B330" s="118"/>
      <c r="C330" s="47"/>
      <c r="D330" s="47"/>
      <c r="E330" s="48"/>
      <c r="F330" s="48"/>
      <c r="G330" s="50"/>
      <c r="H330" s="49"/>
      <c r="I330" s="49"/>
      <c r="J330" s="90"/>
      <c r="K330" s="118"/>
      <c r="L330" s="47"/>
      <c r="M330" s="47"/>
      <c r="N330" s="48"/>
      <c r="O330" s="47"/>
      <c r="P330" s="50"/>
      <c r="Q330" s="49"/>
      <c r="R330" s="49"/>
    </row>
    <row r="331" spans="2:18" x14ac:dyDescent="0.25">
      <c r="B331" s="118"/>
      <c r="C331" s="47"/>
      <c r="D331" s="47"/>
      <c r="E331" s="48"/>
      <c r="F331" s="48"/>
      <c r="G331" s="50"/>
      <c r="H331" s="49"/>
      <c r="I331" s="49"/>
      <c r="J331" s="90"/>
      <c r="K331" s="118"/>
      <c r="L331" s="47"/>
      <c r="M331" s="47"/>
      <c r="N331" s="48"/>
      <c r="O331" s="47"/>
      <c r="P331" s="50"/>
      <c r="Q331" s="49"/>
      <c r="R331" s="49"/>
    </row>
    <row r="332" spans="2:18" x14ac:dyDescent="0.25">
      <c r="B332" s="118"/>
      <c r="C332" s="47"/>
      <c r="D332" s="47"/>
      <c r="E332" s="48"/>
      <c r="F332" s="48"/>
      <c r="G332" s="50"/>
      <c r="H332" s="49"/>
      <c r="I332" s="49"/>
      <c r="J332" s="90"/>
      <c r="K332" s="118"/>
      <c r="L332" s="47"/>
      <c r="M332" s="47"/>
      <c r="N332" s="48"/>
      <c r="O332" s="47"/>
      <c r="P332" s="50"/>
      <c r="Q332" s="47"/>
      <c r="R332" s="47"/>
    </row>
    <row r="333" spans="2:18" x14ac:dyDescent="0.25">
      <c r="B333" s="87"/>
      <c r="C333" s="90"/>
      <c r="D333" s="52"/>
      <c r="E333" s="116"/>
      <c r="F333" s="116"/>
      <c r="G333" s="92"/>
      <c r="H333" s="49"/>
      <c r="I333" s="93"/>
      <c r="J333" s="117"/>
      <c r="K333" s="118"/>
      <c r="L333" s="90"/>
      <c r="M333" s="52"/>
      <c r="N333" s="91"/>
      <c r="O333" s="91"/>
      <c r="P333" s="92"/>
      <c r="Q333" s="93"/>
      <c r="R333" s="93"/>
    </row>
    <row r="334" spans="2:18" x14ac:dyDescent="0.25">
      <c r="B334" s="87"/>
      <c r="C334" s="90"/>
      <c r="D334" s="52"/>
      <c r="E334" s="116"/>
      <c r="F334" s="116"/>
      <c r="G334" s="90"/>
      <c r="H334" s="93"/>
      <c r="I334" s="93"/>
      <c r="J334" s="93"/>
      <c r="K334" s="87"/>
      <c r="L334" s="90"/>
      <c r="M334" s="52"/>
      <c r="N334" s="91"/>
      <c r="O334" s="91"/>
      <c r="P334" s="90"/>
      <c r="Q334" s="93"/>
      <c r="R334" s="49"/>
    </row>
    <row r="335" spans="2:18" x14ac:dyDescent="0.25">
      <c r="B335" s="87"/>
      <c r="C335" s="90"/>
      <c r="D335" s="52"/>
      <c r="E335" s="116"/>
      <c r="F335" s="116"/>
      <c r="G335" s="90"/>
      <c r="H335" s="93"/>
      <c r="I335" s="93"/>
      <c r="J335" s="93"/>
      <c r="K335" s="87"/>
      <c r="L335" s="90"/>
      <c r="M335" s="52"/>
      <c r="N335" s="91"/>
      <c r="O335" s="91"/>
      <c r="P335" s="90"/>
      <c r="Q335" s="93"/>
      <c r="R335" s="93"/>
    </row>
    <row r="336" spans="2:18" x14ac:dyDescent="0.25">
      <c r="B336" s="87"/>
      <c r="C336" s="90"/>
      <c r="D336" s="52"/>
      <c r="E336" s="116"/>
      <c r="F336" s="116"/>
      <c r="G336" s="90"/>
      <c r="H336" s="93"/>
      <c r="I336" s="93"/>
      <c r="J336" s="93"/>
      <c r="K336" s="87"/>
      <c r="L336" s="90"/>
      <c r="M336" s="52"/>
      <c r="N336" s="91"/>
      <c r="O336" s="91"/>
      <c r="P336" s="92"/>
      <c r="Q336" s="93"/>
      <c r="R336" s="49"/>
    </row>
    <row r="337" spans="2:18" x14ac:dyDescent="0.25">
      <c r="B337" s="87"/>
      <c r="C337" s="90"/>
      <c r="D337" s="52"/>
      <c r="E337" s="116"/>
      <c r="F337" s="116"/>
      <c r="G337" s="92"/>
      <c r="H337" s="93"/>
      <c r="I337" s="93"/>
      <c r="J337" s="93"/>
      <c r="K337" s="87"/>
      <c r="L337" s="90"/>
      <c r="M337" s="52"/>
      <c r="N337" s="91"/>
      <c r="O337" s="91"/>
      <c r="P337" s="92"/>
      <c r="Q337" s="93"/>
      <c r="R337" s="49"/>
    </row>
    <row r="338" spans="2:18" x14ac:dyDescent="0.25">
      <c r="B338" s="87"/>
      <c r="C338" s="90"/>
      <c r="D338" s="52"/>
      <c r="E338" s="116"/>
      <c r="F338" s="116"/>
      <c r="G338" s="92"/>
      <c r="H338" s="93"/>
      <c r="I338" s="93"/>
      <c r="J338" s="93"/>
      <c r="K338" s="87"/>
      <c r="L338" s="90"/>
      <c r="M338" s="52"/>
      <c r="N338" s="91"/>
      <c r="O338" s="91"/>
      <c r="P338" s="92"/>
      <c r="Q338" s="93"/>
      <c r="R338" s="49"/>
    </row>
    <row r="339" spans="2:18" x14ac:dyDescent="0.25">
      <c r="B339" s="87"/>
      <c r="C339" s="90"/>
      <c r="D339" s="52"/>
      <c r="E339" s="116"/>
      <c r="F339" s="116"/>
      <c r="G339" s="92"/>
      <c r="H339" s="93"/>
      <c r="I339" s="49"/>
      <c r="J339" s="93"/>
      <c r="K339" s="87"/>
      <c r="L339" s="90"/>
      <c r="M339" s="52"/>
      <c r="N339" s="91"/>
      <c r="O339" s="91"/>
      <c r="P339" s="92"/>
      <c r="Q339" s="93"/>
      <c r="R339" s="49"/>
    </row>
    <row r="340" spans="2:18" x14ac:dyDescent="0.25">
      <c r="B340" s="87"/>
      <c r="C340" s="90"/>
      <c r="D340" s="52"/>
      <c r="E340" s="116"/>
      <c r="F340" s="116"/>
      <c r="G340" s="92"/>
      <c r="H340" s="93"/>
      <c r="I340" s="93"/>
      <c r="J340" s="93"/>
      <c r="K340" s="87"/>
      <c r="L340" s="90"/>
      <c r="M340" s="52"/>
      <c r="N340" s="91"/>
      <c r="O340" s="91"/>
      <c r="P340" s="90"/>
      <c r="Q340" s="93"/>
      <c r="R340" s="93"/>
    </row>
    <row r="341" spans="2:18" x14ac:dyDescent="0.25">
      <c r="B341" s="87"/>
      <c r="C341" s="90"/>
      <c r="D341" s="52"/>
      <c r="E341" s="116"/>
      <c r="F341" s="116"/>
      <c r="G341" s="92"/>
      <c r="H341" s="93"/>
      <c r="I341" s="93"/>
      <c r="J341" s="117"/>
      <c r="K341" s="87"/>
      <c r="L341" s="90"/>
      <c r="M341" s="52"/>
      <c r="N341" s="91"/>
      <c r="O341" s="91"/>
      <c r="P341" s="90"/>
      <c r="Q341" s="93"/>
      <c r="R341" s="93"/>
    </row>
    <row r="342" spans="2:18" x14ac:dyDescent="0.25">
      <c r="B342" s="87"/>
      <c r="C342" s="90"/>
      <c r="D342" s="52"/>
      <c r="E342" s="116"/>
      <c r="F342" s="116"/>
      <c r="G342" s="90"/>
      <c r="H342" s="93"/>
      <c r="I342" s="93"/>
      <c r="J342" s="93"/>
      <c r="K342" s="87"/>
      <c r="L342" s="90"/>
      <c r="M342" s="52"/>
      <c r="N342" s="91"/>
      <c r="O342" s="91"/>
      <c r="P342" s="90"/>
      <c r="Q342" s="93"/>
      <c r="R342" s="93"/>
    </row>
    <row r="343" spans="2:18" x14ac:dyDescent="0.25">
      <c r="B343" s="87"/>
      <c r="C343" s="90"/>
      <c r="D343" s="52"/>
      <c r="E343" s="116"/>
      <c r="F343" s="116"/>
      <c r="G343" s="90"/>
      <c r="H343" s="49"/>
      <c r="I343" s="93"/>
      <c r="J343" s="93"/>
      <c r="K343" s="87"/>
      <c r="L343" s="87"/>
      <c r="M343" s="117"/>
      <c r="N343" s="117"/>
      <c r="O343" s="117"/>
      <c r="P343" s="117"/>
      <c r="Q343" s="117"/>
      <c r="R343" s="117"/>
    </row>
    <row r="344" spans="2:18" x14ac:dyDescent="0.25">
      <c r="B344" s="87"/>
      <c r="C344" s="90"/>
      <c r="D344" s="52"/>
      <c r="E344" s="116"/>
      <c r="F344" s="116"/>
      <c r="G344" s="90"/>
      <c r="H344" s="49"/>
      <c r="I344" s="93"/>
      <c r="J344" s="93"/>
      <c r="K344" s="87"/>
      <c r="L344" s="87"/>
      <c r="M344" s="117"/>
      <c r="N344" s="117"/>
      <c r="O344" s="117"/>
      <c r="P344" s="117"/>
      <c r="Q344" s="117"/>
      <c r="R344" s="117"/>
    </row>
    <row r="345" spans="2:18" x14ac:dyDescent="0.25">
      <c r="B345" s="87"/>
      <c r="C345" s="87"/>
      <c r="D345" s="117"/>
      <c r="E345" s="120"/>
      <c r="F345" s="120"/>
      <c r="G345" s="117"/>
      <c r="H345" s="117"/>
      <c r="I345" s="117"/>
      <c r="J345" s="93"/>
      <c r="K345" s="118"/>
      <c r="L345" s="87"/>
      <c r="M345" s="117"/>
      <c r="N345" s="117"/>
      <c r="O345" s="117"/>
      <c r="P345" s="117"/>
      <c r="Q345" s="117"/>
      <c r="R345" s="117"/>
    </row>
    <row r="346" spans="2:18" x14ac:dyDescent="0.25">
      <c r="B346" s="87"/>
      <c r="C346" s="47"/>
      <c r="D346" s="53"/>
      <c r="E346" s="53"/>
      <c r="F346" s="53"/>
      <c r="G346" s="47"/>
      <c r="H346" s="49"/>
      <c r="I346" s="49"/>
      <c r="J346" s="90"/>
      <c r="K346" s="87"/>
      <c r="L346" s="47"/>
      <c r="M346" s="53"/>
      <c r="N346" s="53"/>
      <c r="O346" s="53"/>
      <c r="P346" s="47"/>
      <c r="Q346" s="49"/>
      <c r="R346" s="49"/>
    </row>
    <row r="347" spans="2:18" x14ac:dyDescent="0.25">
      <c r="B347" s="87"/>
      <c r="C347" s="47"/>
      <c r="D347" s="53"/>
      <c r="E347" s="53"/>
      <c r="F347" s="53"/>
      <c r="G347" s="47"/>
      <c r="H347" s="49"/>
      <c r="I347" s="49"/>
      <c r="J347" s="90"/>
      <c r="K347" s="87"/>
      <c r="L347" s="47"/>
      <c r="M347" s="53"/>
      <c r="N347" s="53"/>
      <c r="O347" s="53"/>
      <c r="P347" s="47"/>
      <c r="Q347" s="49"/>
      <c r="R347" s="49"/>
    </row>
    <row r="348" spans="2:18" x14ac:dyDescent="0.25">
      <c r="B348" s="87"/>
      <c r="C348" s="47"/>
      <c r="D348" s="53"/>
      <c r="E348" s="53"/>
      <c r="F348" s="53"/>
      <c r="G348" s="47"/>
      <c r="H348" s="49"/>
      <c r="I348" s="49"/>
      <c r="J348" s="90"/>
      <c r="K348" s="87"/>
      <c r="L348" s="47"/>
      <c r="M348" s="53"/>
      <c r="N348" s="53"/>
      <c r="O348" s="53"/>
      <c r="P348" s="47"/>
      <c r="Q348" s="49"/>
      <c r="R348" s="49"/>
    </row>
    <row r="349" spans="2:18" x14ac:dyDescent="0.25">
      <c r="B349" s="87"/>
      <c r="C349" s="47"/>
      <c r="D349" s="53"/>
      <c r="E349" s="53"/>
      <c r="F349" s="53"/>
      <c r="G349" s="47"/>
      <c r="H349" s="49"/>
      <c r="I349" s="49"/>
      <c r="J349" s="90"/>
      <c r="K349" s="87"/>
      <c r="L349" s="47"/>
      <c r="M349" s="53"/>
      <c r="N349" s="53"/>
      <c r="O349" s="53"/>
      <c r="P349" s="47"/>
      <c r="Q349" s="49"/>
      <c r="R349" s="49"/>
    </row>
    <row r="350" spans="2:18" x14ac:dyDescent="0.25">
      <c r="B350" s="87"/>
      <c r="C350" s="47"/>
      <c r="D350" s="53"/>
      <c r="E350" s="53"/>
      <c r="F350" s="53"/>
      <c r="G350" s="47"/>
      <c r="H350" s="49"/>
      <c r="I350" s="49"/>
      <c r="J350" s="90"/>
      <c r="K350" s="87"/>
      <c r="L350" s="47"/>
      <c r="M350" s="53"/>
      <c r="N350" s="53"/>
      <c r="O350" s="53"/>
      <c r="P350" s="47"/>
      <c r="Q350" s="49"/>
      <c r="R350" s="49"/>
    </row>
    <row r="351" spans="2:18" x14ac:dyDescent="0.25">
      <c r="B351" s="87"/>
      <c r="C351" s="47"/>
      <c r="D351" s="53"/>
      <c r="E351" s="53"/>
      <c r="F351" s="53"/>
      <c r="G351" s="47"/>
      <c r="H351" s="49"/>
      <c r="I351" s="49"/>
      <c r="J351" s="90"/>
      <c r="K351" s="87"/>
      <c r="L351" s="47"/>
      <c r="M351" s="53"/>
      <c r="N351" s="53"/>
      <c r="O351" s="53"/>
      <c r="P351" s="47"/>
      <c r="Q351" s="49"/>
      <c r="R351" s="49"/>
    </row>
    <row r="352" spans="2:18" x14ac:dyDescent="0.25">
      <c r="B352" s="87"/>
      <c r="C352" s="47"/>
      <c r="D352" s="53"/>
      <c r="E352" s="53"/>
      <c r="F352" s="53"/>
      <c r="G352" s="47"/>
      <c r="H352" s="49"/>
      <c r="I352" s="49"/>
      <c r="J352" s="90"/>
      <c r="K352" s="87"/>
      <c r="L352" s="47"/>
      <c r="M352" s="53"/>
      <c r="N352" s="53"/>
      <c r="O352" s="53"/>
      <c r="P352" s="47"/>
      <c r="Q352" s="49"/>
      <c r="R352" s="49"/>
    </row>
    <row r="353" spans="2:18" x14ac:dyDescent="0.25">
      <c r="B353" s="87"/>
      <c r="C353" s="47"/>
      <c r="D353" s="53"/>
      <c r="E353" s="53"/>
      <c r="F353" s="53"/>
      <c r="G353" s="47"/>
      <c r="H353" s="49"/>
      <c r="I353" s="49"/>
      <c r="J353" s="90"/>
      <c r="K353" s="87"/>
      <c r="L353" s="47"/>
      <c r="M353" s="53"/>
      <c r="N353" s="53"/>
      <c r="O353" s="53"/>
      <c r="P353" s="47"/>
      <c r="Q353" s="49"/>
      <c r="R353" s="49"/>
    </row>
    <row r="354" spans="2:18" x14ac:dyDescent="0.25">
      <c r="B354" s="87"/>
      <c r="C354" s="47"/>
      <c r="D354" s="53"/>
      <c r="E354" s="53"/>
      <c r="F354" s="53"/>
      <c r="G354" s="47"/>
      <c r="H354" s="49"/>
      <c r="I354" s="49"/>
      <c r="J354" s="90"/>
      <c r="K354" s="87"/>
      <c r="L354" s="47"/>
      <c r="M354" s="53"/>
      <c r="N354" s="53"/>
      <c r="O354" s="53"/>
      <c r="P354" s="47"/>
      <c r="Q354" s="49"/>
      <c r="R354" s="49"/>
    </row>
    <row r="355" spans="2:18" x14ac:dyDescent="0.25">
      <c r="B355" s="87"/>
      <c r="C355" s="47"/>
      <c r="D355" s="53"/>
      <c r="E355" s="53"/>
      <c r="F355" s="53"/>
      <c r="G355" s="47"/>
      <c r="H355" s="49"/>
      <c r="I355" s="49"/>
      <c r="J355" s="90"/>
      <c r="K355" s="87"/>
      <c r="L355" s="47"/>
      <c r="M355" s="53"/>
      <c r="N355" s="53"/>
      <c r="O355" s="53"/>
      <c r="P355" s="47"/>
      <c r="Q355" s="49"/>
      <c r="R355" s="49"/>
    </row>
    <row r="356" spans="2:18" x14ac:dyDescent="0.25">
      <c r="B356" s="87"/>
      <c r="C356" s="47"/>
      <c r="D356" s="53"/>
      <c r="E356" s="53"/>
      <c r="F356" s="53"/>
      <c r="G356" s="47"/>
      <c r="H356" s="49"/>
      <c r="I356" s="49"/>
      <c r="J356" s="90"/>
      <c r="K356" s="87"/>
      <c r="L356" s="47"/>
      <c r="M356" s="53"/>
      <c r="N356" s="53"/>
      <c r="O356" s="53"/>
      <c r="P356" s="47"/>
      <c r="Q356" s="49"/>
      <c r="R356" s="49"/>
    </row>
    <row r="357" spans="2:18" x14ac:dyDescent="0.25">
      <c r="B357" s="87"/>
      <c r="C357" s="47"/>
      <c r="D357" s="53"/>
      <c r="E357" s="53"/>
      <c r="F357" s="53"/>
      <c r="G357" s="47"/>
      <c r="H357" s="49"/>
      <c r="I357" s="49"/>
      <c r="J357" s="90"/>
      <c r="K357" s="87"/>
      <c r="L357" s="47"/>
      <c r="M357" s="53"/>
      <c r="N357" s="53"/>
      <c r="O357" s="53"/>
      <c r="P357" s="47"/>
      <c r="Q357" s="49"/>
      <c r="R357" s="49"/>
    </row>
    <row r="358" spans="2:18" x14ac:dyDescent="0.25">
      <c r="B358" s="87"/>
      <c r="C358" s="47"/>
      <c r="D358" s="53"/>
      <c r="E358" s="53"/>
      <c r="F358" s="53"/>
      <c r="G358" s="47"/>
      <c r="H358" s="49"/>
      <c r="I358" s="49"/>
      <c r="J358" s="90"/>
      <c r="K358" s="87"/>
      <c r="L358" s="47"/>
      <c r="M358" s="53"/>
      <c r="N358" s="53"/>
      <c r="O358" s="53"/>
      <c r="P358" s="47"/>
      <c r="Q358" s="49"/>
      <c r="R358" s="49"/>
    </row>
    <row r="359" spans="2:18" x14ac:dyDescent="0.25">
      <c r="B359" s="87"/>
      <c r="C359" s="47"/>
      <c r="D359" s="53"/>
      <c r="E359" s="53"/>
      <c r="F359" s="53"/>
      <c r="G359" s="47"/>
      <c r="H359" s="49"/>
      <c r="I359" s="49"/>
      <c r="J359" s="47"/>
      <c r="K359" s="87"/>
      <c r="L359" s="47"/>
      <c r="M359" s="53"/>
      <c r="N359" s="53"/>
      <c r="O359" s="53"/>
      <c r="P359" s="47"/>
      <c r="Q359" s="49"/>
      <c r="R359" s="49"/>
    </row>
    <row r="360" spans="2:18" x14ac:dyDescent="0.25">
      <c r="B360" s="87"/>
      <c r="C360" s="47"/>
      <c r="D360" s="53"/>
      <c r="E360" s="53"/>
      <c r="F360" s="53"/>
      <c r="G360" s="47"/>
      <c r="H360" s="49"/>
      <c r="I360" s="49"/>
      <c r="J360" s="90"/>
      <c r="K360" s="87"/>
      <c r="L360" s="47"/>
      <c r="M360" s="53"/>
      <c r="N360" s="53"/>
      <c r="O360" s="53"/>
      <c r="P360" s="47"/>
      <c r="Q360" s="49"/>
      <c r="R360" s="49"/>
    </row>
    <row r="361" spans="2:18" x14ac:dyDescent="0.25">
      <c r="B361" s="87"/>
      <c r="C361" s="47"/>
      <c r="D361" s="53"/>
      <c r="E361" s="53"/>
      <c r="F361" s="53"/>
      <c r="G361" s="47"/>
      <c r="H361" s="49"/>
      <c r="I361" s="49"/>
      <c r="J361" s="90"/>
      <c r="K361" s="87"/>
      <c r="L361" s="47"/>
      <c r="M361" s="53"/>
      <c r="N361" s="53"/>
      <c r="O361" s="53"/>
      <c r="P361" s="47"/>
      <c r="Q361" s="49"/>
      <c r="R361" s="49"/>
    </row>
    <row r="362" spans="2:18" x14ac:dyDescent="0.25">
      <c r="B362" s="87"/>
      <c r="C362" s="47"/>
      <c r="D362" s="53"/>
      <c r="E362" s="53"/>
      <c r="F362" s="53"/>
      <c r="G362" s="47"/>
      <c r="H362" s="49"/>
      <c r="I362" s="49"/>
      <c r="J362" s="47"/>
      <c r="K362" s="87"/>
      <c r="L362" s="47"/>
      <c r="M362" s="53"/>
      <c r="N362" s="53"/>
      <c r="O362" s="53"/>
      <c r="P362" s="47"/>
      <c r="Q362" s="49"/>
      <c r="R362" s="49"/>
    </row>
    <row r="363" spans="2:18" x14ac:dyDescent="0.25">
      <c r="B363" s="87"/>
      <c r="C363" s="47"/>
      <c r="D363" s="53"/>
      <c r="E363" s="53"/>
      <c r="F363" s="53"/>
      <c r="G363" s="47"/>
      <c r="H363" s="49"/>
      <c r="I363" s="49"/>
      <c r="J363" s="90"/>
      <c r="K363" s="87"/>
      <c r="L363" s="47"/>
      <c r="M363" s="53"/>
      <c r="N363" s="53"/>
      <c r="O363" s="53"/>
      <c r="P363" s="47"/>
      <c r="Q363" s="49"/>
      <c r="R363" s="49"/>
    </row>
    <row r="364" spans="2:18" x14ac:dyDescent="0.25">
      <c r="B364" s="87"/>
      <c r="C364" s="47"/>
      <c r="D364" s="53"/>
      <c r="E364" s="53"/>
      <c r="F364" s="53"/>
      <c r="G364" s="47"/>
      <c r="H364" s="49"/>
      <c r="I364" s="49"/>
      <c r="J364" s="90"/>
      <c r="K364" s="87"/>
      <c r="L364" s="47"/>
      <c r="M364" s="53"/>
      <c r="N364" s="53"/>
      <c r="O364" s="53"/>
      <c r="P364" s="47"/>
      <c r="Q364" s="49"/>
      <c r="R364" s="49"/>
    </row>
    <row r="365" spans="2:18" x14ac:dyDescent="0.25">
      <c r="B365" s="87"/>
      <c r="C365" s="47"/>
      <c r="D365" s="53"/>
      <c r="E365" s="53"/>
      <c r="F365" s="53"/>
      <c r="G365" s="47"/>
      <c r="H365" s="49"/>
      <c r="I365" s="49"/>
      <c r="J365" s="98"/>
      <c r="K365" s="87"/>
      <c r="L365" s="47"/>
      <c r="M365" s="53"/>
      <c r="N365" s="53"/>
      <c r="O365" s="53"/>
      <c r="P365" s="47"/>
      <c r="Q365" s="49"/>
      <c r="R365" s="49"/>
    </row>
    <row r="366" spans="2:18" x14ac:dyDescent="0.25">
      <c r="B366" s="87"/>
      <c r="C366" s="47"/>
      <c r="D366" s="53"/>
      <c r="E366" s="53"/>
      <c r="F366" s="53"/>
      <c r="G366" s="47"/>
      <c r="H366" s="49"/>
      <c r="I366" s="49"/>
      <c r="J366" s="90"/>
      <c r="K366" s="87"/>
      <c r="L366" s="47"/>
      <c r="M366" s="53"/>
      <c r="N366" s="53"/>
      <c r="O366" s="53"/>
      <c r="P366" s="47"/>
      <c r="Q366" s="49"/>
      <c r="R366" s="49"/>
    </row>
    <row r="367" spans="2:18" x14ac:dyDescent="0.25">
      <c r="B367" s="87"/>
      <c r="C367" s="47"/>
      <c r="D367" s="53"/>
      <c r="E367" s="53"/>
      <c r="F367" s="53"/>
      <c r="G367" s="47"/>
      <c r="H367" s="49"/>
      <c r="I367" s="49"/>
      <c r="J367" s="90"/>
      <c r="K367" s="87"/>
      <c r="L367" s="47"/>
      <c r="M367" s="53"/>
      <c r="N367" s="53"/>
      <c r="O367" s="53"/>
      <c r="P367" s="47"/>
      <c r="Q367" s="49"/>
      <c r="R367" s="49"/>
    </row>
    <row r="368" spans="2:18" x14ac:dyDescent="0.25">
      <c r="B368" s="87"/>
      <c r="C368" s="47"/>
      <c r="D368" s="53"/>
      <c r="E368" s="53"/>
      <c r="F368" s="53"/>
      <c r="G368" s="47"/>
      <c r="H368" s="49"/>
      <c r="I368" s="49"/>
      <c r="J368" s="90"/>
      <c r="K368" s="87"/>
      <c r="L368" s="47"/>
      <c r="M368" s="53"/>
      <c r="N368" s="53"/>
      <c r="O368" s="53"/>
      <c r="P368" s="47"/>
      <c r="Q368" s="49"/>
      <c r="R368" s="49"/>
    </row>
    <row r="369" spans="2:18" x14ac:dyDescent="0.25">
      <c r="B369" s="87"/>
      <c r="C369" s="47"/>
      <c r="D369" s="53"/>
      <c r="E369" s="53"/>
      <c r="F369" s="53"/>
      <c r="G369" s="47"/>
      <c r="H369" s="49"/>
      <c r="I369" s="49"/>
      <c r="J369" s="47"/>
      <c r="K369" s="87"/>
      <c r="L369" s="47"/>
      <c r="M369" s="53"/>
      <c r="N369" s="53"/>
      <c r="O369" s="53"/>
      <c r="P369" s="47"/>
      <c r="Q369" s="49"/>
      <c r="R369" s="49"/>
    </row>
    <row r="370" spans="2:18" x14ac:dyDescent="0.25">
      <c r="B370" s="87"/>
      <c r="C370" s="47"/>
      <c r="D370" s="53"/>
      <c r="E370" s="53"/>
      <c r="F370" s="53"/>
      <c r="G370" s="47"/>
      <c r="H370" s="49"/>
      <c r="I370" s="49"/>
      <c r="J370" s="90"/>
      <c r="K370" s="87"/>
      <c r="L370" s="47"/>
      <c r="M370" s="53"/>
      <c r="N370" s="53"/>
      <c r="O370" s="53"/>
      <c r="P370" s="47"/>
      <c r="Q370" s="49"/>
      <c r="R370" s="49"/>
    </row>
    <row r="371" spans="2:18" x14ac:dyDescent="0.25">
      <c r="B371" s="87"/>
      <c r="C371" s="47"/>
      <c r="D371" s="53"/>
      <c r="E371" s="53"/>
      <c r="F371" s="53"/>
      <c r="G371" s="47"/>
      <c r="H371" s="49"/>
      <c r="I371" s="49"/>
      <c r="J371" s="90"/>
      <c r="K371" s="87"/>
      <c r="L371" s="47"/>
      <c r="M371" s="53"/>
      <c r="N371" s="53"/>
      <c r="O371" s="53"/>
      <c r="P371" s="47"/>
      <c r="Q371" s="49"/>
      <c r="R371" s="49"/>
    </row>
    <row r="372" spans="2:18" x14ac:dyDescent="0.25">
      <c r="B372" s="87"/>
      <c r="C372" s="47"/>
      <c r="D372" s="53"/>
      <c r="E372" s="53"/>
      <c r="F372" s="53"/>
      <c r="G372" s="47"/>
      <c r="H372" s="49"/>
      <c r="I372" s="49"/>
      <c r="J372" s="47"/>
      <c r="K372" s="87"/>
      <c r="L372" s="47"/>
      <c r="M372" s="53"/>
      <c r="N372" s="53"/>
      <c r="O372" s="53"/>
      <c r="P372" s="47"/>
      <c r="Q372" s="49"/>
      <c r="R372" s="49"/>
    </row>
    <row r="373" spans="2:18" x14ac:dyDescent="0.25">
      <c r="B373" s="87"/>
      <c r="C373" s="47"/>
      <c r="D373" s="53"/>
      <c r="E373" s="53"/>
      <c r="F373" s="53"/>
      <c r="G373" s="47"/>
      <c r="H373" s="49"/>
      <c r="I373" s="49"/>
      <c r="J373" s="90"/>
      <c r="K373" s="87"/>
      <c r="L373" s="47"/>
      <c r="M373" s="53"/>
      <c r="N373" s="53"/>
      <c r="O373" s="53"/>
      <c r="P373" s="47"/>
      <c r="Q373" s="49"/>
      <c r="R373" s="49"/>
    </row>
    <row r="374" spans="2:18" x14ac:dyDescent="0.25">
      <c r="B374" s="87"/>
      <c r="C374" s="47"/>
      <c r="D374" s="53"/>
      <c r="E374" s="53"/>
      <c r="F374" s="53"/>
      <c r="G374" s="47"/>
      <c r="H374" s="49"/>
      <c r="I374" s="49"/>
      <c r="J374" s="90"/>
      <c r="K374" s="87"/>
      <c r="L374" s="47"/>
      <c r="M374" s="53"/>
      <c r="N374" s="53"/>
      <c r="O374" s="53"/>
      <c r="P374" s="47"/>
      <c r="Q374" s="49"/>
      <c r="R374" s="49"/>
    </row>
    <row r="375" spans="2:18" x14ac:dyDescent="0.25">
      <c r="B375" s="87"/>
      <c r="C375" s="47"/>
      <c r="D375" s="53"/>
      <c r="E375" s="53"/>
      <c r="F375" s="53"/>
      <c r="G375" s="47"/>
      <c r="H375" s="49"/>
      <c r="I375" s="49"/>
      <c r="J375" s="90"/>
      <c r="K375" s="87"/>
      <c r="L375" s="47"/>
      <c r="M375" s="53"/>
      <c r="N375" s="53"/>
      <c r="O375" s="53"/>
      <c r="P375" s="47"/>
      <c r="Q375" s="49"/>
      <c r="R375" s="49"/>
    </row>
    <row r="376" spans="2:18" x14ac:dyDescent="0.25">
      <c r="B376" s="87"/>
      <c r="C376" s="47"/>
      <c r="D376" s="53"/>
      <c r="E376" s="53"/>
      <c r="F376" s="53"/>
      <c r="G376" s="47"/>
      <c r="H376" s="49"/>
      <c r="I376" s="49"/>
      <c r="J376" s="98"/>
      <c r="K376" s="87"/>
      <c r="L376" s="47"/>
      <c r="M376" s="53"/>
      <c r="N376" s="53"/>
      <c r="O376" s="53"/>
      <c r="P376" s="47"/>
      <c r="Q376" s="49"/>
      <c r="R376" s="49"/>
    </row>
    <row r="377" spans="2:18" x14ac:dyDescent="0.25">
      <c r="B377" s="87"/>
      <c r="C377" s="47"/>
      <c r="D377" s="53"/>
      <c r="E377" s="53"/>
      <c r="F377" s="53"/>
      <c r="G377" s="47"/>
      <c r="H377" s="49"/>
      <c r="I377" s="49"/>
      <c r="J377" s="90"/>
      <c r="K377" s="87"/>
      <c r="L377" s="47"/>
      <c r="M377" s="53"/>
      <c r="N377" s="53"/>
      <c r="O377" s="53"/>
      <c r="P377" s="47"/>
      <c r="Q377" s="49"/>
      <c r="R377" s="49"/>
    </row>
    <row r="378" spans="2:18" x14ac:dyDescent="0.25">
      <c r="B378" s="87"/>
      <c r="C378" s="47"/>
      <c r="D378" s="53"/>
      <c r="E378" s="53"/>
      <c r="F378" s="53"/>
      <c r="G378" s="47"/>
      <c r="H378" s="49"/>
      <c r="I378" s="49"/>
      <c r="J378" s="90"/>
      <c r="K378" s="87"/>
      <c r="L378" s="47"/>
      <c r="M378" s="53"/>
      <c r="N378" s="53"/>
      <c r="O378" s="53"/>
      <c r="P378" s="47"/>
      <c r="Q378" s="49"/>
      <c r="R378" s="49"/>
    </row>
    <row r="379" spans="2:18" x14ac:dyDescent="0.25">
      <c r="B379" s="87"/>
      <c r="C379" s="47"/>
      <c r="D379" s="53"/>
      <c r="E379" s="53"/>
      <c r="F379" s="53"/>
      <c r="G379" s="47"/>
      <c r="H379" s="49"/>
      <c r="I379" s="49"/>
      <c r="J379" s="90"/>
      <c r="K379" s="87"/>
      <c r="L379" s="47"/>
      <c r="M379" s="53"/>
      <c r="N379" s="53"/>
      <c r="O379" s="53"/>
      <c r="P379" s="47"/>
      <c r="Q379" s="49"/>
      <c r="R379" s="49"/>
    </row>
    <row r="380" spans="2:18" x14ac:dyDescent="0.25">
      <c r="B380" s="87"/>
      <c r="C380" s="47"/>
      <c r="D380" s="53"/>
      <c r="E380" s="53"/>
      <c r="F380" s="53"/>
      <c r="G380" s="47"/>
      <c r="H380" s="49"/>
      <c r="I380" s="49"/>
      <c r="J380" s="90"/>
      <c r="K380" s="87"/>
      <c r="L380" s="47"/>
      <c r="M380" s="53"/>
      <c r="N380" s="53"/>
      <c r="O380" s="53"/>
      <c r="P380" s="47"/>
      <c r="Q380" s="49"/>
      <c r="R380" s="49"/>
    </row>
    <row r="381" spans="2:18" x14ac:dyDescent="0.25">
      <c r="B381" s="87"/>
      <c r="C381" s="47"/>
      <c r="D381" s="53"/>
      <c r="E381" s="53"/>
      <c r="F381" s="53"/>
      <c r="G381" s="47"/>
      <c r="H381" s="49"/>
      <c r="I381" s="49"/>
      <c r="J381" s="90"/>
      <c r="K381" s="87"/>
      <c r="L381" s="47"/>
      <c r="M381" s="53"/>
      <c r="N381" s="53"/>
      <c r="O381" s="53"/>
      <c r="P381" s="47"/>
      <c r="Q381" s="49"/>
      <c r="R381" s="49"/>
    </row>
    <row r="382" spans="2:18" x14ac:dyDescent="0.25">
      <c r="B382" s="87"/>
      <c r="C382" s="47"/>
      <c r="D382" s="53"/>
      <c r="E382" s="53"/>
      <c r="F382" s="53"/>
      <c r="G382" s="47"/>
      <c r="H382" s="49"/>
      <c r="I382" s="49"/>
      <c r="J382" s="47"/>
      <c r="K382" s="87"/>
      <c r="L382" s="47"/>
      <c r="M382" s="53"/>
      <c r="N382" s="53"/>
      <c r="O382" s="53"/>
      <c r="P382" s="47"/>
      <c r="Q382" s="49"/>
      <c r="R382" s="49"/>
    </row>
    <row r="383" spans="2:18" x14ac:dyDescent="0.25">
      <c r="B383" s="87"/>
      <c r="C383" s="47"/>
      <c r="D383" s="53"/>
      <c r="E383" s="53"/>
      <c r="F383" s="53"/>
      <c r="G383" s="47"/>
      <c r="H383" s="49"/>
      <c r="I383" s="49"/>
      <c r="J383" s="90"/>
      <c r="K383" s="87"/>
      <c r="L383" s="47"/>
      <c r="M383" s="53"/>
      <c r="N383" s="53"/>
      <c r="O383" s="53"/>
      <c r="P383" s="47"/>
      <c r="Q383" s="49"/>
      <c r="R383" s="49"/>
    </row>
    <row r="384" spans="2:18" x14ac:dyDescent="0.25">
      <c r="B384" s="87"/>
      <c r="C384" s="47"/>
      <c r="D384" s="53"/>
      <c r="E384" s="53"/>
      <c r="F384" s="53"/>
      <c r="G384" s="47"/>
      <c r="H384" s="49"/>
      <c r="I384" s="49"/>
      <c r="J384" s="90"/>
      <c r="K384" s="87"/>
      <c r="L384" s="47"/>
      <c r="M384" s="53"/>
      <c r="N384" s="53"/>
      <c r="O384" s="53"/>
      <c r="P384" s="47"/>
      <c r="Q384" s="49"/>
      <c r="R384" s="49"/>
    </row>
    <row r="385" spans="2:18" x14ac:dyDescent="0.25">
      <c r="B385" s="87"/>
      <c r="C385" s="47"/>
      <c r="D385" s="53"/>
      <c r="E385" s="53"/>
      <c r="F385" s="53"/>
      <c r="G385" s="47"/>
      <c r="H385" s="49"/>
      <c r="I385" s="49"/>
      <c r="J385" s="90"/>
      <c r="K385" s="87"/>
      <c r="L385" s="47"/>
      <c r="M385" s="53"/>
      <c r="N385" s="53"/>
      <c r="O385" s="53"/>
      <c r="P385" s="47"/>
      <c r="Q385" s="49"/>
      <c r="R385" s="49"/>
    </row>
    <row r="386" spans="2:18" x14ac:dyDescent="0.25">
      <c r="B386" s="87"/>
      <c r="C386" s="47"/>
      <c r="D386" s="53"/>
      <c r="E386" s="53"/>
      <c r="F386" s="53"/>
      <c r="G386" s="47"/>
      <c r="H386" s="49"/>
      <c r="I386" s="49"/>
      <c r="J386" s="98"/>
      <c r="K386" s="87"/>
      <c r="L386" s="47"/>
      <c r="M386" s="53"/>
      <c r="N386" s="53"/>
      <c r="O386" s="53"/>
      <c r="P386" s="47"/>
      <c r="Q386" s="49"/>
      <c r="R386" s="49"/>
    </row>
    <row r="387" spans="2:18" x14ac:dyDescent="0.25">
      <c r="B387" s="87"/>
      <c r="C387" s="47"/>
      <c r="D387" s="53"/>
      <c r="E387" s="53"/>
      <c r="F387" s="53"/>
      <c r="G387" s="47"/>
      <c r="H387" s="49"/>
      <c r="I387" s="49"/>
      <c r="J387" s="90"/>
      <c r="K387" s="87"/>
      <c r="L387" s="47"/>
      <c r="M387" s="53"/>
      <c r="N387" s="53"/>
      <c r="O387" s="53"/>
      <c r="P387" s="47"/>
      <c r="Q387" s="49"/>
      <c r="R387" s="49"/>
    </row>
    <row r="388" spans="2:18" x14ac:dyDescent="0.25">
      <c r="B388" s="87"/>
      <c r="C388" s="47"/>
      <c r="D388" s="53"/>
      <c r="E388" s="53"/>
      <c r="F388" s="53"/>
      <c r="G388" s="47"/>
      <c r="H388" s="49"/>
      <c r="I388" s="49"/>
      <c r="J388" s="90"/>
      <c r="K388" s="87"/>
      <c r="L388" s="47"/>
      <c r="M388" s="53"/>
      <c r="N388" s="53"/>
      <c r="O388" s="53"/>
      <c r="P388" s="47"/>
      <c r="Q388" s="49"/>
      <c r="R388" s="49"/>
    </row>
    <row r="389" spans="2:18" x14ac:dyDescent="0.25">
      <c r="B389" s="87"/>
      <c r="C389" s="47"/>
      <c r="D389" s="53"/>
      <c r="E389" s="53"/>
      <c r="F389" s="53"/>
      <c r="G389" s="47"/>
      <c r="H389" s="49"/>
      <c r="I389" s="49"/>
      <c r="J389" s="90"/>
      <c r="K389" s="87"/>
      <c r="L389" s="47"/>
      <c r="M389" s="53"/>
      <c r="N389" s="53"/>
      <c r="O389" s="53"/>
      <c r="P389" s="47"/>
      <c r="Q389" s="49"/>
      <c r="R389" s="49"/>
    </row>
    <row r="390" spans="2:18" x14ac:dyDescent="0.25">
      <c r="B390" s="87"/>
      <c r="C390" s="47"/>
      <c r="D390" s="53"/>
      <c r="E390" s="53"/>
      <c r="F390" s="53"/>
      <c r="G390" s="47"/>
      <c r="H390" s="49"/>
      <c r="I390" s="49"/>
      <c r="J390" s="90"/>
      <c r="K390" s="87"/>
      <c r="L390" s="47"/>
      <c r="M390" s="53"/>
      <c r="N390" s="53"/>
      <c r="O390" s="53"/>
      <c r="P390" s="47"/>
      <c r="Q390" s="49"/>
      <c r="R390" s="49"/>
    </row>
    <row r="391" spans="2:18" x14ac:dyDescent="0.25">
      <c r="B391" s="87"/>
      <c r="C391" s="47"/>
      <c r="D391" s="53"/>
      <c r="E391" s="53"/>
      <c r="F391" s="53"/>
      <c r="G391" s="47"/>
      <c r="H391" s="49"/>
      <c r="I391" s="49"/>
      <c r="J391" s="90"/>
      <c r="K391" s="87"/>
      <c r="L391" s="47"/>
      <c r="M391" s="53"/>
      <c r="N391" s="53"/>
      <c r="O391" s="53"/>
      <c r="P391" s="47"/>
      <c r="Q391" s="49"/>
      <c r="R391" s="49"/>
    </row>
    <row r="392" spans="2:18" x14ac:dyDescent="0.25">
      <c r="B392" s="87"/>
      <c r="C392" s="47"/>
      <c r="D392" s="53"/>
      <c r="E392" s="53"/>
      <c r="F392" s="53"/>
      <c r="G392" s="47"/>
      <c r="H392" s="49"/>
      <c r="I392" s="49"/>
      <c r="J392" s="90"/>
      <c r="K392" s="87"/>
      <c r="L392" s="47"/>
      <c r="M392" s="53"/>
      <c r="N392" s="53"/>
      <c r="O392" s="53"/>
      <c r="P392" s="47"/>
      <c r="Q392" s="49"/>
      <c r="R392" s="49"/>
    </row>
    <row r="393" spans="2:18" x14ac:dyDescent="0.25">
      <c r="B393" s="87"/>
      <c r="C393" s="47"/>
      <c r="D393" s="53"/>
      <c r="E393" s="53"/>
      <c r="F393" s="53"/>
      <c r="G393" s="47"/>
      <c r="H393" s="49"/>
      <c r="I393" s="49"/>
      <c r="J393" s="98"/>
      <c r="K393" s="87"/>
      <c r="L393" s="47"/>
      <c r="M393" s="53"/>
      <c r="N393" s="53"/>
      <c r="O393" s="53"/>
      <c r="P393" s="47"/>
      <c r="Q393" s="49"/>
      <c r="R393" s="49"/>
    </row>
    <row r="394" spans="2:18" x14ac:dyDescent="0.25">
      <c r="B394" s="87"/>
      <c r="C394" s="47"/>
      <c r="D394" s="53"/>
      <c r="E394" s="53"/>
      <c r="F394" s="53"/>
      <c r="G394" s="47"/>
      <c r="H394" s="49"/>
      <c r="I394" s="49"/>
      <c r="J394" s="90"/>
      <c r="K394" s="87"/>
      <c r="L394" s="47"/>
      <c r="M394" s="53"/>
      <c r="N394" s="53"/>
      <c r="O394" s="53"/>
      <c r="P394" s="47"/>
      <c r="Q394" s="49"/>
      <c r="R394" s="49"/>
    </row>
    <row r="395" spans="2:18" x14ac:dyDescent="0.25">
      <c r="B395" s="87"/>
      <c r="C395" s="47"/>
      <c r="D395" s="53"/>
      <c r="E395" s="53"/>
      <c r="F395" s="53"/>
      <c r="G395" s="47"/>
      <c r="H395" s="49"/>
      <c r="I395" s="49"/>
      <c r="J395" s="90"/>
      <c r="K395" s="87"/>
      <c r="L395" s="47"/>
      <c r="M395" s="53"/>
      <c r="N395" s="53"/>
      <c r="O395" s="53"/>
      <c r="P395" s="47"/>
      <c r="Q395" s="49"/>
      <c r="R395" s="49"/>
    </row>
    <row r="396" spans="2:18" x14ac:dyDescent="0.25">
      <c r="B396" s="87"/>
      <c r="C396" s="47"/>
      <c r="D396" s="53"/>
      <c r="E396" s="53"/>
      <c r="F396" s="53"/>
      <c r="G396" s="47"/>
      <c r="H396" s="49"/>
      <c r="I396" s="49"/>
      <c r="J396" s="98"/>
      <c r="K396" s="87"/>
      <c r="L396" s="47"/>
      <c r="M396" s="53"/>
      <c r="N396" s="53"/>
      <c r="O396" s="53"/>
      <c r="P396" s="47"/>
      <c r="Q396" s="49"/>
      <c r="R396" s="49"/>
    </row>
    <row r="397" spans="2:18" x14ac:dyDescent="0.25">
      <c r="B397" s="87"/>
      <c r="C397" s="47"/>
      <c r="D397" s="53"/>
      <c r="E397" s="53"/>
      <c r="F397" s="53"/>
      <c r="G397" s="47"/>
      <c r="H397" s="49"/>
      <c r="I397" s="49"/>
      <c r="J397" s="90"/>
      <c r="K397" s="87"/>
      <c r="L397" s="47"/>
      <c r="M397" s="53"/>
      <c r="N397" s="53"/>
      <c r="O397" s="53"/>
      <c r="P397" s="47"/>
      <c r="Q397" s="49"/>
      <c r="R397" s="49"/>
    </row>
    <row r="398" spans="2:18" x14ac:dyDescent="0.25">
      <c r="B398" s="87"/>
      <c r="C398" s="47"/>
      <c r="D398" s="53"/>
      <c r="E398" s="53"/>
      <c r="F398" s="53"/>
      <c r="G398" s="47"/>
      <c r="H398" s="49"/>
      <c r="I398" s="49"/>
      <c r="J398" s="90"/>
      <c r="K398" s="87"/>
      <c r="L398" s="47"/>
      <c r="M398" s="47"/>
      <c r="N398" s="48"/>
      <c r="O398" s="47"/>
      <c r="P398" s="47"/>
      <c r="Q398" s="49"/>
      <c r="R398" s="49"/>
    </row>
    <row r="399" spans="2:18" x14ac:dyDescent="0.25">
      <c r="B399" s="87"/>
      <c r="C399" s="47"/>
      <c r="D399" s="53"/>
      <c r="E399" s="53"/>
      <c r="F399" s="53"/>
      <c r="G399" s="47"/>
      <c r="H399" s="49"/>
      <c r="I399" s="49"/>
      <c r="J399" s="90"/>
      <c r="K399" s="87"/>
      <c r="L399" s="87"/>
      <c r="M399" s="117"/>
      <c r="N399" s="117"/>
      <c r="O399" s="117"/>
      <c r="P399" s="117"/>
      <c r="Q399" s="117"/>
      <c r="R399" s="117"/>
    </row>
    <row r="400" spans="2:18" x14ac:dyDescent="0.25">
      <c r="B400" s="87"/>
      <c r="C400" s="47"/>
      <c r="D400" s="53"/>
      <c r="E400" s="53"/>
      <c r="F400" s="53"/>
      <c r="G400" s="47"/>
      <c r="H400" s="49"/>
      <c r="I400" s="49"/>
      <c r="J400" s="90"/>
      <c r="K400" s="87"/>
      <c r="L400" s="47"/>
      <c r="M400" s="47"/>
      <c r="N400" s="48"/>
      <c r="O400" s="47"/>
      <c r="P400" s="47"/>
      <c r="Q400" s="49"/>
      <c r="R400" s="49"/>
    </row>
    <row r="401" spans="2:18" x14ac:dyDescent="0.25">
      <c r="B401" s="87"/>
      <c r="C401" s="47"/>
      <c r="D401" s="53"/>
      <c r="E401" s="53"/>
      <c r="F401" s="53"/>
      <c r="G401" s="47"/>
      <c r="H401" s="49"/>
      <c r="I401" s="49"/>
      <c r="J401" s="90"/>
      <c r="K401" s="87"/>
      <c r="L401" s="87"/>
      <c r="M401" s="117"/>
      <c r="N401" s="117"/>
      <c r="O401" s="117"/>
      <c r="P401" s="117"/>
      <c r="Q401" s="117"/>
      <c r="R401" s="117"/>
    </row>
    <row r="402" spans="2:18" s="102" customFormat="1" x14ac:dyDescent="0.25">
      <c r="B402" s="104"/>
      <c r="C402" s="124"/>
      <c r="D402" s="125"/>
      <c r="E402" s="126"/>
      <c r="F402" s="126"/>
      <c r="G402" s="124"/>
      <c r="H402" s="127"/>
      <c r="I402" s="127"/>
      <c r="J402" s="127"/>
      <c r="K402" s="119"/>
      <c r="L402" s="124"/>
      <c r="M402" s="125"/>
      <c r="N402" s="128"/>
      <c r="O402" s="128"/>
      <c r="P402" s="124"/>
      <c r="Q402" s="127"/>
      <c r="R402" s="127"/>
    </row>
    <row r="403" spans="2:18" x14ac:dyDescent="0.25">
      <c r="B403" s="87"/>
      <c r="C403" s="48"/>
      <c r="D403" s="53"/>
      <c r="E403" s="48"/>
      <c r="F403" s="48"/>
      <c r="G403" s="50"/>
      <c r="H403" s="49"/>
      <c r="I403" s="49"/>
      <c r="J403" s="90"/>
      <c r="K403" s="87"/>
      <c r="L403" s="48"/>
      <c r="M403" s="53"/>
      <c r="N403" s="53"/>
      <c r="O403" s="53"/>
      <c r="P403" s="50"/>
      <c r="Q403" s="49"/>
      <c r="R403" s="49"/>
    </row>
    <row r="404" spans="2:18" x14ac:dyDescent="0.25">
      <c r="B404" s="87"/>
      <c r="C404" s="48"/>
      <c r="D404" s="53"/>
      <c r="E404" s="48"/>
      <c r="F404" s="48"/>
      <c r="G404" s="50"/>
      <c r="H404" s="49"/>
      <c r="I404" s="49"/>
      <c r="J404" s="90"/>
      <c r="K404" s="87"/>
      <c r="L404" s="48"/>
      <c r="M404" s="53"/>
      <c r="N404" s="53"/>
      <c r="O404" s="53"/>
      <c r="P404" s="50"/>
      <c r="Q404" s="49"/>
      <c r="R404" s="49"/>
    </row>
    <row r="405" spans="2:18" x14ac:dyDescent="0.25">
      <c r="B405" s="87"/>
      <c r="C405" s="48"/>
      <c r="D405" s="53"/>
      <c r="E405" s="48"/>
      <c r="F405" s="48"/>
      <c r="G405" s="50"/>
      <c r="H405" s="49"/>
      <c r="I405" s="49"/>
      <c r="J405" s="90"/>
      <c r="K405" s="87"/>
      <c r="L405" s="48"/>
      <c r="M405" s="53"/>
      <c r="N405" s="53"/>
      <c r="O405" s="53"/>
      <c r="P405" s="50"/>
      <c r="Q405" s="49"/>
      <c r="R405" s="49"/>
    </row>
    <row r="406" spans="2:18" x14ac:dyDescent="0.25">
      <c r="B406" s="87"/>
      <c r="C406" s="48"/>
      <c r="D406" s="53"/>
      <c r="E406" s="48"/>
      <c r="F406" s="48"/>
      <c r="G406" s="50"/>
      <c r="H406" s="49"/>
      <c r="I406" s="49"/>
      <c r="J406" s="90"/>
      <c r="K406" s="87"/>
      <c r="L406" s="48"/>
      <c r="M406" s="53"/>
      <c r="N406" s="53"/>
      <c r="O406" s="53"/>
      <c r="P406" s="50"/>
      <c r="Q406" s="49"/>
      <c r="R406" s="49"/>
    </row>
    <row r="407" spans="2:18" x14ac:dyDescent="0.25">
      <c r="B407" s="87"/>
      <c r="C407" s="48"/>
      <c r="D407" s="53"/>
      <c r="E407" s="48"/>
      <c r="F407" s="48"/>
      <c r="G407" s="50"/>
      <c r="H407" s="49"/>
      <c r="I407" s="49"/>
      <c r="J407" s="90"/>
      <c r="K407" s="87"/>
      <c r="L407" s="48"/>
      <c r="M407" s="53"/>
      <c r="N407" s="53"/>
      <c r="O407" s="53"/>
      <c r="P407" s="50"/>
      <c r="Q407" s="49"/>
      <c r="R407" s="49"/>
    </row>
    <row r="408" spans="2:18" x14ac:dyDescent="0.25">
      <c r="B408" s="87"/>
      <c r="C408" s="48"/>
      <c r="D408" s="53"/>
      <c r="E408" s="48"/>
      <c r="F408" s="48"/>
      <c r="G408" s="50"/>
      <c r="H408" s="49"/>
      <c r="I408" s="49"/>
      <c r="J408" s="90"/>
      <c r="K408" s="87"/>
      <c r="L408" s="48"/>
      <c r="M408" s="53"/>
      <c r="N408" s="53"/>
      <c r="O408" s="53"/>
      <c r="P408" s="50"/>
      <c r="Q408" s="49"/>
      <c r="R408" s="49"/>
    </row>
    <row r="409" spans="2:18" x14ac:dyDescent="0.25">
      <c r="B409" s="87"/>
      <c r="C409" s="48"/>
      <c r="D409" s="53"/>
      <c r="E409" s="48"/>
      <c r="F409" s="48"/>
      <c r="G409" s="50"/>
      <c r="H409" s="49"/>
      <c r="I409" s="49"/>
      <c r="J409" s="90"/>
      <c r="K409" s="87"/>
      <c r="L409" s="48"/>
      <c r="M409" s="53"/>
      <c r="N409" s="53"/>
      <c r="O409" s="53"/>
      <c r="P409" s="50"/>
      <c r="Q409" s="49"/>
      <c r="R409" s="49"/>
    </row>
    <row r="410" spans="2:18" x14ac:dyDescent="0.25">
      <c r="B410" s="87"/>
      <c r="C410" s="48"/>
      <c r="D410" s="53"/>
      <c r="E410" s="48"/>
      <c r="F410" s="48"/>
      <c r="G410" s="50"/>
      <c r="H410" s="49"/>
      <c r="I410" s="49"/>
      <c r="J410" s="90"/>
      <c r="K410" s="87"/>
      <c r="L410" s="48"/>
      <c r="M410" s="53"/>
      <c r="N410" s="53"/>
      <c r="O410" s="53"/>
      <c r="P410" s="50"/>
      <c r="Q410" s="49"/>
      <c r="R410" s="49"/>
    </row>
    <row r="411" spans="2:18" x14ac:dyDescent="0.25">
      <c r="B411" s="87"/>
      <c r="C411" s="48"/>
      <c r="D411" s="53"/>
      <c r="E411" s="48"/>
      <c r="F411" s="48"/>
      <c r="G411" s="50"/>
      <c r="H411" s="49"/>
      <c r="I411" s="49"/>
      <c r="J411" s="90"/>
      <c r="K411" s="87"/>
      <c r="L411" s="48"/>
      <c r="M411" s="53"/>
      <c r="N411" s="53"/>
      <c r="O411" s="53"/>
      <c r="P411" s="50"/>
      <c r="Q411" s="49"/>
      <c r="R411" s="49"/>
    </row>
    <row r="412" spans="2:18" x14ac:dyDescent="0.25">
      <c r="B412" s="87"/>
      <c r="C412" s="48"/>
      <c r="D412" s="53"/>
      <c r="E412" s="48"/>
      <c r="F412" s="48"/>
      <c r="G412" s="50"/>
      <c r="H412" s="49"/>
      <c r="I412" s="49"/>
      <c r="J412" s="90"/>
      <c r="K412" s="87"/>
      <c r="L412" s="48"/>
      <c r="M412" s="53"/>
      <c r="N412" s="53"/>
      <c r="O412" s="53"/>
      <c r="P412" s="50"/>
      <c r="Q412" s="49"/>
      <c r="R412" s="49"/>
    </row>
    <row r="413" spans="2:18" x14ac:dyDescent="0.25">
      <c r="B413" s="87"/>
      <c r="C413" s="48"/>
      <c r="D413" s="53"/>
      <c r="E413" s="48"/>
      <c r="F413" s="48"/>
      <c r="G413" s="50"/>
      <c r="H413" s="49"/>
      <c r="I413" s="49"/>
      <c r="J413" s="90"/>
      <c r="K413" s="87"/>
      <c r="L413" s="48"/>
      <c r="M413" s="53"/>
      <c r="N413" s="53"/>
      <c r="O413" s="53"/>
      <c r="P413" s="50"/>
      <c r="Q413" s="49"/>
      <c r="R413" s="49"/>
    </row>
    <row r="414" spans="2:18" x14ac:dyDescent="0.25">
      <c r="B414" s="87"/>
      <c r="C414" s="48"/>
      <c r="D414" s="53"/>
      <c r="E414" s="48"/>
      <c r="F414" s="48"/>
      <c r="G414" s="50"/>
      <c r="H414" s="49"/>
      <c r="I414" s="49"/>
      <c r="J414" s="90"/>
      <c r="K414" s="87"/>
      <c r="L414" s="48"/>
      <c r="M414" s="53"/>
      <c r="N414" s="53"/>
      <c r="O414" s="53"/>
      <c r="P414" s="50"/>
      <c r="Q414" s="49"/>
      <c r="R414" s="49"/>
    </row>
    <row r="415" spans="2:18" x14ac:dyDescent="0.25">
      <c r="B415" s="87"/>
      <c r="C415" s="48"/>
      <c r="D415" s="53"/>
      <c r="E415" s="48"/>
      <c r="F415" s="48"/>
      <c r="G415" s="50"/>
      <c r="H415" s="49"/>
      <c r="I415" s="49"/>
      <c r="J415" s="90"/>
      <c r="K415" s="87"/>
      <c r="L415" s="48"/>
      <c r="M415" s="53"/>
      <c r="N415" s="53"/>
      <c r="O415" s="53"/>
      <c r="P415" s="50"/>
      <c r="Q415" s="49"/>
      <c r="R415" s="49"/>
    </row>
    <row r="416" spans="2:18" x14ac:dyDescent="0.25">
      <c r="B416" s="87"/>
      <c r="C416" s="48"/>
      <c r="D416" s="53"/>
      <c r="E416" s="48"/>
      <c r="F416" s="48"/>
      <c r="G416" s="50"/>
      <c r="H416" s="49"/>
      <c r="I416" s="49"/>
      <c r="J416" s="90"/>
      <c r="K416" s="87"/>
      <c r="L416" s="48"/>
      <c r="M416" s="53"/>
      <c r="N416" s="53"/>
      <c r="O416" s="53"/>
      <c r="P416" s="50"/>
      <c r="Q416" s="49"/>
      <c r="R416" s="49"/>
    </row>
    <row r="417" spans="2:18" x14ac:dyDescent="0.25">
      <c r="B417" s="87"/>
      <c r="C417" s="48"/>
      <c r="D417" s="53"/>
      <c r="E417" s="48"/>
      <c r="F417" s="48"/>
      <c r="G417" s="50"/>
      <c r="H417" s="49"/>
      <c r="I417" s="49"/>
      <c r="J417" s="90"/>
      <c r="K417" s="87"/>
      <c r="L417" s="48"/>
      <c r="M417" s="53"/>
      <c r="N417" s="53"/>
      <c r="O417" s="53"/>
      <c r="P417" s="50"/>
      <c r="Q417" s="49"/>
      <c r="R417" s="49"/>
    </row>
    <row r="418" spans="2:18" x14ac:dyDescent="0.25">
      <c r="B418" s="87"/>
      <c r="C418" s="54"/>
      <c r="D418" s="53"/>
      <c r="E418" s="48"/>
      <c r="F418" s="48"/>
      <c r="G418" s="50"/>
      <c r="H418" s="49"/>
      <c r="I418" s="49"/>
      <c r="J418" s="90"/>
      <c r="K418" s="87"/>
      <c r="L418" s="54"/>
      <c r="M418" s="53"/>
      <c r="N418" s="53"/>
      <c r="O418" s="53"/>
      <c r="P418" s="50"/>
      <c r="Q418" s="49"/>
      <c r="R418" s="49"/>
    </row>
    <row r="419" spans="2:18" x14ac:dyDescent="0.25">
      <c r="B419" s="87"/>
      <c r="C419" s="48"/>
      <c r="D419" s="53"/>
      <c r="E419" s="48"/>
      <c r="F419" s="48"/>
      <c r="G419" s="50"/>
      <c r="H419" s="49"/>
      <c r="I419" s="49"/>
      <c r="J419" s="90"/>
      <c r="K419" s="87"/>
      <c r="L419" s="48"/>
      <c r="M419" s="53"/>
      <c r="N419" s="53"/>
      <c r="O419" s="53"/>
      <c r="P419" s="50"/>
      <c r="Q419" s="49"/>
      <c r="R419" s="49"/>
    </row>
    <row r="420" spans="2:18" x14ac:dyDescent="0.25">
      <c r="B420" s="87"/>
      <c r="C420" s="48"/>
      <c r="D420" s="53"/>
      <c r="E420" s="48"/>
      <c r="F420" s="48"/>
      <c r="G420" s="50"/>
      <c r="H420" s="49"/>
      <c r="I420" s="49"/>
      <c r="J420" s="90"/>
      <c r="K420" s="87"/>
      <c r="L420" s="48"/>
      <c r="M420" s="53"/>
      <c r="N420" s="53"/>
      <c r="O420" s="53"/>
      <c r="P420" s="50"/>
      <c r="Q420" s="49"/>
      <c r="R420" s="49"/>
    </row>
    <row r="421" spans="2:18" x14ac:dyDescent="0.25">
      <c r="B421" s="87"/>
      <c r="C421" s="48"/>
      <c r="D421" s="53"/>
      <c r="E421" s="48"/>
      <c r="F421" s="48"/>
      <c r="G421" s="50"/>
      <c r="H421" s="49"/>
      <c r="I421" s="49"/>
      <c r="J421" s="90"/>
      <c r="K421" s="87"/>
      <c r="L421" s="48"/>
      <c r="M421" s="53"/>
      <c r="N421" s="53"/>
      <c r="O421" s="53"/>
      <c r="P421" s="50"/>
      <c r="Q421" s="49"/>
      <c r="R421" s="49"/>
    </row>
    <row r="422" spans="2:18" x14ac:dyDescent="0.25">
      <c r="B422" s="87"/>
      <c r="C422" s="48"/>
      <c r="D422" s="53"/>
      <c r="E422" s="48"/>
      <c r="F422" s="48"/>
      <c r="G422" s="50"/>
      <c r="H422" s="49"/>
      <c r="I422" s="49"/>
      <c r="J422" s="90"/>
      <c r="K422" s="87"/>
      <c r="L422" s="48"/>
      <c r="M422" s="53"/>
      <c r="N422" s="53"/>
      <c r="O422" s="53"/>
      <c r="P422" s="50"/>
      <c r="Q422" s="49"/>
      <c r="R422" s="49"/>
    </row>
    <row r="423" spans="2:18" x14ac:dyDescent="0.25">
      <c r="B423" s="87"/>
      <c r="C423" s="48"/>
      <c r="D423" s="53"/>
      <c r="E423" s="48"/>
      <c r="F423" s="48"/>
      <c r="G423" s="50"/>
      <c r="H423" s="49"/>
      <c r="I423" s="49"/>
      <c r="J423" s="90"/>
      <c r="K423" s="87"/>
      <c r="L423" s="48"/>
      <c r="M423" s="53"/>
      <c r="N423" s="53"/>
      <c r="O423" s="53"/>
      <c r="P423" s="50"/>
      <c r="Q423" s="49"/>
      <c r="R423" s="49"/>
    </row>
    <row r="424" spans="2:18" x14ac:dyDescent="0.25">
      <c r="B424" s="87"/>
      <c r="C424" s="48"/>
      <c r="D424" s="53"/>
      <c r="E424" s="48"/>
      <c r="F424" s="48"/>
      <c r="G424" s="50"/>
      <c r="H424" s="49"/>
      <c r="I424" s="49"/>
      <c r="J424" s="47"/>
      <c r="K424" s="87"/>
      <c r="L424" s="48"/>
      <c r="M424" s="53"/>
      <c r="N424" s="53"/>
      <c r="O424" s="53"/>
      <c r="P424" s="50"/>
      <c r="Q424" s="49"/>
      <c r="R424" s="49"/>
    </row>
    <row r="425" spans="2:18" x14ac:dyDescent="0.25">
      <c r="B425" s="87"/>
      <c r="C425" s="48"/>
      <c r="D425" s="53"/>
      <c r="E425" s="48"/>
      <c r="F425" s="48"/>
      <c r="G425" s="50"/>
      <c r="H425" s="49"/>
      <c r="I425" s="49"/>
      <c r="J425" s="90"/>
      <c r="K425" s="87"/>
      <c r="L425" s="48"/>
      <c r="M425" s="53"/>
      <c r="N425" s="53"/>
      <c r="O425" s="53"/>
      <c r="P425" s="50"/>
      <c r="Q425" s="49"/>
      <c r="R425" s="49"/>
    </row>
    <row r="426" spans="2:18" x14ac:dyDescent="0.25">
      <c r="B426" s="87"/>
      <c r="C426" s="48"/>
      <c r="D426" s="53"/>
      <c r="E426" s="48"/>
      <c r="F426" s="48"/>
      <c r="G426" s="50"/>
      <c r="H426" s="49"/>
      <c r="I426" s="49"/>
      <c r="J426" s="90"/>
      <c r="K426" s="87"/>
      <c r="L426" s="48"/>
      <c r="M426" s="53"/>
      <c r="N426" s="53"/>
      <c r="O426" s="53"/>
      <c r="P426" s="50"/>
      <c r="Q426" s="49"/>
      <c r="R426" s="49"/>
    </row>
    <row r="427" spans="2:18" x14ac:dyDescent="0.25">
      <c r="B427" s="87"/>
      <c r="C427" s="54"/>
      <c r="D427" s="53"/>
      <c r="E427" s="48"/>
      <c r="F427" s="48"/>
      <c r="G427" s="50"/>
      <c r="H427" s="49"/>
      <c r="I427" s="49"/>
      <c r="J427" s="90"/>
      <c r="K427" s="87"/>
      <c r="L427" s="54"/>
      <c r="M427" s="53"/>
      <c r="N427" s="53"/>
      <c r="O427" s="53"/>
      <c r="P427" s="50"/>
      <c r="Q427" s="49"/>
      <c r="R427" s="49"/>
    </row>
    <row r="428" spans="2:18" x14ac:dyDescent="0.25">
      <c r="B428" s="87"/>
      <c r="C428" s="48"/>
      <c r="D428" s="53"/>
      <c r="E428" s="48"/>
      <c r="F428" s="48"/>
      <c r="G428" s="50"/>
      <c r="H428" s="49"/>
      <c r="I428" s="49"/>
      <c r="J428" s="90"/>
      <c r="K428" s="87"/>
      <c r="L428" s="48"/>
      <c r="M428" s="53"/>
      <c r="N428" s="53"/>
      <c r="O428" s="53"/>
      <c r="P428" s="50"/>
      <c r="Q428" s="49"/>
      <c r="R428" s="49"/>
    </row>
    <row r="429" spans="2:18" x14ac:dyDescent="0.25">
      <c r="B429" s="87"/>
      <c r="C429" s="48"/>
      <c r="D429" s="53"/>
      <c r="E429" s="48"/>
      <c r="F429" s="48"/>
      <c r="G429" s="50"/>
      <c r="H429" s="49"/>
      <c r="I429" s="49"/>
      <c r="J429" s="90"/>
      <c r="K429" s="87"/>
      <c r="L429" s="48"/>
      <c r="M429" s="53"/>
      <c r="N429" s="53"/>
      <c r="O429" s="53"/>
      <c r="P429" s="50"/>
      <c r="Q429" s="49"/>
      <c r="R429" s="49"/>
    </row>
    <row r="430" spans="2:18" x14ac:dyDescent="0.25">
      <c r="B430" s="87"/>
      <c r="C430" s="48"/>
      <c r="D430" s="53"/>
      <c r="E430" s="48"/>
      <c r="F430" s="48"/>
      <c r="G430" s="50"/>
      <c r="H430" s="49"/>
      <c r="I430" s="49"/>
      <c r="J430" s="90"/>
      <c r="K430" s="87"/>
      <c r="L430" s="48"/>
      <c r="M430" s="53"/>
      <c r="N430" s="53"/>
      <c r="O430" s="53"/>
      <c r="P430" s="50"/>
      <c r="Q430" s="49"/>
      <c r="R430" s="49"/>
    </row>
    <row r="431" spans="2:18" x14ac:dyDescent="0.25">
      <c r="B431" s="87"/>
      <c r="C431" s="48"/>
      <c r="D431" s="53"/>
      <c r="E431" s="48"/>
      <c r="F431" s="48"/>
      <c r="G431" s="50"/>
      <c r="H431" s="49"/>
      <c r="I431" s="49"/>
      <c r="J431" s="90"/>
      <c r="K431" s="87"/>
      <c r="L431" s="48"/>
      <c r="M431" s="53"/>
      <c r="N431" s="53"/>
      <c r="O431" s="53"/>
      <c r="P431" s="50"/>
      <c r="Q431" s="49"/>
      <c r="R431" s="49"/>
    </row>
    <row r="432" spans="2:18" x14ac:dyDescent="0.25">
      <c r="B432" s="87"/>
      <c r="C432" s="48"/>
      <c r="D432" s="53"/>
      <c r="E432" s="48"/>
      <c r="F432" s="48"/>
      <c r="G432" s="50"/>
      <c r="H432" s="49"/>
      <c r="I432" s="49"/>
      <c r="J432" s="90"/>
      <c r="K432" s="87"/>
      <c r="L432" s="48"/>
      <c r="M432" s="53"/>
      <c r="N432" s="53"/>
      <c r="O432" s="53"/>
      <c r="P432" s="50"/>
      <c r="Q432" s="49"/>
      <c r="R432" s="49"/>
    </row>
    <row r="433" spans="2:18" x14ac:dyDescent="0.25">
      <c r="B433" s="87"/>
      <c r="C433" s="48"/>
      <c r="D433" s="53"/>
      <c r="E433" s="48"/>
      <c r="F433" s="48"/>
      <c r="G433" s="50"/>
      <c r="H433" s="49"/>
      <c r="I433" s="49"/>
      <c r="J433" s="90"/>
      <c r="K433" s="87"/>
      <c r="L433" s="48"/>
      <c r="M433" s="53"/>
      <c r="N433" s="53"/>
      <c r="O433" s="53"/>
      <c r="P433" s="50"/>
      <c r="Q433" s="49"/>
      <c r="R433" s="49"/>
    </row>
    <row r="434" spans="2:18" x14ac:dyDescent="0.25">
      <c r="B434" s="87"/>
      <c r="C434" s="48"/>
      <c r="D434" s="53"/>
      <c r="E434" s="48"/>
      <c r="F434" s="48"/>
      <c r="G434" s="50"/>
      <c r="H434" s="49"/>
      <c r="I434" s="49"/>
      <c r="J434" s="90"/>
      <c r="K434" s="87"/>
      <c r="L434" s="48"/>
      <c r="M434" s="53"/>
      <c r="N434" s="53"/>
      <c r="O434" s="53"/>
      <c r="P434" s="50"/>
      <c r="Q434" s="49"/>
      <c r="R434" s="49"/>
    </row>
    <row r="435" spans="2:18" x14ac:dyDescent="0.25">
      <c r="B435" s="87"/>
      <c r="C435" s="48"/>
      <c r="D435" s="53"/>
      <c r="E435" s="48"/>
      <c r="F435" s="48"/>
      <c r="G435" s="50"/>
      <c r="H435" s="49"/>
      <c r="I435" s="49"/>
      <c r="J435" s="90"/>
      <c r="K435" s="87"/>
      <c r="L435" s="48"/>
      <c r="M435" s="53"/>
      <c r="N435" s="53"/>
      <c r="O435" s="53"/>
      <c r="P435" s="50"/>
      <c r="Q435" s="49"/>
      <c r="R435" s="49"/>
    </row>
    <row r="436" spans="2:18" x14ac:dyDescent="0.25">
      <c r="B436" s="87"/>
      <c r="C436" s="47"/>
      <c r="D436" s="52"/>
      <c r="E436" s="48"/>
      <c r="F436" s="48"/>
      <c r="G436" s="50"/>
      <c r="H436" s="49"/>
      <c r="I436" s="49"/>
      <c r="J436" s="93"/>
      <c r="K436" s="118"/>
      <c r="L436" s="48"/>
      <c r="M436" s="53"/>
      <c r="N436" s="53"/>
      <c r="O436" s="53"/>
      <c r="P436" s="50"/>
      <c r="Q436" s="49"/>
      <c r="R436" s="49"/>
    </row>
    <row r="437" spans="2:18" x14ac:dyDescent="0.25">
      <c r="B437" s="87"/>
      <c r="C437" s="47"/>
      <c r="D437" s="52"/>
      <c r="E437" s="48"/>
      <c r="F437" s="48"/>
      <c r="G437" s="50"/>
      <c r="H437" s="49"/>
      <c r="I437" s="49"/>
      <c r="J437" s="93"/>
      <c r="K437" s="118"/>
      <c r="L437" s="90"/>
      <c r="M437" s="52"/>
      <c r="N437" s="91"/>
      <c r="O437" s="91"/>
      <c r="P437" s="92"/>
      <c r="Q437" s="93"/>
      <c r="R437" s="93"/>
    </row>
    <row r="438" spans="2:18" x14ac:dyDescent="0.25">
      <c r="B438" s="87"/>
      <c r="C438" s="47"/>
      <c r="D438" s="53"/>
      <c r="E438" s="53"/>
      <c r="F438" s="53"/>
      <c r="G438" s="47"/>
      <c r="H438" s="103"/>
      <c r="I438" s="103"/>
      <c r="J438" s="47"/>
      <c r="K438" s="87"/>
      <c r="L438" s="47"/>
      <c r="M438" s="53"/>
      <c r="N438" s="53"/>
      <c r="O438" s="53"/>
      <c r="P438" s="47"/>
      <c r="Q438" s="103"/>
      <c r="R438" s="103"/>
    </row>
    <row r="439" spans="2:18" x14ac:dyDescent="0.25">
      <c r="B439" s="87"/>
      <c r="C439" s="47"/>
      <c r="D439" s="53"/>
      <c r="E439" s="53"/>
      <c r="F439" s="53"/>
      <c r="G439" s="50"/>
      <c r="H439" s="49"/>
      <c r="I439" s="49"/>
      <c r="J439" s="90"/>
      <c r="K439" s="87"/>
      <c r="L439" s="47"/>
      <c r="M439" s="53"/>
      <c r="N439" s="53"/>
      <c r="O439" s="53"/>
      <c r="P439" s="47"/>
      <c r="Q439" s="103"/>
      <c r="R439" s="103"/>
    </row>
    <row r="440" spans="2:18" x14ac:dyDescent="0.25">
      <c r="B440" s="87"/>
      <c r="C440" s="47"/>
      <c r="D440" s="53"/>
      <c r="E440" s="53"/>
      <c r="F440" s="53"/>
      <c r="G440" s="47"/>
      <c r="H440" s="103"/>
      <c r="I440" s="103"/>
      <c r="J440" s="90"/>
      <c r="K440" s="87"/>
      <c r="L440" s="47"/>
      <c r="M440" s="53"/>
      <c r="N440" s="53"/>
      <c r="O440" s="53"/>
      <c r="P440" s="47"/>
      <c r="Q440" s="103"/>
      <c r="R440" s="103"/>
    </row>
    <row r="441" spans="2:18" x14ac:dyDescent="0.25">
      <c r="B441" s="87"/>
      <c r="C441" s="47"/>
      <c r="D441" s="53"/>
      <c r="E441" s="53"/>
      <c r="F441" s="53"/>
      <c r="G441" s="47"/>
      <c r="H441" s="103"/>
      <c r="I441" s="103"/>
      <c r="J441" s="90"/>
      <c r="K441" s="87"/>
      <c r="L441" s="47"/>
      <c r="M441" s="53"/>
      <c r="N441" s="53"/>
      <c r="O441" s="53"/>
      <c r="P441" s="47"/>
      <c r="Q441" s="49"/>
      <c r="R441" s="49"/>
    </row>
    <row r="442" spans="2:18" x14ac:dyDescent="0.25">
      <c r="B442" s="87"/>
      <c r="C442" s="47"/>
      <c r="D442" s="53"/>
      <c r="E442" s="53"/>
      <c r="F442" s="53"/>
      <c r="G442" s="47"/>
      <c r="H442" s="49"/>
      <c r="I442" s="49"/>
      <c r="J442" s="90"/>
      <c r="K442" s="87"/>
      <c r="L442" s="47"/>
      <c r="M442" s="53"/>
      <c r="N442" s="53"/>
      <c r="O442" s="53"/>
      <c r="P442" s="47"/>
      <c r="Q442" s="103"/>
      <c r="R442" s="103"/>
    </row>
    <row r="443" spans="2:18" x14ac:dyDescent="0.25">
      <c r="B443" s="87"/>
      <c r="C443" s="47"/>
      <c r="D443" s="53"/>
      <c r="E443" s="53"/>
      <c r="F443" s="53"/>
      <c r="G443" s="47"/>
      <c r="H443" s="103"/>
      <c r="I443" s="103"/>
      <c r="J443" s="90"/>
      <c r="K443" s="87"/>
      <c r="L443" s="47"/>
      <c r="M443" s="53"/>
      <c r="N443" s="53"/>
      <c r="O443" s="53"/>
      <c r="P443" s="47"/>
      <c r="Q443" s="103"/>
      <c r="R443" s="103"/>
    </row>
    <row r="444" spans="2:18" x14ac:dyDescent="0.25">
      <c r="B444" s="87"/>
      <c r="C444" s="47"/>
      <c r="D444" s="53"/>
      <c r="E444" s="53"/>
      <c r="F444" s="53"/>
      <c r="G444" s="47"/>
      <c r="H444" s="103"/>
      <c r="I444" s="103"/>
      <c r="J444" s="90"/>
      <c r="K444" s="87"/>
      <c r="L444" s="47"/>
      <c r="M444" s="53"/>
      <c r="N444" s="53"/>
      <c r="O444" s="53"/>
      <c r="P444" s="47"/>
      <c r="Q444" s="49"/>
      <c r="R444" s="49"/>
    </row>
    <row r="445" spans="2:18" x14ac:dyDescent="0.25">
      <c r="B445" s="87"/>
      <c r="C445" s="47"/>
      <c r="D445" s="53"/>
      <c r="E445" s="53"/>
      <c r="F445" s="53"/>
      <c r="G445" s="47"/>
      <c r="H445" s="103"/>
      <c r="I445" s="103"/>
      <c r="J445" s="90"/>
      <c r="K445" s="87"/>
      <c r="L445" s="47"/>
      <c r="M445" s="53"/>
      <c r="N445" s="53"/>
      <c r="O445" s="53"/>
      <c r="P445" s="47"/>
      <c r="Q445" s="103"/>
      <c r="R445" s="103"/>
    </row>
    <row r="446" spans="2:18" x14ac:dyDescent="0.25">
      <c r="B446" s="87"/>
      <c r="C446" s="100"/>
      <c r="D446" s="53"/>
      <c r="E446" s="53"/>
      <c r="F446" s="53"/>
      <c r="G446" s="47"/>
      <c r="H446" s="101"/>
      <c r="I446" s="101"/>
      <c r="J446" s="90"/>
      <c r="K446" s="87"/>
      <c r="L446" s="100"/>
      <c r="M446" s="53"/>
      <c r="N446" s="53"/>
      <c r="O446" s="53"/>
      <c r="P446" s="47"/>
      <c r="Q446" s="101"/>
      <c r="R446" s="101"/>
    </row>
    <row r="447" spans="2:18" x14ac:dyDescent="0.25">
      <c r="B447" s="87"/>
      <c r="C447" s="47"/>
      <c r="D447" s="53"/>
      <c r="E447" s="53"/>
      <c r="F447" s="53"/>
      <c r="G447" s="47"/>
      <c r="H447" s="103"/>
      <c r="I447" s="103"/>
      <c r="J447" s="90"/>
      <c r="K447" s="87"/>
      <c r="L447" s="47"/>
      <c r="M447" s="53"/>
      <c r="N447" s="53"/>
      <c r="O447" s="53"/>
      <c r="P447" s="47"/>
      <c r="Q447" s="103"/>
      <c r="R447" s="103"/>
    </row>
    <row r="448" spans="2:18" x14ac:dyDescent="0.25">
      <c r="B448" s="87"/>
      <c r="C448" s="47"/>
      <c r="D448" s="53"/>
      <c r="E448" s="53"/>
      <c r="F448" s="53"/>
      <c r="G448" s="50"/>
      <c r="H448" s="49"/>
      <c r="I448" s="49"/>
      <c r="J448" s="90"/>
      <c r="K448" s="87"/>
      <c r="L448" s="47"/>
      <c r="M448" s="53"/>
      <c r="N448" s="53"/>
      <c r="O448" s="53"/>
      <c r="P448" s="50"/>
      <c r="Q448" s="49"/>
      <c r="R448" s="49"/>
    </row>
    <row r="449" spans="2:18" x14ac:dyDescent="0.25">
      <c r="B449" s="87"/>
      <c r="C449" s="100"/>
      <c r="D449" s="53"/>
      <c r="E449" s="53"/>
      <c r="F449" s="53"/>
      <c r="G449" s="47"/>
      <c r="H449" s="101"/>
      <c r="I449" s="101"/>
      <c r="J449" s="90"/>
      <c r="K449" s="87"/>
      <c r="L449" s="100"/>
      <c r="M449" s="53"/>
      <c r="N449" s="53"/>
      <c r="O449" s="53"/>
      <c r="P449" s="47"/>
      <c r="Q449" s="101"/>
      <c r="R449" s="101"/>
    </row>
    <row r="450" spans="2:18" x14ac:dyDescent="0.25">
      <c r="B450" s="87"/>
      <c r="C450" s="47"/>
      <c r="D450" s="53"/>
      <c r="E450" s="53"/>
      <c r="F450" s="53"/>
      <c r="G450" s="47"/>
      <c r="H450" s="103"/>
      <c r="I450" s="103"/>
      <c r="J450" s="90"/>
      <c r="K450" s="87"/>
      <c r="L450" s="47"/>
      <c r="M450" s="53"/>
      <c r="N450" s="53"/>
      <c r="O450" s="53"/>
      <c r="P450" s="47"/>
      <c r="Q450" s="103"/>
      <c r="R450" s="103"/>
    </row>
    <row r="451" spans="2:18" x14ac:dyDescent="0.25">
      <c r="B451" s="87"/>
      <c r="C451" s="47"/>
      <c r="D451" s="53"/>
      <c r="E451" s="53"/>
      <c r="F451" s="53"/>
      <c r="G451" s="47"/>
      <c r="H451" s="103"/>
      <c r="I451" s="103"/>
      <c r="J451" s="90"/>
      <c r="K451" s="87"/>
      <c r="L451" s="47"/>
      <c r="M451" s="53"/>
      <c r="N451" s="53"/>
      <c r="O451" s="53"/>
      <c r="P451" s="47"/>
      <c r="Q451" s="103"/>
      <c r="R451" s="103"/>
    </row>
    <row r="452" spans="2:18" x14ac:dyDescent="0.25">
      <c r="B452" s="87"/>
      <c r="C452" s="47"/>
      <c r="D452" s="53"/>
      <c r="E452" s="53"/>
      <c r="F452" s="53"/>
      <c r="G452" s="50"/>
      <c r="H452" s="49"/>
      <c r="I452" s="49"/>
      <c r="J452" s="90"/>
      <c r="K452" s="87"/>
      <c r="L452" s="47"/>
      <c r="M452" s="53"/>
      <c r="N452" s="53"/>
      <c r="O452" s="53"/>
      <c r="P452" s="47"/>
      <c r="Q452" s="49"/>
      <c r="R452" s="49"/>
    </row>
    <row r="453" spans="2:18" x14ac:dyDescent="0.25">
      <c r="B453" s="87"/>
      <c r="C453" s="47"/>
      <c r="D453" s="53"/>
      <c r="E453" s="53"/>
      <c r="F453" s="53"/>
      <c r="G453" s="47"/>
      <c r="H453" s="49"/>
      <c r="I453" s="49"/>
      <c r="J453" s="90"/>
      <c r="K453" s="87"/>
      <c r="L453" s="100"/>
      <c r="M453" s="53"/>
      <c r="N453" s="53"/>
      <c r="O453" s="53"/>
      <c r="P453" s="47"/>
      <c r="Q453" s="101"/>
      <c r="R453" s="101"/>
    </row>
    <row r="454" spans="2:18" x14ac:dyDescent="0.25">
      <c r="B454" s="87"/>
      <c r="C454" s="100"/>
      <c r="D454" s="53"/>
      <c r="E454" s="53"/>
      <c r="F454" s="53"/>
      <c r="G454" s="47"/>
      <c r="H454" s="101"/>
      <c r="I454" s="101"/>
      <c r="J454" s="90"/>
      <c r="K454" s="87"/>
      <c r="L454" s="47"/>
      <c r="M454" s="53"/>
      <c r="N454" s="53"/>
      <c r="O454" s="53"/>
      <c r="P454" s="47"/>
      <c r="Q454" s="103"/>
      <c r="R454" s="103"/>
    </row>
    <row r="455" spans="2:18" x14ac:dyDescent="0.25">
      <c r="B455" s="87"/>
      <c r="C455" s="47"/>
      <c r="D455" s="53"/>
      <c r="E455" s="53"/>
      <c r="F455" s="53"/>
      <c r="G455" s="47"/>
      <c r="H455" s="103"/>
      <c r="I455" s="103"/>
      <c r="J455" s="90"/>
      <c r="K455" s="87"/>
      <c r="L455" s="47"/>
      <c r="M455" s="53"/>
      <c r="N455" s="53"/>
      <c r="O455" s="53"/>
      <c r="P455" s="47"/>
      <c r="Q455" s="103"/>
      <c r="R455" s="103"/>
    </row>
    <row r="456" spans="2:18" x14ac:dyDescent="0.25">
      <c r="B456" s="87"/>
      <c r="C456" s="47"/>
      <c r="D456" s="53"/>
      <c r="E456" s="53"/>
      <c r="F456" s="53"/>
      <c r="G456" s="47"/>
      <c r="H456" s="49"/>
      <c r="I456" s="49"/>
      <c r="J456" s="90"/>
      <c r="K456" s="87"/>
      <c r="L456" s="47"/>
      <c r="M456" s="53"/>
      <c r="N456" s="53"/>
      <c r="O456" s="53"/>
      <c r="P456" s="47"/>
      <c r="Q456" s="49"/>
      <c r="R456" s="49"/>
    </row>
    <row r="457" spans="2:18" x14ac:dyDescent="0.25">
      <c r="B457" s="87"/>
      <c r="C457" s="47"/>
      <c r="D457" s="53"/>
      <c r="E457" s="53"/>
      <c r="F457" s="53"/>
      <c r="G457" s="47"/>
      <c r="H457" s="103"/>
      <c r="I457" s="103"/>
      <c r="J457" s="90"/>
      <c r="K457" s="87"/>
      <c r="L457" s="47"/>
      <c r="M457" s="53"/>
      <c r="N457" s="53"/>
      <c r="O457" s="53"/>
      <c r="P457" s="50"/>
      <c r="Q457" s="49"/>
      <c r="R457" s="49"/>
    </row>
    <row r="458" spans="2:18" x14ac:dyDescent="0.25">
      <c r="B458" s="87"/>
      <c r="C458" s="47"/>
      <c r="D458" s="53"/>
      <c r="E458" s="53"/>
      <c r="F458" s="53"/>
      <c r="G458" s="47"/>
      <c r="H458" s="49"/>
      <c r="I458" s="49"/>
      <c r="J458" s="90"/>
      <c r="K458" s="87"/>
      <c r="L458" s="47"/>
      <c r="M458" s="53"/>
      <c r="N458" s="53"/>
      <c r="O458" s="53"/>
      <c r="P458" s="50"/>
      <c r="Q458" s="49"/>
      <c r="R458" s="49"/>
    </row>
    <row r="459" spans="2:18" x14ac:dyDescent="0.25">
      <c r="B459" s="87"/>
      <c r="C459" s="47"/>
      <c r="D459" s="53"/>
      <c r="E459" s="53"/>
      <c r="F459" s="53"/>
      <c r="G459" s="50"/>
      <c r="H459" s="49"/>
      <c r="I459" s="49"/>
      <c r="J459" s="90"/>
      <c r="K459" s="87"/>
      <c r="L459" s="47"/>
      <c r="M459" s="53"/>
      <c r="N459" s="53"/>
      <c r="O459" s="53"/>
      <c r="P459" s="50"/>
      <c r="Q459" s="49"/>
      <c r="R459" s="49"/>
    </row>
    <row r="460" spans="2:18" x14ac:dyDescent="0.25">
      <c r="B460" s="87"/>
      <c r="C460" s="47"/>
      <c r="D460" s="53"/>
      <c r="E460" s="53"/>
      <c r="F460" s="53"/>
      <c r="G460" s="50"/>
      <c r="H460" s="49"/>
      <c r="I460" s="49"/>
      <c r="J460" s="90"/>
      <c r="K460" s="87"/>
      <c r="L460" s="47"/>
      <c r="M460" s="53"/>
      <c r="N460" s="53"/>
      <c r="O460" s="53"/>
      <c r="P460" s="47"/>
      <c r="Q460" s="103"/>
      <c r="R460" s="103"/>
    </row>
    <row r="461" spans="2:18" x14ac:dyDescent="0.25">
      <c r="B461" s="87"/>
      <c r="C461" s="47"/>
      <c r="D461" s="53"/>
      <c r="E461" s="53"/>
      <c r="F461" s="53"/>
      <c r="G461" s="50"/>
      <c r="H461" s="49"/>
      <c r="I461" s="49"/>
      <c r="J461" s="90"/>
      <c r="K461" s="87"/>
      <c r="L461" s="47"/>
      <c r="M461" s="53"/>
      <c r="N461" s="53"/>
      <c r="O461" s="53"/>
      <c r="P461" s="47"/>
      <c r="Q461" s="103"/>
      <c r="R461" s="103"/>
    </row>
    <row r="462" spans="2:18" x14ac:dyDescent="0.25">
      <c r="B462" s="87"/>
      <c r="C462" s="47"/>
      <c r="D462" s="53"/>
      <c r="E462" s="53"/>
      <c r="F462" s="53"/>
      <c r="G462" s="47"/>
      <c r="H462" s="103"/>
      <c r="I462" s="103"/>
      <c r="J462" s="90"/>
      <c r="K462" s="87"/>
      <c r="L462" s="47"/>
      <c r="M462" s="53"/>
      <c r="N462" s="53"/>
      <c r="O462" s="53"/>
      <c r="P462" s="47"/>
      <c r="Q462" s="103"/>
      <c r="R462" s="103"/>
    </row>
    <row r="463" spans="2:18" x14ac:dyDescent="0.25">
      <c r="B463" s="87"/>
      <c r="C463" s="47"/>
      <c r="D463" s="53"/>
      <c r="E463" s="53"/>
      <c r="F463" s="53"/>
      <c r="G463" s="50"/>
      <c r="H463" s="49"/>
      <c r="I463" s="49"/>
      <c r="J463" s="90"/>
      <c r="K463" s="87"/>
      <c r="L463" s="47"/>
      <c r="M463" s="53"/>
      <c r="N463" s="53"/>
      <c r="O463" s="53"/>
      <c r="P463" s="47"/>
      <c r="Q463" s="49"/>
      <c r="R463" s="49"/>
    </row>
    <row r="464" spans="2:18" x14ac:dyDescent="0.25">
      <c r="B464" s="87"/>
      <c r="C464" s="47"/>
      <c r="D464" s="53"/>
      <c r="E464" s="53"/>
      <c r="F464" s="53"/>
      <c r="G464" s="47"/>
      <c r="H464" s="103"/>
      <c r="I464" s="103"/>
      <c r="J464" s="90"/>
      <c r="K464" s="87"/>
      <c r="L464" s="47"/>
      <c r="M464" s="53"/>
      <c r="N464" s="53"/>
      <c r="O464" s="53"/>
      <c r="P464" s="47"/>
      <c r="Q464" s="103"/>
      <c r="R464" s="103"/>
    </row>
    <row r="465" spans="2:18" x14ac:dyDescent="0.25">
      <c r="B465" s="87"/>
      <c r="C465" s="47"/>
      <c r="D465" s="53"/>
      <c r="E465" s="53"/>
      <c r="F465" s="53"/>
      <c r="G465" s="50"/>
      <c r="H465" s="49"/>
      <c r="I465" s="49"/>
      <c r="J465" s="90"/>
      <c r="K465" s="87"/>
      <c r="L465" s="47"/>
      <c r="M465" s="53"/>
      <c r="N465" s="53"/>
      <c r="O465" s="53"/>
      <c r="P465" s="47"/>
      <c r="Q465" s="103"/>
      <c r="R465" s="103"/>
    </row>
    <row r="466" spans="2:18" x14ac:dyDescent="0.25">
      <c r="B466" s="87"/>
      <c r="C466" s="47"/>
      <c r="D466" s="53"/>
      <c r="E466" s="53"/>
      <c r="F466" s="53"/>
      <c r="G466" s="47"/>
      <c r="H466" s="103"/>
      <c r="I466" s="103"/>
      <c r="J466" s="90"/>
      <c r="K466" s="87"/>
      <c r="L466" s="100"/>
      <c r="M466" s="53"/>
      <c r="N466" s="53"/>
      <c r="O466" s="53"/>
      <c r="P466" s="47"/>
      <c r="Q466" s="101"/>
      <c r="R466" s="101"/>
    </row>
    <row r="467" spans="2:18" x14ac:dyDescent="0.25">
      <c r="B467" s="87"/>
      <c r="C467" s="47"/>
      <c r="D467" s="53"/>
      <c r="E467" s="53"/>
      <c r="F467" s="53"/>
      <c r="G467" s="47"/>
      <c r="H467" s="49"/>
      <c r="I467" s="49"/>
      <c r="J467" s="90"/>
      <c r="K467" s="87"/>
      <c r="L467" s="47"/>
      <c r="M467" s="53"/>
      <c r="N467" s="53"/>
      <c r="O467" s="53"/>
      <c r="P467" s="47"/>
      <c r="Q467" s="103"/>
      <c r="R467" s="103"/>
    </row>
    <row r="468" spans="2:18" x14ac:dyDescent="0.25">
      <c r="B468" s="87"/>
      <c r="C468" s="47"/>
      <c r="D468" s="53"/>
      <c r="E468" s="53"/>
      <c r="F468" s="53"/>
      <c r="G468" s="47"/>
      <c r="H468" s="103"/>
      <c r="I468" s="103"/>
      <c r="J468" s="90"/>
      <c r="K468" s="87"/>
      <c r="L468" s="100"/>
      <c r="M468" s="53"/>
      <c r="N468" s="53"/>
      <c r="O468" s="53"/>
      <c r="P468" s="47"/>
      <c r="Q468" s="101"/>
      <c r="R468" s="101"/>
    </row>
    <row r="469" spans="2:18" x14ac:dyDescent="0.25">
      <c r="B469" s="87"/>
      <c r="C469" s="47"/>
      <c r="D469" s="53"/>
      <c r="E469" s="53"/>
      <c r="F469" s="53"/>
      <c r="G469" s="47"/>
      <c r="H469" s="49"/>
      <c r="I469" s="49"/>
      <c r="J469" s="90"/>
      <c r="K469" s="87"/>
      <c r="L469" s="47"/>
      <c r="M469" s="53"/>
      <c r="N469" s="53"/>
      <c r="O469" s="53"/>
      <c r="P469" s="47"/>
      <c r="Q469" s="103"/>
      <c r="R469" s="103"/>
    </row>
    <row r="470" spans="2:18" x14ac:dyDescent="0.25">
      <c r="B470" s="87"/>
      <c r="C470" s="47"/>
      <c r="D470" s="53"/>
      <c r="E470" s="53"/>
      <c r="F470" s="53"/>
      <c r="G470" s="47"/>
      <c r="H470" s="103"/>
      <c r="I470" s="103"/>
      <c r="J470" s="90"/>
      <c r="K470" s="87"/>
      <c r="L470" s="47"/>
      <c r="M470" s="53"/>
      <c r="N470" s="53"/>
      <c r="O470" s="53"/>
      <c r="P470" s="47"/>
      <c r="Q470" s="103"/>
      <c r="R470" s="103"/>
    </row>
    <row r="471" spans="2:18" x14ac:dyDescent="0.25">
      <c r="B471" s="87"/>
      <c r="C471" s="100"/>
      <c r="D471" s="53"/>
      <c r="E471" s="53"/>
      <c r="F471" s="53"/>
      <c r="G471" s="47"/>
      <c r="H471" s="101"/>
      <c r="I471" s="101"/>
      <c r="J471" s="90"/>
      <c r="K471" s="87"/>
      <c r="L471" s="100"/>
      <c r="M471" s="53"/>
      <c r="N471" s="53"/>
      <c r="O471" s="53"/>
      <c r="P471" s="47"/>
      <c r="Q471" s="101"/>
      <c r="R471" s="101"/>
    </row>
    <row r="472" spans="2:18" x14ac:dyDescent="0.25">
      <c r="B472" s="87"/>
      <c r="C472" s="47"/>
      <c r="D472" s="53"/>
      <c r="E472" s="53"/>
      <c r="F472" s="53"/>
      <c r="G472" s="47"/>
      <c r="H472" s="103"/>
      <c r="I472" s="103"/>
      <c r="J472" s="90"/>
      <c r="K472" s="87"/>
      <c r="L472" s="47"/>
      <c r="M472" s="53"/>
      <c r="N472" s="53"/>
      <c r="O472" s="53"/>
      <c r="P472" s="47"/>
      <c r="Q472" s="103"/>
      <c r="R472" s="103"/>
    </row>
    <row r="473" spans="2:18" x14ac:dyDescent="0.25">
      <c r="B473" s="87"/>
      <c r="C473" s="100"/>
      <c r="D473" s="53"/>
      <c r="E473" s="53"/>
      <c r="F473" s="53"/>
      <c r="G473" s="47"/>
      <c r="H473" s="101"/>
      <c r="I473" s="101"/>
      <c r="J473" s="90"/>
      <c r="K473" s="87"/>
      <c r="L473" s="47"/>
      <c r="M473" s="53"/>
      <c r="N473" s="53"/>
      <c r="O473" s="53"/>
      <c r="P473" s="47"/>
      <c r="Q473" s="103"/>
      <c r="R473" s="103"/>
    </row>
    <row r="474" spans="2:18" x14ac:dyDescent="0.25">
      <c r="B474" s="87"/>
      <c r="C474" s="47"/>
      <c r="D474" s="53"/>
      <c r="E474" s="53"/>
      <c r="F474" s="53"/>
      <c r="G474" s="47"/>
      <c r="H474" s="103"/>
      <c r="I474" s="103"/>
      <c r="J474" s="90"/>
      <c r="K474" s="87"/>
      <c r="L474" s="47"/>
      <c r="M474" s="53"/>
      <c r="N474" s="53"/>
      <c r="O474" s="53"/>
      <c r="P474" s="47"/>
      <c r="Q474" s="103"/>
      <c r="R474" s="103"/>
    </row>
    <row r="475" spans="2:18" x14ac:dyDescent="0.25">
      <c r="B475" s="87"/>
      <c r="C475" s="47"/>
      <c r="D475" s="53"/>
      <c r="E475" s="53"/>
      <c r="F475" s="53"/>
      <c r="G475" s="47"/>
      <c r="H475" s="103"/>
      <c r="I475" s="103"/>
      <c r="J475" s="90"/>
      <c r="K475" s="87"/>
      <c r="L475" s="47"/>
      <c r="M475" s="53"/>
      <c r="N475" s="53"/>
      <c r="O475" s="53"/>
      <c r="P475" s="47"/>
      <c r="Q475" s="103"/>
      <c r="R475" s="103"/>
    </row>
    <row r="476" spans="2:18" x14ac:dyDescent="0.25">
      <c r="B476" s="87"/>
      <c r="C476" s="100"/>
      <c r="D476" s="53"/>
      <c r="E476" s="53"/>
      <c r="F476" s="53"/>
      <c r="G476" s="47"/>
      <c r="H476" s="101"/>
      <c r="I476" s="101"/>
      <c r="J476" s="90"/>
      <c r="K476" s="87"/>
      <c r="L476" s="47"/>
      <c r="M476" s="53"/>
      <c r="N476" s="53"/>
      <c r="O476" s="53"/>
      <c r="P476" s="50"/>
      <c r="Q476" s="49"/>
      <c r="R476" s="49"/>
    </row>
    <row r="477" spans="2:18" x14ac:dyDescent="0.25">
      <c r="B477" s="87"/>
      <c r="C477" s="47"/>
      <c r="D477" s="53"/>
      <c r="E477" s="53"/>
      <c r="F477" s="53"/>
      <c r="G477" s="47"/>
      <c r="H477" s="103"/>
      <c r="I477" s="103"/>
      <c r="J477" s="90"/>
      <c r="K477" s="87"/>
      <c r="L477" s="47"/>
      <c r="M477" s="53"/>
      <c r="N477" s="53"/>
      <c r="O477" s="53"/>
      <c r="P477" s="47"/>
      <c r="Q477" s="49"/>
      <c r="R477" s="49"/>
    </row>
    <row r="478" spans="2:18" x14ac:dyDescent="0.25">
      <c r="B478" s="87"/>
      <c r="C478" s="47"/>
      <c r="D478" s="53"/>
      <c r="E478" s="53"/>
      <c r="F478" s="53"/>
      <c r="G478" s="47"/>
      <c r="H478" s="103"/>
      <c r="I478" s="103"/>
      <c r="J478" s="90"/>
      <c r="K478" s="87"/>
      <c r="L478" s="47"/>
      <c r="M478" s="53"/>
      <c r="N478" s="53"/>
      <c r="O478" s="53"/>
      <c r="P478" s="47"/>
      <c r="Q478" s="103"/>
      <c r="R478" s="103"/>
    </row>
    <row r="479" spans="2:18" x14ac:dyDescent="0.25">
      <c r="B479" s="87"/>
      <c r="C479" s="47"/>
      <c r="D479" s="53"/>
      <c r="E479" s="53"/>
      <c r="F479" s="53"/>
      <c r="G479" s="47"/>
      <c r="H479" s="49"/>
      <c r="I479" s="49"/>
      <c r="J479" s="90"/>
      <c r="K479" s="87"/>
      <c r="L479" s="47"/>
      <c r="M479" s="53"/>
      <c r="N479" s="53"/>
      <c r="O479" s="53"/>
      <c r="P479" s="47"/>
      <c r="Q479" s="103"/>
      <c r="R479" s="103"/>
    </row>
    <row r="480" spans="2:18" x14ac:dyDescent="0.25">
      <c r="B480" s="87"/>
      <c r="C480" s="47"/>
      <c r="D480" s="53"/>
      <c r="E480" s="53"/>
      <c r="F480" s="53"/>
      <c r="G480" s="47"/>
      <c r="H480" s="103"/>
      <c r="I480" s="103"/>
      <c r="J480" s="90"/>
      <c r="K480" s="87"/>
      <c r="L480" s="47"/>
      <c r="M480" s="53"/>
      <c r="N480" s="53"/>
      <c r="O480" s="53"/>
      <c r="P480" s="47"/>
      <c r="Q480" s="49"/>
      <c r="R480" s="49"/>
    </row>
    <row r="481" spans="2:18" x14ac:dyDescent="0.25">
      <c r="B481" s="87"/>
      <c r="C481" s="47"/>
      <c r="D481" s="53"/>
      <c r="E481" s="53"/>
      <c r="F481" s="53"/>
      <c r="G481" s="47"/>
      <c r="H481" s="49"/>
      <c r="I481" s="49"/>
      <c r="J481" s="90"/>
      <c r="K481" s="87"/>
      <c r="L481" s="47"/>
      <c r="M481" s="53"/>
      <c r="N481" s="53"/>
      <c r="O481" s="53"/>
      <c r="P481" s="47"/>
      <c r="Q481" s="103"/>
      <c r="R481" s="103"/>
    </row>
    <row r="482" spans="2:18" x14ac:dyDescent="0.25">
      <c r="B482" s="87"/>
      <c r="C482" s="47"/>
      <c r="D482" s="53"/>
      <c r="E482" s="53"/>
      <c r="F482" s="53"/>
      <c r="G482" s="47"/>
      <c r="H482" s="103"/>
      <c r="I482" s="103"/>
      <c r="J482" s="90"/>
      <c r="K482" s="87"/>
      <c r="L482" s="47"/>
      <c r="M482" s="53"/>
      <c r="N482" s="53"/>
      <c r="O482" s="53"/>
      <c r="P482" s="47"/>
      <c r="Q482" s="103"/>
      <c r="R482" s="103"/>
    </row>
    <row r="483" spans="2:18" x14ac:dyDescent="0.25">
      <c r="B483" s="87"/>
      <c r="C483" s="47"/>
      <c r="D483" s="53"/>
      <c r="E483" s="53"/>
      <c r="F483" s="53"/>
      <c r="G483" s="47"/>
      <c r="H483" s="103"/>
      <c r="I483" s="103"/>
      <c r="J483" s="90"/>
      <c r="K483" s="87"/>
      <c r="L483" s="100"/>
      <c r="M483" s="53"/>
      <c r="N483" s="53"/>
      <c r="O483" s="53"/>
      <c r="P483" s="47"/>
      <c r="Q483" s="101"/>
      <c r="R483" s="101"/>
    </row>
    <row r="484" spans="2:18" x14ac:dyDescent="0.25">
      <c r="B484" s="87"/>
      <c r="C484" s="47"/>
      <c r="D484" s="53"/>
      <c r="E484" s="53"/>
      <c r="F484" s="53"/>
      <c r="G484" s="47"/>
      <c r="H484" s="103"/>
      <c r="I484" s="103"/>
      <c r="J484" s="90"/>
      <c r="K484" s="87"/>
      <c r="L484" s="47"/>
      <c r="M484" s="53"/>
      <c r="N484" s="53"/>
      <c r="O484" s="53"/>
      <c r="P484" s="47"/>
      <c r="Q484" s="103"/>
      <c r="R484" s="103"/>
    </row>
    <row r="485" spans="2:18" x14ac:dyDescent="0.25">
      <c r="B485" s="87"/>
      <c r="C485" s="47"/>
      <c r="D485" s="53"/>
      <c r="E485" s="53"/>
      <c r="F485" s="53"/>
      <c r="G485" s="47"/>
      <c r="H485" s="49"/>
      <c r="I485" s="49"/>
      <c r="J485" s="90"/>
      <c r="K485" s="87"/>
      <c r="L485" s="47"/>
      <c r="M485" s="53"/>
      <c r="N485" s="53"/>
      <c r="O485" s="53"/>
      <c r="P485" s="47"/>
      <c r="Q485" s="49"/>
      <c r="R485" s="49"/>
    </row>
    <row r="486" spans="2:18" x14ac:dyDescent="0.25">
      <c r="B486" s="87"/>
      <c r="C486" s="47"/>
      <c r="D486" s="53"/>
      <c r="E486" s="53"/>
      <c r="F486" s="53"/>
      <c r="G486" s="47"/>
      <c r="H486" s="103"/>
      <c r="I486" s="103"/>
      <c r="J486" s="90"/>
      <c r="K486" s="87"/>
      <c r="L486" s="100"/>
      <c r="M486" s="53"/>
      <c r="N486" s="53"/>
      <c r="O486" s="53"/>
      <c r="P486" s="47"/>
      <c r="Q486" s="101"/>
      <c r="R486" s="101"/>
    </row>
    <row r="487" spans="2:18" x14ac:dyDescent="0.25">
      <c r="B487" s="87"/>
      <c r="C487" s="47"/>
      <c r="D487" s="53"/>
      <c r="E487" s="53"/>
      <c r="F487" s="53"/>
      <c r="G487" s="47"/>
      <c r="H487" s="103"/>
      <c r="I487" s="103"/>
      <c r="J487" s="47"/>
      <c r="K487" s="87"/>
      <c r="L487" s="47"/>
      <c r="M487" s="53"/>
      <c r="N487" s="53"/>
      <c r="O487" s="53"/>
      <c r="P487" s="47"/>
      <c r="Q487" s="103"/>
      <c r="R487" s="103"/>
    </row>
    <row r="488" spans="2:18" x14ac:dyDescent="0.25">
      <c r="B488" s="87"/>
      <c r="C488" s="100"/>
      <c r="D488" s="53"/>
      <c r="E488" s="53"/>
      <c r="F488" s="53"/>
      <c r="G488" s="47"/>
      <c r="H488" s="101"/>
      <c r="I488" s="101"/>
      <c r="J488" s="90"/>
      <c r="K488" s="87"/>
      <c r="L488" s="47"/>
      <c r="M488" s="53"/>
      <c r="N488" s="53"/>
      <c r="O488" s="53"/>
      <c r="P488" s="47"/>
      <c r="Q488" s="103"/>
      <c r="R488" s="103"/>
    </row>
    <row r="489" spans="2:18" x14ac:dyDescent="0.25">
      <c r="B489" s="87"/>
      <c r="C489" s="47"/>
      <c r="D489" s="53"/>
      <c r="E489" s="53"/>
      <c r="F489" s="53"/>
      <c r="G489" s="47"/>
      <c r="H489" s="103"/>
      <c r="I489" s="103"/>
      <c r="J489" s="90"/>
      <c r="K489" s="87"/>
      <c r="L489" s="100"/>
      <c r="M489" s="53"/>
      <c r="N489" s="53"/>
      <c r="O489" s="53"/>
      <c r="P489" s="47"/>
      <c r="Q489" s="101"/>
      <c r="R489" s="101"/>
    </row>
    <row r="490" spans="2:18" x14ac:dyDescent="0.25">
      <c r="B490" s="87"/>
      <c r="C490" s="100"/>
      <c r="D490" s="53"/>
      <c r="E490" s="53"/>
      <c r="F490" s="53"/>
      <c r="G490" s="47"/>
      <c r="H490" s="101"/>
      <c r="I490" s="101"/>
      <c r="J490" s="47"/>
      <c r="K490" s="87"/>
      <c r="L490" s="47"/>
      <c r="M490" s="53"/>
      <c r="N490" s="53"/>
      <c r="O490" s="53"/>
      <c r="P490" s="47"/>
      <c r="Q490" s="103"/>
      <c r="R490" s="103"/>
    </row>
    <row r="491" spans="2:18" x14ac:dyDescent="0.25">
      <c r="B491" s="87"/>
      <c r="C491" s="47"/>
      <c r="D491" s="53"/>
      <c r="E491" s="53"/>
      <c r="F491" s="53"/>
      <c r="G491" s="47"/>
      <c r="H491" s="103"/>
      <c r="I491" s="103"/>
      <c r="J491" s="90"/>
      <c r="K491" s="87"/>
      <c r="L491" s="47"/>
      <c r="M491" s="53"/>
      <c r="N491" s="53"/>
      <c r="O491" s="53"/>
      <c r="P491" s="47"/>
      <c r="Q491" s="49"/>
      <c r="R491" s="49"/>
    </row>
    <row r="492" spans="2:18" x14ac:dyDescent="0.25">
      <c r="B492" s="87"/>
      <c r="C492" s="47"/>
      <c r="D492" s="53"/>
      <c r="E492" s="53"/>
      <c r="F492" s="53"/>
      <c r="G492" s="47"/>
      <c r="H492" s="103"/>
      <c r="I492" s="103"/>
      <c r="J492" s="90"/>
      <c r="K492" s="87"/>
      <c r="L492" s="47"/>
      <c r="M492" s="53"/>
      <c r="N492" s="53"/>
      <c r="O492" s="53"/>
      <c r="P492" s="47"/>
      <c r="Q492" s="49"/>
      <c r="R492" s="49"/>
    </row>
    <row r="493" spans="2:18" x14ac:dyDescent="0.25">
      <c r="B493" s="87"/>
      <c r="C493" s="100"/>
      <c r="D493" s="53"/>
      <c r="E493" s="53"/>
      <c r="F493" s="53"/>
      <c r="G493" s="47"/>
      <c r="H493" s="101"/>
      <c r="I493" s="101"/>
      <c r="J493" s="47"/>
      <c r="K493" s="87"/>
      <c r="L493" s="47"/>
      <c r="M493" s="53"/>
      <c r="N493" s="53"/>
      <c r="O493" s="53"/>
      <c r="P493" s="50"/>
      <c r="Q493" s="49"/>
      <c r="R493" s="49"/>
    </row>
    <row r="494" spans="2:18" x14ac:dyDescent="0.25">
      <c r="B494" s="87"/>
      <c r="C494" s="47"/>
      <c r="D494" s="53"/>
      <c r="E494" s="53"/>
      <c r="F494" s="53"/>
      <c r="G494" s="47"/>
      <c r="H494" s="103"/>
      <c r="I494" s="103"/>
      <c r="J494" s="90"/>
      <c r="K494" s="87"/>
      <c r="L494" s="47"/>
      <c r="M494" s="53"/>
      <c r="N494" s="53"/>
      <c r="O494" s="53"/>
      <c r="P494" s="47"/>
      <c r="Q494" s="103"/>
      <c r="R494" s="103"/>
    </row>
    <row r="495" spans="2:18" x14ac:dyDescent="0.25">
      <c r="B495" s="87"/>
      <c r="C495" s="47"/>
      <c r="D495" s="53"/>
      <c r="E495" s="53"/>
      <c r="F495" s="53"/>
      <c r="G495" s="47"/>
      <c r="H495" s="49"/>
      <c r="I495" s="49"/>
      <c r="J495" s="90"/>
      <c r="K495" s="87"/>
      <c r="L495" s="47"/>
      <c r="M495" s="53"/>
      <c r="N495" s="53"/>
      <c r="O495" s="53"/>
      <c r="P495" s="47"/>
      <c r="Q495" s="49"/>
      <c r="R495" s="49"/>
    </row>
    <row r="496" spans="2:18" x14ac:dyDescent="0.25">
      <c r="B496" s="87"/>
      <c r="C496" s="47"/>
      <c r="D496" s="53"/>
      <c r="E496" s="53"/>
      <c r="F496" s="53"/>
      <c r="G496" s="50"/>
      <c r="H496" s="49"/>
      <c r="I496" s="49"/>
      <c r="J496" s="90"/>
      <c r="K496" s="87"/>
      <c r="L496" s="47"/>
      <c r="M496" s="53"/>
      <c r="N496" s="53"/>
      <c r="O496" s="53"/>
      <c r="P496" s="47"/>
      <c r="Q496" s="49"/>
      <c r="R496" s="49"/>
    </row>
    <row r="497" spans="2:18" x14ac:dyDescent="0.25">
      <c r="B497" s="87"/>
      <c r="C497" s="47"/>
      <c r="D497" s="53"/>
      <c r="E497" s="53"/>
      <c r="F497" s="53"/>
      <c r="G497" s="47"/>
      <c r="H497" s="103"/>
      <c r="I497" s="103"/>
      <c r="J497" s="90"/>
      <c r="K497" s="87"/>
      <c r="L497" s="47"/>
      <c r="M497" s="53"/>
      <c r="N497" s="53"/>
      <c r="O497" s="53"/>
      <c r="P497" s="47"/>
      <c r="Q497" s="103"/>
      <c r="R497" s="103"/>
    </row>
    <row r="498" spans="2:18" x14ac:dyDescent="0.25">
      <c r="B498" s="87"/>
      <c r="C498" s="47"/>
      <c r="D498" s="53"/>
      <c r="E498" s="53"/>
      <c r="F498" s="53"/>
      <c r="G498" s="47"/>
      <c r="H498" s="49"/>
      <c r="I498" s="49"/>
      <c r="J498" s="90"/>
      <c r="K498" s="87"/>
      <c r="L498" s="47"/>
      <c r="M498" s="53"/>
      <c r="N498" s="53"/>
      <c r="O498" s="53"/>
      <c r="P498" s="50"/>
      <c r="Q498" s="49"/>
      <c r="R498" s="49"/>
    </row>
    <row r="499" spans="2:18" x14ac:dyDescent="0.25">
      <c r="B499" s="87"/>
      <c r="C499" s="47"/>
      <c r="D499" s="53"/>
      <c r="E499" s="53"/>
      <c r="F499" s="53"/>
      <c r="G499" s="47"/>
      <c r="H499" s="49"/>
      <c r="I499" s="49"/>
      <c r="J499" s="90"/>
      <c r="K499" s="87"/>
      <c r="L499" s="47"/>
      <c r="M499" s="53"/>
      <c r="N499" s="53"/>
      <c r="O499" s="53"/>
      <c r="P499" s="47"/>
      <c r="Q499" s="103"/>
      <c r="R499" s="103"/>
    </row>
    <row r="500" spans="2:18" x14ac:dyDescent="0.25">
      <c r="B500" s="87"/>
      <c r="C500" s="47"/>
      <c r="D500" s="53"/>
      <c r="E500" s="53"/>
      <c r="F500" s="53"/>
      <c r="G500" s="47"/>
      <c r="H500" s="103"/>
      <c r="I500" s="103"/>
      <c r="J500" s="90"/>
      <c r="K500" s="87"/>
      <c r="L500" s="47"/>
      <c r="M500" s="53"/>
      <c r="N500" s="53"/>
      <c r="O500" s="53"/>
      <c r="P500" s="47"/>
      <c r="Q500" s="103"/>
      <c r="R500" s="103"/>
    </row>
    <row r="501" spans="2:18" x14ac:dyDescent="0.25">
      <c r="B501" s="87"/>
      <c r="C501" s="47"/>
      <c r="D501" s="53"/>
      <c r="E501" s="53"/>
      <c r="F501" s="53"/>
      <c r="G501" s="47"/>
      <c r="H501" s="103"/>
      <c r="I501" s="103"/>
      <c r="J501" s="90"/>
      <c r="K501" s="87"/>
      <c r="L501" s="47"/>
      <c r="M501" s="53"/>
      <c r="N501" s="53"/>
      <c r="O501" s="53"/>
      <c r="P501" s="50"/>
      <c r="Q501" s="49"/>
      <c r="R501" s="49"/>
    </row>
    <row r="502" spans="2:18" x14ac:dyDescent="0.25">
      <c r="B502" s="87"/>
      <c r="C502" s="47"/>
      <c r="D502" s="53"/>
      <c r="E502" s="53"/>
      <c r="F502" s="53"/>
      <c r="G502" s="47"/>
      <c r="H502" s="103"/>
      <c r="I502" s="103"/>
      <c r="J502" s="90"/>
      <c r="K502" s="87"/>
      <c r="L502" s="47"/>
      <c r="M502" s="53"/>
      <c r="N502" s="53"/>
      <c r="O502" s="53"/>
      <c r="P502" s="47"/>
      <c r="Q502" s="103"/>
      <c r="R502" s="103"/>
    </row>
    <row r="503" spans="2:18" x14ac:dyDescent="0.25">
      <c r="B503" s="87"/>
      <c r="C503" s="47"/>
      <c r="D503" s="53"/>
      <c r="E503" s="53"/>
      <c r="F503" s="53"/>
      <c r="G503" s="47"/>
      <c r="H503" s="103"/>
      <c r="I503" s="103"/>
      <c r="J503" s="90"/>
      <c r="K503" s="87"/>
      <c r="L503" s="47"/>
      <c r="M503" s="53"/>
      <c r="N503" s="53"/>
      <c r="O503" s="53"/>
      <c r="P503" s="50"/>
      <c r="Q503" s="49"/>
      <c r="R503" s="49"/>
    </row>
    <row r="504" spans="2:18" x14ac:dyDescent="0.25">
      <c r="B504" s="87"/>
      <c r="C504" s="100"/>
      <c r="D504" s="53"/>
      <c r="E504" s="53"/>
      <c r="F504" s="53"/>
      <c r="G504" s="47"/>
      <c r="H504" s="101"/>
      <c r="I504" s="101"/>
      <c r="J504" s="90"/>
      <c r="K504" s="87"/>
      <c r="L504" s="47"/>
      <c r="M504" s="53"/>
      <c r="N504" s="53"/>
      <c r="O504" s="53"/>
      <c r="P504" s="47"/>
      <c r="Q504" s="103"/>
      <c r="R504" s="103"/>
    </row>
    <row r="505" spans="2:18" x14ac:dyDescent="0.25">
      <c r="B505" s="87"/>
      <c r="C505" s="47"/>
      <c r="D505" s="53"/>
      <c r="E505" s="53"/>
      <c r="F505" s="53"/>
      <c r="G505" s="47"/>
      <c r="H505" s="103"/>
      <c r="I505" s="103"/>
      <c r="J505" s="90"/>
      <c r="K505" s="87"/>
      <c r="L505" s="47"/>
      <c r="M505" s="53"/>
      <c r="N505" s="53"/>
      <c r="O505" s="53"/>
      <c r="P505" s="47"/>
      <c r="Q505" s="49"/>
      <c r="R505" s="49"/>
    </row>
    <row r="506" spans="2:18" x14ac:dyDescent="0.25">
      <c r="B506" s="87"/>
      <c r="C506" s="100"/>
      <c r="D506" s="53"/>
      <c r="E506" s="53"/>
      <c r="F506" s="53"/>
      <c r="G506" s="47"/>
      <c r="H506" s="101"/>
      <c r="I506" s="101"/>
      <c r="J506" s="90"/>
      <c r="K506" s="87"/>
      <c r="L506" s="100"/>
      <c r="M506" s="53"/>
      <c r="N506" s="53"/>
      <c r="O506" s="53"/>
      <c r="P506" s="47"/>
      <c r="Q506" s="101"/>
      <c r="R506" s="101"/>
    </row>
    <row r="507" spans="2:18" x14ac:dyDescent="0.25">
      <c r="B507" s="87"/>
      <c r="C507" s="47"/>
      <c r="D507" s="53"/>
      <c r="E507" s="53"/>
      <c r="F507" s="53"/>
      <c r="G507" s="47"/>
      <c r="H507" s="103"/>
      <c r="I507" s="103"/>
      <c r="J507" s="90"/>
      <c r="K507" s="87"/>
      <c r="L507" s="47"/>
      <c r="M507" s="53"/>
      <c r="N507" s="53"/>
      <c r="O507" s="53"/>
      <c r="P507" s="47"/>
      <c r="Q507" s="103"/>
      <c r="R507" s="103"/>
    </row>
    <row r="508" spans="2:18" x14ac:dyDescent="0.25">
      <c r="B508" s="87"/>
      <c r="C508" s="100"/>
      <c r="D508" s="53"/>
      <c r="E508" s="53"/>
      <c r="F508" s="53"/>
      <c r="G508" s="47"/>
      <c r="H508" s="101"/>
      <c r="I508" s="101"/>
      <c r="J508" s="90"/>
      <c r="K508" s="87"/>
      <c r="L508" s="100"/>
      <c r="M508" s="53"/>
      <c r="N508" s="53"/>
      <c r="O508" s="53"/>
      <c r="P508" s="47"/>
      <c r="Q508" s="101"/>
      <c r="R508" s="101"/>
    </row>
    <row r="509" spans="2:18" x14ac:dyDescent="0.25">
      <c r="B509" s="87"/>
      <c r="C509" s="47"/>
      <c r="D509" s="53"/>
      <c r="E509" s="53"/>
      <c r="F509" s="53"/>
      <c r="G509" s="47"/>
      <c r="H509" s="103"/>
      <c r="I509" s="103"/>
      <c r="J509" s="90"/>
      <c r="K509" s="87"/>
      <c r="L509" s="47"/>
      <c r="M509" s="53"/>
      <c r="N509" s="53"/>
      <c r="O509" s="53"/>
      <c r="P509" s="47"/>
      <c r="Q509" s="103"/>
      <c r="R509" s="103"/>
    </row>
    <row r="510" spans="2:18" x14ac:dyDescent="0.25">
      <c r="B510" s="87"/>
      <c r="C510" s="47"/>
      <c r="D510" s="53"/>
      <c r="E510" s="53"/>
      <c r="F510" s="53"/>
      <c r="G510" s="47"/>
      <c r="H510" s="103"/>
      <c r="I510" s="103"/>
      <c r="J510" s="90"/>
      <c r="K510" s="87"/>
      <c r="L510" s="47"/>
      <c r="M510" s="53"/>
      <c r="N510" s="53"/>
      <c r="O510" s="53"/>
      <c r="P510" s="47"/>
      <c r="Q510" s="49"/>
      <c r="R510" s="49"/>
    </row>
    <row r="511" spans="2:18" x14ac:dyDescent="0.25">
      <c r="B511" s="87"/>
      <c r="C511" s="47"/>
      <c r="D511" s="53"/>
      <c r="E511" s="53"/>
      <c r="F511" s="53"/>
      <c r="G511" s="47"/>
      <c r="H511" s="49"/>
      <c r="I511" s="49"/>
      <c r="J511" s="90"/>
      <c r="K511" s="87"/>
      <c r="L511" s="100"/>
      <c r="M511" s="53"/>
      <c r="N511" s="53"/>
      <c r="O511" s="53"/>
      <c r="P511" s="47"/>
      <c r="Q511" s="101"/>
      <c r="R511" s="101"/>
    </row>
    <row r="512" spans="2:18" x14ac:dyDescent="0.25">
      <c r="B512" s="87"/>
      <c r="C512" s="47"/>
      <c r="D512" s="53"/>
      <c r="E512" s="53"/>
      <c r="F512" s="53"/>
      <c r="G512" s="50"/>
      <c r="H512" s="49"/>
      <c r="I512" s="49"/>
      <c r="J512" s="90"/>
      <c r="K512" s="87"/>
      <c r="L512" s="47"/>
      <c r="M512" s="53"/>
      <c r="N512" s="53"/>
      <c r="O512" s="53"/>
      <c r="P512" s="47"/>
      <c r="Q512" s="103"/>
      <c r="R512" s="103"/>
    </row>
    <row r="513" spans="2:18" x14ac:dyDescent="0.25">
      <c r="B513" s="87"/>
      <c r="C513" s="47"/>
      <c r="D513" s="53"/>
      <c r="E513" s="53"/>
      <c r="F513" s="53"/>
      <c r="G513" s="47"/>
      <c r="H513" s="49"/>
      <c r="I513" s="49"/>
      <c r="J513" s="90"/>
      <c r="K513" s="87"/>
      <c r="L513" s="47"/>
      <c r="M513" s="53"/>
      <c r="N513" s="53"/>
      <c r="O513" s="53"/>
      <c r="P513" s="47"/>
      <c r="Q513" s="103"/>
      <c r="R513" s="103"/>
    </row>
    <row r="514" spans="2:18" x14ac:dyDescent="0.25">
      <c r="B514" s="87"/>
      <c r="C514" s="47"/>
      <c r="D514" s="53"/>
      <c r="E514" s="53"/>
      <c r="F514" s="53"/>
      <c r="G514" s="47"/>
      <c r="H514" s="49"/>
      <c r="I514" s="49"/>
      <c r="J514" s="90"/>
      <c r="K514" s="87"/>
      <c r="L514" s="47"/>
      <c r="M514" s="53"/>
      <c r="N514" s="53"/>
      <c r="O514" s="53"/>
      <c r="P514" s="47"/>
      <c r="Q514" s="49"/>
      <c r="R514" s="49"/>
    </row>
    <row r="515" spans="2:18" x14ac:dyDescent="0.25">
      <c r="B515" s="87"/>
      <c r="C515" s="47"/>
      <c r="D515" s="53"/>
      <c r="E515" s="53"/>
      <c r="F515" s="53"/>
      <c r="G515" s="50"/>
      <c r="H515" s="49"/>
      <c r="I515" s="49"/>
      <c r="J515" s="90"/>
      <c r="K515" s="87"/>
      <c r="L515" s="47"/>
      <c r="M515" s="53"/>
      <c r="N515" s="53"/>
      <c r="O515" s="53"/>
      <c r="P515" s="50"/>
      <c r="Q515" s="49"/>
      <c r="R515" s="49"/>
    </row>
    <row r="516" spans="2:18" x14ac:dyDescent="0.25">
      <c r="B516" s="87"/>
      <c r="C516" s="47"/>
      <c r="D516" s="53"/>
      <c r="E516" s="53"/>
      <c r="F516" s="53"/>
      <c r="G516" s="47"/>
      <c r="H516" s="49"/>
      <c r="I516" s="49"/>
      <c r="J516" s="90"/>
      <c r="K516" s="87"/>
      <c r="L516" s="47"/>
      <c r="M516" s="53"/>
      <c r="N516" s="53"/>
      <c r="O516" s="53"/>
      <c r="P516" s="47"/>
      <c r="Q516" s="49"/>
      <c r="R516" s="49"/>
    </row>
    <row r="517" spans="2:18" x14ac:dyDescent="0.25">
      <c r="B517" s="87"/>
      <c r="C517" s="47"/>
      <c r="D517" s="53"/>
      <c r="E517" s="53"/>
      <c r="F517" s="53"/>
      <c r="G517" s="47"/>
      <c r="H517" s="49"/>
      <c r="I517" s="49"/>
      <c r="J517" s="90"/>
      <c r="K517" s="87"/>
      <c r="L517" s="47"/>
      <c r="M517" s="53"/>
      <c r="N517" s="53"/>
      <c r="O517" s="53"/>
      <c r="P517" s="47"/>
      <c r="Q517" s="49"/>
      <c r="R517" s="49"/>
    </row>
    <row r="518" spans="2:18" x14ac:dyDescent="0.25">
      <c r="B518" s="87"/>
      <c r="C518" s="47"/>
      <c r="D518" s="53"/>
      <c r="E518" s="53"/>
      <c r="F518" s="53"/>
      <c r="G518" s="47"/>
      <c r="H518" s="49"/>
      <c r="I518" s="49"/>
      <c r="J518" s="90"/>
      <c r="K518" s="87"/>
      <c r="L518" s="47"/>
      <c r="M518" s="53"/>
      <c r="N518" s="53"/>
      <c r="O518" s="53"/>
      <c r="P518" s="50"/>
      <c r="Q518" s="49"/>
      <c r="R518" s="49"/>
    </row>
    <row r="519" spans="2:18" x14ac:dyDescent="0.25">
      <c r="B519" s="87"/>
      <c r="C519" s="47"/>
      <c r="D519" s="53"/>
      <c r="E519" s="53"/>
      <c r="F519" s="53"/>
      <c r="G519" s="50"/>
      <c r="H519" s="49"/>
      <c r="I519" s="49"/>
      <c r="J519" s="90"/>
      <c r="K519" s="87"/>
      <c r="L519" s="47"/>
      <c r="M519" s="53"/>
      <c r="N519" s="53"/>
      <c r="O519" s="53"/>
      <c r="P519" s="47"/>
      <c r="Q519" s="49"/>
      <c r="R519" s="49"/>
    </row>
    <row r="520" spans="2:18" x14ac:dyDescent="0.25">
      <c r="B520" s="87"/>
      <c r="C520" s="47"/>
      <c r="D520" s="53"/>
      <c r="E520" s="53"/>
      <c r="F520" s="53"/>
      <c r="G520" s="47"/>
      <c r="H520" s="103"/>
      <c r="I520" s="103"/>
      <c r="J520" s="90"/>
      <c r="K520" s="87"/>
      <c r="L520" s="47"/>
      <c r="M520" s="53"/>
      <c r="N520" s="53"/>
      <c r="O520" s="53"/>
      <c r="P520" s="47"/>
      <c r="Q520" s="49"/>
      <c r="R520" s="49"/>
    </row>
    <row r="521" spans="2:18" x14ac:dyDescent="0.25">
      <c r="B521" s="87"/>
      <c r="C521" s="47"/>
      <c r="D521" s="53"/>
      <c r="E521" s="53"/>
      <c r="F521" s="53"/>
      <c r="G521" s="47"/>
      <c r="H521" s="49"/>
      <c r="I521" s="49"/>
      <c r="J521" s="90"/>
      <c r="K521" s="87"/>
      <c r="L521" s="47"/>
      <c r="M521" s="53"/>
      <c r="N521" s="53"/>
      <c r="O521" s="53"/>
      <c r="P521" s="50"/>
      <c r="Q521" s="49"/>
      <c r="R521" s="49"/>
    </row>
    <row r="522" spans="2:18" x14ac:dyDescent="0.25">
      <c r="B522" s="87"/>
      <c r="C522" s="100"/>
      <c r="D522" s="53"/>
      <c r="E522" s="53"/>
      <c r="F522" s="53"/>
      <c r="G522" s="47"/>
      <c r="H522" s="101"/>
      <c r="I522" s="101"/>
      <c r="J522" s="90"/>
      <c r="K522" s="87"/>
      <c r="L522" s="47"/>
      <c r="M522" s="53"/>
      <c r="N522" s="53"/>
      <c r="O522" s="53"/>
      <c r="P522" s="47"/>
      <c r="Q522" s="49"/>
      <c r="R522" s="49"/>
    </row>
    <row r="523" spans="2:18" x14ac:dyDescent="0.25">
      <c r="B523" s="87"/>
      <c r="C523" s="47"/>
      <c r="D523" s="53"/>
      <c r="E523" s="53"/>
      <c r="F523" s="53"/>
      <c r="G523" s="47"/>
      <c r="H523" s="49"/>
      <c r="I523" s="49"/>
      <c r="J523" s="90"/>
      <c r="K523" s="87"/>
      <c r="L523" s="47"/>
      <c r="M523" s="53"/>
      <c r="N523" s="53"/>
      <c r="O523" s="53"/>
      <c r="P523" s="47"/>
      <c r="Q523" s="103"/>
      <c r="R523" s="103"/>
    </row>
    <row r="524" spans="2:18" x14ac:dyDescent="0.25">
      <c r="B524" s="87"/>
      <c r="C524" s="47"/>
      <c r="D524" s="53"/>
      <c r="E524" s="53"/>
      <c r="F524" s="53"/>
      <c r="G524" s="50"/>
      <c r="H524" s="49"/>
      <c r="I524" s="49"/>
      <c r="J524" s="90"/>
      <c r="K524" s="87"/>
      <c r="L524" s="47"/>
      <c r="M524" s="53"/>
      <c r="N524" s="53"/>
      <c r="O524" s="53"/>
      <c r="P524" s="47"/>
      <c r="Q524" s="49"/>
      <c r="R524" s="49"/>
    </row>
    <row r="525" spans="2:18" x14ac:dyDescent="0.25">
      <c r="B525" s="87"/>
      <c r="C525" s="47"/>
      <c r="D525" s="53"/>
      <c r="E525" s="53"/>
      <c r="F525" s="53"/>
      <c r="G525" s="47"/>
      <c r="H525" s="103"/>
      <c r="I525" s="103"/>
      <c r="J525" s="90"/>
      <c r="K525" s="87"/>
      <c r="L525" s="100"/>
      <c r="M525" s="53"/>
      <c r="N525" s="53"/>
      <c r="O525" s="53"/>
      <c r="P525" s="47"/>
      <c r="Q525" s="101"/>
      <c r="R525" s="101"/>
    </row>
    <row r="526" spans="2:18" x14ac:dyDescent="0.25">
      <c r="B526" s="87"/>
      <c r="C526" s="47"/>
      <c r="D526" s="53"/>
      <c r="E526" s="53"/>
      <c r="F526" s="53"/>
      <c r="G526" s="50"/>
      <c r="H526" s="49"/>
      <c r="I526" s="49"/>
      <c r="J526" s="90"/>
      <c r="K526" s="87"/>
      <c r="L526" s="47"/>
      <c r="M526" s="53"/>
      <c r="N526" s="53"/>
      <c r="O526" s="53"/>
      <c r="P526" s="47"/>
      <c r="Q526" s="49"/>
      <c r="R526" s="49"/>
    </row>
    <row r="527" spans="2:18" x14ac:dyDescent="0.25">
      <c r="B527" s="87"/>
      <c r="C527" s="100"/>
      <c r="D527" s="53"/>
      <c r="E527" s="53"/>
      <c r="F527" s="53"/>
      <c r="G527" s="47"/>
      <c r="H527" s="101"/>
      <c r="I527" s="101"/>
      <c r="J527" s="90"/>
      <c r="K527" s="87"/>
      <c r="L527" s="47"/>
      <c r="M527" s="53"/>
      <c r="N527" s="53"/>
      <c r="O527" s="53"/>
      <c r="P527" s="50"/>
      <c r="Q527" s="49"/>
      <c r="R527" s="49"/>
    </row>
    <row r="528" spans="2:18" x14ac:dyDescent="0.25">
      <c r="B528" s="87"/>
      <c r="C528" s="47"/>
      <c r="D528" s="53"/>
      <c r="E528" s="53"/>
      <c r="F528" s="53"/>
      <c r="G528" s="47"/>
      <c r="H528" s="49"/>
      <c r="I528" s="49"/>
      <c r="J528" s="90"/>
      <c r="K528" s="87"/>
      <c r="L528" s="47"/>
      <c r="M528" s="53"/>
      <c r="N528" s="53"/>
      <c r="O528" s="53"/>
      <c r="P528" s="47"/>
      <c r="Q528" s="103"/>
      <c r="R528" s="103"/>
    </row>
    <row r="529" spans="2:18" x14ac:dyDescent="0.25">
      <c r="B529" s="87"/>
      <c r="C529" s="47"/>
      <c r="D529" s="53"/>
      <c r="E529" s="53"/>
      <c r="F529" s="53"/>
      <c r="G529" s="50"/>
      <c r="H529" s="49"/>
      <c r="I529" s="49"/>
      <c r="J529" s="90"/>
      <c r="K529" s="87"/>
      <c r="L529" s="47"/>
      <c r="M529" s="53"/>
      <c r="N529" s="53"/>
      <c r="O529" s="53"/>
      <c r="P529" s="50"/>
      <c r="Q529" s="49"/>
      <c r="R529" s="49"/>
    </row>
    <row r="530" spans="2:18" x14ac:dyDescent="0.25">
      <c r="B530" s="87"/>
      <c r="C530" s="47"/>
      <c r="D530" s="53"/>
      <c r="E530" s="53"/>
      <c r="F530" s="53"/>
      <c r="G530" s="47"/>
      <c r="H530" s="103"/>
      <c r="I530" s="103"/>
      <c r="J530" s="90"/>
      <c r="K530" s="87"/>
      <c r="L530" s="100"/>
      <c r="M530" s="53"/>
      <c r="N530" s="53"/>
      <c r="O530" s="53"/>
      <c r="P530" s="47"/>
      <c r="Q530" s="101"/>
      <c r="R530" s="101"/>
    </row>
    <row r="531" spans="2:18" x14ac:dyDescent="0.25">
      <c r="B531" s="87"/>
      <c r="C531" s="100"/>
      <c r="D531" s="53"/>
      <c r="E531" s="53"/>
      <c r="F531" s="53"/>
      <c r="G531" s="47"/>
      <c r="H531" s="101"/>
      <c r="I531" s="101"/>
      <c r="J531" s="90"/>
      <c r="K531" s="87"/>
      <c r="L531" s="47"/>
      <c r="M531" s="53"/>
      <c r="N531" s="53"/>
      <c r="O531" s="53"/>
      <c r="P531" s="47"/>
      <c r="Q531" s="49"/>
      <c r="R531" s="49"/>
    </row>
    <row r="532" spans="2:18" x14ac:dyDescent="0.25">
      <c r="B532" s="87"/>
      <c r="C532" s="47"/>
      <c r="D532" s="53"/>
      <c r="E532" s="53"/>
      <c r="F532" s="53"/>
      <c r="G532" s="50"/>
      <c r="H532" s="49"/>
      <c r="I532" s="49"/>
      <c r="J532" s="90"/>
      <c r="K532" s="87"/>
      <c r="L532" s="47"/>
      <c r="M532" s="53"/>
      <c r="N532" s="53"/>
      <c r="O532" s="53"/>
      <c r="P532" s="47"/>
      <c r="Q532" s="103"/>
      <c r="R532" s="103"/>
    </row>
    <row r="533" spans="2:18" x14ac:dyDescent="0.25">
      <c r="B533" s="87"/>
      <c r="C533" s="47"/>
      <c r="D533" s="53"/>
      <c r="E533" s="53"/>
      <c r="F533" s="53"/>
      <c r="G533" s="47"/>
      <c r="H533" s="103"/>
      <c r="I533" s="103"/>
      <c r="J533" s="90"/>
      <c r="K533" s="87"/>
      <c r="L533" s="100"/>
      <c r="M533" s="53"/>
      <c r="N533" s="53"/>
      <c r="O533" s="53"/>
      <c r="P533" s="47"/>
      <c r="Q533" s="101"/>
      <c r="R533" s="101"/>
    </row>
    <row r="534" spans="2:18" x14ac:dyDescent="0.25">
      <c r="B534" s="87"/>
      <c r="C534" s="47"/>
      <c r="D534" s="53"/>
      <c r="E534" s="53"/>
      <c r="F534" s="53"/>
      <c r="G534" s="47"/>
      <c r="H534" s="103"/>
      <c r="I534" s="103"/>
      <c r="J534" s="90"/>
      <c r="K534" s="87"/>
      <c r="L534" s="47"/>
      <c r="M534" s="53"/>
      <c r="N534" s="53"/>
      <c r="O534" s="53"/>
      <c r="P534" s="47"/>
      <c r="Q534" s="103"/>
      <c r="R534" s="103"/>
    </row>
    <row r="535" spans="2:18" x14ac:dyDescent="0.25">
      <c r="B535" s="87"/>
      <c r="C535" s="47"/>
      <c r="D535" s="53"/>
      <c r="E535" s="53"/>
      <c r="F535" s="53"/>
      <c r="G535" s="47"/>
      <c r="H535" s="49"/>
      <c r="I535" s="49"/>
      <c r="J535" s="90"/>
      <c r="K535" s="87"/>
      <c r="L535" s="47"/>
      <c r="M535" s="53"/>
      <c r="N535" s="53"/>
      <c r="O535" s="53"/>
      <c r="P535" s="50"/>
      <c r="Q535" s="49"/>
      <c r="R535" s="49"/>
    </row>
    <row r="536" spans="2:18" x14ac:dyDescent="0.25">
      <c r="B536" s="87"/>
      <c r="C536" s="47"/>
      <c r="D536" s="53"/>
      <c r="E536" s="53"/>
      <c r="F536" s="53"/>
      <c r="G536" s="47"/>
      <c r="H536" s="103"/>
      <c r="I536" s="103"/>
      <c r="J536" s="90"/>
      <c r="K536" s="87"/>
      <c r="L536" s="47"/>
      <c r="M536" s="53"/>
      <c r="N536" s="53"/>
      <c r="O536" s="53"/>
      <c r="P536" s="47"/>
      <c r="Q536" s="103"/>
      <c r="R536" s="103"/>
    </row>
    <row r="537" spans="2:18" x14ac:dyDescent="0.25">
      <c r="B537" s="87"/>
      <c r="C537" s="47"/>
      <c r="D537" s="53"/>
      <c r="E537" s="53"/>
      <c r="F537" s="53"/>
      <c r="G537" s="50"/>
      <c r="H537" s="49"/>
      <c r="I537" s="49"/>
      <c r="J537" s="90"/>
      <c r="K537" s="87"/>
      <c r="L537" s="47"/>
      <c r="M537" s="53"/>
      <c r="N537" s="53"/>
      <c r="O537" s="53"/>
      <c r="P537" s="47"/>
      <c r="Q537" s="103"/>
      <c r="R537" s="103"/>
    </row>
    <row r="538" spans="2:18" x14ac:dyDescent="0.25">
      <c r="B538" s="87"/>
      <c r="C538" s="47"/>
      <c r="D538" s="53"/>
      <c r="E538" s="53"/>
      <c r="F538" s="53"/>
      <c r="G538" s="47"/>
      <c r="H538" s="103"/>
      <c r="I538" s="103"/>
      <c r="J538" s="90"/>
      <c r="K538" s="87"/>
      <c r="L538" s="47"/>
      <c r="M538" s="53"/>
      <c r="N538" s="53"/>
      <c r="O538" s="53"/>
      <c r="P538" s="50"/>
      <c r="Q538" s="49"/>
      <c r="R538" s="49"/>
    </row>
    <row r="539" spans="2:18" x14ac:dyDescent="0.25">
      <c r="B539" s="87"/>
      <c r="C539" s="47"/>
      <c r="D539" s="53"/>
      <c r="E539" s="53"/>
      <c r="F539" s="53"/>
      <c r="G539" s="47"/>
      <c r="H539" s="49"/>
      <c r="I539" s="49"/>
      <c r="J539" s="90"/>
      <c r="K539" s="87"/>
      <c r="L539" s="47"/>
      <c r="M539" s="53"/>
      <c r="N539" s="53"/>
      <c r="O539" s="53"/>
      <c r="P539" s="47"/>
      <c r="Q539" s="103"/>
      <c r="R539" s="103"/>
    </row>
    <row r="540" spans="2:18" x14ac:dyDescent="0.25">
      <c r="B540" s="87"/>
      <c r="C540" s="47"/>
      <c r="D540" s="53"/>
      <c r="E540" s="53"/>
      <c r="F540" s="53"/>
      <c r="G540" s="50"/>
      <c r="H540" s="49"/>
      <c r="I540" s="49"/>
      <c r="J540" s="90"/>
      <c r="K540" s="87"/>
      <c r="L540" s="47"/>
      <c r="M540" s="53"/>
      <c r="N540" s="53"/>
      <c r="O540" s="53"/>
      <c r="P540" s="47"/>
      <c r="Q540" s="49"/>
      <c r="R540" s="49"/>
    </row>
    <row r="541" spans="2:18" x14ac:dyDescent="0.25">
      <c r="B541" s="87"/>
      <c r="C541" s="47"/>
      <c r="D541" s="53"/>
      <c r="E541" s="53"/>
      <c r="F541" s="53"/>
      <c r="G541" s="47"/>
      <c r="H541" s="103"/>
      <c r="I541" s="103"/>
      <c r="J541" s="90"/>
      <c r="K541" s="87"/>
      <c r="L541" s="47"/>
      <c r="M541" s="53"/>
      <c r="N541" s="53"/>
      <c r="O541" s="53"/>
      <c r="P541" s="50"/>
      <c r="Q541" s="49"/>
      <c r="R541" s="49"/>
    </row>
    <row r="542" spans="2:18" x14ac:dyDescent="0.25">
      <c r="B542" s="87"/>
      <c r="C542" s="47"/>
      <c r="D542" s="53"/>
      <c r="E542" s="53"/>
      <c r="F542" s="53"/>
      <c r="G542" s="47"/>
      <c r="H542" s="49"/>
      <c r="I542" s="49"/>
      <c r="J542" s="90"/>
      <c r="K542" s="87"/>
      <c r="L542" s="47"/>
      <c r="M542" s="53"/>
      <c r="N542" s="53"/>
      <c r="O542" s="53"/>
      <c r="P542" s="47"/>
      <c r="Q542" s="103"/>
      <c r="R542" s="103"/>
    </row>
    <row r="543" spans="2:18" x14ac:dyDescent="0.25">
      <c r="B543" s="87"/>
      <c r="C543" s="47"/>
      <c r="D543" s="53"/>
      <c r="E543" s="53"/>
      <c r="F543" s="53"/>
      <c r="G543" s="47"/>
      <c r="H543" s="103"/>
      <c r="I543" s="103"/>
      <c r="J543" s="90"/>
      <c r="K543" s="87"/>
      <c r="L543" s="47"/>
      <c r="M543" s="53"/>
      <c r="N543" s="53"/>
      <c r="O543" s="53"/>
      <c r="P543" s="47"/>
      <c r="Q543" s="103"/>
      <c r="R543" s="103"/>
    </row>
    <row r="544" spans="2:18" x14ac:dyDescent="0.25">
      <c r="B544" s="87"/>
      <c r="C544" s="47"/>
      <c r="D544" s="53"/>
      <c r="E544" s="53"/>
      <c r="F544" s="53"/>
      <c r="G544" s="47"/>
      <c r="H544" s="49"/>
      <c r="I544" s="49"/>
      <c r="J544" s="90"/>
      <c r="K544" s="87"/>
      <c r="L544" s="100"/>
      <c r="M544" s="53"/>
      <c r="N544" s="53"/>
      <c r="O544" s="53"/>
      <c r="P544" s="47"/>
      <c r="Q544" s="101"/>
      <c r="R544" s="101"/>
    </row>
    <row r="545" spans="2:18" x14ac:dyDescent="0.25">
      <c r="B545" s="87"/>
      <c r="C545" s="100"/>
      <c r="D545" s="53"/>
      <c r="E545" s="53"/>
      <c r="F545" s="53"/>
      <c r="G545" s="47"/>
      <c r="H545" s="101"/>
      <c r="I545" s="101"/>
      <c r="J545" s="90"/>
      <c r="K545" s="87"/>
      <c r="L545" s="47"/>
      <c r="M545" s="53"/>
      <c r="N545" s="53"/>
      <c r="O545" s="53"/>
      <c r="P545" s="47"/>
      <c r="Q545" s="103"/>
      <c r="R545" s="103"/>
    </row>
    <row r="546" spans="2:18" x14ac:dyDescent="0.25">
      <c r="B546" s="87"/>
      <c r="C546" s="47"/>
      <c r="D546" s="53"/>
      <c r="E546" s="53"/>
      <c r="F546" s="53"/>
      <c r="G546" s="47"/>
      <c r="H546" s="103"/>
      <c r="I546" s="103"/>
      <c r="J546" s="93"/>
      <c r="K546" s="87"/>
      <c r="L546" s="47"/>
      <c r="M546" s="53"/>
      <c r="N546" s="53"/>
      <c r="O546" s="53"/>
      <c r="P546" s="47"/>
      <c r="Q546" s="103"/>
      <c r="R546" s="103"/>
    </row>
    <row r="547" spans="2:18" x14ac:dyDescent="0.25">
      <c r="B547" s="87"/>
      <c r="C547" s="47"/>
      <c r="D547" s="53"/>
      <c r="E547" s="53"/>
      <c r="F547" s="53"/>
      <c r="G547" s="47"/>
      <c r="H547" s="103"/>
      <c r="I547" s="103"/>
      <c r="J547" s="93"/>
      <c r="K547" s="87"/>
      <c r="L547" s="100"/>
      <c r="M547" s="53"/>
      <c r="N547" s="53"/>
      <c r="O547" s="53"/>
      <c r="P547" s="47"/>
      <c r="Q547" s="101"/>
      <c r="R547" s="101"/>
    </row>
    <row r="548" spans="2:18" x14ac:dyDescent="0.25">
      <c r="B548" s="87"/>
      <c r="C548" s="100"/>
      <c r="D548" s="53"/>
      <c r="E548" s="53"/>
      <c r="F548" s="53"/>
      <c r="G548" s="47"/>
      <c r="H548" s="101"/>
      <c r="I548" s="101"/>
      <c r="J548" s="93"/>
      <c r="K548" s="87"/>
      <c r="L548" s="47"/>
      <c r="M548" s="53"/>
      <c r="N548" s="53"/>
      <c r="O548" s="53"/>
      <c r="P548" s="47"/>
      <c r="Q548" s="103"/>
      <c r="R548" s="103"/>
    </row>
    <row r="549" spans="2:18" x14ac:dyDescent="0.25">
      <c r="B549" s="87"/>
      <c r="C549" s="47"/>
      <c r="D549" s="53"/>
      <c r="E549" s="53"/>
      <c r="F549" s="53"/>
      <c r="G549" s="47"/>
      <c r="H549" s="103"/>
      <c r="I549" s="103"/>
      <c r="J549" s="93"/>
      <c r="K549" s="87"/>
      <c r="L549" s="47"/>
      <c r="M549" s="53"/>
      <c r="N549" s="53"/>
      <c r="O549" s="53"/>
      <c r="P549" s="47"/>
      <c r="Q549" s="103"/>
      <c r="R549" s="103"/>
    </row>
    <row r="550" spans="2:18" x14ac:dyDescent="0.25">
      <c r="B550" s="87"/>
      <c r="C550" s="47"/>
      <c r="D550" s="53"/>
      <c r="E550" s="53"/>
      <c r="F550" s="53"/>
      <c r="G550" s="47"/>
      <c r="H550" s="103"/>
      <c r="I550" s="103"/>
      <c r="J550" s="93"/>
      <c r="K550" s="87"/>
      <c r="L550" s="100"/>
      <c r="M550" s="53"/>
      <c r="N550" s="53"/>
      <c r="O550" s="53"/>
      <c r="P550" s="47"/>
      <c r="Q550" s="101"/>
      <c r="R550" s="101"/>
    </row>
    <row r="551" spans="2:18" x14ac:dyDescent="0.25">
      <c r="B551" s="87"/>
      <c r="C551" s="100"/>
      <c r="D551" s="53"/>
      <c r="E551" s="53"/>
      <c r="F551" s="53"/>
      <c r="G551" s="47"/>
      <c r="H551" s="101"/>
      <c r="I551" s="101"/>
      <c r="J551" s="93"/>
      <c r="K551" s="87"/>
      <c r="L551" s="47"/>
      <c r="M551" s="53"/>
      <c r="N551" s="53"/>
      <c r="O551" s="53"/>
      <c r="P551" s="47"/>
      <c r="Q551" s="103"/>
      <c r="R551" s="103"/>
    </row>
    <row r="552" spans="2:18" x14ac:dyDescent="0.25">
      <c r="B552" s="87"/>
      <c r="C552" s="47"/>
      <c r="D552" s="53"/>
      <c r="E552" s="53"/>
      <c r="F552" s="53"/>
      <c r="G552" s="47"/>
      <c r="H552" s="103"/>
      <c r="I552" s="103"/>
      <c r="J552" s="93"/>
      <c r="K552" s="87"/>
      <c r="L552" s="47"/>
      <c r="M552" s="53"/>
      <c r="N552" s="53"/>
      <c r="O552" s="53"/>
      <c r="P552" s="47"/>
      <c r="Q552" s="49"/>
      <c r="R552" s="49"/>
    </row>
    <row r="553" spans="2:18" x14ac:dyDescent="0.25">
      <c r="B553" s="87"/>
      <c r="C553" s="47"/>
      <c r="D553" s="53"/>
      <c r="E553" s="53"/>
      <c r="F553" s="53"/>
      <c r="G553" s="47"/>
      <c r="H553" s="103"/>
      <c r="I553" s="103"/>
      <c r="J553" s="93"/>
      <c r="K553" s="87"/>
      <c r="L553" s="47"/>
      <c r="M553" s="53"/>
      <c r="N553" s="53"/>
      <c r="O553" s="53"/>
      <c r="P553" s="47"/>
      <c r="Q553" s="103"/>
      <c r="R553" s="103"/>
    </row>
    <row r="554" spans="2:18" x14ac:dyDescent="0.25">
      <c r="B554" s="87"/>
      <c r="C554" s="47"/>
      <c r="D554" s="53"/>
      <c r="E554" s="53"/>
      <c r="F554" s="53"/>
      <c r="G554" s="47"/>
      <c r="H554" s="49"/>
      <c r="I554" s="49"/>
      <c r="J554" s="93"/>
      <c r="K554" s="87"/>
      <c r="L554" s="47"/>
      <c r="M554" s="53"/>
      <c r="N554" s="53"/>
      <c r="O554" s="53"/>
      <c r="P554" s="47"/>
      <c r="Q554" s="103"/>
      <c r="R554" s="103"/>
    </row>
    <row r="555" spans="2:18" x14ac:dyDescent="0.25">
      <c r="B555" s="87"/>
      <c r="C555" s="47"/>
      <c r="D555" s="53"/>
      <c r="E555" s="53"/>
      <c r="F555" s="53"/>
      <c r="G555" s="47"/>
      <c r="H555" s="103"/>
      <c r="I555" s="103"/>
      <c r="J555" s="93"/>
      <c r="K555" s="87"/>
      <c r="L555" s="47"/>
      <c r="M555" s="53"/>
      <c r="N555" s="53"/>
      <c r="O555" s="53"/>
      <c r="P555" s="50"/>
      <c r="Q555" s="49"/>
      <c r="R555" s="49"/>
    </row>
    <row r="556" spans="2:18" x14ac:dyDescent="0.25">
      <c r="B556" s="87"/>
      <c r="C556" s="47"/>
      <c r="D556" s="53"/>
      <c r="E556" s="53"/>
      <c r="F556" s="53"/>
      <c r="G556" s="50"/>
      <c r="H556" s="49"/>
      <c r="I556" s="49"/>
      <c r="J556" s="93"/>
      <c r="K556" s="87"/>
      <c r="L556" s="47"/>
      <c r="M556" s="53"/>
      <c r="N556" s="53"/>
      <c r="O556" s="53"/>
      <c r="P556" s="47"/>
      <c r="Q556" s="103"/>
      <c r="R556" s="103"/>
    </row>
    <row r="557" spans="2:18" x14ac:dyDescent="0.25">
      <c r="B557" s="87"/>
      <c r="C557" s="47"/>
      <c r="D557" s="53"/>
      <c r="E557" s="53"/>
      <c r="F557" s="53"/>
      <c r="G557" s="50"/>
      <c r="H557" s="49"/>
      <c r="I557" s="49"/>
      <c r="J557" s="93"/>
      <c r="K557" s="87"/>
      <c r="L557" s="47"/>
      <c r="M557" s="53"/>
      <c r="N557" s="53"/>
      <c r="O557" s="53"/>
      <c r="P557" s="47"/>
      <c r="Q557" s="49"/>
      <c r="R557" s="49"/>
    </row>
    <row r="558" spans="2:18" x14ac:dyDescent="0.25">
      <c r="B558" s="87"/>
      <c r="C558" s="47"/>
      <c r="D558" s="53"/>
      <c r="E558" s="53"/>
      <c r="F558" s="53"/>
      <c r="G558" s="47"/>
      <c r="H558" s="103"/>
      <c r="I558" s="103"/>
      <c r="J558" s="93"/>
      <c r="K558" s="87"/>
      <c r="L558" s="47"/>
      <c r="M558" s="53"/>
      <c r="N558" s="53"/>
      <c r="O558" s="53"/>
      <c r="P558" s="47"/>
      <c r="Q558" s="49"/>
      <c r="R558" s="49"/>
    </row>
    <row r="559" spans="2:18" x14ac:dyDescent="0.25">
      <c r="B559" s="87"/>
      <c r="C559" s="47"/>
      <c r="D559" s="53"/>
      <c r="E559" s="53"/>
      <c r="F559" s="53"/>
      <c r="G559" s="47"/>
      <c r="H559" s="103"/>
      <c r="I559" s="103"/>
      <c r="J559" s="93"/>
      <c r="K559" s="87"/>
      <c r="L559" s="47"/>
      <c r="M559" s="53"/>
      <c r="N559" s="53"/>
      <c r="O559" s="53"/>
      <c r="P559" s="47"/>
      <c r="Q559" s="103"/>
      <c r="R559" s="103"/>
    </row>
    <row r="560" spans="2:18" x14ac:dyDescent="0.25">
      <c r="B560" s="87"/>
      <c r="C560" s="47"/>
      <c r="D560" s="53"/>
      <c r="E560" s="53"/>
      <c r="F560" s="53"/>
      <c r="G560" s="47"/>
      <c r="H560" s="103"/>
      <c r="I560" s="103"/>
      <c r="J560" s="93"/>
      <c r="K560" s="87"/>
      <c r="L560" s="47"/>
      <c r="M560" s="53"/>
      <c r="N560" s="53"/>
      <c r="O560" s="53"/>
      <c r="P560" s="47"/>
      <c r="Q560" s="103"/>
      <c r="R560" s="103"/>
    </row>
    <row r="561" spans="2:18" x14ac:dyDescent="0.25">
      <c r="B561" s="87"/>
      <c r="C561" s="47"/>
      <c r="D561" s="53"/>
      <c r="E561" s="53"/>
      <c r="F561" s="53"/>
      <c r="G561" s="47"/>
      <c r="H561" s="103"/>
      <c r="I561" s="103"/>
      <c r="J561" s="93"/>
      <c r="K561" s="87"/>
      <c r="L561" s="47"/>
      <c r="M561" s="53"/>
      <c r="N561" s="53"/>
      <c r="O561" s="53"/>
      <c r="P561" s="50"/>
      <c r="Q561" s="49"/>
      <c r="R561" s="49"/>
    </row>
    <row r="562" spans="2:18" x14ac:dyDescent="0.25">
      <c r="B562" s="87"/>
      <c r="C562" s="47"/>
      <c r="D562" s="53"/>
      <c r="E562" s="53"/>
      <c r="F562" s="53"/>
      <c r="G562" s="47"/>
      <c r="H562" s="103"/>
      <c r="I562" s="103"/>
      <c r="J562" s="93"/>
      <c r="K562" s="87"/>
      <c r="L562" s="47"/>
      <c r="M562" s="53"/>
      <c r="N562" s="53"/>
      <c r="O562" s="53"/>
      <c r="P562" s="47"/>
      <c r="Q562" s="49"/>
      <c r="R562" s="49"/>
    </row>
    <row r="563" spans="2:18" x14ac:dyDescent="0.25">
      <c r="B563" s="87"/>
      <c r="C563" s="100"/>
      <c r="D563" s="53"/>
      <c r="E563" s="53"/>
      <c r="F563" s="53"/>
      <c r="G563" s="47"/>
      <c r="H563" s="101"/>
      <c r="I563" s="101"/>
      <c r="J563" s="93"/>
      <c r="K563" s="87"/>
      <c r="L563" s="47"/>
      <c r="M563" s="53"/>
      <c r="N563" s="53"/>
      <c r="O563" s="53"/>
      <c r="P563" s="47"/>
      <c r="Q563" s="103"/>
      <c r="R563" s="103"/>
    </row>
    <row r="564" spans="2:18" x14ac:dyDescent="0.25">
      <c r="B564" s="87"/>
      <c r="C564" s="47"/>
      <c r="D564" s="53"/>
      <c r="E564" s="53"/>
      <c r="F564" s="53"/>
      <c r="G564" s="47"/>
      <c r="H564" s="103"/>
      <c r="I564" s="103"/>
      <c r="J564" s="93"/>
      <c r="K564" s="87"/>
      <c r="L564" s="47"/>
      <c r="M564" s="53"/>
      <c r="N564" s="53"/>
      <c r="O564" s="53"/>
      <c r="P564" s="47"/>
      <c r="Q564" s="103"/>
      <c r="R564" s="103"/>
    </row>
    <row r="565" spans="2:18" x14ac:dyDescent="0.25">
      <c r="B565" s="87"/>
      <c r="C565" s="47"/>
      <c r="D565" s="53"/>
      <c r="E565" s="53"/>
      <c r="F565" s="53"/>
      <c r="G565" s="47"/>
      <c r="H565" s="103"/>
      <c r="I565" s="103"/>
      <c r="J565" s="93"/>
      <c r="K565" s="87"/>
      <c r="L565" s="100"/>
      <c r="M565" s="53"/>
      <c r="N565" s="53"/>
      <c r="O565" s="53"/>
      <c r="P565" s="47"/>
      <c r="Q565" s="101"/>
      <c r="R565" s="101"/>
    </row>
    <row r="566" spans="2:18" x14ac:dyDescent="0.25">
      <c r="B566" s="87"/>
      <c r="C566" s="100"/>
      <c r="D566" s="53"/>
      <c r="E566" s="53"/>
      <c r="F566" s="53"/>
      <c r="G566" s="47"/>
      <c r="H566" s="101"/>
      <c r="I566" s="101"/>
      <c r="J566" s="93"/>
      <c r="K566" s="87"/>
      <c r="L566" s="47"/>
      <c r="M566" s="53"/>
      <c r="N566" s="53"/>
      <c r="O566" s="53"/>
      <c r="P566" s="47"/>
      <c r="Q566" s="103"/>
      <c r="R566" s="103"/>
    </row>
    <row r="567" spans="2:18" x14ac:dyDescent="0.25">
      <c r="B567" s="87"/>
      <c r="C567" s="47"/>
      <c r="D567" s="53"/>
      <c r="E567" s="53"/>
      <c r="F567" s="53"/>
      <c r="G567" s="47"/>
      <c r="H567" s="103"/>
      <c r="I567" s="103"/>
      <c r="J567" s="93"/>
      <c r="K567" s="87"/>
      <c r="L567" s="47"/>
      <c r="M567" s="53"/>
      <c r="N567" s="53"/>
      <c r="O567" s="53"/>
      <c r="P567" s="47"/>
      <c r="Q567" s="103"/>
      <c r="R567" s="103"/>
    </row>
    <row r="568" spans="2:18" x14ac:dyDescent="0.25">
      <c r="B568" s="87"/>
      <c r="C568" s="100"/>
      <c r="D568" s="53"/>
      <c r="E568" s="53"/>
      <c r="F568" s="53"/>
      <c r="G568" s="47"/>
      <c r="H568" s="101"/>
      <c r="I568" s="101"/>
      <c r="J568" s="93"/>
      <c r="K568" s="87"/>
      <c r="L568" s="100"/>
      <c r="M568" s="53"/>
      <c r="N568" s="53"/>
      <c r="O568" s="53"/>
      <c r="P568" s="47"/>
      <c r="Q568" s="101"/>
      <c r="R568" s="101"/>
    </row>
    <row r="569" spans="2:18" x14ac:dyDescent="0.25">
      <c r="B569" s="87"/>
      <c r="C569" s="47"/>
      <c r="D569" s="53"/>
      <c r="E569" s="53"/>
      <c r="F569" s="53"/>
      <c r="G569" s="47"/>
      <c r="H569" s="103"/>
      <c r="I569" s="103"/>
      <c r="J569" s="93"/>
      <c r="K569" s="87"/>
      <c r="L569" s="47"/>
      <c r="M569" s="53"/>
      <c r="N569" s="53"/>
      <c r="O569" s="53"/>
      <c r="P569" s="47"/>
      <c r="Q569" s="103"/>
      <c r="R569" s="103"/>
    </row>
    <row r="570" spans="2:18" x14ac:dyDescent="0.25">
      <c r="B570" s="87"/>
      <c r="C570" s="47"/>
      <c r="D570" s="53"/>
      <c r="E570" s="53"/>
      <c r="F570" s="53"/>
      <c r="G570" s="47"/>
      <c r="H570" s="103"/>
      <c r="I570" s="103"/>
      <c r="J570" s="93"/>
      <c r="K570" s="87"/>
      <c r="L570" s="100"/>
      <c r="M570" s="53"/>
      <c r="N570" s="53"/>
      <c r="O570" s="53"/>
      <c r="P570" s="47"/>
      <c r="Q570" s="101"/>
      <c r="R570" s="101"/>
    </row>
    <row r="571" spans="2:18" x14ac:dyDescent="0.25">
      <c r="B571" s="87"/>
      <c r="C571" s="47"/>
      <c r="D571" s="53"/>
      <c r="E571" s="53"/>
      <c r="F571" s="53"/>
      <c r="G571" s="47"/>
      <c r="H571" s="103"/>
      <c r="I571" s="103"/>
      <c r="J571" s="93"/>
      <c r="K571" s="87"/>
      <c r="L571" s="47"/>
      <c r="M571" s="53"/>
      <c r="N571" s="53"/>
      <c r="O571" s="53"/>
      <c r="P571" s="47"/>
      <c r="Q571" s="103"/>
      <c r="R571" s="103"/>
    </row>
    <row r="572" spans="2:18" x14ac:dyDescent="0.25">
      <c r="B572" s="87"/>
      <c r="C572" s="47"/>
      <c r="D572" s="53"/>
      <c r="E572" s="53"/>
      <c r="F572" s="53"/>
      <c r="G572" s="47"/>
      <c r="H572" s="47"/>
      <c r="I572" s="49"/>
      <c r="J572" s="93"/>
      <c r="K572" s="87"/>
      <c r="L572" s="47"/>
      <c r="M572" s="53"/>
      <c r="N572" s="53"/>
      <c r="O572" s="53"/>
      <c r="P572" s="47"/>
      <c r="Q572" s="103"/>
      <c r="R572" s="103"/>
    </row>
    <row r="573" spans="2:18" x14ac:dyDescent="0.25">
      <c r="B573" s="87"/>
      <c r="C573" s="47"/>
      <c r="D573" s="53"/>
      <c r="E573" s="53"/>
      <c r="F573" s="53"/>
      <c r="G573" s="47"/>
      <c r="H573" s="103"/>
      <c r="I573" s="103"/>
      <c r="J573" s="93"/>
      <c r="K573" s="87"/>
      <c r="L573" s="47"/>
      <c r="M573" s="53"/>
      <c r="N573" s="53"/>
      <c r="O573" s="53"/>
      <c r="P573" s="47"/>
      <c r="Q573" s="103"/>
      <c r="R573" s="103"/>
    </row>
    <row r="574" spans="2:18" x14ac:dyDescent="0.25">
      <c r="B574" s="87"/>
      <c r="C574" s="47"/>
      <c r="D574" s="53"/>
      <c r="E574" s="53"/>
      <c r="F574" s="53"/>
      <c r="G574" s="47"/>
      <c r="H574" s="103"/>
      <c r="I574" s="103"/>
      <c r="J574" s="93"/>
      <c r="K574" s="87"/>
      <c r="L574" s="47"/>
      <c r="M574" s="53"/>
      <c r="N574" s="53"/>
      <c r="O574" s="53"/>
      <c r="P574" s="50"/>
      <c r="Q574" s="49"/>
      <c r="R574" s="49"/>
    </row>
    <row r="575" spans="2:18" x14ac:dyDescent="0.25">
      <c r="B575" s="87"/>
      <c r="C575" s="47"/>
      <c r="D575" s="53"/>
      <c r="E575" s="53"/>
      <c r="F575" s="53"/>
      <c r="G575" s="47"/>
      <c r="H575" s="103"/>
      <c r="I575" s="103"/>
      <c r="J575" s="93"/>
      <c r="K575" s="87"/>
      <c r="L575" s="47"/>
      <c r="M575" s="53"/>
      <c r="N575" s="53"/>
      <c r="O575" s="53"/>
      <c r="P575" s="47"/>
      <c r="Q575" s="49"/>
      <c r="R575" s="49"/>
    </row>
    <row r="576" spans="2:18" x14ac:dyDescent="0.25">
      <c r="B576" s="87"/>
      <c r="C576" s="100"/>
      <c r="D576" s="53"/>
      <c r="E576" s="53"/>
      <c r="F576" s="53"/>
      <c r="G576" s="47"/>
      <c r="H576" s="101"/>
      <c r="I576" s="101"/>
      <c r="J576" s="93"/>
      <c r="K576" s="87"/>
      <c r="L576" s="47"/>
      <c r="M576" s="53"/>
      <c r="N576" s="53"/>
      <c r="O576" s="53"/>
      <c r="P576" s="47"/>
      <c r="Q576" s="49"/>
      <c r="R576" s="49"/>
    </row>
    <row r="577" spans="2:18" x14ac:dyDescent="0.25">
      <c r="B577" s="87"/>
      <c r="C577" s="47"/>
      <c r="D577" s="53"/>
      <c r="E577" s="53"/>
      <c r="F577" s="53"/>
      <c r="G577" s="47"/>
      <c r="H577" s="103"/>
      <c r="I577" s="103"/>
      <c r="J577" s="93"/>
      <c r="K577" s="87"/>
      <c r="L577" s="47"/>
      <c r="M577" s="53"/>
      <c r="N577" s="53"/>
      <c r="O577" s="53"/>
      <c r="P577" s="47"/>
      <c r="Q577" s="103"/>
      <c r="R577" s="103"/>
    </row>
    <row r="578" spans="2:18" x14ac:dyDescent="0.25">
      <c r="B578" s="87"/>
      <c r="C578" s="47"/>
      <c r="D578" s="53"/>
      <c r="E578" s="53"/>
      <c r="F578" s="53"/>
      <c r="G578" s="47"/>
      <c r="H578" s="103"/>
      <c r="I578" s="103"/>
      <c r="J578" s="93"/>
      <c r="K578" s="87"/>
      <c r="L578" s="47"/>
      <c r="M578" s="53"/>
      <c r="N578" s="53"/>
      <c r="O578" s="53"/>
      <c r="P578" s="47"/>
      <c r="Q578" s="103"/>
      <c r="R578" s="103"/>
    </row>
    <row r="579" spans="2:18" x14ac:dyDescent="0.25">
      <c r="B579" s="87"/>
      <c r="C579" s="100"/>
      <c r="D579" s="53"/>
      <c r="E579" s="53"/>
      <c r="F579" s="53"/>
      <c r="G579" s="47"/>
      <c r="H579" s="101"/>
      <c r="I579" s="101"/>
      <c r="J579" s="93"/>
      <c r="K579" s="87"/>
      <c r="L579" s="47"/>
      <c r="M579" s="53"/>
      <c r="N579" s="53"/>
      <c r="O579" s="53"/>
      <c r="P579" s="47"/>
      <c r="Q579" s="103"/>
      <c r="R579" s="103"/>
    </row>
    <row r="580" spans="2:18" x14ac:dyDescent="0.25">
      <c r="B580" s="87"/>
      <c r="C580" s="47"/>
      <c r="D580" s="53"/>
      <c r="E580" s="53"/>
      <c r="F580" s="53"/>
      <c r="G580" s="47"/>
      <c r="H580" s="103"/>
      <c r="I580" s="103"/>
      <c r="J580" s="93"/>
      <c r="K580" s="87"/>
      <c r="L580" s="100"/>
      <c r="M580" s="53"/>
      <c r="N580" s="53"/>
      <c r="O580" s="53"/>
      <c r="P580" s="47"/>
      <c r="Q580" s="101"/>
      <c r="R580" s="101"/>
    </row>
    <row r="581" spans="2:18" x14ac:dyDescent="0.25">
      <c r="B581" s="87"/>
      <c r="C581" s="100"/>
      <c r="D581" s="53"/>
      <c r="E581" s="53"/>
      <c r="F581" s="53"/>
      <c r="G581" s="47"/>
      <c r="H581" s="101"/>
      <c r="I581" s="101"/>
      <c r="J581" s="93"/>
      <c r="K581" s="87"/>
      <c r="L581" s="47"/>
      <c r="M581" s="53"/>
      <c r="N581" s="53"/>
      <c r="O581" s="53"/>
      <c r="P581" s="47"/>
      <c r="Q581" s="103"/>
      <c r="R581" s="103"/>
    </row>
    <row r="582" spans="2:18" x14ac:dyDescent="0.25">
      <c r="B582" s="87"/>
      <c r="C582" s="47"/>
      <c r="D582" s="53"/>
      <c r="E582" s="53"/>
      <c r="F582" s="53"/>
      <c r="G582" s="47"/>
      <c r="H582" s="103"/>
      <c r="I582" s="103"/>
      <c r="J582" s="93"/>
      <c r="K582" s="87"/>
      <c r="L582" s="47"/>
      <c r="M582" s="53"/>
      <c r="N582" s="53"/>
      <c r="O582" s="53"/>
      <c r="P582" s="47"/>
      <c r="Q582" s="103"/>
      <c r="R582" s="103"/>
    </row>
    <row r="583" spans="2:18" x14ac:dyDescent="0.25">
      <c r="B583" s="87"/>
      <c r="C583" s="47"/>
      <c r="D583" s="53"/>
      <c r="E583" s="53"/>
      <c r="F583" s="53"/>
      <c r="G583" s="47"/>
      <c r="H583" s="103"/>
      <c r="I583" s="103"/>
      <c r="J583" s="93"/>
      <c r="K583" s="87"/>
      <c r="L583" s="100"/>
      <c r="M583" s="53"/>
      <c r="N583" s="53"/>
      <c r="O583" s="53"/>
      <c r="P583" s="47"/>
      <c r="Q583" s="101"/>
      <c r="R583" s="101"/>
    </row>
    <row r="584" spans="2:18" x14ac:dyDescent="0.25">
      <c r="B584" s="87"/>
      <c r="C584" s="47"/>
      <c r="D584" s="53"/>
      <c r="E584" s="53"/>
      <c r="F584" s="53"/>
      <c r="G584" s="47"/>
      <c r="H584" s="103"/>
      <c r="I584" s="103"/>
      <c r="J584" s="93"/>
      <c r="K584" s="87"/>
      <c r="L584" s="47"/>
      <c r="M584" s="53"/>
      <c r="N584" s="53"/>
      <c r="O584" s="53"/>
      <c r="P584" s="47"/>
      <c r="Q584" s="103"/>
      <c r="R584" s="103"/>
    </row>
    <row r="585" spans="2:18" x14ac:dyDescent="0.25">
      <c r="B585" s="87"/>
      <c r="C585" s="47"/>
      <c r="D585" s="53"/>
      <c r="E585" s="53"/>
      <c r="F585" s="53"/>
      <c r="G585" s="47"/>
      <c r="H585" s="103"/>
      <c r="I585" s="103"/>
      <c r="J585" s="93"/>
      <c r="K585" s="87"/>
      <c r="L585" s="100"/>
      <c r="M585" s="53"/>
      <c r="N585" s="53"/>
      <c r="O585" s="53"/>
      <c r="P585" s="47"/>
      <c r="Q585" s="101"/>
      <c r="R585" s="101"/>
    </row>
    <row r="586" spans="2:18" x14ac:dyDescent="0.25">
      <c r="B586" s="87"/>
      <c r="C586" s="47"/>
      <c r="D586" s="53"/>
      <c r="E586" s="53"/>
      <c r="F586" s="53"/>
      <c r="G586" s="47"/>
      <c r="H586" s="103"/>
      <c r="I586" s="103"/>
      <c r="J586" s="93"/>
      <c r="K586" s="87"/>
      <c r="L586" s="47"/>
      <c r="M586" s="53"/>
      <c r="N586" s="53"/>
      <c r="O586" s="53"/>
      <c r="P586" s="47"/>
      <c r="Q586" s="103"/>
      <c r="R586" s="103"/>
    </row>
    <row r="587" spans="2:18" x14ac:dyDescent="0.25">
      <c r="B587" s="87"/>
      <c r="C587" s="47"/>
      <c r="D587" s="53"/>
      <c r="E587" s="53"/>
      <c r="F587" s="53"/>
      <c r="G587" s="47"/>
      <c r="H587" s="103"/>
      <c r="I587" s="103"/>
      <c r="J587" s="93"/>
      <c r="K587" s="87"/>
      <c r="L587" s="47"/>
      <c r="M587" s="53"/>
      <c r="N587" s="53"/>
      <c r="O587" s="53"/>
      <c r="P587" s="47"/>
      <c r="Q587" s="103"/>
      <c r="R587" s="103"/>
    </row>
    <row r="588" spans="2:18" x14ac:dyDescent="0.25">
      <c r="B588" s="87"/>
      <c r="C588" s="47"/>
      <c r="D588" s="53"/>
      <c r="E588" s="53"/>
      <c r="F588" s="53"/>
      <c r="G588" s="47"/>
      <c r="H588" s="103"/>
      <c r="I588" s="103"/>
      <c r="J588" s="93"/>
      <c r="K588" s="87"/>
      <c r="L588" s="47"/>
      <c r="M588" s="53"/>
      <c r="N588" s="53"/>
      <c r="O588" s="53"/>
      <c r="P588" s="47"/>
      <c r="Q588" s="103"/>
      <c r="R588" s="103"/>
    </row>
    <row r="589" spans="2:18" x14ac:dyDescent="0.25">
      <c r="B589" s="87"/>
      <c r="C589" s="47"/>
      <c r="D589" s="53"/>
      <c r="E589" s="53"/>
      <c r="F589" s="53"/>
      <c r="G589" s="47"/>
      <c r="H589" s="103"/>
      <c r="I589" s="103"/>
      <c r="J589" s="93"/>
      <c r="K589" s="87"/>
      <c r="L589" s="47"/>
      <c r="M589" s="53"/>
      <c r="N589" s="53"/>
      <c r="O589" s="53"/>
      <c r="P589" s="47"/>
      <c r="Q589" s="103"/>
      <c r="R589" s="103"/>
    </row>
    <row r="590" spans="2:18" x14ac:dyDescent="0.25">
      <c r="B590" s="87"/>
      <c r="C590" s="47"/>
      <c r="D590" s="53"/>
      <c r="E590" s="53"/>
      <c r="F590" s="53"/>
      <c r="G590" s="47"/>
      <c r="H590" s="103"/>
      <c r="I590" s="103"/>
      <c r="J590" s="93"/>
      <c r="K590" s="87"/>
      <c r="L590" s="47"/>
      <c r="M590" s="53"/>
      <c r="N590" s="53"/>
      <c r="O590" s="53"/>
      <c r="P590" s="47"/>
      <c r="Q590" s="103"/>
      <c r="R590" s="103"/>
    </row>
    <row r="591" spans="2:18" x14ac:dyDescent="0.25">
      <c r="B591" s="87"/>
      <c r="C591" s="47"/>
      <c r="D591" s="53"/>
      <c r="E591" s="53"/>
      <c r="F591" s="53"/>
      <c r="G591" s="47"/>
      <c r="H591" s="103"/>
      <c r="I591" s="103"/>
      <c r="J591" s="93"/>
      <c r="K591" s="87"/>
      <c r="L591" s="47"/>
      <c r="M591" s="53"/>
      <c r="N591" s="53"/>
      <c r="O591" s="53"/>
      <c r="P591" s="47"/>
      <c r="Q591" s="103"/>
      <c r="R591" s="103"/>
    </row>
    <row r="592" spans="2:18" x14ac:dyDescent="0.25">
      <c r="B592" s="87"/>
      <c r="C592" s="47"/>
      <c r="D592" s="53"/>
      <c r="E592" s="53"/>
      <c r="F592" s="53"/>
      <c r="G592" s="47"/>
      <c r="H592" s="103"/>
      <c r="I592" s="103"/>
      <c r="J592" s="93"/>
      <c r="K592" s="87"/>
      <c r="L592" s="47"/>
      <c r="M592" s="53"/>
      <c r="N592" s="53"/>
      <c r="O592" s="53"/>
      <c r="P592" s="47"/>
      <c r="Q592" s="103"/>
      <c r="R592" s="103"/>
    </row>
    <row r="593" spans="2:18" x14ac:dyDescent="0.25">
      <c r="B593" s="87"/>
      <c r="C593" s="47"/>
      <c r="D593" s="53"/>
      <c r="E593" s="53"/>
      <c r="F593" s="53"/>
      <c r="G593" s="47"/>
      <c r="H593" s="103"/>
      <c r="I593" s="103"/>
      <c r="J593" s="93"/>
      <c r="K593" s="118"/>
      <c r="L593" s="48"/>
      <c r="M593" s="53"/>
      <c r="N593" s="53"/>
      <c r="O593" s="53"/>
      <c r="P593" s="47"/>
      <c r="Q593" s="49"/>
      <c r="R593" s="49"/>
    </row>
    <row r="594" spans="2:18" x14ac:dyDescent="0.25">
      <c r="B594" s="87"/>
      <c r="C594" s="90"/>
      <c r="D594" s="123"/>
      <c r="E594" s="116"/>
      <c r="F594" s="116"/>
      <c r="G594" s="92"/>
      <c r="H594" s="93"/>
      <c r="I594" s="93"/>
      <c r="J594" s="93"/>
      <c r="K594" s="87"/>
      <c r="L594" s="90"/>
      <c r="M594" s="123"/>
      <c r="N594" s="91"/>
      <c r="O594" s="91"/>
      <c r="P594" s="92"/>
      <c r="Q594" s="93"/>
      <c r="R594" s="93"/>
    </row>
    <row r="595" spans="2:18" x14ac:dyDescent="0.25">
      <c r="B595" s="87"/>
      <c r="C595" s="90"/>
      <c r="D595" s="123"/>
      <c r="E595" s="116"/>
      <c r="F595" s="116"/>
      <c r="G595" s="92"/>
      <c r="H595" s="93"/>
      <c r="I595" s="93"/>
      <c r="J595" s="93"/>
      <c r="K595" s="87"/>
      <c r="L595" s="90"/>
      <c r="M595" s="123"/>
      <c r="N595" s="91"/>
      <c r="O595" s="91"/>
      <c r="P595" s="92"/>
      <c r="Q595" s="93"/>
      <c r="R595" s="93"/>
    </row>
    <row r="596" spans="2:18" x14ac:dyDescent="0.25">
      <c r="B596" s="87"/>
      <c r="C596" s="90"/>
      <c r="D596" s="123"/>
      <c r="E596" s="116"/>
      <c r="F596" s="116"/>
      <c r="G596" s="92"/>
      <c r="H596" s="93"/>
      <c r="I596" s="93"/>
      <c r="J596" s="93"/>
      <c r="K596" s="87"/>
      <c r="L596" s="90"/>
      <c r="M596" s="123"/>
      <c r="N596" s="91"/>
      <c r="O596" s="91"/>
      <c r="P596" s="92"/>
      <c r="Q596" s="93"/>
      <c r="R596" s="93"/>
    </row>
    <row r="597" spans="2:18" x14ac:dyDescent="0.25">
      <c r="B597" s="87"/>
      <c r="C597" s="87"/>
      <c r="D597" s="117"/>
      <c r="E597" s="120"/>
      <c r="F597" s="120"/>
      <c r="G597" s="117"/>
      <c r="H597" s="117"/>
      <c r="I597" s="117"/>
      <c r="J597" s="93"/>
      <c r="K597" s="118"/>
      <c r="L597" s="87"/>
      <c r="M597" s="117"/>
      <c r="N597" s="117"/>
      <c r="O597" s="117"/>
      <c r="P597" s="117"/>
      <c r="Q597" s="117"/>
      <c r="R597" s="117"/>
    </row>
    <row r="598" spans="2:18" x14ac:dyDescent="0.25">
      <c r="B598" s="87"/>
      <c r="C598" s="90"/>
      <c r="D598" s="52"/>
      <c r="E598" s="116"/>
      <c r="F598" s="116"/>
      <c r="G598" s="92"/>
      <c r="H598" s="93"/>
      <c r="I598" s="93"/>
      <c r="J598" s="93"/>
      <c r="K598" s="87"/>
      <c r="L598" s="90"/>
      <c r="M598" s="123"/>
      <c r="N598" s="91"/>
      <c r="O598" s="91"/>
      <c r="P598" s="90"/>
      <c r="Q598" s="93"/>
      <c r="R598" s="49"/>
    </row>
    <row r="599" spans="2:18" x14ac:dyDescent="0.25">
      <c r="B599" s="87"/>
      <c r="C599" s="90"/>
      <c r="D599" s="123"/>
      <c r="E599" s="116"/>
      <c r="F599" s="116"/>
      <c r="G599" s="90"/>
      <c r="H599" s="49"/>
      <c r="I599" s="93"/>
      <c r="J599" s="93"/>
      <c r="K599" s="87"/>
      <c r="L599" s="90"/>
      <c r="M599" s="52"/>
      <c r="N599" s="91"/>
      <c r="O599" s="91"/>
      <c r="P599" s="92"/>
      <c r="Q599" s="49"/>
      <c r="R599" s="93"/>
    </row>
    <row r="600" spans="2:18" x14ac:dyDescent="0.25">
      <c r="B600" s="87"/>
      <c r="C600" s="90"/>
      <c r="D600" s="52"/>
      <c r="E600" s="116"/>
      <c r="F600" s="116"/>
      <c r="G600" s="92"/>
      <c r="H600" s="49"/>
      <c r="I600" s="49"/>
      <c r="J600" s="117"/>
      <c r="K600" s="87"/>
      <c r="L600" s="90"/>
      <c r="M600" s="52"/>
      <c r="N600" s="91"/>
      <c r="O600" s="91"/>
      <c r="P600" s="92"/>
      <c r="Q600" s="93"/>
      <c r="R600" s="93"/>
    </row>
    <row r="601" spans="2:18" x14ac:dyDescent="0.25">
      <c r="B601" s="87"/>
      <c r="C601" s="90"/>
      <c r="D601" s="52"/>
      <c r="E601" s="116"/>
      <c r="F601" s="116"/>
      <c r="G601" s="92"/>
      <c r="H601" s="93"/>
      <c r="I601" s="93"/>
      <c r="J601" s="93"/>
      <c r="K601" s="87"/>
      <c r="L601" s="90"/>
      <c r="M601" s="52"/>
      <c r="N601" s="91"/>
      <c r="O601" s="91"/>
      <c r="P601" s="92"/>
      <c r="Q601" s="49"/>
      <c r="R601" s="93"/>
    </row>
    <row r="602" spans="2:18" x14ac:dyDescent="0.25">
      <c r="B602" s="87"/>
      <c r="C602" s="90"/>
      <c r="D602" s="52"/>
      <c r="E602" s="116"/>
      <c r="F602" s="116"/>
      <c r="G602" s="92"/>
      <c r="H602" s="93"/>
      <c r="I602" s="93"/>
      <c r="J602" s="93"/>
      <c r="K602" s="87"/>
      <c r="L602" s="90"/>
      <c r="M602" s="52"/>
      <c r="N602" s="91"/>
      <c r="O602" s="91"/>
      <c r="P602" s="92"/>
      <c r="Q602" s="49"/>
      <c r="R602" s="93"/>
    </row>
    <row r="603" spans="2:18" x14ac:dyDescent="0.25">
      <c r="B603" s="87"/>
      <c r="C603" s="90"/>
      <c r="D603" s="52"/>
      <c r="E603" s="116"/>
      <c r="F603" s="116"/>
      <c r="G603" s="92"/>
      <c r="H603" s="93"/>
      <c r="I603" s="93"/>
      <c r="J603" s="93"/>
      <c r="K603" s="87"/>
      <c r="L603" s="90"/>
      <c r="M603" s="52"/>
      <c r="N603" s="91"/>
      <c r="O603" s="91"/>
      <c r="P603" s="92"/>
      <c r="Q603" s="93"/>
      <c r="R603" s="93"/>
    </row>
    <row r="604" spans="2:18" x14ac:dyDescent="0.25">
      <c r="B604" s="87"/>
      <c r="C604" s="90"/>
      <c r="D604" s="52"/>
      <c r="E604" s="116"/>
      <c r="F604" s="116"/>
      <c r="G604" s="92"/>
      <c r="H604" s="93"/>
      <c r="I604" s="93"/>
      <c r="J604" s="93"/>
      <c r="K604" s="87"/>
      <c r="L604" s="90"/>
      <c r="M604" s="52"/>
      <c r="N604" s="91"/>
      <c r="O604" s="91"/>
      <c r="P604" s="92"/>
      <c r="Q604" s="93"/>
      <c r="R604" s="93"/>
    </row>
    <row r="605" spans="2:18" x14ac:dyDescent="0.25">
      <c r="B605" s="87"/>
      <c r="C605" s="90"/>
      <c r="D605" s="52"/>
      <c r="E605" s="116"/>
      <c r="F605" s="116"/>
      <c r="G605" s="92"/>
      <c r="H605" s="93"/>
      <c r="I605" s="93"/>
      <c r="J605" s="117"/>
      <c r="K605" s="87"/>
      <c r="L605" s="90"/>
      <c r="M605" s="52"/>
      <c r="N605" s="91"/>
      <c r="O605" s="91"/>
      <c r="P605" s="92"/>
      <c r="Q605" s="49"/>
      <c r="R605" s="93"/>
    </row>
    <row r="606" spans="2:18" x14ac:dyDescent="0.25">
      <c r="B606" s="87"/>
      <c r="C606" s="90"/>
      <c r="D606" s="52"/>
      <c r="E606" s="116"/>
      <c r="F606" s="116"/>
      <c r="G606" s="92"/>
      <c r="H606" s="93"/>
      <c r="I606" s="93"/>
      <c r="J606" s="93"/>
      <c r="K606" s="87"/>
      <c r="L606" s="90"/>
      <c r="M606" s="52"/>
      <c r="N606" s="91"/>
      <c r="O606" s="91"/>
      <c r="P606" s="92"/>
      <c r="Q606" s="49"/>
      <c r="R606" s="93"/>
    </row>
    <row r="607" spans="2:18" x14ac:dyDescent="0.25">
      <c r="B607" s="87"/>
      <c r="C607" s="90"/>
      <c r="D607" s="52"/>
      <c r="E607" s="116"/>
      <c r="F607" s="116"/>
      <c r="G607" s="92"/>
      <c r="H607" s="93"/>
      <c r="I607" s="93"/>
      <c r="J607" s="93"/>
      <c r="K607" s="87"/>
      <c r="L607" s="90"/>
      <c r="M607" s="52"/>
      <c r="N607" s="91"/>
      <c r="O607" s="91"/>
      <c r="P607" s="92"/>
      <c r="Q607" s="49"/>
      <c r="R607" s="93"/>
    </row>
    <row r="608" spans="2:18" x14ac:dyDescent="0.25">
      <c r="B608" s="87"/>
      <c r="C608" s="90"/>
      <c r="D608" s="52"/>
      <c r="E608" s="116"/>
      <c r="F608" s="116"/>
      <c r="G608" s="92"/>
      <c r="H608" s="93"/>
      <c r="I608" s="93"/>
      <c r="J608" s="93"/>
      <c r="K608" s="87"/>
      <c r="L608" s="90"/>
      <c r="M608" s="52"/>
      <c r="N608" s="91"/>
      <c r="O608" s="91"/>
      <c r="P608" s="92"/>
      <c r="Q608" s="93"/>
      <c r="R608" s="93"/>
    </row>
    <row r="609" spans="2:18" x14ac:dyDescent="0.25">
      <c r="B609" s="87"/>
      <c r="C609" s="90"/>
      <c r="D609" s="52"/>
      <c r="E609" s="116"/>
      <c r="F609" s="116"/>
      <c r="G609" s="92"/>
      <c r="H609" s="93"/>
      <c r="I609" s="93"/>
      <c r="J609" s="93"/>
      <c r="K609" s="87"/>
      <c r="L609" s="90"/>
      <c r="M609" s="52"/>
      <c r="N609" s="91"/>
      <c r="O609" s="91"/>
      <c r="P609" s="92"/>
      <c r="Q609" s="93"/>
      <c r="R609" s="93"/>
    </row>
    <row r="610" spans="2:18" x14ac:dyDescent="0.25">
      <c r="B610" s="87"/>
      <c r="C610" s="90"/>
      <c r="D610" s="52"/>
      <c r="E610" s="116"/>
      <c r="F610" s="116"/>
      <c r="G610" s="92"/>
      <c r="H610" s="93"/>
      <c r="I610" s="93"/>
      <c r="J610" s="93"/>
      <c r="K610" s="87"/>
      <c r="L610" s="90"/>
      <c r="M610" s="52"/>
      <c r="N610" s="91"/>
      <c r="O610" s="91"/>
      <c r="P610" s="92"/>
      <c r="Q610" s="93"/>
      <c r="R610" s="93"/>
    </row>
    <row r="611" spans="2:18" x14ac:dyDescent="0.25">
      <c r="B611" s="87"/>
      <c r="C611" s="87"/>
      <c r="D611" s="117"/>
      <c r="E611" s="120"/>
      <c r="F611" s="120"/>
      <c r="G611" s="117"/>
      <c r="H611" s="117"/>
      <c r="I611" s="117"/>
      <c r="J611" s="93"/>
      <c r="K611" s="118"/>
      <c r="L611" s="87"/>
      <c r="M611" s="117"/>
      <c r="N611" s="117"/>
      <c r="O611" s="117"/>
      <c r="P611" s="117"/>
      <c r="Q611" s="117"/>
      <c r="R611" s="117"/>
    </row>
    <row r="612" spans="2:18" x14ac:dyDescent="0.25">
      <c r="B612" s="87"/>
      <c r="C612" s="47"/>
      <c r="D612" s="52"/>
      <c r="E612" s="48"/>
      <c r="F612" s="48"/>
      <c r="G612" s="50"/>
      <c r="H612" s="49"/>
      <c r="I612" s="49"/>
      <c r="J612" s="93"/>
      <c r="K612" s="118"/>
      <c r="L612" s="48"/>
      <c r="M612" s="53"/>
      <c r="N612" s="53"/>
      <c r="O612" s="53"/>
      <c r="P612" s="47"/>
      <c r="Q612" s="49"/>
      <c r="R612" s="49"/>
    </row>
    <row r="613" spans="2:18" x14ac:dyDescent="0.25">
      <c r="B613" s="87"/>
      <c r="C613" s="47"/>
      <c r="D613" s="52"/>
      <c r="E613" s="48"/>
      <c r="F613" s="48"/>
      <c r="G613" s="50"/>
      <c r="H613" s="49"/>
      <c r="I613" s="49"/>
      <c r="J613" s="93"/>
      <c r="K613" s="118"/>
      <c r="L613" s="48"/>
      <c r="M613" s="53"/>
      <c r="N613" s="53"/>
      <c r="O613" s="53"/>
      <c r="P613" s="50"/>
      <c r="Q613" s="49"/>
      <c r="R613" s="49"/>
    </row>
    <row r="614" spans="2:18" x14ac:dyDescent="0.25">
      <c r="B614" s="87"/>
      <c r="C614" s="47"/>
      <c r="D614" s="52"/>
      <c r="E614" s="48"/>
      <c r="F614" s="48"/>
      <c r="G614" s="50"/>
      <c r="H614" s="49"/>
      <c r="I614" s="49"/>
      <c r="J614" s="93"/>
      <c r="K614" s="118"/>
      <c r="L614" s="48"/>
      <c r="M614" s="53"/>
      <c r="N614" s="53"/>
      <c r="O614" s="53"/>
      <c r="P614" s="50"/>
      <c r="Q614" s="49"/>
      <c r="R614" s="49"/>
    </row>
    <row r="615" spans="2:18" x14ac:dyDescent="0.25">
      <c r="B615" s="87"/>
      <c r="C615" s="47"/>
      <c r="D615" s="52"/>
      <c r="E615" s="48"/>
      <c r="F615" s="48"/>
      <c r="G615" s="50"/>
      <c r="H615" s="49"/>
      <c r="I615" s="49"/>
      <c r="J615" s="93"/>
      <c r="K615" s="118"/>
      <c r="L615" s="48"/>
      <c r="M615" s="53"/>
      <c r="N615" s="53"/>
      <c r="O615" s="53"/>
      <c r="P615" s="50"/>
      <c r="Q615" s="49"/>
      <c r="R615" s="49"/>
    </row>
    <row r="616" spans="2:18" x14ac:dyDescent="0.25">
      <c r="B616" s="87"/>
      <c r="C616" s="47"/>
      <c r="D616" s="52"/>
      <c r="E616" s="48"/>
      <c r="F616" s="48"/>
      <c r="G616" s="50"/>
      <c r="H616" s="49"/>
      <c r="I616" s="49"/>
      <c r="J616" s="93"/>
      <c r="K616" s="118"/>
      <c r="L616" s="48"/>
      <c r="M616" s="53"/>
      <c r="N616" s="53"/>
      <c r="O616" s="53"/>
      <c r="P616" s="50"/>
      <c r="Q616" s="49"/>
      <c r="R616" s="49"/>
    </row>
    <row r="617" spans="2:18" x14ac:dyDescent="0.25">
      <c r="B617" s="87"/>
      <c r="C617" s="47"/>
      <c r="D617" s="52"/>
      <c r="E617" s="48"/>
      <c r="F617" s="48"/>
      <c r="G617" s="50"/>
      <c r="H617" s="49"/>
      <c r="I617" s="49"/>
      <c r="J617" s="93"/>
      <c r="K617" s="118"/>
      <c r="L617" s="87"/>
      <c r="M617" s="117"/>
      <c r="N617" s="117"/>
      <c r="O617" s="117"/>
      <c r="P617" s="117"/>
      <c r="Q617" s="117"/>
      <c r="R617" s="117"/>
    </row>
    <row r="618" spans="2:18" x14ac:dyDescent="0.25">
      <c r="B618" s="87"/>
      <c r="C618" s="90"/>
      <c r="D618" s="52"/>
      <c r="E618" s="116"/>
      <c r="F618" s="116"/>
      <c r="G618" s="90"/>
      <c r="H618" s="49"/>
      <c r="I618" s="49"/>
      <c r="J618" s="93"/>
      <c r="K618" s="118"/>
      <c r="L618" s="90"/>
      <c r="M618" s="52"/>
      <c r="N618" s="91"/>
      <c r="O618" s="91"/>
      <c r="P618" s="92"/>
      <c r="Q618" s="93"/>
      <c r="R618" s="93"/>
    </row>
    <row r="619" spans="2:18" x14ac:dyDescent="0.25">
      <c r="B619" s="87"/>
      <c r="C619" s="90"/>
      <c r="D619" s="52"/>
      <c r="E619" s="116"/>
      <c r="F619" s="116"/>
      <c r="G619" s="90"/>
      <c r="H619" s="49"/>
      <c r="I619" s="93"/>
      <c r="J619" s="93"/>
      <c r="K619" s="118"/>
      <c r="L619" s="90"/>
      <c r="M619" s="52"/>
      <c r="N619" s="91"/>
      <c r="O619" s="91"/>
      <c r="P619" s="90"/>
      <c r="Q619" s="93"/>
      <c r="R619" s="49"/>
    </row>
    <row r="620" spans="2:18" x14ac:dyDescent="0.25">
      <c r="B620" s="87"/>
      <c r="C620" s="90"/>
      <c r="D620" s="52"/>
      <c r="E620" s="116"/>
      <c r="F620" s="116"/>
      <c r="G620" s="90"/>
      <c r="H620" s="93"/>
      <c r="I620" s="93"/>
      <c r="J620" s="117"/>
      <c r="K620" s="118"/>
      <c r="L620" s="90"/>
      <c r="M620" s="52"/>
      <c r="N620" s="91"/>
      <c r="O620" s="91"/>
      <c r="P620" s="90"/>
      <c r="Q620" s="93"/>
      <c r="R620" s="93"/>
    </row>
    <row r="621" spans="2:18" x14ac:dyDescent="0.25">
      <c r="B621" s="87"/>
      <c r="C621" s="90"/>
      <c r="D621" s="52"/>
      <c r="E621" s="116"/>
      <c r="F621" s="116"/>
      <c r="G621" s="90"/>
      <c r="H621" s="93"/>
      <c r="I621" s="93"/>
      <c r="J621" s="49"/>
      <c r="K621" s="118"/>
      <c r="L621" s="90"/>
      <c r="M621" s="52"/>
      <c r="N621" s="91"/>
      <c r="O621" s="91"/>
      <c r="P621" s="90"/>
      <c r="Q621" s="93"/>
      <c r="R621" s="93"/>
    </row>
    <row r="622" spans="2:18" x14ac:dyDescent="0.25">
      <c r="B622" s="87"/>
      <c r="C622" s="87"/>
      <c r="D622" s="117"/>
      <c r="E622" s="120"/>
      <c r="F622" s="120"/>
      <c r="G622" s="117"/>
      <c r="H622" s="117"/>
      <c r="I622" s="117"/>
      <c r="J622" s="49"/>
      <c r="K622" s="118"/>
      <c r="L622" s="87"/>
      <c r="M622" s="117"/>
      <c r="N622" s="117"/>
      <c r="O622" s="117"/>
      <c r="P622" s="117"/>
      <c r="Q622" s="117"/>
      <c r="R622" s="117"/>
    </row>
    <row r="623" spans="2:18" x14ac:dyDescent="0.25">
      <c r="B623" s="87"/>
      <c r="C623" s="47"/>
      <c r="D623" s="52"/>
      <c r="E623" s="48"/>
      <c r="F623" s="48"/>
      <c r="G623" s="98"/>
      <c r="H623" s="49"/>
      <c r="I623" s="49"/>
      <c r="J623" s="49"/>
      <c r="K623" s="118"/>
      <c r="L623" s="47"/>
      <c r="M623" s="52"/>
      <c r="N623" s="91"/>
      <c r="O623" s="53"/>
      <c r="P623" s="98"/>
      <c r="Q623" s="49"/>
      <c r="R623" s="49"/>
    </row>
    <row r="624" spans="2:18" x14ac:dyDescent="0.25">
      <c r="B624" s="87"/>
      <c r="C624" s="87"/>
      <c r="D624" s="117"/>
      <c r="E624" s="120"/>
      <c r="F624" s="120"/>
      <c r="G624" s="117"/>
      <c r="H624" s="117"/>
      <c r="I624" s="117"/>
      <c r="J624" s="93"/>
      <c r="K624" s="118"/>
      <c r="L624" s="87"/>
      <c r="M624" s="117"/>
      <c r="N624" s="117"/>
      <c r="O624" s="117"/>
      <c r="P624" s="117"/>
      <c r="Q624" s="117"/>
      <c r="R624" s="117"/>
    </row>
    <row r="625" spans="2:18" x14ac:dyDescent="0.25">
      <c r="B625" s="87"/>
      <c r="C625" s="47"/>
      <c r="D625" s="53"/>
      <c r="E625" s="53"/>
      <c r="F625" s="53"/>
      <c r="G625" s="50"/>
      <c r="H625" s="49"/>
      <c r="I625" s="49"/>
      <c r="J625" s="87"/>
      <c r="K625" s="87"/>
      <c r="L625" s="47"/>
      <c r="M625" s="53"/>
      <c r="N625" s="53"/>
      <c r="O625" s="53"/>
      <c r="P625" s="50"/>
      <c r="Q625" s="49"/>
      <c r="R625" s="49"/>
    </row>
    <row r="626" spans="2:18" x14ac:dyDescent="0.25">
      <c r="B626" s="87"/>
      <c r="C626" s="47"/>
      <c r="D626" s="53"/>
      <c r="E626" s="53"/>
      <c r="F626" s="53"/>
      <c r="G626" s="50"/>
      <c r="H626" s="49"/>
      <c r="I626" s="49"/>
      <c r="J626" s="87"/>
      <c r="K626" s="87"/>
      <c r="L626" s="47"/>
      <c r="M626" s="53"/>
      <c r="N626" s="53"/>
      <c r="O626" s="53"/>
      <c r="P626" s="50"/>
      <c r="Q626" s="49"/>
      <c r="R626" s="49"/>
    </row>
    <row r="627" spans="2:18" x14ac:dyDescent="0.25">
      <c r="B627" s="87"/>
      <c r="C627" s="47"/>
      <c r="D627" s="53"/>
      <c r="E627" s="53"/>
      <c r="F627" s="53"/>
      <c r="G627" s="50"/>
      <c r="H627" s="49"/>
      <c r="I627" s="49"/>
      <c r="J627" s="87"/>
      <c r="K627" s="87"/>
      <c r="L627" s="47"/>
      <c r="M627" s="53"/>
      <c r="N627" s="53"/>
      <c r="O627" s="53"/>
      <c r="P627" s="50"/>
      <c r="Q627" s="49"/>
      <c r="R627" s="49"/>
    </row>
    <row r="628" spans="2:18" x14ac:dyDescent="0.25">
      <c r="B628" s="87"/>
      <c r="C628" s="47"/>
      <c r="D628" s="53"/>
      <c r="E628" s="53"/>
      <c r="F628" s="53"/>
      <c r="G628" s="50"/>
      <c r="H628" s="49"/>
      <c r="I628" s="49"/>
      <c r="J628" s="87"/>
      <c r="K628" s="87"/>
      <c r="L628" s="47"/>
      <c r="M628" s="53"/>
      <c r="N628" s="53"/>
      <c r="O628" s="53"/>
      <c r="P628" s="50"/>
      <c r="Q628" s="49"/>
      <c r="R628" s="49"/>
    </row>
    <row r="629" spans="2:18" x14ac:dyDescent="0.25">
      <c r="B629" s="87"/>
      <c r="C629" s="47"/>
      <c r="D629" s="53"/>
      <c r="E629" s="53"/>
      <c r="F629" s="53"/>
      <c r="G629" s="50"/>
      <c r="H629" s="49"/>
      <c r="I629" s="49"/>
      <c r="J629" s="87"/>
      <c r="K629" s="87"/>
      <c r="L629" s="47"/>
      <c r="M629" s="53"/>
      <c r="N629" s="53"/>
      <c r="O629" s="53"/>
      <c r="P629" s="50"/>
      <c r="Q629" s="49"/>
      <c r="R629" s="49"/>
    </row>
    <row r="630" spans="2:18" x14ac:dyDescent="0.25">
      <c r="B630" s="87"/>
      <c r="C630" s="47"/>
      <c r="D630" s="53"/>
      <c r="E630" s="53"/>
      <c r="F630" s="53"/>
      <c r="G630" s="50"/>
      <c r="H630" s="49"/>
      <c r="I630" s="49"/>
      <c r="J630" s="87"/>
      <c r="K630" s="87"/>
      <c r="L630" s="47"/>
      <c r="M630" s="53"/>
      <c r="N630" s="48"/>
      <c r="O630" s="53"/>
      <c r="P630" s="50"/>
      <c r="Q630" s="49"/>
      <c r="R630" s="49"/>
    </row>
    <row r="631" spans="2:18" x14ac:dyDescent="0.25">
      <c r="B631" s="87"/>
      <c r="C631" s="47"/>
      <c r="D631" s="53"/>
      <c r="E631" s="53"/>
      <c r="F631" s="53"/>
      <c r="G631" s="50"/>
      <c r="H631" s="49"/>
      <c r="I631" s="49"/>
      <c r="J631" s="87"/>
      <c r="K631" s="87"/>
      <c r="L631" s="47"/>
      <c r="M631" s="53"/>
      <c r="N631" s="53"/>
      <c r="O631" s="53"/>
      <c r="P631" s="50"/>
      <c r="Q631" s="49"/>
      <c r="R631" s="49"/>
    </row>
    <row r="632" spans="2:18" x14ac:dyDescent="0.25">
      <c r="B632" s="87"/>
      <c r="C632" s="47"/>
      <c r="D632" s="53"/>
      <c r="E632" s="53"/>
      <c r="F632" s="53"/>
      <c r="G632" s="50"/>
      <c r="H632" s="49"/>
      <c r="I632" s="49"/>
      <c r="J632" s="87"/>
      <c r="K632" s="87"/>
      <c r="L632" s="47"/>
      <c r="M632" s="53"/>
      <c r="N632" s="53"/>
      <c r="O632" s="53"/>
      <c r="P632" s="50"/>
      <c r="Q632" s="49"/>
      <c r="R632" s="49"/>
    </row>
    <row r="633" spans="2:18" x14ac:dyDescent="0.25">
      <c r="B633" s="87"/>
      <c r="C633" s="47"/>
      <c r="D633" s="53"/>
      <c r="E633" s="53"/>
      <c r="F633" s="53"/>
      <c r="G633" s="50"/>
      <c r="H633" s="49"/>
      <c r="I633" s="49"/>
      <c r="J633" s="87"/>
      <c r="K633" s="87"/>
      <c r="L633" s="47"/>
      <c r="M633" s="53"/>
      <c r="N633" s="53"/>
      <c r="O633" s="53"/>
      <c r="P633" s="50"/>
      <c r="Q633" s="49"/>
      <c r="R633" s="49"/>
    </row>
    <row r="634" spans="2:18" x14ac:dyDescent="0.25">
      <c r="B634" s="87"/>
      <c r="C634" s="47"/>
      <c r="D634" s="53"/>
      <c r="E634" s="53"/>
      <c r="F634" s="53"/>
      <c r="G634" s="50"/>
      <c r="H634" s="49"/>
      <c r="I634" s="49"/>
      <c r="K634" s="87"/>
      <c r="L634" s="47"/>
      <c r="M634" s="53"/>
      <c r="N634" s="53"/>
      <c r="O634" s="53"/>
      <c r="P634" s="50"/>
      <c r="Q634" s="49"/>
      <c r="R634" s="49"/>
    </row>
    <row r="635" spans="2:18" x14ac:dyDescent="0.25">
      <c r="B635" s="87"/>
      <c r="C635" s="47"/>
      <c r="D635" s="53"/>
      <c r="E635" s="53"/>
      <c r="F635" s="53"/>
      <c r="G635" s="50"/>
      <c r="H635" s="49"/>
      <c r="I635" s="49"/>
      <c r="K635" s="87"/>
      <c r="L635" s="47"/>
      <c r="M635" s="53"/>
      <c r="N635" s="53"/>
      <c r="O635" s="53"/>
      <c r="P635" s="50"/>
      <c r="Q635" s="49"/>
      <c r="R635" s="49"/>
    </row>
    <row r="636" spans="2:18" x14ac:dyDescent="0.25">
      <c r="B636" s="87"/>
      <c r="C636" s="47"/>
      <c r="D636" s="53"/>
      <c r="E636" s="53"/>
      <c r="F636" s="53"/>
      <c r="G636" s="50"/>
      <c r="H636" s="49"/>
      <c r="I636" s="49"/>
      <c r="K636" s="87"/>
      <c r="L636" s="47"/>
      <c r="M636" s="53"/>
      <c r="N636" s="53"/>
      <c r="O636" s="53"/>
      <c r="P636" s="50"/>
      <c r="Q636" s="49"/>
      <c r="R636" s="49"/>
    </row>
    <row r="637" spans="2:18" x14ac:dyDescent="0.25">
      <c r="B637" s="87"/>
      <c r="C637" s="47"/>
      <c r="D637" s="53"/>
      <c r="E637" s="53"/>
      <c r="F637" s="53"/>
      <c r="G637" s="50"/>
      <c r="H637" s="49"/>
      <c r="I637" s="49"/>
      <c r="K637" s="87"/>
      <c r="L637" s="47"/>
      <c r="M637" s="53"/>
      <c r="N637" s="53"/>
      <c r="O637" s="53"/>
      <c r="P637" s="50"/>
      <c r="Q637" s="49"/>
      <c r="R637" s="49"/>
    </row>
    <row r="638" spans="2:18" x14ac:dyDescent="0.25">
      <c r="B638" s="87"/>
      <c r="C638" s="47"/>
      <c r="D638" s="53"/>
      <c r="E638" s="53"/>
      <c r="F638" s="53"/>
      <c r="G638" s="50"/>
      <c r="H638" s="49"/>
      <c r="I638" s="49"/>
      <c r="K638" s="87"/>
      <c r="L638" s="47"/>
      <c r="M638" s="53"/>
      <c r="N638" s="53"/>
      <c r="O638" s="53"/>
      <c r="P638" s="50"/>
      <c r="Q638" s="103"/>
      <c r="R638" s="103"/>
    </row>
    <row r="639" spans="2:18" x14ac:dyDescent="0.25">
      <c r="B639" s="87"/>
      <c r="C639" s="47"/>
      <c r="D639" s="53"/>
      <c r="E639" s="53"/>
      <c r="F639" s="53"/>
      <c r="G639" s="50"/>
      <c r="H639" s="49"/>
      <c r="I639" s="49"/>
      <c r="K639" s="87"/>
      <c r="L639" s="47"/>
      <c r="M639" s="53"/>
      <c r="N639" s="53"/>
      <c r="O639" s="53"/>
      <c r="P639" s="50"/>
      <c r="Q639" s="49"/>
      <c r="R639" s="49"/>
    </row>
    <row r="640" spans="2:18" x14ac:dyDescent="0.25">
      <c r="B640" s="87"/>
      <c r="C640" s="47"/>
      <c r="D640" s="53"/>
      <c r="E640" s="53"/>
      <c r="F640" s="53"/>
      <c r="G640" s="50"/>
      <c r="H640" s="49"/>
      <c r="I640" s="49"/>
      <c r="K640" s="87"/>
      <c r="L640" s="47"/>
      <c r="M640" s="53"/>
      <c r="N640" s="53"/>
      <c r="O640" s="53"/>
      <c r="P640" s="50"/>
      <c r="Q640" s="49"/>
      <c r="R640" s="49"/>
    </row>
    <row r="641" spans="2:18" x14ac:dyDescent="0.25">
      <c r="B641" s="87"/>
      <c r="C641" s="47"/>
      <c r="D641" s="53"/>
      <c r="E641" s="53"/>
      <c r="F641" s="53"/>
      <c r="G641" s="50"/>
      <c r="H641" s="49"/>
      <c r="I641" s="49"/>
      <c r="K641" s="87"/>
      <c r="L641" s="47"/>
      <c r="M641" s="53"/>
      <c r="N641" s="53"/>
      <c r="O641" s="53"/>
      <c r="P641" s="50"/>
      <c r="Q641" s="49"/>
      <c r="R641" s="49"/>
    </row>
    <row r="642" spans="2:18" x14ac:dyDescent="0.25">
      <c r="B642" s="87"/>
      <c r="C642" s="47"/>
      <c r="D642" s="53"/>
      <c r="E642" s="53"/>
      <c r="F642" s="53"/>
      <c r="G642" s="50"/>
      <c r="H642" s="49"/>
      <c r="I642" s="49"/>
      <c r="K642" s="87"/>
      <c r="L642" s="47"/>
      <c r="M642" s="53"/>
      <c r="N642" s="53"/>
      <c r="O642" s="53"/>
      <c r="P642" s="50"/>
      <c r="Q642" s="49"/>
      <c r="R642" s="49"/>
    </row>
    <row r="643" spans="2:18" x14ac:dyDescent="0.25">
      <c r="B643" s="87"/>
      <c r="C643" s="47"/>
      <c r="D643" s="53"/>
      <c r="E643" s="53"/>
      <c r="F643" s="53"/>
      <c r="G643" s="50"/>
      <c r="H643" s="49"/>
      <c r="I643" s="49"/>
      <c r="K643" s="87"/>
      <c r="L643" s="47"/>
      <c r="M643" s="53"/>
      <c r="N643" s="53"/>
      <c r="O643" s="53"/>
      <c r="P643" s="50"/>
      <c r="Q643" s="49"/>
      <c r="R643" s="49"/>
    </row>
    <row r="644" spans="2:18" x14ac:dyDescent="0.25">
      <c r="B644" s="87"/>
      <c r="C644" s="47"/>
      <c r="D644" s="53"/>
      <c r="E644" s="53"/>
      <c r="F644" s="53"/>
      <c r="G644" s="50"/>
      <c r="H644" s="49"/>
      <c r="I644" s="49"/>
      <c r="K644" s="87"/>
      <c r="L644" s="47"/>
      <c r="M644" s="53"/>
      <c r="N644" s="53"/>
      <c r="O644" s="53"/>
      <c r="P644" s="50"/>
      <c r="Q644" s="49"/>
      <c r="R644" s="49"/>
    </row>
    <row r="646" spans="2:18" s="131" customFormat="1" ht="12.75" x14ac:dyDescent="0.2">
      <c r="B646" s="130"/>
      <c r="C646" s="47"/>
      <c r="D646" s="53"/>
      <c r="E646" s="53"/>
      <c r="F646" s="53"/>
      <c r="G646" s="47"/>
      <c r="H646" s="49"/>
      <c r="I646" s="49"/>
      <c r="K646" s="132"/>
      <c r="L646" s="47"/>
      <c r="M646" s="53"/>
      <c r="N646" s="53"/>
      <c r="O646" s="53"/>
      <c r="P646" s="47"/>
      <c r="Q646" s="49"/>
      <c r="R646" s="49"/>
    </row>
    <row r="648" spans="2:18" x14ac:dyDescent="0.25">
      <c r="C648" s="47"/>
      <c r="D648" s="53"/>
      <c r="E648" s="53"/>
      <c r="F648" s="53"/>
      <c r="G648" s="47"/>
      <c r="H648" s="49"/>
      <c r="I648" s="49"/>
      <c r="K648" s="95"/>
      <c r="L648" s="47"/>
      <c r="M648" s="53"/>
      <c r="N648" s="53"/>
      <c r="O648" s="53"/>
      <c r="P648" s="47"/>
      <c r="Q648" s="49"/>
      <c r="R648" s="49"/>
    </row>
    <row r="649" spans="2:18" x14ac:dyDescent="0.25">
      <c r="C649" s="47"/>
      <c r="D649" s="53"/>
      <c r="E649" s="53"/>
      <c r="F649" s="53"/>
      <c r="G649" s="47"/>
      <c r="H649" s="49"/>
      <c r="I649" s="49"/>
      <c r="K649" s="95"/>
      <c r="L649" s="47"/>
      <c r="M649" s="53"/>
      <c r="N649" s="53"/>
      <c r="O649" s="53"/>
      <c r="P649" s="47"/>
      <c r="Q649" s="49"/>
      <c r="R649" s="49"/>
    </row>
    <row r="650" spans="2:18" x14ac:dyDescent="0.25">
      <c r="C650" s="47"/>
      <c r="D650" s="53"/>
      <c r="E650" s="53"/>
      <c r="F650" s="53"/>
      <c r="G650" s="47"/>
      <c r="H650" s="49"/>
      <c r="I650" s="49"/>
      <c r="K650" s="95"/>
      <c r="L650" s="47"/>
      <c r="M650" s="53"/>
      <c r="N650" s="53"/>
      <c r="O650" s="53"/>
      <c r="P650" s="47"/>
      <c r="Q650" s="49"/>
      <c r="R650" s="49"/>
    </row>
    <row r="651" spans="2:18" x14ac:dyDescent="0.25">
      <c r="C651" s="47"/>
      <c r="D651" s="53"/>
      <c r="E651" s="53"/>
      <c r="F651" s="53"/>
      <c r="G651" s="47"/>
      <c r="H651" s="49"/>
      <c r="I651" s="49"/>
      <c r="K651" s="95"/>
      <c r="L651" s="47"/>
      <c r="M651" s="53"/>
      <c r="N651" s="53"/>
      <c r="O651" s="53"/>
      <c r="P651" s="47"/>
      <c r="Q651" s="49"/>
      <c r="R651" s="49"/>
    </row>
    <row r="652" spans="2:18" x14ac:dyDescent="0.25">
      <c r="C652" s="47"/>
      <c r="D652" s="53"/>
      <c r="E652" s="53"/>
      <c r="F652" s="53"/>
      <c r="G652" s="47"/>
      <c r="H652" s="49"/>
      <c r="I652" s="49"/>
      <c r="K652" s="95"/>
      <c r="L652" s="47"/>
      <c r="M652" s="53"/>
      <c r="N652" s="53"/>
      <c r="O652" s="53"/>
      <c r="P652" s="47"/>
      <c r="Q652" s="49"/>
      <c r="R652" s="49"/>
    </row>
    <row r="653" spans="2:18" x14ac:dyDescent="0.25">
      <c r="C653" s="47"/>
      <c r="D653" s="53"/>
      <c r="E653" s="53"/>
      <c r="F653" s="53"/>
      <c r="G653" s="47"/>
      <c r="H653" s="49"/>
      <c r="I653" s="49"/>
      <c r="K653" s="95"/>
      <c r="L653" s="47"/>
      <c r="M653" s="53"/>
      <c r="N653" s="53"/>
      <c r="O653" s="53"/>
      <c r="P653" s="47"/>
      <c r="Q653" s="49"/>
      <c r="R653" s="49"/>
    </row>
    <row r="654" spans="2:18" x14ac:dyDescent="0.25">
      <c r="C654" s="47"/>
      <c r="D654" s="53"/>
      <c r="E654" s="53"/>
      <c r="F654" s="53"/>
      <c r="G654" s="47"/>
      <c r="H654" s="49"/>
      <c r="I654" s="49"/>
      <c r="K654" s="95"/>
      <c r="L654" s="47"/>
      <c r="M654" s="53"/>
      <c r="N654" s="53"/>
      <c r="O654" s="53"/>
      <c r="P654" s="47"/>
      <c r="Q654" s="49"/>
      <c r="R654" s="49"/>
    </row>
    <row r="655" spans="2:18" x14ac:dyDescent="0.25">
      <c r="C655" s="47"/>
      <c r="D655" s="53"/>
      <c r="E655" s="53"/>
      <c r="F655" s="53"/>
      <c r="G655" s="47"/>
      <c r="H655" s="49"/>
      <c r="I655" s="49"/>
      <c r="K655" s="95"/>
      <c r="L655" s="47"/>
      <c r="M655" s="53"/>
      <c r="N655" s="53"/>
      <c r="O655" s="53"/>
      <c r="P655" s="47"/>
      <c r="Q655" s="49"/>
      <c r="R655" s="49"/>
    </row>
    <row r="656" spans="2:18" x14ac:dyDescent="0.25">
      <c r="C656" s="47"/>
      <c r="D656" s="53"/>
      <c r="E656" s="53"/>
      <c r="F656" s="53"/>
      <c r="G656" s="47"/>
      <c r="H656" s="49"/>
      <c r="I656" s="49"/>
      <c r="K656" s="95"/>
      <c r="L656" s="47"/>
      <c r="M656" s="53"/>
      <c r="N656" s="53"/>
      <c r="O656" s="53"/>
      <c r="P656" s="47"/>
      <c r="Q656" s="49"/>
      <c r="R656" s="49"/>
    </row>
    <row r="658" spans="3:18" x14ac:dyDescent="0.25">
      <c r="C658" s="47"/>
      <c r="D658" s="53"/>
      <c r="E658" s="53"/>
      <c r="F658" s="53"/>
      <c r="G658" s="47"/>
      <c r="H658" s="49"/>
      <c r="I658" s="49"/>
      <c r="L658" s="47"/>
      <c r="M658" s="53"/>
      <c r="N658" s="53"/>
      <c r="O658" s="53"/>
      <c r="P658" s="47"/>
      <c r="Q658" s="49"/>
      <c r="R658" s="49"/>
    </row>
    <row r="659" spans="3:18" x14ac:dyDescent="0.25">
      <c r="C659" s="47"/>
      <c r="D659" s="53"/>
      <c r="E659" s="53"/>
      <c r="F659" s="53"/>
      <c r="G659" s="47"/>
      <c r="H659" s="49"/>
      <c r="I659" s="49"/>
      <c r="L659" s="47"/>
      <c r="M659" s="53"/>
      <c r="N659" s="53"/>
      <c r="O659" s="53"/>
      <c r="P659" s="47"/>
      <c r="Q659" s="49"/>
      <c r="R659" s="49"/>
    </row>
    <row r="660" spans="3:18" x14ac:dyDescent="0.25">
      <c r="C660" s="47"/>
      <c r="D660" s="53"/>
      <c r="E660" s="53"/>
      <c r="F660" s="53"/>
      <c r="G660" s="47"/>
      <c r="H660" s="49"/>
      <c r="I660" s="49"/>
      <c r="L660" s="47"/>
      <c r="M660" s="53"/>
      <c r="N660" s="53"/>
      <c r="O660" s="53"/>
      <c r="P660" s="47"/>
      <c r="Q660" s="49"/>
      <c r="R660" s="49"/>
    </row>
    <row r="661" spans="3:18" x14ac:dyDescent="0.25">
      <c r="C661" s="47"/>
      <c r="D661" s="53"/>
      <c r="E661" s="53"/>
      <c r="F661" s="53"/>
      <c r="G661" s="47"/>
      <c r="H661" s="49"/>
      <c r="I661" s="49"/>
      <c r="L661" s="47"/>
      <c r="M661" s="53"/>
      <c r="N661" s="53"/>
      <c r="O661" s="53"/>
      <c r="P661" s="47"/>
      <c r="Q661" s="49"/>
      <c r="R661" s="49"/>
    </row>
    <row r="662" spans="3:18" x14ac:dyDescent="0.25">
      <c r="C662" s="47"/>
      <c r="D662" s="53"/>
      <c r="E662" s="53"/>
      <c r="F662" s="53"/>
      <c r="G662" s="47"/>
      <c r="H662" s="49"/>
      <c r="I662" s="49"/>
      <c r="L662" s="47"/>
      <c r="M662" s="53"/>
      <c r="N662" s="53"/>
      <c r="O662" s="53"/>
      <c r="P662" s="47"/>
      <c r="Q662" s="49"/>
      <c r="R662" s="49"/>
    </row>
    <row r="663" spans="3:18" x14ac:dyDescent="0.25">
      <c r="C663" s="47"/>
      <c r="D663" s="53"/>
      <c r="E663" s="53"/>
      <c r="F663" s="53"/>
      <c r="G663" s="47"/>
      <c r="H663" s="49"/>
      <c r="I663" s="49"/>
      <c r="L663" s="47"/>
      <c r="M663" s="53"/>
      <c r="N663" s="53"/>
      <c r="O663" s="53"/>
      <c r="P663" s="47"/>
      <c r="Q663" s="49"/>
      <c r="R663" s="49"/>
    </row>
    <row r="664" spans="3:18" x14ac:dyDescent="0.25">
      <c r="C664" s="47"/>
      <c r="D664" s="53"/>
      <c r="E664" s="53"/>
      <c r="F664" s="53"/>
      <c r="G664" s="47"/>
      <c r="H664" s="49"/>
      <c r="I664" s="49"/>
      <c r="L664" s="47"/>
      <c r="M664" s="53"/>
      <c r="N664" s="53"/>
      <c r="O664" s="53"/>
      <c r="P664" s="47"/>
      <c r="Q664" s="49"/>
      <c r="R664" s="49"/>
    </row>
    <row r="665" spans="3:18" x14ac:dyDescent="0.25">
      <c r="C665" s="47"/>
      <c r="D665" s="53"/>
      <c r="E665" s="53"/>
      <c r="F665" s="53"/>
      <c r="G665" s="47"/>
      <c r="H665" s="49"/>
      <c r="I665" s="49"/>
      <c r="L665" s="47"/>
      <c r="M665" s="53"/>
      <c r="N665" s="53"/>
      <c r="O665" s="53"/>
      <c r="P665" s="47"/>
      <c r="Q665" s="49"/>
      <c r="R665" s="49"/>
    </row>
    <row r="666" spans="3:18" x14ac:dyDescent="0.25">
      <c r="C666" s="47"/>
      <c r="D666" s="53"/>
      <c r="E666" s="53"/>
      <c r="F666" s="53"/>
      <c r="G666" s="47"/>
      <c r="H666" s="49"/>
      <c r="I666" s="49"/>
      <c r="L666" s="47"/>
      <c r="M666" s="53"/>
      <c r="N666" s="53"/>
      <c r="O666" s="53"/>
      <c r="P666" s="47"/>
      <c r="Q666" s="49"/>
      <c r="R666" s="49"/>
    </row>
    <row r="667" spans="3:18" x14ac:dyDescent="0.25">
      <c r="C667" s="47"/>
      <c r="D667" s="53"/>
      <c r="E667" s="53"/>
      <c r="F667" s="53"/>
      <c r="G667" s="47"/>
      <c r="H667" s="49"/>
      <c r="I667" s="49"/>
      <c r="L667" s="47"/>
      <c r="M667" s="53"/>
      <c r="N667" s="53"/>
      <c r="O667" s="53"/>
      <c r="P667" s="47"/>
      <c r="Q667" s="49"/>
      <c r="R667" s="49"/>
    </row>
    <row r="668" spans="3:18" x14ac:dyDescent="0.25">
      <c r="C668" s="47"/>
      <c r="D668" s="53"/>
      <c r="E668" s="53"/>
      <c r="F668" s="53"/>
      <c r="G668" s="47"/>
      <c r="H668" s="49"/>
      <c r="I668" s="49"/>
      <c r="L668" s="47"/>
      <c r="M668" s="53"/>
      <c r="N668" s="53"/>
      <c r="O668" s="53"/>
      <c r="P668" s="47"/>
      <c r="Q668" s="49"/>
      <c r="R668" s="49"/>
    </row>
    <row r="669" spans="3:18" x14ac:dyDescent="0.25">
      <c r="C669" s="47"/>
      <c r="D669" s="53"/>
      <c r="E669" s="53"/>
      <c r="F669" s="53"/>
      <c r="G669" s="47"/>
      <c r="H669" s="49"/>
      <c r="I669" s="49"/>
      <c r="L669" s="47"/>
      <c r="M669" s="53"/>
      <c r="N669" s="53"/>
      <c r="O669" s="53"/>
      <c r="P669" s="47"/>
      <c r="Q669" s="49"/>
      <c r="R669" s="49"/>
    </row>
    <row r="670" spans="3:18" x14ac:dyDescent="0.25">
      <c r="C670" s="47"/>
      <c r="D670" s="53"/>
      <c r="E670" s="53"/>
      <c r="F670" s="53"/>
      <c r="G670" s="47"/>
      <c r="H670" s="49"/>
      <c r="I670" s="49"/>
      <c r="L670" s="47"/>
      <c r="M670" s="53"/>
      <c r="N670" s="53"/>
      <c r="O670" s="53"/>
      <c r="P670" s="47"/>
      <c r="Q670" s="49"/>
      <c r="R670" s="49"/>
    </row>
    <row r="671" spans="3:18" x14ac:dyDescent="0.25">
      <c r="C671" s="47"/>
      <c r="D671" s="53"/>
      <c r="E671" s="53"/>
      <c r="F671" s="53"/>
      <c r="G671" s="47"/>
      <c r="H671" s="49"/>
      <c r="I671" s="49"/>
      <c r="L671" s="47"/>
      <c r="M671" s="53"/>
      <c r="N671" s="53"/>
      <c r="O671" s="53"/>
      <c r="P671" s="47"/>
      <c r="Q671" s="49"/>
      <c r="R671" s="49"/>
    </row>
    <row r="672" spans="3:18" x14ac:dyDescent="0.25">
      <c r="C672" s="47"/>
      <c r="D672" s="53"/>
      <c r="E672" s="53"/>
      <c r="F672" s="53"/>
      <c r="G672" s="47"/>
      <c r="H672" s="49"/>
      <c r="I672" s="49"/>
      <c r="L672" s="47"/>
      <c r="M672" s="53"/>
      <c r="N672" s="53"/>
      <c r="O672" s="53"/>
      <c r="P672" s="47"/>
      <c r="Q672" s="49"/>
      <c r="R672" s="49"/>
    </row>
    <row r="673" spans="3:20" x14ac:dyDescent="0.25">
      <c r="C673" s="47"/>
      <c r="D673" s="53"/>
      <c r="E673" s="53"/>
      <c r="F673" s="53"/>
      <c r="G673" s="47"/>
      <c r="H673" s="49"/>
      <c r="I673" s="49"/>
      <c r="L673" s="47"/>
      <c r="M673" s="53"/>
      <c r="N673" s="53"/>
      <c r="O673" s="53"/>
      <c r="P673" s="47"/>
      <c r="Q673" s="49"/>
      <c r="R673" s="49"/>
    </row>
    <row r="674" spans="3:20" x14ac:dyDescent="0.25">
      <c r="C674" s="47"/>
      <c r="D674" s="53"/>
      <c r="E674" s="53"/>
      <c r="F674" s="53"/>
      <c r="G674" s="47"/>
      <c r="H674" s="49"/>
      <c r="I674" s="49"/>
      <c r="L674" s="47"/>
      <c r="M674" s="53"/>
      <c r="N674" s="53"/>
      <c r="O674" s="53"/>
      <c r="P674" s="47"/>
      <c r="Q674" s="49"/>
      <c r="R674" s="49"/>
    </row>
    <row r="675" spans="3:20" x14ac:dyDescent="0.25">
      <c r="C675" s="47"/>
      <c r="D675" s="53"/>
      <c r="E675" s="53"/>
      <c r="F675" s="53"/>
      <c r="G675" s="47"/>
      <c r="H675" s="49"/>
      <c r="I675" s="49"/>
      <c r="L675" s="47"/>
      <c r="M675" s="53"/>
      <c r="N675" s="53"/>
      <c r="O675" s="53"/>
      <c r="P675" s="47"/>
      <c r="Q675" s="49"/>
      <c r="R675" s="49"/>
    </row>
    <row r="676" spans="3:20" x14ac:dyDescent="0.25">
      <c r="C676" s="47"/>
      <c r="D676" s="53"/>
      <c r="E676" s="53"/>
      <c r="F676" s="53"/>
      <c r="G676" s="47"/>
      <c r="H676" s="49"/>
      <c r="I676" s="49"/>
      <c r="L676" s="47"/>
      <c r="M676" s="53"/>
      <c r="N676" s="53"/>
      <c r="O676" s="53"/>
      <c r="P676" s="47"/>
      <c r="Q676" s="49"/>
      <c r="R676" s="49"/>
    </row>
    <row r="677" spans="3:20" x14ac:dyDescent="0.25">
      <c r="C677" s="47"/>
      <c r="D677" s="53"/>
      <c r="E677" s="53"/>
      <c r="F677" s="53"/>
      <c r="G677" s="47"/>
      <c r="H677" s="49"/>
      <c r="I677" s="49"/>
      <c r="L677" s="47"/>
      <c r="M677" s="53"/>
      <c r="N677" s="53"/>
      <c r="O677" s="53"/>
      <c r="P677" s="47"/>
      <c r="Q677" s="49"/>
      <c r="R677" s="49"/>
    </row>
    <row r="678" spans="3:20" x14ac:dyDescent="0.25">
      <c r="C678" s="47"/>
      <c r="D678" s="53"/>
      <c r="E678" s="53"/>
      <c r="F678" s="53"/>
      <c r="G678" s="47"/>
      <c r="H678" s="49"/>
      <c r="I678" s="49"/>
      <c r="L678" s="47"/>
      <c r="M678" s="53"/>
      <c r="N678" s="53"/>
      <c r="O678" s="53"/>
      <c r="P678" s="47"/>
      <c r="Q678" s="49"/>
      <c r="R678" s="49"/>
    </row>
    <row r="679" spans="3:20" x14ac:dyDescent="0.25">
      <c r="C679" s="47"/>
      <c r="D679" s="53"/>
      <c r="E679" s="53"/>
      <c r="F679" s="53"/>
      <c r="G679" s="47"/>
      <c r="H679" s="49"/>
      <c r="I679" s="49"/>
      <c r="L679" s="47"/>
      <c r="M679" s="53"/>
      <c r="N679" s="53"/>
      <c r="O679" s="53"/>
      <c r="P679" s="47"/>
      <c r="Q679" s="49"/>
      <c r="R679" s="49"/>
    </row>
    <row r="681" spans="3:20" x14ac:dyDescent="0.25">
      <c r="G681" s="134"/>
      <c r="P681" s="134"/>
      <c r="S681" s="39"/>
      <c r="T681" s="39"/>
    </row>
    <row r="683" spans="3:20" x14ac:dyDescent="0.25">
      <c r="T683" s="39"/>
    </row>
  </sheetData>
  <sortState ref="C648:I656">
    <sortCondition ref="H648:H656"/>
  </sortState>
  <mergeCells count="4">
    <mergeCell ref="E7:G7"/>
    <mergeCell ref="H7:I7"/>
    <mergeCell ref="N7:P7"/>
    <mergeCell ref="Q7:R7"/>
  </mergeCells>
  <pageMargins left="0.51181102362204722" right="0.15748031496062992" top="0.27559055118110237" bottom="0.27559055118110237" header="0.19685039370078741" footer="0.15748031496062992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147"/>
  <sheetViews>
    <sheetView topLeftCell="A118" workbookViewId="0">
      <selection activeCell="I137" sqref="I137"/>
    </sheetView>
  </sheetViews>
  <sheetFormatPr defaultRowHeight="15" x14ac:dyDescent="0.25"/>
  <cols>
    <col min="1" max="1" width="9.140625" style="16"/>
    <col min="2" max="2" width="6.140625" style="322" customWidth="1"/>
    <col min="3" max="3" width="4.42578125" style="323" bestFit="1" customWidth="1"/>
    <col min="4" max="4" width="10.85546875" style="323" bestFit="1" customWidth="1"/>
    <col min="5" max="6" width="8.28515625" style="322" bestFit="1" customWidth="1"/>
    <col min="7" max="8" width="12.140625" style="322" bestFit="1" customWidth="1"/>
    <col min="9" max="9" width="7.7109375" style="322" customWidth="1"/>
    <col min="10" max="10" width="16.42578125" style="322" bestFit="1" customWidth="1"/>
    <col min="11" max="11" width="13.140625" style="322" customWidth="1"/>
    <col min="12" max="12" width="9.28515625" style="560" bestFit="1" customWidth="1"/>
    <col min="13" max="13" width="9.140625" style="561"/>
    <col min="14" max="49" width="9.140625" style="16"/>
    <col min="50" max="16384" width="9.140625" style="322"/>
  </cols>
  <sheetData>
    <row r="4" spans="2:13" ht="27.75" x14ac:dyDescent="0.25">
      <c r="B4" s="443" t="s">
        <v>3254</v>
      </c>
      <c r="C4" s="443"/>
      <c r="D4" s="443"/>
      <c r="E4" s="443"/>
      <c r="F4" s="443"/>
      <c r="G4" s="443"/>
      <c r="H4" s="443"/>
      <c r="I4" s="443"/>
      <c r="J4" s="443"/>
      <c r="K4" s="443"/>
    </row>
    <row r="5" spans="2:13" ht="21.75" x14ac:dyDescent="0.25">
      <c r="B5" s="445" t="s">
        <v>3285</v>
      </c>
      <c r="C5" s="445"/>
      <c r="D5" s="445"/>
      <c r="E5" s="445"/>
      <c r="F5" s="446"/>
      <c r="G5" s="447"/>
      <c r="H5" s="446"/>
      <c r="I5" s="445"/>
      <c r="J5" s="445" t="s">
        <v>2096</v>
      </c>
      <c r="K5" s="446"/>
    </row>
    <row r="6" spans="2:13" ht="21.75" x14ac:dyDescent="0.4">
      <c r="B6" s="445" t="s">
        <v>3284</v>
      </c>
      <c r="C6" s="448"/>
      <c r="D6" s="449"/>
      <c r="E6" s="448"/>
      <c r="F6" s="448"/>
      <c r="G6" s="448"/>
      <c r="H6" s="448"/>
      <c r="I6" s="448"/>
      <c r="J6" s="445"/>
      <c r="K6" s="446"/>
    </row>
    <row r="7" spans="2:13" ht="21.75" x14ac:dyDescent="0.4">
      <c r="B7" s="445"/>
      <c r="C7" s="448"/>
      <c r="D7" s="449"/>
      <c r="E7" s="448"/>
      <c r="F7" s="448"/>
      <c r="G7" s="448"/>
      <c r="H7" s="448"/>
      <c r="I7" s="448"/>
      <c r="J7" s="450"/>
      <c r="K7" s="446"/>
    </row>
    <row r="8" spans="2:13" ht="16.5" x14ac:dyDescent="0.3">
      <c r="B8" s="451" t="s">
        <v>3257</v>
      </c>
      <c r="C8" s="451" t="s">
        <v>3258</v>
      </c>
      <c r="D8" s="451" t="s">
        <v>3259</v>
      </c>
      <c r="E8" s="451" t="s">
        <v>3260</v>
      </c>
      <c r="F8" s="451" t="s">
        <v>3261</v>
      </c>
      <c r="G8" s="451" t="s">
        <v>3259</v>
      </c>
      <c r="H8" s="451" t="s">
        <v>3257</v>
      </c>
      <c r="I8" s="451" t="s">
        <v>3262</v>
      </c>
      <c r="J8" s="451" t="s">
        <v>3263</v>
      </c>
      <c r="K8" s="451" t="s">
        <v>3264</v>
      </c>
    </row>
    <row r="9" spans="2:13" ht="16.5" x14ac:dyDescent="0.3">
      <c r="B9" s="452"/>
      <c r="C9" s="452"/>
      <c r="D9" s="452"/>
      <c r="E9" s="452"/>
      <c r="F9" s="452"/>
      <c r="G9" s="452"/>
      <c r="H9" s="452"/>
      <c r="I9" s="452"/>
      <c r="J9" s="452"/>
      <c r="K9" s="452"/>
      <c r="L9" s="568"/>
    </row>
    <row r="10" spans="2:13" ht="18" x14ac:dyDescent="0.35">
      <c r="B10" s="562">
        <v>1</v>
      </c>
      <c r="C10" s="562">
        <v>1</v>
      </c>
      <c r="D10" s="562" t="s">
        <v>964</v>
      </c>
      <c r="E10" s="576">
        <v>0.34375</v>
      </c>
      <c r="F10" s="576">
        <v>0.2951388888888889</v>
      </c>
      <c r="G10" s="577">
        <v>170.8</v>
      </c>
      <c r="H10" s="577"/>
      <c r="I10" s="578"/>
      <c r="J10" s="458" t="s">
        <v>1564</v>
      </c>
      <c r="K10" s="458" t="s">
        <v>1045</v>
      </c>
      <c r="L10" s="569" t="s">
        <v>3265</v>
      </c>
      <c r="M10" s="561" t="s">
        <v>2092</v>
      </c>
    </row>
    <row r="11" spans="2:13" ht="18" x14ac:dyDescent="0.35">
      <c r="B11" s="562"/>
      <c r="C11" s="562">
        <v>2</v>
      </c>
      <c r="D11" s="562" t="s">
        <v>978</v>
      </c>
      <c r="E11" s="576">
        <v>0.34375</v>
      </c>
      <c r="F11" s="576">
        <v>0.2951388888888889</v>
      </c>
      <c r="G11" s="577">
        <v>170.8</v>
      </c>
      <c r="H11" s="577">
        <v>341.6</v>
      </c>
      <c r="I11" s="578">
        <v>8</v>
      </c>
      <c r="J11" s="458" t="s">
        <v>1564</v>
      </c>
      <c r="K11" s="458" t="s">
        <v>1045</v>
      </c>
      <c r="L11" s="569" t="s">
        <v>3265</v>
      </c>
      <c r="M11" s="561" t="s">
        <v>2092</v>
      </c>
    </row>
    <row r="12" spans="2:13" ht="18" x14ac:dyDescent="0.35">
      <c r="B12" s="562">
        <v>2</v>
      </c>
      <c r="C12" s="562">
        <v>3</v>
      </c>
      <c r="D12" s="562" t="s">
        <v>988</v>
      </c>
      <c r="E12" s="576">
        <v>0.34375</v>
      </c>
      <c r="F12" s="576">
        <v>0.2951388888888889</v>
      </c>
      <c r="G12" s="577">
        <v>170.8</v>
      </c>
      <c r="H12" s="577"/>
      <c r="I12" s="578"/>
      <c r="J12" s="458" t="s">
        <v>1564</v>
      </c>
      <c r="K12" s="458" t="s">
        <v>1045</v>
      </c>
      <c r="L12" s="569" t="s">
        <v>3265</v>
      </c>
      <c r="M12" s="561" t="s">
        <v>2092</v>
      </c>
    </row>
    <row r="13" spans="2:13" ht="18" x14ac:dyDescent="0.35">
      <c r="B13" s="562"/>
      <c r="C13" s="562">
        <v>4</v>
      </c>
      <c r="D13" s="562" t="s">
        <v>997</v>
      </c>
      <c r="E13" s="576">
        <v>0.34375</v>
      </c>
      <c r="F13" s="576">
        <v>0.2951388888888889</v>
      </c>
      <c r="G13" s="577">
        <v>170.8</v>
      </c>
      <c r="H13" s="577">
        <v>341.6</v>
      </c>
      <c r="I13" s="578">
        <v>8</v>
      </c>
      <c r="J13" s="458" t="s">
        <v>1564</v>
      </c>
      <c r="K13" s="458" t="s">
        <v>1045</v>
      </c>
      <c r="L13" s="569" t="s">
        <v>3265</v>
      </c>
      <c r="M13" s="561" t="s">
        <v>2092</v>
      </c>
    </row>
    <row r="14" spans="2:13" ht="18" x14ac:dyDescent="0.35">
      <c r="B14" s="562">
        <v>3</v>
      </c>
      <c r="C14" s="562">
        <v>5</v>
      </c>
      <c r="D14" s="562" t="s">
        <v>1007</v>
      </c>
      <c r="E14" s="576">
        <v>0.34375</v>
      </c>
      <c r="F14" s="576">
        <v>0.2951388888888889</v>
      </c>
      <c r="G14" s="577">
        <v>170.8</v>
      </c>
      <c r="H14" s="577"/>
      <c r="I14" s="578"/>
      <c r="J14" s="458" t="s">
        <v>1564</v>
      </c>
      <c r="K14" s="458" t="s">
        <v>1045</v>
      </c>
      <c r="L14" s="569" t="s">
        <v>3265</v>
      </c>
      <c r="M14" s="561" t="s">
        <v>2092</v>
      </c>
    </row>
    <row r="15" spans="2:13" ht="18" x14ac:dyDescent="0.35">
      <c r="B15" s="562"/>
      <c r="C15" s="562">
        <v>6</v>
      </c>
      <c r="D15" s="562" t="s">
        <v>1015</v>
      </c>
      <c r="E15" s="576">
        <v>0.34375</v>
      </c>
      <c r="F15" s="576">
        <v>0.2951388888888889</v>
      </c>
      <c r="G15" s="577">
        <v>170.8</v>
      </c>
      <c r="H15" s="577">
        <v>341.6</v>
      </c>
      <c r="I15" s="578">
        <v>8</v>
      </c>
      <c r="J15" s="458" t="s">
        <v>1476</v>
      </c>
      <c r="K15" s="458" t="s">
        <v>1045</v>
      </c>
      <c r="L15" s="569" t="s">
        <v>3265</v>
      </c>
      <c r="M15" s="561" t="s">
        <v>2092</v>
      </c>
    </row>
    <row r="16" spans="2:13" ht="18" x14ac:dyDescent="0.35">
      <c r="B16" s="562">
        <v>4</v>
      </c>
      <c r="C16" s="562">
        <v>7</v>
      </c>
      <c r="D16" s="562" t="s">
        <v>1026</v>
      </c>
      <c r="E16" s="576">
        <v>0.34375</v>
      </c>
      <c r="F16" s="576">
        <v>0.2951388888888889</v>
      </c>
      <c r="G16" s="577">
        <v>170.8</v>
      </c>
      <c r="H16" s="577"/>
      <c r="I16" s="578"/>
      <c r="J16" s="458" t="s">
        <v>1564</v>
      </c>
      <c r="K16" s="458" t="s">
        <v>1045</v>
      </c>
      <c r="L16" s="569" t="s">
        <v>3265</v>
      </c>
      <c r="M16" s="561" t="s">
        <v>2092</v>
      </c>
    </row>
    <row r="17" spans="1:49" ht="18" x14ac:dyDescent="0.35">
      <c r="B17" s="562"/>
      <c r="C17" s="562">
        <v>8</v>
      </c>
      <c r="D17" s="562" t="s">
        <v>1043</v>
      </c>
      <c r="E17" s="576">
        <v>0.34375</v>
      </c>
      <c r="F17" s="576">
        <v>0.2951388888888889</v>
      </c>
      <c r="G17" s="577">
        <v>170.8</v>
      </c>
      <c r="H17" s="577">
        <v>341.6</v>
      </c>
      <c r="I17" s="578">
        <v>8</v>
      </c>
      <c r="J17" s="458" t="s">
        <v>1564</v>
      </c>
      <c r="K17" s="458" t="s">
        <v>1045</v>
      </c>
      <c r="L17" s="570" t="s">
        <v>3265</v>
      </c>
      <c r="M17" s="561" t="s">
        <v>2092</v>
      </c>
    </row>
    <row r="18" spans="1:49" s="563" customFormat="1" ht="18" x14ac:dyDescent="0.35">
      <c r="A18" s="16"/>
      <c r="B18" s="579">
        <v>4</v>
      </c>
      <c r="C18" s="579"/>
      <c r="D18" s="579">
        <v>8</v>
      </c>
      <c r="E18" s="580"/>
      <c r="F18" s="580"/>
      <c r="G18" s="581">
        <f>SUM(G10:G17)</f>
        <v>1366.3999999999999</v>
      </c>
      <c r="H18" s="581">
        <f>SUM(H10:H17)</f>
        <v>1366.4</v>
      </c>
      <c r="I18" s="582">
        <f>SUM(I10:I17)</f>
        <v>32</v>
      </c>
      <c r="J18" s="583"/>
      <c r="K18" s="583"/>
      <c r="L18" s="571"/>
      <c r="M18" s="561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ht="18" x14ac:dyDescent="0.35">
      <c r="B19" s="562"/>
      <c r="C19" s="562"/>
      <c r="D19" s="562"/>
      <c r="E19" s="576"/>
      <c r="F19" s="576"/>
      <c r="G19" s="577"/>
      <c r="H19" s="577"/>
      <c r="I19" s="578"/>
      <c r="J19" s="458"/>
      <c r="K19" s="458"/>
      <c r="L19" s="572"/>
    </row>
    <row r="20" spans="1:49" ht="18" x14ac:dyDescent="0.35">
      <c r="B20" s="562">
        <v>1</v>
      </c>
      <c r="C20" s="562">
        <v>1</v>
      </c>
      <c r="D20" s="562" t="s">
        <v>1091</v>
      </c>
      <c r="E20" s="576">
        <v>0.30555555555555552</v>
      </c>
      <c r="F20" s="576">
        <v>0.28125</v>
      </c>
      <c r="G20" s="577">
        <v>152.9</v>
      </c>
      <c r="H20" s="577"/>
      <c r="I20" s="578"/>
      <c r="J20" s="584" t="s">
        <v>2158</v>
      </c>
      <c r="K20" s="458" t="s">
        <v>1045</v>
      </c>
      <c r="L20" s="635" t="s">
        <v>3279</v>
      </c>
      <c r="M20" s="561" t="s">
        <v>2092</v>
      </c>
    </row>
    <row r="21" spans="1:49" ht="18" x14ac:dyDescent="0.35">
      <c r="B21" s="585"/>
      <c r="C21" s="562">
        <v>2</v>
      </c>
      <c r="D21" s="562" t="s">
        <v>1079</v>
      </c>
      <c r="E21" s="576">
        <v>0.34027777777777773</v>
      </c>
      <c r="F21" s="576">
        <v>0.2673611111111111</v>
      </c>
      <c r="G21" s="577">
        <v>169.1</v>
      </c>
      <c r="H21" s="577">
        <v>322</v>
      </c>
      <c r="I21" s="578">
        <v>15</v>
      </c>
      <c r="J21" s="584" t="s">
        <v>2178</v>
      </c>
      <c r="K21" s="458" t="s">
        <v>1045</v>
      </c>
      <c r="L21" s="635"/>
      <c r="M21" s="561" t="s">
        <v>2092</v>
      </c>
    </row>
    <row r="22" spans="1:49" ht="18" x14ac:dyDescent="0.35">
      <c r="B22" s="562">
        <v>2</v>
      </c>
      <c r="C22" s="562">
        <v>3</v>
      </c>
      <c r="D22" s="562" t="s">
        <v>1886</v>
      </c>
      <c r="E22" s="576">
        <v>0.30208333333333331</v>
      </c>
      <c r="F22" s="576">
        <v>0.28125</v>
      </c>
      <c r="G22" s="577">
        <v>150</v>
      </c>
      <c r="H22" s="586"/>
      <c r="I22" s="587"/>
      <c r="J22" s="458" t="s">
        <v>2206</v>
      </c>
      <c r="K22" s="458" t="s">
        <v>1045</v>
      </c>
      <c r="L22" s="635" t="s">
        <v>3279</v>
      </c>
      <c r="M22" s="561" t="s">
        <v>2092</v>
      </c>
    </row>
    <row r="23" spans="1:49" ht="18" x14ac:dyDescent="0.35">
      <c r="B23" s="585"/>
      <c r="C23" s="562">
        <v>4</v>
      </c>
      <c r="D23" s="562" t="s">
        <v>1868</v>
      </c>
      <c r="E23" s="576">
        <v>0.34027777777777773</v>
      </c>
      <c r="F23" s="576">
        <v>0.30208333333333331</v>
      </c>
      <c r="G23" s="577">
        <v>167</v>
      </c>
      <c r="H23" s="577">
        <v>317</v>
      </c>
      <c r="I23" s="578">
        <v>15</v>
      </c>
      <c r="J23" s="458" t="s">
        <v>2207</v>
      </c>
      <c r="K23" s="458" t="s">
        <v>1045</v>
      </c>
      <c r="L23" s="635"/>
      <c r="M23" s="561" t="s">
        <v>2092</v>
      </c>
    </row>
    <row r="24" spans="1:49" ht="18" x14ac:dyDescent="0.35">
      <c r="B24" s="562">
        <v>3</v>
      </c>
      <c r="C24" s="562">
        <v>5</v>
      </c>
      <c r="D24" s="562" t="s">
        <v>1888</v>
      </c>
      <c r="E24" s="576">
        <v>0.32291666666666669</v>
      </c>
      <c r="F24" s="576">
        <v>0.28819444444444448</v>
      </c>
      <c r="G24" s="577">
        <v>123</v>
      </c>
      <c r="H24" s="577"/>
      <c r="I24" s="578"/>
      <c r="J24" s="458" t="s">
        <v>2246</v>
      </c>
      <c r="K24" s="458" t="s">
        <v>1045</v>
      </c>
      <c r="L24" s="572" t="s">
        <v>3265</v>
      </c>
      <c r="M24" s="561" t="s">
        <v>2092</v>
      </c>
    </row>
    <row r="25" spans="1:49" ht="18" x14ac:dyDescent="0.35">
      <c r="B25" s="562"/>
      <c r="C25" s="562">
        <v>6</v>
      </c>
      <c r="D25" s="562" t="s">
        <v>1742</v>
      </c>
      <c r="E25" s="576">
        <v>0.34375</v>
      </c>
      <c r="F25" s="576">
        <v>0.28472222222222221</v>
      </c>
      <c r="G25" s="577">
        <v>154.6</v>
      </c>
      <c r="H25" s="577">
        <v>277.60000000000002</v>
      </c>
      <c r="I25" s="578">
        <v>16</v>
      </c>
      <c r="J25" s="458" t="s">
        <v>2256</v>
      </c>
      <c r="K25" s="458" t="s">
        <v>1045</v>
      </c>
      <c r="L25" s="635" t="s">
        <v>3279</v>
      </c>
      <c r="M25" s="561" t="s">
        <v>2092</v>
      </c>
    </row>
    <row r="26" spans="1:49" ht="18" x14ac:dyDescent="0.35">
      <c r="B26" s="562">
        <v>4</v>
      </c>
      <c r="C26" s="562">
        <v>7</v>
      </c>
      <c r="D26" s="562" t="s">
        <v>1920</v>
      </c>
      <c r="E26" s="576">
        <v>0.31944444444444448</v>
      </c>
      <c r="F26" s="576">
        <v>0.26041666666666669</v>
      </c>
      <c r="G26" s="577">
        <v>151.19999999999999</v>
      </c>
      <c r="H26" s="577"/>
      <c r="I26" s="578"/>
      <c r="J26" s="458" t="s">
        <v>2196</v>
      </c>
      <c r="K26" s="458" t="s">
        <v>1045</v>
      </c>
      <c r="L26" s="635"/>
      <c r="M26" s="561" t="s">
        <v>2092</v>
      </c>
    </row>
    <row r="27" spans="1:49" ht="18" x14ac:dyDescent="0.35">
      <c r="B27" s="562"/>
      <c r="C27" s="562">
        <v>8</v>
      </c>
      <c r="D27" s="562" t="s">
        <v>1922</v>
      </c>
      <c r="E27" s="576">
        <v>0.45833333333333331</v>
      </c>
      <c r="F27" s="576">
        <v>0.33680555555555558</v>
      </c>
      <c r="G27" s="577">
        <v>151</v>
      </c>
      <c r="H27" s="577">
        <v>302.2</v>
      </c>
      <c r="I27" s="578">
        <v>20</v>
      </c>
      <c r="J27" s="458" t="s">
        <v>2159</v>
      </c>
      <c r="K27" s="458" t="s">
        <v>1045</v>
      </c>
      <c r="L27" s="572" t="s">
        <v>3265</v>
      </c>
      <c r="M27" s="561" t="s">
        <v>2092</v>
      </c>
    </row>
    <row r="28" spans="1:49" ht="18" x14ac:dyDescent="0.35">
      <c r="B28" s="562">
        <v>5</v>
      </c>
      <c r="C28" s="562">
        <v>9</v>
      </c>
      <c r="D28" s="562" t="s">
        <v>1937</v>
      </c>
      <c r="E28" s="576">
        <v>0.34375</v>
      </c>
      <c r="F28" s="576">
        <v>0.30902777777777779</v>
      </c>
      <c r="G28" s="577">
        <v>156.6</v>
      </c>
      <c r="H28" s="577"/>
      <c r="I28" s="578"/>
      <c r="J28" s="458" t="s">
        <v>2191</v>
      </c>
      <c r="K28" s="458" t="s">
        <v>1045</v>
      </c>
      <c r="L28" s="572" t="s">
        <v>3265</v>
      </c>
      <c r="M28" s="561" t="s">
        <v>2092</v>
      </c>
    </row>
    <row r="29" spans="1:49" ht="18" x14ac:dyDescent="0.35">
      <c r="B29" s="562"/>
      <c r="C29" s="562">
        <v>10</v>
      </c>
      <c r="D29" s="562" t="s">
        <v>1939</v>
      </c>
      <c r="E29" s="576">
        <v>0.40625</v>
      </c>
      <c r="F29" s="576">
        <v>0.36458333333333331</v>
      </c>
      <c r="G29" s="577">
        <v>321.60000000000002</v>
      </c>
      <c r="H29" s="577">
        <v>478.2</v>
      </c>
      <c r="I29" s="578">
        <v>13</v>
      </c>
      <c r="J29" s="585" t="s">
        <v>1539</v>
      </c>
      <c r="K29" s="458" t="s">
        <v>1045</v>
      </c>
      <c r="L29" s="572" t="s">
        <v>3265</v>
      </c>
    </row>
    <row r="30" spans="1:49" ht="18" x14ac:dyDescent="0.35">
      <c r="B30" s="562">
        <v>6</v>
      </c>
      <c r="C30" s="562">
        <v>11</v>
      </c>
      <c r="D30" s="562" t="s">
        <v>1588</v>
      </c>
      <c r="E30" s="576">
        <v>0.34375</v>
      </c>
      <c r="F30" s="588">
        <v>0.28819444444444448</v>
      </c>
      <c r="G30" s="577">
        <v>173.4</v>
      </c>
      <c r="H30" s="577"/>
      <c r="I30" s="578"/>
      <c r="J30" s="458" t="s">
        <v>2202</v>
      </c>
      <c r="K30" s="458" t="s">
        <v>1045</v>
      </c>
      <c r="L30" s="572" t="s">
        <v>3265</v>
      </c>
      <c r="M30" s="561" t="s">
        <v>2092</v>
      </c>
    </row>
    <row r="31" spans="1:49" ht="18" x14ac:dyDescent="0.35">
      <c r="B31" s="562"/>
      <c r="C31" s="562">
        <v>12</v>
      </c>
      <c r="D31" s="562" t="s">
        <v>1593</v>
      </c>
      <c r="E31" s="576">
        <v>0.28125</v>
      </c>
      <c r="F31" s="588">
        <v>0.25</v>
      </c>
      <c r="G31" s="577">
        <v>133.19999999999999</v>
      </c>
      <c r="H31" s="577">
        <v>306.60000000000002</v>
      </c>
      <c r="I31" s="578">
        <v>13</v>
      </c>
      <c r="J31" s="585" t="s">
        <v>2301</v>
      </c>
      <c r="K31" s="458" t="s">
        <v>1045</v>
      </c>
      <c r="L31" s="635" t="s">
        <v>3279</v>
      </c>
      <c r="M31" s="561" t="s">
        <v>2092</v>
      </c>
    </row>
    <row r="32" spans="1:49" ht="18" x14ac:dyDescent="0.35">
      <c r="B32" s="562">
        <v>7</v>
      </c>
      <c r="C32" s="562">
        <v>13</v>
      </c>
      <c r="D32" s="562" t="s">
        <v>1619</v>
      </c>
      <c r="E32" s="576">
        <v>0.3298611111111111</v>
      </c>
      <c r="F32" s="576">
        <v>0.28472222222222221</v>
      </c>
      <c r="G32" s="577">
        <v>168</v>
      </c>
      <c r="H32" s="577"/>
      <c r="I32" s="578"/>
      <c r="J32" s="585" t="s">
        <v>2307</v>
      </c>
      <c r="K32" s="458" t="s">
        <v>1045</v>
      </c>
      <c r="L32" s="635"/>
      <c r="M32" s="561" t="s">
        <v>2092</v>
      </c>
    </row>
    <row r="33" spans="2:13" ht="18" x14ac:dyDescent="0.35">
      <c r="B33" s="562"/>
      <c r="C33" s="562">
        <v>14</v>
      </c>
      <c r="D33" s="562" t="s">
        <v>1621</v>
      </c>
      <c r="E33" s="576">
        <v>0.40625</v>
      </c>
      <c r="F33" s="576">
        <v>0.36458333333333331</v>
      </c>
      <c r="G33" s="577">
        <v>321.60000000000002</v>
      </c>
      <c r="H33" s="577">
        <v>489.6</v>
      </c>
      <c r="I33" s="578">
        <v>13</v>
      </c>
      <c r="J33" s="585" t="s">
        <v>1539</v>
      </c>
      <c r="K33" s="458" t="s">
        <v>1045</v>
      </c>
      <c r="L33" s="572" t="s">
        <v>3265</v>
      </c>
    </row>
    <row r="34" spans="2:13" ht="18" x14ac:dyDescent="0.35">
      <c r="B34" s="562">
        <v>8</v>
      </c>
      <c r="C34" s="562">
        <v>15</v>
      </c>
      <c r="D34" s="562" t="s">
        <v>1640</v>
      </c>
      <c r="E34" s="576">
        <v>0.32291666666666669</v>
      </c>
      <c r="F34" s="576">
        <v>0.30208333333333331</v>
      </c>
      <c r="G34" s="577">
        <v>193.1</v>
      </c>
      <c r="H34" s="586"/>
      <c r="I34" s="587"/>
      <c r="J34" s="585" t="s">
        <v>2353</v>
      </c>
      <c r="K34" s="458" t="s">
        <v>1045</v>
      </c>
      <c r="L34" s="635" t="s">
        <v>3279</v>
      </c>
      <c r="M34" s="561" t="s">
        <v>2092</v>
      </c>
    </row>
    <row r="35" spans="2:13" ht="18" x14ac:dyDescent="0.35">
      <c r="B35" s="562"/>
      <c r="C35" s="562">
        <v>16</v>
      </c>
      <c r="D35" s="562" t="s">
        <v>1635</v>
      </c>
      <c r="E35" s="588">
        <v>0.28472222222222221</v>
      </c>
      <c r="F35" s="588">
        <v>0.25347222222222221</v>
      </c>
      <c r="G35" s="577">
        <v>131.6</v>
      </c>
      <c r="H35" s="577">
        <v>324.7</v>
      </c>
      <c r="I35" s="578">
        <v>13</v>
      </c>
      <c r="J35" s="585" t="s">
        <v>2339</v>
      </c>
      <c r="K35" s="458" t="s">
        <v>1045</v>
      </c>
      <c r="L35" s="635"/>
      <c r="M35" s="561" t="s">
        <v>2092</v>
      </c>
    </row>
    <row r="36" spans="2:13" ht="18" customHeight="1" x14ac:dyDescent="0.35">
      <c r="B36" s="562">
        <v>9</v>
      </c>
      <c r="C36" s="562">
        <v>17</v>
      </c>
      <c r="D36" s="562" t="s">
        <v>1668</v>
      </c>
      <c r="E36" s="576">
        <v>0.32291666666666669</v>
      </c>
      <c r="F36" s="576">
        <v>0.25694444444444448</v>
      </c>
      <c r="G36" s="577">
        <v>231.9</v>
      </c>
      <c r="H36" s="586"/>
      <c r="I36" s="587"/>
      <c r="J36" s="458" t="s">
        <v>1539</v>
      </c>
      <c r="K36" s="458" t="s">
        <v>1045</v>
      </c>
      <c r="L36" s="635" t="s">
        <v>3279</v>
      </c>
      <c r="M36" s="561" t="s">
        <v>2092</v>
      </c>
    </row>
    <row r="37" spans="2:13" ht="18" x14ac:dyDescent="0.35">
      <c r="B37" s="562"/>
      <c r="C37" s="562">
        <v>18</v>
      </c>
      <c r="D37" s="562" t="s">
        <v>1667</v>
      </c>
      <c r="E37" s="576">
        <v>0.35416666666666669</v>
      </c>
      <c r="F37" s="576">
        <v>0.2673611111111111</v>
      </c>
      <c r="G37" s="577">
        <v>227.7</v>
      </c>
      <c r="H37" s="577">
        <v>459.6</v>
      </c>
      <c r="I37" s="587">
        <v>6</v>
      </c>
      <c r="J37" s="458" t="s">
        <v>2369</v>
      </c>
      <c r="K37" s="458" t="s">
        <v>1045</v>
      </c>
      <c r="L37" s="635"/>
      <c r="M37" s="561" t="s">
        <v>2092</v>
      </c>
    </row>
    <row r="38" spans="2:13" ht="18" x14ac:dyDescent="0.35">
      <c r="B38" s="562">
        <v>10</v>
      </c>
      <c r="C38" s="562">
        <v>19</v>
      </c>
      <c r="D38" s="562" t="s">
        <v>1848</v>
      </c>
      <c r="E38" s="576">
        <v>0.32291666666666669</v>
      </c>
      <c r="F38" s="576">
        <v>0.28125</v>
      </c>
      <c r="G38" s="577">
        <v>154.4</v>
      </c>
      <c r="H38" s="577"/>
      <c r="I38" s="587"/>
      <c r="J38" s="585" t="s">
        <v>2411</v>
      </c>
      <c r="K38" s="458" t="s">
        <v>1045</v>
      </c>
      <c r="L38" s="635" t="s">
        <v>3279</v>
      </c>
    </row>
    <row r="39" spans="2:13" ht="18" x14ac:dyDescent="0.35">
      <c r="B39" s="562"/>
      <c r="C39" s="562">
        <v>20</v>
      </c>
      <c r="D39" s="562" t="s">
        <v>1846</v>
      </c>
      <c r="E39" s="576">
        <v>0.3125</v>
      </c>
      <c r="F39" s="576">
        <v>0.2673611111111111</v>
      </c>
      <c r="G39" s="577">
        <v>136.9</v>
      </c>
      <c r="H39" s="577">
        <v>291.3</v>
      </c>
      <c r="I39" s="587">
        <v>21</v>
      </c>
      <c r="J39" s="585" t="s">
        <v>2396</v>
      </c>
      <c r="K39" s="458" t="s">
        <v>1045</v>
      </c>
      <c r="L39" s="635"/>
    </row>
    <row r="40" spans="2:13" ht="18" x14ac:dyDescent="0.35">
      <c r="B40" s="562">
        <v>11</v>
      </c>
      <c r="C40" s="562">
        <v>21</v>
      </c>
      <c r="D40" s="562" t="s">
        <v>1697</v>
      </c>
      <c r="E40" s="576">
        <v>0.28472222222222221</v>
      </c>
      <c r="F40" s="576">
        <v>0.2638888888888889</v>
      </c>
      <c r="G40" s="577">
        <v>181.2</v>
      </c>
      <c r="H40" s="577"/>
      <c r="I40" s="578"/>
      <c r="J40" s="585" t="s">
        <v>2434</v>
      </c>
      <c r="K40" s="458" t="s">
        <v>1045</v>
      </c>
      <c r="L40" s="635" t="s">
        <v>3279</v>
      </c>
    </row>
    <row r="41" spans="2:13" ht="18" x14ac:dyDescent="0.35">
      <c r="B41" s="562"/>
      <c r="C41" s="562">
        <v>22</v>
      </c>
      <c r="D41" s="562" t="s">
        <v>1858</v>
      </c>
      <c r="E41" s="576">
        <v>0.3125</v>
      </c>
      <c r="F41" s="576">
        <v>0.28472222222222221</v>
      </c>
      <c r="G41" s="577">
        <v>192</v>
      </c>
      <c r="H41" s="577">
        <v>373.2</v>
      </c>
      <c r="I41" s="578">
        <v>10</v>
      </c>
      <c r="J41" s="585" t="s">
        <v>2444</v>
      </c>
      <c r="K41" s="458" t="s">
        <v>1045</v>
      </c>
      <c r="L41" s="635"/>
    </row>
    <row r="42" spans="2:13" ht="18" x14ac:dyDescent="0.35">
      <c r="B42" s="562">
        <v>12</v>
      </c>
      <c r="C42" s="562">
        <v>23</v>
      </c>
      <c r="D42" s="562" t="s">
        <v>1755</v>
      </c>
      <c r="E42" s="576">
        <v>0.27083333333333331</v>
      </c>
      <c r="F42" s="576">
        <v>0.25</v>
      </c>
      <c r="G42" s="577">
        <v>146.1</v>
      </c>
      <c r="H42" s="577"/>
      <c r="I42" s="578"/>
      <c r="J42" s="458" t="s">
        <v>2255</v>
      </c>
      <c r="K42" s="458" t="s">
        <v>1045</v>
      </c>
      <c r="L42" s="635" t="s">
        <v>3279</v>
      </c>
      <c r="M42" s="561" t="s">
        <v>2092</v>
      </c>
    </row>
    <row r="43" spans="2:13" ht="18" x14ac:dyDescent="0.35">
      <c r="B43" s="562"/>
      <c r="C43" s="562">
        <v>24</v>
      </c>
      <c r="D43" s="562" t="s">
        <v>1703</v>
      </c>
      <c r="E43" s="576">
        <v>0.3611111111111111</v>
      </c>
      <c r="F43" s="576">
        <v>0.28819444444444448</v>
      </c>
      <c r="G43" s="577">
        <v>163.30000000000001</v>
      </c>
      <c r="H43" s="577">
        <v>309.39999999999998</v>
      </c>
      <c r="I43" s="578">
        <v>14</v>
      </c>
      <c r="J43" s="458" t="s">
        <v>2460</v>
      </c>
      <c r="K43" s="458" t="s">
        <v>1045</v>
      </c>
      <c r="L43" s="635"/>
      <c r="M43" s="561" t="s">
        <v>2092</v>
      </c>
    </row>
    <row r="44" spans="2:13" ht="18" x14ac:dyDescent="0.35">
      <c r="B44" s="562">
        <v>13</v>
      </c>
      <c r="C44" s="562">
        <v>25</v>
      </c>
      <c r="D44" s="562" t="s">
        <v>1760</v>
      </c>
      <c r="E44" s="576">
        <v>0.31944444444444448</v>
      </c>
      <c r="F44" s="576">
        <v>0.2673611111111111</v>
      </c>
      <c r="G44" s="577">
        <v>227.7</v>
      </c>
      <c r="H44" s="577"/>
      <c r="I44" s="578"/>
      <c r="J44" s="458" t="s">
        <v>2369</v>
      </c>
      <c r="K44" s="458" t="s">
        <v>1045</v>
      </c>
      <c r="L44" s="635" t="s">
        <v>3279</v>
      </c>
      <c r="M44" s="561" t="s">
        <v>2092</v>
      </c>
    </row>
    <row r="45" spans="2:13" ht="18" x14ac:dyDescent="0.35">
      <c r="B45" s="562"/>
      <c r="C45" s="562">
        <v>26</v>
      </c>
      <c r="D45" s="562" t="s">
        <v>1733</v>
      </c>
      <c r="E45" s="576">
        <v>0.28125</v>
      </c>
      <c r="F45" s="576">
        <v>0.25694444444444448</v>
      </c>
      <c r="G45" s="577">
        <v>231.9</v>
      </c>
      <c r="H45" s="577">
        <v>459.6</v>
      </c>
      <c r="I45" s="587">
        <v>6</v>
      </c>
      <c r="J45" s="458" t="s">
        <v>1539</v>
      </c>
      <c r="K45" s="458" t="s">
        <v>1045</v>
      </c>
      <c r="L45" s="635"/>
      <c r="M45" s="561" t="s">
        <v>2092</v>
      </c>
    </row>
    <row r="46" spans="2:13" ht="18" x14ac:dyDescent="0.35">
      <c r="B46" s="562">
        <v>14</v>
      </c>
      <c r="C46" s="562">
        <v>27</v>
      </c>
      <c r="D46" s="562" t="s">
        <v>1738</v>
      </c>
      <c r="E46" s="576">
        <v>0.31597222222222221</v>
      </c>
      <c r="F46" s="576">
        <v>0.26041666666666669</v>
      </c>
      <c r="G46" s="577">
        <v>227.7</v>
      </c>
      <c r="H46" s="577"/>
      <c r="I46" s="578"/>
      <c r="J46" s="458" t="s">
        <v>2369</v>
      </c>
      <c r="K46" s="458" t="s">
        <v>1045</v>
      </c>
      <c r="L46" s="635" t="s">
        <v>3279</v>
      </c>
      <c r="M46" s="561" t="s">
        <v>2092</v>
      </c>
    </row>
    <row r="47" spans="2:13" ht="18" x14ac:dyDescent="0.35">
      <c r="B47" s="585"/>
      <c r="C47" s="562">
        <v>28</v>
      </c>
      <c r="D47" s="562" t="s">
        <v>1535</v>
      </c>
      <c r="E47" s="576">
        <v>0.28125</v>
      </c>
      <c r="F47" s="576">
        <v>0.24652777777777779</v>
      </c>
      <c r="G47" s="577">
        <v>231.9</v>
      </c>
      <c r="H47" s="577">
        <v>459.6</v>
      </c>
      <c r="I47" s="587">
        <v>6</v>
      </c>
      <c r="J47" s="458" t="s">
        <v>1539</v>
      </c>
      <c r="K47" s="458" t="s">
        <v>1045</v>
      </c>
      <c r="L47" s="635"/>
      <c r="M47" s="561" t="s">
        <v>2092</v>
      </c>
    </row>
    <row r="48" spans="2:13" ht="18" x14ac:dyDescent="0.35">
      <c r="B48" s="562">
        <v>15</v>
      </c>
      <c r="C48" s="562">
        <v>29</v>
      </c>
      <c r="D48" s="562" t="s">
        <v>1549</v>
      </c>
      <c r="E48" s="576">
        <v>0.31597222222222221</v>
      </c>
      <c r="F48" s="576">
        <v>0.25347222222222221</v>
      </c>
      <c r="G48" s="577">
        <v>182.2</v>
      </c>
      <c r="H48" s="577"/>
      <c r="I48" s="578"/>
      <c r="J48" s="458" t="s">
        <v>2510</v>
      </c>
      <c r="K48" s="458" t="s">
        <v>1045</v>
      </c>
      <c r="L48" s="635" t="s">
        <v>3279</v>
      </c>
      <c r="M48" s="561" t="s">
        <v>2092</v>
      </c>
    </row>
    <row r="49" spans="2:13" ht="18" x14ac:dyDescent="0.35">
      <c r="B49" s="589"/>
      <c r="C49" s="562">
        <v>30</v>
      </c>
      <c r="D49" s="562" t="s">
        <v>1547</v>
      </c>
      <c r="E49" s="576">
        <v>0.28125</v>
      </c>
      <c r="F49" s="576">
        <v>0.25347222222222221</v>
      </c>
      <c r="G49" s="577">
        <v>135.1</v>
      </c>
      <c r="H49" s="577">
        <v>317.3</v>
      </c>
      <c r="I49" s="578">
        <v>8</v>
      </c>
      <c r="J49" s="458" t="s">
        <v>2518</v>
      </c>
      <c r="K49" s="458" t="s">
        <v>1045</v>
      </c>
      <c r="L49" s="635"/>
      <c r="M49" s="561" t="s">
        <v>2092</v>
      </c>
    </row>
    <row r="50" spans="2:13" ht="18" x14ac:dyDescent="0.35">
      <c r="B50" s="562">
        <v>16</v>
      </c>
      <c r="C50" s="562">
        <v>31</v>
      </c>
      <c r="D50" s="562" t="s">
        <v>1751</v>
      </c>
      <c r="E50" s="576">
        <v>0.2951388888888889</v>
      </c>
      <c r="F50" s="576">
        <v>0.27430555555555552</v>
      </c>
      <c r="G50" s="577">
        <v>153.1</v>
      </c>
      <c r="H50" s="586"/>
      <c r="I50" s="587"/>
      <c r="J50" s="458" t="s">
        <v>2574</v>
      </c>
      <c r="K50" s="458" t="s">
        <v>1045</v>
      </c>
      <c r="L50" s="635" t="s">
        <v>3279</v>
      </c>
      <c r="M50" s="561" t="s">
        <v>2092</v>
      </c>
    </row>
    <row r="51" spans="2:13" ht="18" x14ac:dyDescent="0.35">
      <c r="B51" s="589"/>
      <c r="C51" s="562">
        <v>32</v>
      </c>
      <c r="D51" s="562" t="s">
        <v>1747</v>
      </c>
      <c r="E51" s="576">
        <v>0.32291666666666669</v>
      </c>
      <c r="F51" s="576">
        <v>0.28125</v>
      </c>
      <c r="G51" s="577">
        <v>156.6</v>
      </c>
      <c r="H51" s="577">
        <v>309.7</v>
      </c>
      <c r="I51" s="578">
        <v>15</v>
      </c>
      <c r="J51" s="458" t="s">
        <v>2562</v>
      </c>
      <c r="K51" s="458" t="s">
        <v>1045</v>
      </c>
      <c r="L51" s="635"/>
      <c r="M51" s="561" t="s">
        <v>2092</v>
      </c>
    </row>
    <row r="52" spans="2:13" ht="18" x14ac:dyDescent="0.35">
      <c r="B52" s="562">
        <v>17</v>
      </c>
      <c r="C52" s="562">
        <v>33</v>
      </c>
      <c r="D52" s="562" t="s">
        <v>1771</v>
      </c>
      <c r="E52" s="576">
        <v>0.27777777777777779</v>
      </c>
      <c r="F52" s="576">
        <v>0.21180555555555555</v>
      </c>
      <c r="G52" s="577">
        <v>150</v>
      </c>
      <c r="H52" s="577"/>
      <c r="I52" s="578"/>
      <c r="J52" s="458" t="s">
        <v>3267</v>
      </c>
      <c r="K52" s="458" t="s">
        <v>1045</v>
      </c>
      <c r="L52" s="635" t="s">
        <v>3279</v>
      </c>
      <c r="M52" s="561" t="s">
        <v>2092</v>
      </c>
    </row>
    <row r="53" spans="2:13" ht="18" x14ac:dyDescent="0.35">
      <c r="B53" s="585"/>
      <c r="C53" s="562">
        <v>34</v>
      </c>
      <c r="D53" s="562" t="s">
        <v>1766</v>
      </c>
      <c r="E53" s="576">
        <v>0.30555555555555558</v>
      </c>
      <c r="F53" s="576">
        <v>0.25347222222222221</v>
      </c>
      <c r="G53" s="577">
        <v>188.3</v>
      </c>
      <c r="H53" s="577">
        <v>338.3</v>
      </c>
      <c r="I53" s="578">
        <v>8</v>
      </c>
      <c r="J53" s="458" t="s">
        <v>3268</v>
      </c>
      <c r="K53" s="458" t="s">
        <v>1045</v>
      </c>
      <c r="L53" s="635"/>
      <c r="M53" s="561" t="s">
        <v>2092</v>
      </c>
    </row>
    <row r="54" spans="2:13" ht="18" x14ac:dyDescent="0.35">
      <c r="B54" s="590">
        <v>18</v>
      </c>
      <c r="C54" s="562">
        <v>35</v>
      </c>
      <c r="D54" s="562" t="s">
        <v>1829</v>
      </c>
      <c r="E54" s="576">
        <v>0.2986111111111111</v>
      </c>
      <c r="F54" s="576">
        <v>0.27083333333333331</v>
      </c>
      <c r="G54" s="577">
        <v>141.4</v>
      </c>
      <c r="H54" s="577"/>
      <c r="I54" s="578"/>
      <c r="J54" s="584" t="s">
        <v>2561</v>
      </c>
      <c r="K54" s="458" t="s">
        <v>1045</v>
      </c>
      <c r="L54" s="635" t="s">
        <v>3279</v>
      </c>
      <c r="M54" s="561" t="s">
        <v>2092</v>
      </c>
    </row>
    <row r="55" spans="2:13" ht="18" x14ac:dyDescent="0.35">
      <c r="B55" s="591"/>
      <c r="C55" s="562">
        <v>36</v>
      </c>
      <c r="D55" s="562" t="s">
        <v>1827</v>
      </c>
      <c r="E55" s="576">
        <v>0.35069444444444442</v>
      </c>
      <c r="F55" s="576">
        <v>0.27777777777777779</v>
      </c>
      <c r="G55" s="577">
        <v>178.6</v>
      </c>
      <c r="H55" s="577">
        <v>320</v>
      </c>
      <c r="I55" s="578">
        <v>13</v>
      </c>
      <c r="J55" s="584" t="s">
        <v>2616</v>
      </c>
      <c r="K55" s="458" t="s">
        <v>1045</v>
      </c>
      <c r="L55" s="635"/>
      <c r="M55" s="561" t="s">
        <v>2092</v>
      </c>
    </row>
    <row r="56" spans="2:13" ht="18" x14ac:dyDescent="0.35">
      <c r="B56" s="562">
        <v>19</v>
      </c>
      <c r="C56" s="562">
        <v>37</v>
      </c>
      <c r="D56" s="562" t="s">
        <v>1563</v>
      </c>
      <c r="E56" s="576">
        <v>0.28819444444444448</v>
      </c>
      <c r="F56" s="576">
        <v>0.2673611111111111</v>
      </c>
      <c r="G56" s="577">
        <v>152.6</v>
      </c>
      <c r="H56" s="577"/>
      <c r="I56" s="578"/>
      <c r="J56" s="458" t="s">
        <v>2246</v>
      </c>
      <c r="K56" s="458" t="s">
        <v>1045</v>
      </c>
      <c r="L56" s="635" t="s">
        <v>3279</v>
      </c>
      <c r="M56" s="561" t="s">
        <v>2092</v>
      </c>
    </row>
    <row r="57" spans="2:13" ht="18" x14ac:dyDescent="0.35">
      <c r="B57" s="562"/>
      <c r="C57" s="562">
        <v>38</v>
      </c>
      <c r="D57" s="562" t="s">
        <v>1838</v>
      </c>
      <c r="E57" s="576">
        <v>0.3576388888888889</v>
      </c>
      <c r="F57" s="576">
        <v>0.28472222222222221</v>
      </c>
      <c r="G57" s="577">
        <v>150</v>
      </c>
      <c r="H57" s="577">
        <v>302.60000000000002</v>
      </c>
      <c r="I57" s="578">
        <v>16</v>
      </c>
      <c r="J57" s="458" t="s">
        <v>2633</v>
      </c>
      <c r="K57" s="458" t="s">
        <v>1045</v>
      </c>
      <c r="L57" s="635"/>
      <c r="M57" s="561" t="s">
        <v>2092</v>
      </c>
    </row>
    <row r="58" spans="2:13" ht="18" x14ac:dyDescent="0.35">
      <c r="B58" s="562">
        <v>20</v>
      </c>
      <c r="C58" s="562">
        <v>39</v>
      </c>
      <c r="D58" s="562" t="s">
        <v>1289</v>
      </c>
      <c r="E58" s="576">
        <v>0.2673611111111111</v>
      </c>
      <c r="F58" s="576">
        <v>0.24652777777777779</v>
      </c>
      <c r="G58" s="577">
        <v>152.5</v>
      </c>
      <c r="H58" s="577"/>
      <c r="I58" s="578"/>
      <c r="J58" s="458" t="s">
        <v>2162</v>
      </c>
      <c r="K58" s="458" t="s">
        <v>1045</v>
      </c>
      <c r="L58" s="635" t="s">
        <v>3279</v>
      </c>
      <c r="M58" s="561" t="s">
        <v>2092</v>
      </c>
    </row>
    <row r="59" spans="2:13" ht="18" x14ac:dyDescent="0.35">
      <c r="B59" s="585"/>
      <c r="C59" s="562">
        <v>40</v>
      </c>
      <c r="D59" s="562" t="s">
        <v>1570</v>
      </c>
      <c r="E59" s="576">
        <v>0.30902777777777779</v>
      </c>
      <c r="F59" s="576">
        <v>0.27430555555555552</v>
      </c>
      <c r="G59" s="577">
        <v>150.5</v>
      </c>
      <c r="H59" s="577">
        <v>303</v>
      </c>
      <c r="I59" s="578">
        <v>12</v>
      </c>
      <c r="J59" s="458" t="s">
        <v>2650</v>
      </c>
      <c r="K59" s="458" t="s">
        <v>1045</v>
      </c>
      <c r="L59" s="635"/>
      <c r="M59" s="561" t="s">
        <v>2092</v>
      </c>
    </row>
    <row r="60" spans="2:13" ht="18" x14ac:dyDescent="0.35">
      <c r="B60" s="562">
        <v>21</v>
      </c>
      <c r="C60" s="562">
        <v>41</v>
      </c>
      <c r="D60" s="562" t="s">
        <v>2694</v>
      </c>
      <c r="E60" s="576">
        <v>0.28819444444444448</v>
      </c>
      <c r="F60" s="576">
        <v>0.2673611111111111</v>
      </c>
      <c r="G60" s="577">
        <v>163.69999999999999</v>
      </c>
      <c r="H60" s="577"/>
      <c r="I60" s="578"/>
      <c r="J60" s="458" t="s">
        <v>2221</v>
      </c>
      <c r="K60" s="458" t="s">
        <v>1045</v>
      </c>
      <c r="L60" s="635" t="s">
        <v>3279</v>
      </c>
      <c r="M60" s="561" t="s">
        <v>2092</v>
      </c>
    </row>
    <row r="61" spans="2:13" ht="18" x14ac:dyDescent="0.35">
      <c r="B61" s="562"/>
      <c r="C61" s="562">
        <v>42</v>
      </c>
      <c r="D61" s="562" t="s">
        <v>1582</v>
      </c>
      <c r="E61" s="576">
        <v>0.28819444444444448</v>
      </c>
      <c r="F61" s="576">
        <v>0.2673611111111111</v>
      </c>
      <c r="G61" s="577">
        <v>156.69999999999999</v>
      </c>
      <c r="H61" s="577">
        <v>320.39999999999998</v>
      </c>
      <c r="I61" s="578">
        <v>14</v>
      </c>
      <c r="J61" s="458" t="s">
        <v>2706</v>
      </c>
      <c r="K61" s="458" t="s">
        <v>1045</v>
      </c>
      <c r="L61" s="635"/>
      <c r="M61" s="561" t="s">
        <v>2092</v>
      </c>
    </row>
    <row r="62" spans="2:13" ht="18" x14ac:dyDescent="0.35">
      <c r="B62" s="562">
        <v>22</v>
      </c>
      <c r="C62" s="562">
        <v>43</v>
      </c>
      <c r="D62" s="562" t="s">
        <v>1911</v>
      </c>
      <c r="E62" s="576">
        <v>0.25694444444444448</v>
      </c>
      <c r="F62" s="576">
        <v>0.23611111111111113</v>
      </c>
      <c r="G62" s="577">
        <v>154.4</v>
      </c>
      <c r="H62" s="577"/>
      <c r="I62" s="578"/>
      <c r="J62" s="458" t="s">
        <v>2212</v>
      </c>
      <c r="K62" s="458" t="s">
        <v>1045</v>
      </c>
      <c r="L62" s="635" t="s">
        <v>3279</v>
      </c>
      <c r="M62" s="561" t="s">
        <v>2092</v>
      </c>
    </row>
    <row r="63" spans="2:13" ht="18" x14ac:dyDescent="0.35">
      <c r="B63" s="562"/>
      <c r="C63" s="562">
        <v>44</v>
      </c>
      <c r="D63" s="562" t="s">
        <v>1903</v>
      </c>
      <c r="E63" s="576">
        <v>0.3263888888888889</v>
      </c>
      <c r="F63" s="576">
        <v>0.29166666666666669</v>
      </c>
      <c r="G63" s="577">
        <v>160.19999999999999</v>
      </c>
      <c r="H63" s="577">
        <v>314.60000000000002</v>
      </c>
      <c r="I63" s="578">
        <v>14</v>
      </c>
      <c r="J63" s="458" t="s">
        <v>2719</v>
      </c>
      <c r="K63" s="458" t="s">
        <v>1045</v>
      </c>
      <c r="L63" s="635"/>
      <c r="M63" s="561" t="s">
        <v>2092</v>
      </c>
    </row>
    <row r="64" spans="2:13" ht="18" x14ac:dyDescent="0.35">
      <c r="B64" s="562">
        <v>23</v>
      </c>
      <c r="C64" s="562">
        <v>45</v>
      </c>
      <c r="D64" s="562" t="s">
        <v>1708</v>
      </c>
      <c r="E64" s="576">
        <v>0.3611111111111111</v>
      </c>
      <c r="F64" s="576">
        <v>0.28472222222222221</v>
      </c>
      <c r="G64" s="577">
        <v>155.30000000000001</v>
      </c>
      <c r="H64" s="586"/>
      <c r="I64" s="587"/>
      <c r="J64" s="458" t="s">
        <v>2734</v>
      </c>
      <c r="K64" s="458" t="s">
        <v>1045</v>
      </c>
      <c r="L64" s="635" t="s">
        <v>3279</v>
      </c>
      <c r="M64" s="561" t="s">
        <v>2092</v>
      </c>
    </row>
    <row r="65" spans="2:13" ht="18" x14ac:dyDescent="0.35">
      <c r="B65" s="562"/>
      <c r="C65" s="562">
        <v>46</v>
      </c>
      <c r="D65" s="562" t="s">
        <v>1709</v>
      </c>
      <c r="E65" s="576">
        <v>0.31597222222222221</v>
      </c>
      <c r="F65" s="576">
        <v>0.29166666666666669</v>
      </c>
      <c r="G65" s="577">
        <v>152.1</v>
      </c>
      <c r="H65" s="586">
        <v>307.39999999999998</v>
      </c>
      <c r="I65" s="587">
        <v>15</v>
      </c>
      <c r="J65" s="458" t="s">
        <v>3269</v>
      </c>
      <c r="K65" s="458" t="s">
        <v>1045</v>
      </c>
      <c r="L65" s="635"/>
      <c r="M65" s="561" t="s">
        <v>2092</v>
      </c>
    </row>
    <row r="66" spans="2:13" ht="18" x14ac:dyDescent="0.35">
      <c r="B66" s="562">
        <v>24</v>
      </c>
      <c r="C66" s="562">
        <v>47</v>
      </c>
      <c r="D66" s="562" t="s">
        <v>1720</v>
      </c>
      <c r="E66" s="576">
        <v>0.35416666666666669</v>
      </c>
      <c r="F66" s="576">
        <v>0.33333333333333331</v>
      </c>
      <c r="G66" s="577">
        <v>152.30000000000001</v>
      </c>
      <c r="H66" s="577"/>
      <c r="I66" s="578"/>
      <c r="J66" s="458" t="s">
        <v>2167</v>
      </c>
      <c r="K66" s="458" t="s">
        <v>1045</v>
      </c>
      <c r="L66" s="572" t="s">
        <v>3265</v>
      </c>
      <c r="M66" s="561" t="s">
        <v>2092</v>
      </c>
    </row>
    <row r="67" spans="2:13" ht="18" x14ac:dyDescent="0.35">
      <c r="B67" s="562"/>
      <c r="C67" s="562">
        <v>48</v>
      </c>
      <c r="D67" s="562" t="s">
        <v>1415</v>
      </c>
      <c r="E67" s="576">
        <v>0.40625</v>
      </c>
      <c r="F67" s="576">
        <v>0.36458333333333331</v>
      </c>
      <c r="G67" s="577">
        <v>321.60000000000002</v>
      </c>
      <c r="H67" s="577">
        <v>473.9</v>
      </c>
      <c r="I67" s="578">
        <v>13</v>
      </c>
      <c r="J67" s="458" t="s">
        <v>1539</v>
      </c>
      <c r="K67" s="458" t="s">
        <v>1045</v>
      </c>
      <c r="L67" s="572" t="s">
        <v>3265</v>
      </c>
    </row>
    <row r="68" spans="2:13" ht="18" x14ac:dyDescent="0.35">
      <c r="B68" s="562">
        <v>25</v>
      </c>
      <c r="C68" s="562">
        <v>49</v>
      </c>
      <c r="D68" s="562" t="s">
        <v>1420</v>
      </c>
      <c r="E68" s="576">
        <v>0.34375</v>
      </c>
      <c r="F68" s="576">
        <v>0.28125</v>
      </c>
      <c r="G68" s="577">
        <v>164.6</v>
      </c>
      <c r="H68" s="577"/>
      <c r="I68" s="578"/>
      <c r="J68" s="458" t="s">
        <v>2251</v>
      </c>
      <c r="K68" s="458" t="s">
        <v>1045</v>
      </c>
      <c r="L68" s="572" t="s">
        <v>3265</v>
      </c>
      <c r="M68" s="561" t="s">
        <v>2092</v>
      </c>
    </row>
    <row r="69" spans="2:13" ht="18" x14ac:dyDescent="0.35">
      <c r="B69" s="562"/>
      <c r="C69" s="562">
        <v>50</v>
      </c>
      <c r="D69" s="562" t="s">
        <v>1426</v>
      </c>
      <c r="E69" s="576">
        <v>0.48958333333333331</v>
      </c>
      <c r="F69" s="576">
        <v>0.28125</v>
      </c>
      <c r="G69" s="577">
        <v>122</v>
      </c>
      <c r="H69" s="577">
        <v>286.60000000000002</v>
      </c>
      <c r="I69" s="578">
        <v>18</v>
      </c>
      <c r="J69" s="458" t="s">
        <v>2212</v>
      </c>
      <c r="K69" s="458" t="s">
        <v>1045</v>
      </c>
      <c r="L69" s="572" t="s">
        <v>3265</v>
      </c>
      <c r="M69" s="561" t="s">
        <v>2092</v>
      </c>
    </row>
    <row r="70" spans="2:13" ht="18" x14ac:dyDescent="0.35">
      <c r="B70" s="562">
        <v>26</v>
      </c>
      <c r="C70" s="562">
        <v>51</v>
      </c>
      <c r="D70" s="562" t="s">
        <v>1429</v>
      </c>
      <c r="E70" s="576">
        <v>0.27777777777777779</v>
      </c>
      <c r="F70" s="576">
        <v>0.25694444444444448</v>
      </c>
      <c r="G70" s="577">
        <v>151.80000000000001</v>
      </c>
      <c r="H70" s="577"/>
      <c r="I70" s="578"/>
      <c r="J70" s="458" t="s">
        <v>2386</v>
      </c>
      <c r="K70" s="458" t="s">
        <v>1045</v>
      </c>
      <c r="L70" s="572" t="s">
        <v>3265</v>
      </c>
      <c r="M70" s="561" t="s">
        <v>2092</v>
      </c>
    </row>
    <row r="71" spans="2:13" ht="18" x14ac:dyDescent="0.35">
      <c r="B71" s="562"/>
      <c r="C71" s="562">
        <v>52</v>
      </c>
      <c r="D71" s="562" t="s">
        <v>1441</v>
      </c>
      <c r="E71" s="576">
        <v>0.40625</v>
      </c>
      <c r="F71" s="576">
        <v>0.36458333333333331</v>
      </c>
      <c r="G71" s="577">
        <v>321.60000000000002</v>
      </c>
      <c r="H71" s="577">
        <v>473.4</v>
      </c>
      <c r="I71" s="578">
        <v>12</v>
      </c>
      <c r="J71" s="458" t="s">
        <v>1539</v>
      </c>
      <c r="K71" s="458" t="s">
        <v>1045</v>
      </c>
      <c r="L71" s="572" t="s">
        <v>3265</v>
      </c>
    </row>
    <row r="72" spans="2:13" ht="18" x14ac:dyDescent="0.35">
      <c r="B72" s="562">
        <v>27</v>
      </c>
      <c r="C72" s="562">
        <v>53</v>
      </c>
      <c r="D72" s="562" t="s">
        <v>1445</v>
      </c>
      <c r="E72" s="576">
        <v>0.27777777777777779</v>
      </c>
      <c r="F72" s="576">
        <v>0.25694444444444448</v>
      </c>
      <c r="G72" s="577">
        <v>165.7</v>
      </c>
      <c r="H72" s="577"/>
      <c r="I72" s="578"/>
      <c r="J72" s="458" t="s">
        <v>2221</v>
      </c>
      <c r="K72" s="458" t="s">
        <v>1045</v>
      </c>
      <c r="L72" s="635" t="s">
        <v>3279</v>
      </c>
      <c r="M72" s="561" t="s">
        <v>2092</v>
      </c>
    </row>
    <row r="73" spans="2:13" ht="18" x14ac:dyDescent="0.35">
      <c r="B73" s="562"/>
      <c r="C73" s="562">
        <v>54</v>
      </c>
      <c r="D73" s="562" t="s">
        <v>1438</v>
      </c>
      <c r="E73" s="576">
        <v>0.31944444444444448</v>
      </c>
      <c r="F73" s="576">
        <v>0.28819444444444448</v>
      </c>
      <c r="G73" s="577">
        <v>167.7</v>
      </c>
      <c r="H73" s="577">
        <v>333.4</v>
      </c>
      <c r="I73" s="578">
        <v>13</v>
      </c>
      <c r="J73" s="458" t="s">
        <v>2706</v>
      </c>
      <c r="K73" s="458" t="s">
        <v>1045</v>
      </c>
      <c r="L73" s="635"/>
      <c r="M73" s="561" t="s">
        <v>2092</v>
      </c>
    </row>
    <row r="74" spans="2:13" ht="18" x14ac:dyDescent="0.35">
      <c r="B74" s="562">
        <v>28</v>
      </c>
      <c r="C74" s="562">
        <v>55</v>
      </c>
      <c r="D74" s="562" t="s">
        <v>1443</v>
      </c>
      <c r="E74" s="576">
        <v>0.3576388888888889</v>
      </c>
      <c r="F74" s="576">
        <v>0.3263888888888889</v>
      </c>
      <c r="G74" s="577">
        <v>150</v>
      </c>
      <c r="H74" s="577"/>
      <c r="I74" s="578"/>
      <c r="J74" s="585" t="s">
        <v>3275</v>
      </c>
      <c r="K74" s="458" t="s">
        <v>1045</v>
      </c>
      <c r="L74" s="572" t="s">
        <v>3265</v>
      </c>
    </row>
    <row r="75" spans="2:13" ht="18" x14ac:dyDescent="0.35">
      <c r="B75" s="562"/>
      <c r="C75" s="562">
        <v>56</v>
      </c>
      <c r="D75" s="562" t="s">
        <v>1451</v>
      </c>
      <c r="E75" s="576">
        <v>0.35416666666666669</v>
      </c>
      <c r="F75" s="576">
        <v>0.33333333333333331</v>
      </c>
      <c r="G75" s="577">
        <v>153.30000000000001</v>
      </c>
      <c r="H75" s="577">
        <v>303.3</v>
      </c>
      <c r="I75" s="578">
        <v>27</v>
      </c>
      <c r="J75" s="585" t="s">
        <v>3275</v>
      </c>
      <c r="K75" s="458" t="s">
        <v>1045</v>
      </c>
      <c r="L75" s="572" t="s">
        <v>3265</v>
      </c>
    </row>
    <row r="76" spans="2:13" ht="18" x14ac:dyDescent="0.35">
      <c r="B76" s="562">
        <v>29</v>
      </c>
      <c r="C76" s="562">
        <v>57</v>
      </c>
      <c r="D76" s="562" t="s">
        <v>1458</v>
      </c>
      <c r="E76" s="576">
        <v>0.29166666666666669</v>
      </c>
      <c r="F76" s="576">
        <v>0.27083333333333331</v>
      </c>
      <c r="G76" s="577">
        <v>166</v>
      </c>
      <c r="H76" s="577"/>
      <c r="I76" s="578"/>
      <c r="J76" s="458" t="s">
        <v>2212</v>
      </c>
      <c r="K76" s="458" t="s">
        <v>1045</v>
      </c>
      <c r="L76" s="635" t="s">
        <v>3279</v>
      </c>
      <c r="M76" s="561" t="s">
        <v>2092</v>
      </c>
    </row>
    <row r="77" spans="2:13" ht="18" x14ac:dyDescent="0.35">
      <c r="B77" s="562"/>
      <c r="C77" s="562">
        <v>58</v>
      </c>
      <c r="D77" s="562" t="s">
        <v>1448</v>
      </c>
      <c r="E77" s="576">
        <v>0.3611111111111111</v>
      </c>
      <c r="F77" s="576">
        <v>0.28125</v>
      </c>
      <c r="G77" s="577">
        <v>139.4</v>
      </c>
      <c r="H77" s="577">
        <v>305.39999999999998</v>
      </c>
      <c r="I77" s="578">
        <v>14</v>
      </c>
      <c r="J77" s="458" t="s">
        <v>2719</v>
      </c>
      <c r="K77" s="458" t="s">
        <v>1045</v>
      </c>
      <c r="L77" s="635"/>
      <c r="M77" s="561" t="s">
        <v>2092</v>
      </c>
    </row>
    <row r="78" spans="2:13" ht="18" x14ac:dyDescent="0.35">
      <c r="B78" s="562">
        <v>30</v>
      </c>
      <c r="C78" s="562">
        <v>59</v>
      </c>
      <c r="D78" s="562" t="s">
        <v>1473</v>
      </c>
      <c r="E78" s="576">
        <v>0.23958333333333334</v>
      </c>
      <c r="F78" s="576">
        <v>0.21875</v>
      </c>
      <c r="G78" s="577">
        <v>128.5</v>
      </c>
      <c r="H78" s="577"/>
      <c r="I78" s="578"/>
      <c r="J78" s="458" t="s">
        <v>2880</v>
      </c>
      <c r="K78" s="458" t="s">
        <v>1045</v>
      </c>
      <c r="L78" s="635" t="s">
        <v>3279</v>
      </c>
      <c r="M78" s="561" t="s">
        <v>2092</v>
      </c>
    </row>
    <row r="79" spans="2:13" ht="18" x14ac:dyDescent="0.35">
      <c r="B79" s="562"/>
      <c r="C79" s="562">
        <v>60</v>
      </c>
      <c r="D79" s="562" t="s">
        <v>1137</v>
      </c>
      <c r="E79" s="576">
        <v>0.30902777777777779</v>
      </c>
      <c r="F79" s="576">
        <v>0.28472222222222221</v>
      </c>
      <c r="G79" s="577">
        <v>161</v>
      </c>
      <c r="H79" s="577">
        <v>289.5</v>
      </c>
      <c r="I79" s="578">
        <v>11</v>
      </c>
      <c r="J79" s="458" t="s">
        <v>2889</v>
      </c>
      <c r="K79" s="458" t="s">
        <v>1045</v>
      </c>
      <c r="L79" s="635"/>
      <c r="M79" s="561" t="s">
        <v>2092</v>
      </c>
    </row>
    <row r="80" spans="2:13" ht="18" x14ac:dyDescent="0.35">
      <c r="B80" s="579">
        <v>30</v>
      </c>
      <c r="C80" s="579"/>
      <c r="D80" s="579">
        <v>60</v>
      </c>
      <c r="E80" s="580"/>
      <c r="F80" s="580"/>
      <c r="G80" s="581">
        <f>SUM(G20:G79)</f>
        <v>10469.4</v>
      </c>
      <c r="H80" s="581">
        <f>SUM(H20:H79)</f>
        <v>10469.4</v>
      </c>
      <c r="I80" s="582">
        <f>SUM(I20:I79)</f>
        <v>404</v>
      </c>
      <c r="J80" s="592"/>
      <c r="K80" s="592"/>
      <c r="L80" s="573"/>
    </row>
    <row r="81" spans="1:49" ht="18" x14ac:dyDescent="0.35">
      <c r="B81" s="562">
        <v>1</v>
      </c>
      <c r="C81" s="562">
        <v>1</v>
      </c>
      <c r="D81" s="562" t="s">
        <v>1323</v>
      </c>
      <c r="E81" s="576">
        <v>0.27777777777777779</v>
      </c>
      <c r="F81" s="576">
        <v>0.25694444444444448</v>
      </c>
      <c r="G81" s="577">
        <v>141.1</v>
      </c>
      <c r="H81" s="577"/>
      <c r="I81" s="578"/>
      <c r="J81" s="458" t="s">
        <v>2906</v>
      </c>
      <c r="K81" s="593" t="s">
        <v>2663</v>
      </c>
      <c r="L81" s="635" t="s">
        <v>3279</v>
      </c>
      <c r="M81" s="561" t="s">
        <v>2092</v>
      </c>
    </row>
    <row r="82" spans="1:49" ht="18" x14ac:dyDescent="0.35">
      <c r="B82" s="562"/>
      <c r="C82" s="562">
        <v>2</v>
      </c>
      <c r="D82" s="562" t="s">
        <v>1479</v>
      </c>
      <c r="E82" s="576">
        <v>0.35416666666666669</v>
      </c>
      <c r="F82" s="576">
        <v>0.27777777777777779</v>
      </c>
      <c r="G82" s="577">
        <v>151.1</v>
      </c>
      <c r="H82" s="577">
        <v>292.2</v>
      </c>
      <c r="I82" s="578">
        <v>15</v>
      </c>
      <c r="J82" s="458" t="s">
        <v>2914</v>
      </c>
      <c r="K82" s="593" t="s">
        <v>2663</v>
      </c>
      <c r="L82" s="635"/>
      <c r="M82" s="561" t="s">
        <v>2092</v>
      </c>
    </row>
    <row r="83" spans="1:49" ht="18" x14ac:dyDescent="0.35">
      <c r="B83" s="562">
        <v>2</v>
      </c>
      <c r="C83" s="562">
        <v>3</v>
      </c>
      <c r="D83" s="562" t="s">
        <v>1324</v>
      </c>
      <c r="E83" s="576">
        <v>0.37152777777777773</v>
      </c>
      <c r="F83" s="576">
        <v>0.3298611111111111</v>
      </c>
      <c r="G83" s="577">
        <v>181.6</v>
      </c>
      <c r="H83" s="577"/>
      <c r="I83" s="578"/>
      <c r="J83" s="458" t="s">
        <v>2246</v>
      </c>
      <c r="K83" s="593" t="s">
        <v>2663</v>
      </c>
      <c r="L83" s="572" t="s">
        <v>3265</v>
      </c>
      <c r="M83" s="561" t="s">
        <v>2092</v>
      </c>
    </row>
    <row r="84" spans="1:49" ht="18" x14ac:dyDescent="0.35">
      <c r="B84" s="562"/>
      <c r="C84" s="562">
        <v>4</v>
      </c>
      <c r="D84" s="562" t="s">
        <v>1391</v>
      </c>
      <c r="E84" s="576">
        <v>0.31944444444444448</v>
      </c>
      <c r="F84" s="576">
        <v>0.28125</v>
      </c>
      <c r="G84" s="577">
        <v>160.80000000000001</v>
      </c>
      <c r="H84" s="577">
        <v>342.4</v>
      </c>
      <c r="I84" s="578">
        <v>18</v>
      </c>
      <c r="J84" s="458" t="s">
        <v>2246</v>
      </c>
      <c r="K84" s="593" t="s">
        <v>2663</v>
      </c>
      <c r="L84" s="572" t="s">
        <v>3265</v>
      </c>
      <c r="M84" s="561" t="s">
        <v>2092</v>
      </c>
    </row>
    <row r="85" spans="1:49" ht="18" x14ac:dyDescent="0.35">
      <c r="B85" s="562">
        <v>3</v>
      </c>
      <c r="C85" s="562">
        <v>5</v>
      </c>
      <c r="D85" s="562" t="s">
        <v>1392</v>
      </c>
      <c r="E85" s="576">
        <v>0.39583333333333331</v>
      </c>
      <c r="F85" s="576">
        <v>0.3298611111111111</v>
      </c>
      <c r="G85" s="577">
        <v>157.19999999999999</v>
      </c>
      <c r="H85" s="577"/>
      <c r="I85" s="578"/>
      <c r="J85" s="458" t="s">
        <v>2840</v>
      </c>
      <c r="K85" s="593" t="s">
        <v>2663</v>
      </c>
      <c r="L85" s="572" t="s">
        <v>3265</v>
      </c>
      <c r="M85" s="561" t="s">
        <v>2092</v>
      </c>
    </row>
    <row r="86" spans="1:49" ht="18" x14ac:dyDescent="0.35">
      <c r="B86" s="562"/>
      <c r="C86" s="562">
        <v>6</v>
      </c>
      <c r="D86" s="562" t="s">
        <v>1486</v>
      </c>
      <c r="E86" s="576">
        <v>0.30555555555555552</v>
      </c>
      <c r="F86" s="576">
        <v>0.28125</v>
      </c>
      <c r="G86" s="577">
        <v>162.4</v>
      </c>
      <c r="H86" s="577">
        <v>319.60000000000002</v>
      </c>
      <c r="I86" s="578">
        <v>17</v>
      </c>
      <c r="J86" s="458" t="s">
        <v>2840</v>
      </c>
      <c r="K86" s="593" t="s">
        <v>2663</v>
      </c>
      <c r="L86" s="572" t="s">
        <v>3265</v>
      </c>
      <c r="M86" s="561" t="s">
        <v>2092</v>
      </c>
    </row>
    <row r="87" spans="1:49" ht="18" x14ac:dyDescent="0.35">
      <c r="B87" s="562">
        <v>4</v>
      </c>
      <c r="C87" s="562">
        <v>7</v>
      </c>
      <c r="D87" s="562" t="s">
        <v>1483</v>
      </c>
      <c r="E87" s="576">
        <v>0.34375</v>
      </c>
      <c r="F87" s="576">
        <v>0.32291666666666669</v>
      </c>
      <c r="G87" s="577">
        <v>132.80000000000001</v>
      </c>
      <c r="H87" s="577"/>
      <c r="I87" s="578"/>
      <c r="J87" s="458" t="s">
        <v>2567</v>
      </c>
      <c r="K87" s="593" t="s">
        <v>2663</v>
      </c>
      <c r="L87" s="572" t="s">
        <v>3265</v>
      </c>
      <c r="M87" s="561" t="s">
        <v>2092</v>
      </c>
    </row>
    <row r="88" spans="1:49" s="563" customFormat="1" ht="18" x14ac:dyDescent="0.35">
      <c r="A88" s="16"/>
      <c r="B88" s="562"/>
      <c r="C88" s="562">
        <v>8</v>
      </c>
      <c r="D88" s="562" t="s">
        <v>1491</v>
      </c>
      <c r="E88" s="576">
        <v>0.3263888888888889</v>
      </c>
      <c r="F88" s="576">
        <v>0.2986111111111111</v>
      </c>
      <c r="G88" s="577">
        <v>119</v>
      </c>
      <c r="H88" s="577">
        <v>251.8</v>
      </c>
      <c r="I88" s="578">
        <v>30</v>
      </c>
      <c r="J88" s="458" t="s">
        <v>2567</v>
      </c>
      <c r="K88" s="593" t="s">
        <v>2663</v>
      </c>
      <c r="L88" s="572" t="s">
        <v>3265</v>
      </c>
      <c r="M88" s="561" t="s">
        <v>2092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ht="18" x14ac:dyDescent="0.35">
      <c r="B89" s="562">
        <v>5</v>
      </c>
      <c r="C89" s="562">
        <v>9</v>
      </c>
      <c r="D89" s="562" t="s">
        <v>1488</v>
      </c>
      <c r="E89" s="576">
        <v>0.375</v>
      </c>
      <c r="F89" s="576">
        <v>0.30208333333333331</v>
      </c>
      <c r="G89" s="577">
        <v>153</v>
      </c>
      <c r="H89" s="577"/>
      <c r="I89" s="578"/>
      <c r="J89" s="458" t="s">
        <v>2989</v>
      </c>
      <c r="K89" s="593" t="s">
        <v>2663</v>
      </c>
      <c r="L89" s="572" t="s">
        <v>3265</v>
      </c>
      <c r="M89" s="561" t="s">
        <v>2092</v>
      </c>
    </row>
    <row r="90" spans="1:49" ht="18" x14ac:dyDescent="0.35">
      <c r="B90" s="562"/>
      <c r="C90" s="562">
        <v>10</v>
      </c>
      <c r="D90" s="562" t="s">
        <v>1166</v>
      </c>
      <c r="E90" s="576">
        <v>0.36805555555555558</v>
      </c>
      <c r="F90" s="576">
        <v>0.34027777777777773</v>
      </c>
      <c r="G90" s="577">
        <v>204.6</v>
      </c>
      <c r="H90" s="577">
        <v>357.6</v>
      </c>
      <c r="I90" s="578">
        <v>16</v>
      </c>
      <c r="J90" s="458" t="s">
        <v>2989</v>
      </c>
      <c r="K90" s="593" t="s">
        <v>2663</v>
      </c>
      <c r="L90" s="572" t="s">
        <v>3265</v>
      </c>
      <c r="M90" s="561" t="s">
        <v>2092</v>
      </c>
    </row>
    <row r="91" spans="1:49" ht="18" x14ac:dyDescent="0.35">
      <c r="B91" s="562">
        <v>6</v>
      </c>
      <c r="C91" s="562">
        <v>11</v>
      </c>
      <c r="D91" s="594" t="s">
        <v>1577</v>
      </c>
      <c r="E91" s="576">
        <v>0.24305555555555555</v>
      </c>
      <c r="F91" s="576">
        <v>0.21527777777777779</v>
      </c>
      <c r="G91" s="577">
        <v>107.4</v>
      </c>
      <c r="H91" s="577"/>
      <c r="I91" s="578"/>
      <c r="J91" s="458" t="s">
        <v>2363</v>
      </c>
      <c r="K91" s="593" t="s">
        <v>2663</v>
      </c>
      <c r="L91" s="635" t="s">
        <v>3279</v>
      </c>
      <c r="M91" s="561" t="s">
        <v>2092</v>
      </c>
    </row>
    <row r="92" spans="1:49" ht="18" x14ac:dyDescent="0.35">
      <c r="B92" s="589"/>
      <c r="C92" s="562">
        <v>12</v>
      </c>
      <c r="D92" s="562" t="s">
        <v>1290</v>
      </c>
      <c r="E92" s="576">
        <v>0.36458333333333331</v>
      </c>
      <c r="F92" s="576">
        <v>0.33680555555555558</v>
      </c>
      <c r="G92" s="577">
        <v>175.4</v>
      </c>
      <c r="H92" s="577">
        <v>282.8</v>
      </c>
      <c r="I92" s="578">
        <v>22</v>
      </c>
      <c r="J92" s="458" t="s">
        <v>2681</v>
      </c>
      <c r="K92" s="593" t="s">
        <v>2663</v>
      </c>
      <c r="L92" s="635"/>
      <c r="M92" s="561" t="s">
        <v>2092</v>
      </c>
    </row>
    <row r="93" spans="1:49" ht="18" x14ac:dyDescent="0.35">
      <c r="B93" s="562">
        <v>7</v>
      </c>
      <c r="C93" s="562">
        <v>13</v>
      </c>
      <c r="D93" s="562" t="s">
        <v>1151</v>
      </c>
      <c r="E93" s="576">
        <v>0.29166666666666669</v>
      </c>
      <c r="F93" s="576">
        <v>0.25</v>
      </c>
      <c r="G93" s="577">
        <v>167.7</v>
      </c>
      <c r="H93" s="577"/>
      <c r="I93" s="578"/>
      <c r="J93" s="458" t="s">
        <v>2177</v>
      </c>
      <c r="K93" s="593" t="s">
        <v>2663</v>
      </c>
      <c r="L93" s="572" t="s">
        <v>3265</v>
      </c>
      <c r="M93" s="561" t="s">
        <v>2092</v>
      </c>
    </row>
    <row r="94" spans="1:49" ht="18" x14ac:dyDescent="0.35">
      <c r="B94" s="589"/>
      <c r="C94" s="562">
        <v>14</v>
      </c>
      <c r="D94" s="562" t="s">
        <v>1153</v>
      </c>
      <c r="E94" s="576">
        <v>0.30902777777777779</v>
      </c>
      <c r="F94" s="576">
        <v>0.27083333333333331</v>
      </c>
      <c r="G94" s="577">
        <v>175.2</v>
      </c>
      <c r="H94" s="577">
        <v>342.9</v>
      </c>
      <c r="I94" s="578">
        <v>18</v>
      </c>
      <c r="J94" s="458" t="s">
        <v>2177</v>
      </c>
      <c r="K94" s="593" t="s">
        <v>2663</v>
      </c>
      <c r="L94" s="572" t="s">
        <v>3265</v>
      </c>
      <c r="M94" s="561" t="s">
        <v>2092</v>
      </c>
    </row>
    <row r="95" spans="1:49" ht="18" x14ac:dyDescent="0.35">
      <c r="B95" s="579">
        <v>7</v>
      </c>
      <c r="C95" s="595"/>
      <c r="D95" s="579">
        <v>14</v>
      </c>
      <c r="E95" s="592"/>
      <c r="F95" s="592"/>
      <c r="G95" s="581">
        <f>SUM(G81:G94)</f>
        <v>2189.3000000000002</v>
      </c>
      <c r="H95" s="581">
        <f>SUM(H81:H94)</f>
        <v>2189.2999999999997</v>
      </c>
      <c r="I95" s="582">
        <f>SUM(I81:I94)</f>
        <v>136</v>
      </c>
      <c r="J95" s="592"/>
      <c r="K95" s="592"/>
      <c r="L95" s="573"/>
    </row>
    <row r="96" spans="1:49" ht="18" x14ac:dyDescent="0.35">
      <c r="B96" s="562">
        <v>1</v>
      </c>
      <c r="C96" s="562">
        <v>1</v>
      </c>
      <c r="D96" s="562" t="s">
        <v>1144</v>
      </c>
      <c r="E96" s="576">
        <v>0.29166666666666669</v>
      </c>
      <c r="F96" s="576">
        <v>0.27083333333333331</v>
      </c>
      <c r="G96" s="577">
        <v>168.6</v>
      </c>
      <c r="H96" s="577">
        <v>337.2</v>
      </c>
      <c r="I96" s="578">
        <v>8</v>
      </c>
      <c r="J96" s="585" t="s">
        <v>963</v>
      </c>
      <c r="K96" s="458" t="s">
        <v>1045</v>
      </c>
      <c r="L96" s="635" t="s">
        <v>3279</v>
      </c>
      <c r="M96" s="561" t="s">
        <v>2092</v>
      </c>
    </row>
    <row r="97" spans="1:49" ht="18" x14ac:dyDescent="0.35">
      <c r="B97" s="562"/>
      <c r="C97" s="562">
        <v>2</v>
      </c>
      <c r="D97" s="562" t="s">
        <v>1142</v>
      </c>
      <c r="E97" s="576">
        <v>0.30208333333333331</v>
      </c>
      <c r="F97" s="576">
        <v>0.28125</v>
      </c>
      <c r="G97" s="577">
        <v>168.6</v>
      </c>
      <c r="H97" s="577"/>
      <c r="I97" s="596"/>
      <c r="J97" s="585" t="s">
        <v>3252</v>
      </c>
      <c r="K97" s="458" t="s">
        <v>1045</v>
      </c>
      <c r="L97" s="635"/>
      <c r="M97" s="561" t="s">
        <v>2092</v>
      </c>
    </row>
    <row r="98" spans="1:49" ht="18" x14ac:dyDescent="0.35">
      <c r="B98" s="562">
        <v>2</v>
      </c>
      <c r="C98" s="562">
        <v>3</v>
      </c>
      <c r="D98" s="562" t="s">
        <v>1147</v>
      </c>
      <c r="E98" s="576">
        <v>0.29166666666666669</v>
      </c>
      <c r="F98" s="576">
        <v>0.27083333333333331</v>
      </c>
      <c r="G98" s="577">
        <v>168.6</v>
      </c>
      <c r="H98" s="577">
        <v>337.2</v>
      </c>
      <c r="I98" s="578">
        <v>8</v>
      </c>
      <c r="J98" s="585" t="s">
        <v>963</v>
      </c>
      <c r="K98" s="458" t="s">
        <v>1045</v>
      </c>
      <c r="L98" s="635" t="s">
        <v>3279</v>
      </c>
    </row>
    <row r="99" spans="1:49" ht="18" x14ac:dyDescent="0.35">
      <c r="B99" s="562"/>
      <c r="C99" s="562">
        <v>4</v>
      </c>
      <c r="D99" s="562" t="s">
        <v>1145</v>
      </c>
      <c r="E99" s="576">
        <v>0.30208333333333331</v>
      </c>
      <c r="F99" s="576">
        <v>0.28125</v>
      </c>
      <c r="G99" s="577">
        <v>168.6</v>
      </c>
      <c r="H99" s="577"/>
      <c r="I99" s="596"/>
      <c r="J99" s="585" t="s">
        <v>3252</v>
      </c>
      <c r="K99" s="458" t="s">
        <v>1045</v>
      </c>
      <c r="L99" s="635"/>
    </row>
    <row r="100" spans="1:49" ht="18" x14ac:dyDescent="0.35">
      <c r="B100" s="562">
        <v>3</v>
      </c>
      <c r="C100" s="562">
        <v>5</v>
      </c>
      <c r="D100" s="562" t="s">
        <v>1150</v>
      </c>
      <c r="E100" s="576">
        <v>0.29166666666666669</v>
      </c>
      <c r="F100" s="576">
        <v>0.27083333333333331</v>
      </c>
      <c r="G100" s="577">
        <v>168.6</v>
      </c>
      <c r="H100" s="577">
        <v>337.2</v>
      </c>
      <c r="I100" s="578">
        <v>8</v>
      </c>
      <c r="J100" s="585" t="s">
        <v>963</v>
      </c>
      <c r="K100" s="458" t="s">
        <v>1045</v>
      </c>
      <c r="L100" s="635" t="s">
        <v>3279</v>
      </c>
    </row>
    <row r="101" spans="1:49" ht="18" x14ac:dyDescent="0.35">
      <c r="B101" s="562"/>
      <c r="C101" s="562">
        <v>6</v>
      </c>
      <c r="D101" s="562" t="s">
        <v>1148</v>
      </c>
      <c r="E101" s="576">
        <v>0.30208333333333331</v>
      </c>
      <c r="F101" s="576">
        <v>0.28125</v>
      </c>
      <c r="G101" s="577">
        <v>168.6</v>
      </c>
      <c r="H101" s="577"/>
      <c r="I101" s="596"/>
      <c r="J101" s="585" t="s">
        <v>3252</v>
      </c>
      <c r="K101" s="458" t="s">
        <v>1045</v>
      </c>
      <c r="L101" s="635"/>
    </row>
    <row r="102" spans="1:49" ht="18" x14ac:dyDescent="0.35">
      <c r="B102" s="562">
        <v>4</v>
      </c>
      <c r="C102" s="562">
        <v>7</v>
      </c>
      <c r="D102" s="562" t="s">
        <v>1497</v>
      </c>
      <c r="E102" s="576">
        <v>0.2951388888888889</v>
      </c>
      <c r="F102" s="576">
        <v>0.27430555555555552</v>
      </c>
      <c r="G102" s="577">
        <v>174.3</v>
      </c>
      <c r="H102" s="577">
        <v>348.6</v>
      </c>
      <c r="I102" s="578">
        <v>12</v>
      </c>
      <c r="J102" s="585" t="s">
        <v>968</v>
      </c>
      <c r="K102" s="458" t="s">
        <v>1045</v>
      </c>
      <c r="L102" s="635" t="s">
        <v>3279</v>
      </c>
    </row>
    <row r="103" spans="1:49" ht="18" x14ac:dyDescent="0.35">
      <c r="B103" s="562"/>
      <c r="C103" s="562">
        <v>8</v>
      </c>
      <c r="D103" s="562" t="s">
        <v>1171</v>
      </c>
      <c r="E103" s="576">
        <v>0.30555555555555552</v>
      </c>
      <c r="F103" s="576">
        <v>0.28472222222222221</v>
      </c>
      <c r="G103" s="577">
        <v>174.3</v>
      </c>
      <c r="H103" s="577"/>
      <c r="I103" s="578"/>
      <c r="J103" s="585" t="s">
        <v>3253</v>
      </c>
      <c r="K103" s="458" t="s">
        <v>1045</v>
      </c>
      <c r="L103" s="635"/>
    </row>
    <row r="104" spans="1:49" ht="18" x14ac:dyDescent="0.35">
      <c r="B104" s="562">
        <v>5</v>
      </c>
      <c r="C104" s="562">
        <v>9</v>
      </c>
      <c r="D104" s="562" t="s">
        <v>1503</v>
      </c>
      <c r="E104" s="576">
        <v>0.2951388888888889</v>
      </c>
      <c r="F104" s="576">
        <v>0.27430555555555552</v>
      </c>
      <c r="G104" s="577">
        <v>174.3</v>
      </c>
      <c r="H104" s="577">
        <v>348.6</v>
      </c>
      <c r="I104" s="578">
        <v>12</v>
      </c>
      <c r="J104" s="585" t="s">
        <v>968</v>
      </c>
      <c r="K104" s="458" t="s">
        <v>1045</v>
      </c>
      <c r="L104" s="635" t="s">
        <v>3279</v>
      </c>
    </row>
    <row r="105" spans="1:49" ht="18" x14ac:dyDescent="0.35">
      <c r="B105" s="562"/>
      <c r="C105" s="562">
        <v>10</v>
      </c>
      <c r="D105" s="562" t="s">
        <v>1495</v>
      </c>
      <c r="E105" s="576">
        <v>0.30555555555555552</v>
      </c>
      <c r="F105" s="576">
        <v>0.28472222222222221</v>
      </c>
      <c r="G105" s="577">
        <v>174.3</v>
      </c>
      <c r="H105" s="577"/>
      <c r="I105" s="578"/>
      <c r="J105" s="585" t="s">
        <v>3253</v>
      </c>
      <c r="K105" s="458" t="s">
        <v>1045</v>
      </c>
      <c r="L105" s="635"/>
    </row>
    <row r="106" spans="1:49" ht="18" x14ac:dyDescent="0.35">
      <c r="B106" s="562">
        <v>6</v>
      </c>
      <c r="C106" s="562">
        <v>11</v>
      </c>
      <c r="D106" s="562" t="s">
        <v>1511</v>
      </c>
      <c r="E106" s="576">
        <v>0.2951388888888889</v>
      </c>
      <c r="F106" s="576">
        <v>0.27430555555555552</v>
      </c>
      <c r="G106" s="577">
        <v>174.3</v>
      </c>
      <c r="H106" s="577">
        <v>348.6</v>
      </c>
      <c r="I106" s="578">
        <v>12</v>
      </c>
      <c r="J106" s="585" t="s">
        <v>968</v>
      </c>
      <c r="K106" s="458" t="s">
        <v>1045</v>
      </c>
      <c r="L106" s="635" t="s">
        <v>3279</v>
      </c>
    </row>
    <row r="107" spans="1:49" ht="18" x14ac:dyDescent="0.35">
      <c r="B107" s="589"/>
      <c r="C107" s="562">
        <v>12</v>
      </c>
      <c r="D107" s="562" t="s">
        <v>1499</v>
      </c>
      <c r="E107" s="576">
        <v>0.30555555555555552</v>
      </c>
      <c r="F107" s="576">
        <v>0.28472222222222221</v>
      </c>
      <c r="G107" s="577">
        <v>174.3</v>
      </c>
      <c r="H107" s="589"/>
      <c r="I107" s="589"/>
      <c r="J107" s="585" t="s">
        <v>3253</v>
      </c>
      <c r="K107" s="458" t="s">
        <v>1045</v>
      </c>
      <c r="L107" s="635"/>
    </row>
    <row r="108" spans="1:49" ht="18" x14ac:dyDescent="0.35">
      <c r="B108" s="579">
        <v>6</v>
      </c>
      <c r="C108" s="579"/>
      <c r="D108" s="579">
        <v>12</v>
      </c>
      <c r="E108" s="580"/>
      <c r="F108" s="580"/>
      <c r="G108" s="581">
        <f>SUM(G96:G107)</f>
        <v>2057.4</v>
      </c>
      <c r="H108" s="581">
        <f>SUM(H96:H107)</f>
        <v>2057.3999999999996</v>
      </c>
      <c r="I108" s="582">
        <f>SUM(I96:I107)</f>
        <v>60</v>
      </c>
      <c r="J108" s="583"/>
      <c r="K108" s="583"/>
      <c r="L108" s="574"/>
      <c r="N108" s="348"/>
      <c r="O108" s="348"/>
    </row>
    <row r="109" spans="1:49" ht="18" x14ac:dyDescent="0.35">
      <c r="B109" s="562">
        <v>1</v>
      </c>
      <c r="C109" s="562">
        <v>1</v>
      </c>
      <c r="D109" s="562" t="s">
        <v>1506</v>
      </c>
      <c r="E109" s="576">
        <v>0.24652777777777779</v>
      </c>
      <c r="F109" s="576">
        <v>0.22569444444444445</v>
      </c>
      <c r="G109" s="577">
        <v>212.1</v>
      </c>
      <c r="H109" s="577"/>
      <c r="I109" s="578"/>
      <c r="J109" s="585" t="s">
        <v>3078</v>
      </c>
      <c r="K109" s="458" t="s">
        <v>1045</v>
      </c>
      <c r="L109" s="636" t="s">
        <v>3280</v>
      </c>
      <c r="M109" s="561" t="s">
        <v>2092</v>
      </c>
    </row>
    <row r="110" spans="1:49" ht="18" x14ac:dyDescent="0.35">
      <c r="B110" s="562"/>
      <c r="C110" s="562">
        <v>2</v>
      </c>
      <c r="D110" s="562" t="s">
        <v>1516</v>
      </c>
      <c r="E110" s="576">
        <v>0.22569444444444445</v>
      </c>
      <c r="F110" s="576">
        <v>0.22569444444444445</v>
      </c>
      <c r="G110" s="577">
        <v>217.7</v>
      </c>
      <c r="H110" s="577">
        <v>429.79999999999995</v>
      </c>
      <c r="I110" s="578">
        <v>1</v>
      </c>
      <c r="J110" s="585" t="s">
        <v>3078</v>
      </c>
      <c r="K110" s="458" t="s">
        <v>1045</v>
      </c>
      <c r="L110" s="637"/>
      <c r="M110" s="561" t="s">
        <v>2092</v>
      </c>
    </row>
    <row r="111" spans="1:49" s="563" customFormat="1" ht="18" x14ac:dyDescent="0.35">
      <c r="A111" s="16"/>
      <c r="B111" s="562">
        <v>2</v>
      </c>
      <c r="C111" s="562">
        <v>3</v>
      </c>
      <c r="D111" s="562" t="s">
        <v>1513</v>
      </c>
      <c r="E111" s="576">
        <v>0.21875</v>
      </c>
      <c r="F111" s="576">
        <v>0.21875</v>
      </c>
      <c r="G111" s="577">
        <v>217.7</v>
      </c>
      <c r="H111" s="577"/>
      <c r="I111" s="578"/>
      <c r="J111" s="585" t="s">
        <v>3078</v>
      </c>
      <c r="K111" s="458" t="s">
        <v>1045</v>
      </c>
      <c r="L111" s="637"/>
      <c r="M111" s="561" t="s">
        <v>2092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1:49" ht="18" x14ac:dyDescent="0.35">
      <c r="B112" s="562"/>
      <c r="C112" s="562">
        <v>4</v>
      </c>
      <c r="D112" s="562" t="s">
        <v>1265</v>
      </c>
      <c r="E112" s="576">
        <v>0.23958333333333334</v>
      </c>
      <c r="F112" s="576">
        <v>0.21875</v>
      </c>
      <c r="G112" s="577">
        <v>212.1</v>
      </c>
      <c r="H112" s="577">
        <v>429.79999999999995</v>
      </c>
      <c r="I112" s="578">
        <v>1</v>
      </c>
      <c r="J112" s="585" t="s">
        <v>3078</v>
      </c>
      <c r="K112" s="458" t="s">
        <v>1045</v>
      </c>
      <c r="L112" s="638"/>
      <c r="M112" s="561" t="s">
        <v>2092</v>
      </c>
    </row>
    <row r="113" spans="1:49" ht="18" x14ac:dyDescent="0.35">
      <c r="B113" s="562">
        <v>3</v>
      </c>
      <c r="C113" s="562">
        <v>5</v>
      </c>
      <c r="D113" s="562" t="s">
        <v>1266</v>
      </c>
      <c r="E113" s="576">
        <v>0.36458333333333331</v>
      </c>
      <c r="F113" s="576">
        <v>0.30902777777777779</v>
      </c>
      <c r="G113" s="577">
        <v>305.2</v>
      </c>
      <c r="H113" s="577"/>
      <c r="I113" s="578"/>
      <c r="J113" s="597" t="s">
        <v>3098</v>
      </c>
      <c r="K113" s="458" t="s">
        <v>1045</v>
      </c>
      <c r="L113" s="635" t="s">
        <v>3279</v>
      </c>
      <c r="M113" s="561" t="s">
        <v>2092</v>
      </c>
    </row>
    <row r="114" spans="1:49" ht="18" x14ac:dyDescent="0.35">
      <c r="B114" s="562"/>
      <c r="C114" s="562">
        <v>6</v>
      </c>
      <c r="D114" s="562" t="s">
        <v>1292</v>
      </c>
      <c r="E114" s="576">
        <v>0.33333333333333331</v>
      </c>
      <c r="F114" s="576">
        <v>0.3125</v>
      </c>
      <c r="G114" s="577">
        <v>322</v>
      </c>
      <c r="H114" s="577">
        <v>627.20000000000005</v>
      </c>
      <c r="I114" s="578">
        <v>3</v>
      </c>
      <c r="J114" s="597" t="s">
        <v>3098</v>
      </c>
      <c r="K114" s="458" t="s">
        <v>1045</v>
      </c>
      <c r="L114" s="635"/>
      <c r="M114" s="561" t="s">
        <v>2092</v>
      </c>
    </row>
    <row r="115" spans="1:49" ht="18" x14ac:dyDescent="0.35">
      <c r="B115" s="598">
        <v>4</v>
      </c>
      <c r="C115" s="562">
        <v>7</v>
      </c>
      <c r="D115" s="562" t="s">
        <v>1151</v>
      </c>
      <c r="E115" s="576">
        <v>0.29166666666666669</v>
      </c>
      <c r="F115" s="576">
        <v>0.27083333333333331</v>
      </c>
      <c r="G115" s="577">
        <v>256.2</v>
      </c>
      <c r="H115" s="577"/>
      <c r="I115" s="578"/>
      <c r="J115" s="597" t="s">
        <v>3148</v>
      </c>
      <c r="K115" s="458" t="s">
        <v>1045</v>
      </c>
      <c r="L115" s="635" t="s">
        <v>3279</v>
      </c>
      <c r="M115" s="561" t="s">
        <v>2092</v>
      </c>
    </row>
    <row r="116" spans="1:49" ht="18" x14ac:dyDescent="0.35">
      <c r="B116" s="598"/>
      <c r="C116" s="562">
        <v>8</v>
      </c>
      <c r="D116" s="562" t="s">
        <v>1153</v>
      </c>
      <c r="E116" s="576">
        <v>0.27777777777777779</v>
      </c>
      <c r="F116" s="576">
        <v>0.25694444444444448</v>
      </c>
      <c r="G116" s="577">
        <v>256.2</v>
      </c>
      <c r="H116" s="577">
        <v>512.4</v>
      </c>
      <c r="I116" s="578">
        <v>2</v>
      </c>
      <c r="J116" s="597" t="s">
        <v>3148</v>
      </c>
      <c r="K116" s="458" t="s">
        <v>1045</v>
      </c>
      <c r="L116" s="635"/>
      <c r="M116" s="561" t="s">
        <v>2092</v>
      </c>
    </row>
    <row r="117" spans="1:49" ht="18" x14ac:dyDescent="0.35">
      <c r="B117" s="598">
        <v>5</v>
      </c>
      <c r="C117" s="562">
        <v>9</v>
      </c>
      <c r="D117" s="562" t="s">
        <v>1372</v>
      </c>
      <c r="E117" s="576">
        <v>0.29166666666666669</v>
      </c>
      <c r="F117" s="576">
        <v>0.27083333333333331</v>
      </c>
      <c r="G117" s="577">
        <v>256.2</v>
      </c>
      <c r="H117" s="577"/>
      <c r="I117" s="578"/>
      <c r="J117" s="597" t="s">
        <v>3137</v>
      </c>
      <c r="K117" s="458" t="s">
        <v>1045</v>
      </c>
      <c r="L117" s="635" t="s">
        <v>3279</v>
      </c>
    </row>
    <row r="118" spans="1:49" ht="18" x14ac:dyDescent="0.35">
      <c r="B118" s="598"/>
      <c r="C118" s="562">
        <v>10</v>
      </c>
      <c r="D118" s="562" t="s">
        <v>1141</v>
      </c>
      <c r="E118" s="576">
        <v>0.27777777777777779</v>
      </c>
      <c r="F118" s="576">
        <v>0.25694444444444448</v>
      </c>
      <c r="G118" s="577">
        <v>256.2</v>
      </c>
      <c r="H118" s="577">
        <v>512.4</v>
      </c>
      <c r="I118" s="578">
        <v>2</v>
      </c>
      <c r="J118" s="597" t="s">
        <v>3137</v>
      </c>
      <c r="K118" s="458" t="s">
        <v>1045</v>
      </c>
      <c r="L118" s="635"/>
    </row>
    <row r="119" spans="1:49" ht="18" x14ac:dyDescent="0.35">
      <c r="B119" s="598">
        <v>6</v>
      </c>
      <c r="C119" s="562">
        <v>11</v>
      </c>
      <c r="D119" s="562" t="s">
        <v>1362</v>
      </c>
      <c r="E119" s="576">
        <v>0.28472222222222221</v>
      </c>
      <c r="F119" s="576">
        <v>0.2638888888888889</v>
      </c>
      <c r="G119" s="577">
        <v>255.8</v>
      </c>
      <c r="H119" s="577"/>
      <c r="I119" s="578"/>
      <c r="J119" s="597" t="s">
        <v>3098</v>
      </c>
      <c r="K119" s="458" t="s">
        <v>1045</v>
      </c>
      <c r="L119" s="635" t="s">
        <v>3279</v>
      </c>
      <c r="M119" s="561" t="s">
        <v>2092</v>
      </c>
    </row>
    <row r="120" spans="1:49" ht="18" x14ac:dyDescent="0.35">
      <c r="B120" s="589"/>
      <c r="C120" s="562">
        <v>12</v>
      </c>
      <c r="D120" s="562" t="s">
        <v>1369</v>
      </c>
      <c r="E120" s="576">
        <v>0.27430555555555552</v>
      </c>
      <c r="F120" s="576">
        <v>0.25347222222222221</v>
      </c>
      <c r="G120" s="577">
        <v>255.8</v>
      </c>
      <c r="H120" s="577">
        <v>511.6</v>
      </c>
      <c r="I120" s="578">
        <v>2</v>
      </c>
      <c r="J120" s="597" t="s">
        <v>3098</v>
      </c>
      <c r="K120" s="458" t="s">
        <v>1045</v>
      </c>
      <c r="L120" s="635"/>
      <c r="M120" s="561" t="s">
        <v>2092</v>
      </c>
    </row>
    <row r="121" spans="1:49" ht="18" x14ac:dyDescent="0.35">
      <c r="B121" s="579">
        <v>6</v>
      </c>
      <c r="C121" s="579"/>
      <c r="D121" s="579">
        <v>12</v>
      </c>
      <c r="E121" s="580"/>
      <c r="F121" s="580"/>
      <c r="G121" s="581">
        <f>SUM(G109:G120)</f>
        <v>3023.2000000000003</v>
      </c>
      <c r="H121" s="581">
        <f t="shared" ref="H121:I121" si="0">SUM(H109:H120)</f>
        <v>3023.2</v>
      </c>
      <c r="I121" s="582">
        <f t="shared" si="0"/>
        <v>11</v>
      </c>
      <c r="J121" s="592"/>
      <c r="K121" s="592"/>
      <c r="L121" s="573"/>
    </row>
    <row r="122" spans="1:49" ht="18" x14ac:dyDescent="0.35">
      <c r="B122" s="562">
        <v>1</v>
      </c>
      <c r="C122" s="562">
        <v>1</v>
      </c>
      <c r="D122" s="562" t="s">
        <v>1295</v>
      </c>
      <c r="E122" s="576">
        <v>0.25347222222222221</v>
      </c>
      <c r="F122" s="576">
        <v>0.22569444444444445</v>
      </c>
      <c r="G122" s="577">
        <v>212.1</v>
      </c>
      <c r="H122" s="577"/>
      <c r="I122" s="578"/>
      <c r="J122" s="458" t="s">
        <v>1597</v>
      </c>
      <c r="K122" s="458" t="s">
        <v>1030</v>
      </c>
      <c r="L122" s="635" t="s">
        <v>3279</v>
      </c>
      <c r="M122" s="561" t="s">
        <v>2092</v>
      </c>
    </row>
    <row r="123" spans="1:49" ht="18" x14ac:dyDescent="0.35">
      <c r="B123" s="562"/>
      <c r="C123" s="562">
        <v>2</v>
      </c>
      <c r="D123" s="562" t="s">
        <v>1352</v>
      </c>
      <c r="E123" s="576">
        <v>0.23958333333333334</v>
      </c>
      <c r="F123" s="576">
        <v>0.21875</v>
      </c>
      <c r="G123" s="577">
        <v>212.1</v>
      </c>
      <c r="H123" s="577">
        <v>424.2</v>
      </c>
      <c r="I123" s="578">
        <v>2</v>
      </c>
      <c r="J123" s="458" t="s">
        <v>1597</v>
      </c>
      <c r="K123" s="458" t="s">
        <v>1030</v>
      </c>
      <c r="L123" s="635"/>
    </row>
    <row r="124" spans="1:49" ht="18" x14ac:dyDescent="0.35">
      <c r="B124" s="579">
        <v>1</v>
      </c>
      <c r="C124" s="595"/>
      <c r="D124" s="579">
        <v>2</v>
      </c>
      <c r="E124" s="592"/>
      <c r="F124" s="592"/>
      <c r="G124" s="581">
        <f>SUM(G122:G123)</f>
        <v>424.2</v>
      </c>
      <c r="H124" s="581">
        <f>SUM(H122:H123)</f>
        <v>424.2</v>
      </c>
      <c r="I124" s="582">
        <f>SUM(I122:I123)</f>
        <v>2</v>
      </c>
      <c r="J124" s="592"/>
      <c r="K124" s="592"/>
      <c r="L124" s="573"/>
    </row>
    <row r="125" spans="1:49" x14ac:dyDescent="0.25">
      <c r="B125" s="589"/>
      <c r="C125" s="459"/>
      <c r="D125" s="459"/>
      <c r="E125" s="589"/>
      <c r="F125" s="589"/>
      <c r="G125" s="589"/>
      <c r="H125" s="589"/>
      <c r="I125" s="589"/>
      <c r="J125" s="589"/>
      <c r="K125" s="589"/>
      <c r="L125" s="575"/>
    </row>
    <row r="126" spans="1:49" s="563" customFormat="1" ht="20.25" x14ac:dyDescent="0.4">
      <c r="A126" s="16"/>
      <c r="B126" s="599">
        <f>B124+B121+B108+B95+B80+B18</f>
        <v>54</v>
      </c>
      <c r="C126" s="599"/>
      <c r="D126" s="599">
        <f>D124+D121+D108+D95+D80+D18</f>
        <v>108</v>
      </c>
      <c r="E126" s="599"/>
      <c r="F126" s="599"/>
      <c r="G126" s="600">
        <f>G124+G121+G108+G95+G80+G18</f>
        <v>19529.900000000001</v>
      </c>
      <c r="H126" s="600">
        <f>H124+H121+H108+H95+H80+H18</f>
        <v>19529.900000000001</v>
      </c>
      <c r="I126" s="601">
        <f>I124+I121+I108+I95+I80+I18</f>
        <v>645</v>
      </c>
      <c r="J126" s="589"/>
      <c r="K126" s="589"/>
      <c r="L126" s="575"/>
      <c r="M126" s="561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</row>
    <row r="129" spans="1:49" ht="18" x14ac:dyDescent="0.35">
      <c r="D129" s="567"/>
      <c r="E129" s="181"/>
      <c r="F129" s="181"/>
      <c r="G129" s="216"/>
      <c r="H129" s="564"/>
    </row>
    <row r="130" spans="1:49" ht="18" x14ac:dyDescent="0.35">
      <c r="D130" s="567"/>
      <c r="E130" s="181"/>
      <c r="F130" s="181"/>
      <c r="G130" s="216"/>
    </row>
    <row r="132" spans="1:49" x14ac:dyDescent="0.25">
      <c r="L132" s="565"/>
    </row>
    <row r="133" spans="1:49" s="563" customFormat="1" x14ac:dyDescent="0.25">
      <c r="A133" s="16"/>
      <c r="B133" s="322"/>
      <c r="C133" s="323"/>
      <c r="D133" s="323"/>
      <c r="E133" s="322"/>
      <c r="F133" s="322"/>
      <c r="G133" s="322"/>
      <c r="H133" s="322"/>
      <c r="I133" s="322"/>
      <c r="J133" s="322"/>
      <c r="K133" s="322"/>
      <c r="L133" s="560"/>
      <c r="M133" s="561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</row>
    <row r="134" spans="1:49" x14ac:dyDescent="0.25">
      <c r="M134" s="16"/>
    </row>
    <row r="135" spans="1:49" x14ac:dyDescent="0.25">
      <c r="M135" s="16"/>
    </row>
    <row r="136" spans="1:49" s="563" customFormat="1" x14ac:dyDescent="0.25">
      <c r="A136" s="16"/>
      <c r="B136" s="322"/>
      <c r="C136" s="323"/>
      <c r="D136" s="323"/>
      <c r="E136" s="322"/>
      <c r="F136" s="322"/>
      <c r="G136" s="322"/>
      <c r="H136" s="322"/>
      <c r="I136" s="322"/>
      <c r="J136" s="322"/>
      <c r="K136" s="322"/>
      <c r="L136" s="560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</row>
    <row r="137" spans="1:49" x14ac:dyDescent="0.25">
      <c r="M137" s="16"/>
    </row>
    <row r="147" spans="14:15" x14ac:dyDescent="0.25">
      <c r="N147" s="566"/>
      <c r="O147" s="566"/>
    </row>
  </sheetData>
  <mergeCells count="37">
    <mergeCell ref="L122:L123"/>
    <mergeCell ref="L106:L107"/>
    <mergeCell ref="L109:L112"/>
    <mergeCell ref="L113:L114"/>
    <mergeCell ref="L115:L116"/>
    <mergeCell ref="L117:L118"/>
    <mergeCell ref="L119:L120"/>
    <mergeCell ref="L104:L105"/>
    <mergeCell ref="L62:L63"/>
    <mergeCell ref="L64:L65"/>
    <mergeCell ref="L72:L73"/>
    <mergeCell ref="L76:L77"/>
    <mergeCell ref="L78:L79"/>
    <mergeCell ref="L81:L82"/>
    <mergeCell ref="L91:L92"/>
    <mergeCell ref="L96:L97"/>
    <mergeCell ref="L98:L99"/>
    <mergeCell ref="L100:L101"/>
    <mergeCell ref="L102:L103"/>
    <mergeCell ref="L60:L61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36:L37"/>
    <mergeCell ref="L20:L21"/>
    <mergeCell ref="L22:L23"/>
    <mergeCell ref="L25:L26"/>
    <mergeCell ref="L31:L32"/>
    <mergeCell ref="L34:L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21"/>
  <sheetViews>
    <sheetView topLeftCell="A971" zoomScale="90" zoomScaleNormal="90" workbookViewId="0">
      <selection activeCell="E1054" sqref="E1054"/>
    </sheetView>
  </sheetViews>
  <sheetFormatPr defaultRowHeight="17.25" x14ac:dyDescent="0.3"/>
  <cols>
    <col min="1" max="1" width="9.140625" style="205"/>
    <col min="2" max="2" width="7.42578125" style="205" customWidth="1"/>
    <col min="3" max="3" width="7.42578125" style="205" hidden="1" customWidth="1"/>
    <col min="4" max="4" width="8.28515625" style="283" customWidth="1"/>
    <col min="5" max="5" width="11.42578125" style="205" customWidth="1"/>
    <col min="6" max="6" width="18.5703125" style="284" hidden="1" customWidth="1"/>
    <col min="7" max="7" width="14.7109375" style="284" hidden="1" customWidth="1"/>
    <col min="8" max="9" width="13.140625" style="205" customWidth="1"/>
    <col min="10" max="10" width="9.42578125" style="205" customWidth="1"/>
    <col min="11" max="11" width="10" style="205" customWidth="1"/>
    <col min="12" max="12" width="10.140625" style="205" bestFit="1" customWidth="1"/>
    <col min="13" max="13" width="0.140625" style="205" customWidth="1"/>
    <col min="14" max="14" width="7.42578125" style="205" customWidth="1"/>
    <col min="15" max="15" width="14" style="205" customWidth="1"/>
    <col min="16" max="16" width="4.140625" style="205" customWidth="1"/>
    <col min="17" max="17" width="7.85546875" style="205" customWidth="1"/>
    <col min="18" max="18" width="14.140625" style="286" customWidth="1"/>
    <col min="19" max="19" width="15.5703125" style="205" customWidth="1"/>
    <col min="20" max="20" width="9.5703125" style="205" bestFit="1" customWidth="1"/>
    <col min="21" max="21" width="9.5703125" style="283" bestFit="1" customWidth="1"/>
    <col min="22" max="23" width="10.28515625" style="285" bestFit="1" customWidth="1"/>
    <col min="24" max="24" width="13.7109375" style="205" bestFit="1" customWidth="1"/>
    <col min="25" max="25" width="5.140625" style="205" bestFit="1" customWidth="1"/>
    <col min="26" max="26" width="9.28515625" style="205" customWidth="1"/>
    <col min="27" max="27" width="9.140625" style="205" customWidth="1"/>
    <col min="28" max="28" width="18.5703125" style="205" bestFit="1" customWidth="1"/>
    <col min="29" max="30" width="12" style="205" bestFit="1" customWidth="1"/>
    <col min="31" max="31" width="9.140625" style="205" customWidth="1"/>
    <col min="32" max="16384" width="9.140625" style="205"/>
  </cols>
  <sheetData>
    <row r="1" spans="2:27" s="137" customFormat="1" ht="18" x14ac:dyDescent="0.35">
      <c r="B1" s="136"/>
      <c r="C1" s="136"/>
      <c r="D1" s="136"/>
      <c r="F1" s="138"/>
      <c r="G1" s="139"/>
      <c r="I1" s="136"/>
      <c r="J1" s="136"/>
      <c r="K1" s="136"/>
      <c r="L1" s="136"/>
      <c r="M1" s="140"/>
      <c r="N1" s="141"/>
      <c r="O1" s="141"/>
      <c r="P1" s="141"/>
      <c r="Q1" s="140"/>
      <c r="R1" s="136"/>
      <c r="S1" s="136"/>
      <c r="T1" s="136"/>
      <c r="U1" s="136"/>
      <c r="V1" s="142"/>
      <c r="W1" s="142"/>
      <c r="X1" s="143"/>
      <c r="Y1" s="144"/>
      <c r="Z1" s="140"/>
    </row>
    <row r="2" spans="2:27" s="151" customFormat="1" ht="21" customHeight="1" x14ac:dyDescent="0.4">
      <c r="B2" s="145" t="s">
        <v>933</v>
      </c>
      <c r="C2" s="145"/>
      <c r="D2" s="146"/>
      <c r="E2" s="146"/>
      <c r="F2" s="147"/>
      <c r="G2" s="147"/>
      <c r="H2" s="148"/>
      <c r="I2" s="148"/>
      <c r="J2" s="149"/>
      <c r="K2" s="149"/>
      <c r="L2" s="149"/>
      <c r="M2" s="148"/>
      <c r="N2" s="146"/>
      <c r="O2" s="150"/>
      <c r="P2" s="150"/>
      <c r="R2" s="152" t="s">
        <v>934</v>
      </c>
      <c r="S2" s="146"/>
      <c r="T2" s="146"/>
      <c r="U2" s="146"/>
      <c r="V2" s="153"/>
      <c r="W2" s="153"/>
      <c r="X2" s="154"/>
    </row>
    <row r="3" spans="2:27" s="151" customFormat="1" ht="21" customHeight="1" x14ac:dyDescent="0.4">
      <c r="B3" s="146"/>
      <c r="C3" s="146"/>
      <c r="D3" s="146"/>
      <c r="E3" s="146"/>
      <c r="F3" s="155"/>
      <c r="G3" s="155"/>
      <c r="J3" s="145" t="s">
        <v>935</v>
      </c>
      <c r="K3" s="146"/>
      <c r="L3" s="146"/>
      <c r="N3" s="146"/>
      <c r="O3" s="150"/>
      <c r="P3" s="150"/>
      <c r="Q3" s="150"/>
      <c r="R3" s="156"/>
      <c r="S3" s="146"/>
      <c r="T3" s="146"/>
      <c r="U3" s="146"/>
      <c r="V3" s="153"/>
      <c r="W3" s="153"/>
      <c r="X3" s="154"/>
    </row>
    <row r="4" spans="2:27" s="151" customFormat="1" ht="21" customHeight="1" x14ac:dyDescent="0.4">
      <c r="B4" s="146"/>
      <c r="C4" s="146"/>
      <c r="D4" s="146"/>
      <c r="E4" s="146"/>
      <c r="F4" s="155"/>
      <c r="G4" s="155" t="s">
        <v>936</v>
      </c>
      <c r="I4" s="151" t="s">
        <v>937</v>
      </c>
      <c r="J4" s="146"/>
      <c r="K4" s="146"/>
      <c r="L4" s="146"/>
      <c r="N4" s="146"/>
      <c r="O4" s="157"/>
      <c r="P4" s="157"/>
      <c r="Q4" s="157"/>
      <c r="R4" s="156"/>
      <c r="S4" s="146"/>
      <c r="T4" s="146"/>
      <c r="U4" s="146"/>
      <c r="V4" s="153"/>
      <c r="W4" s="153"/>
      <c r="X4" s="154"/>
    </row>
    <row r="5" spans="2:27" s="144" customFormat="1" ht="17.25" customHeight="1" x14ac:dyDescent="0.35">
      <c r="B5" s="156"/>
      <c r="C5" s="156"/>
      <c r="D5" s="156"/>
      <c r="F5" s="158"/>
      <c r="G5" s="158"/>
      <c r="H5" s="156"/>
      <c r="I5" s="156"/>
      <c r="J5" s="159"/>
      <c r="K5" s="159"/>
      <c r="L5" s="159"/>
      <c r="M5" s="160"/>
      <c r="N5" s="161"/>
      <c r="O5" s="161"/>
      <c r="P5" s="161"/>
      <c r="Q5" s="162"/>
      <c r="R5" s="156"/>
      <c r="S5" s="156"/>
      <c r="T5" s="156"/>
      <c r="U5" s="156"/>
      <c r="V5" s="153"/>
      <c r="W5" s="153"/>
      <c r="X5" s="154"/>
    </row>
    <row r="6" spans="2:27" s="137" customFormat="1" ht="17.25" customHeight="1" x14ac:dyDescent="0.35">
      <c r="B6" s="163" t="s">
        <v>938</v>
      </c>
      <c r="C6" s="164" t="s">
        <v>939</v>
      </c>
      <c r="D6" s="163" t="s">
        <v>939</v>
      </c>
      <c r="E6" s="163" t="s">
        <v>940</v>
      </c>
      <c r="F6" s="165"/>
      <c r="G6" s="165"/>
      <c r="H6" s="166" t="s">
        <v>941</v>
      </c>
      <c r="I6" s="166"/>
      <c r="J6" s="166"/>
      <c r="K6" s="166" t="s">
        <v>942</v>
      </c>
      <c r="L6" s="166"/>
      <c r="M6" s="167"/>
      <c r="N6" s="168" t="s">
        <v>943</v>
      </c>
      <c r="O6" s="168"/>
      <c r="P6" s="169" t="s">
        <v>944</v>
      </c>
      <c r="Q6" s="163" t="s">
        <v>939</v>
      </c>
      <c r="R6" s="163" t="s">
        <v>945</v>
      </c>
      <c r="S6" s="163" t="s">
        <v>946</v>
      </c>
      <c r="T6" s="163" t="s">
        <v>939</v>
      </c>
      <c r="U6" s="163" t="s">
        <v>947</v>
      </c>
      <c r="V6" s="170"/>
      <c r="W6" s="170"/>
      <c r="X6" s="171"/>
      <c r="Y6" s="172" t="s">
        <v>948</v>
      </c>
      <c r="AA6" s="173"/>
    </row>
    <row r="7" spans="2:27" s="137" customFormat="1" ht="17.25" customHeight="1" x14ac:dyDescent="0.35">
      <c r="B7" s="163" t="s">
        <v>949</v>
      </c>
      <c r="C7" s="163" t="s">
        <v>950</v>
      </c>
      <c r="D7" s="163" t="s">
        <v>951</v>
      </c>
      <c r="E7" s="164" t="s">
        <v>952</v>
      </c>
      <c r="F7" s="174" t="s">
        <v>953</v>
      </c>
      <c r="G7" s="174" t="s">
        <v>954</v>
      </c>
      <c r="H7" s="164" t="s">
        <v>953</v>
      </c>
      <c r="I7" s="164" t="s">
        <v>954</v>
      </c>
      <c r="J7" s="164" t="s">
        <v>955</v>
      </c>
      <c r="K7" s="163" t="s">
        <v>956</v>
      </c>
      <c r="L7" s="163" t="s">
        <v>957</v>
      </c>
      <c r="M7" s="167"/>
      <c r="N7" s="168"/>
      <c r="O7" s="168"/>
      <c r="P7" s="169"/>
      <c r="Q7" s="163" t="s">
        <v>949</v>
      </c>
      <c r="R7" s="163" t="s">
        <v>958</v>
      </c>
      <c r="S7" s="163" t="s">
        <v>958</v>
      </c>
      <c r="T7" s="163" t="s">
        <v>959</v>
      </c>
      <c r="U7" s="163" t="s">
        <v>959</v>
      </c>
      <c r="V7" s="170"/>
      <c r="W7" s="170"/>
      <c r="X7" s="171"/>
      <c r="Y7" s="172"/>
      <c r="AA7" s="173"/>
    </row>
    <row r="8" spans="2:27" s="137" customFormat="1" ht="17.25" customHeight="1" x14ac:dyDescent="0.35">
      <c r="B8" s="163"/>
      <c r="C8" s="163"/>
      <c r="D8" s="163"/>
      <c r="E8" s="164"/>
      <c r="F8" s="174"/>
      <c r="G8" s="174"/>
      <c r="H8" s="164"/>
      <c r="I8" s="164"/>
      <c r="J8" s="164"/>
      <c r="K8" s="163"/>
      <c r="L8" s="163"/>
      <c r="M8" s="167"/>
      <c r="N8" s="168"/>
      <c r="O8" s="168"/>
      <c r="P8" s="169"/>
      <c r="Q8" s="163"/>
      <c r="R8" s="163"/>
      <c r="S8" s="163"/>
      <c r="T8" s="163"/>
      <c r="U8" s="163"/>
      <c r="V8" s="170"/>
      <c r="W8" s="170"/>
      <c r="X8" s="171"/>
      <c r="Y8" s="172"/>
      <c r="AA8" s="173"/>
    </row>
    <row r="9" spans="2:27" s="137" customFormat="1" ht="18" customHeight="1" x14ac:dyDescent="0.35">
      <c r="B9" s="163"/>
      <c r="C9" s="163"/>
      <c r="D9" s="163"/>
      <c r="E9" s="55" t="s">
        <v>960</v>
      </c>
      <c r="F9" s="174"/>
      <c r="G9" s="174"/>
      <c r="H9" s="164"/>
      <c r="I9" s="164"/>
      <c r="J9" s="164"/>
      <c r="K9" s="163"/>
      <c r="L9" s="163"/>
      <c r="M9" s="167"/>
      <c r="N9" s="168"/>
      <c r="O9" s="168"/>
      <c r="P9" s="169"/>
      <c r="Q9" s="163"/>
      <c r="R9" s="163"/>
      <c r="S9" s="163"/>
      <c r="T9" s="163"/>
      <c r="U9" s="163"/>
      <c r="V9" s="170"/>
      <c r="W9" s="170"/>
      <c r="X9" s="171"/>
      <c r="Y9" s="172"/>
      <c r="AA9" s="173"/>
    </row>
    <row r="10" spans="2:27" s="186" customFormat="1" ht="19.5" customHeight="1" x14ac:dyDescent="0.4">
      <c r="B10" s="175">
        <v>1</v>
      </c>
      <c r="C10" s="176"/>
      <c r="D10" s="177">
        <v>1</v>
      </c>
      <c r="E10" s="178" t="s">
        <v>961</v>
      </c>
      <c r="F10" s="174" t="s">
        <v>627</v>
      </c>
      <c r="G10" s="174" t="s">
        <v>49</v>
      </c>
      <c r="H10" s="178" t="s">
        <v>962</v>
      </c>
      <c r="I10" s="178" t="s">
        <v>963</v>
      </c>
      <c r="J10" s="175">
        <v>23.3</v>
      </c>
      <c r="K10" s="179">
        <v>6.3</v>
      </c>
      <c r="L10" s="179">
        <v>7.1</v>
      </c>
      <c r="M10" s="178"/>
      <c r="N10" s="180"/>
      <c r="O10" s="180"/>
      <c r="P10" s="180"/>
      <c r="Q10" s="164" t="s">
        <v>964</v>
      </c>
      <c r="R10" s="181">
        <v>0.33680555555555558</v>
      </c>
      <c r="S10" s="182">
        <v>0.2951388888888889</v>
      </c>
      <c r="T10" s="183">
        <v>186.4</v>
      </c>
      <c r="U10" s="183"/>
      <c r="V10" s="170" t="s">
        <v>965</v>
      </c>
      <c r="W10" s="184"/>
      <c r="X10" s="171"/>
      <c r="Y10" s="175"/>
      <c r="Z10" s="185"/>
    </row>
    <row r="11" spans="2:27" s="186" customFormat="1" ht="20.25" x14ac:dyDescent="0.4">
      <c r="B11" s="175"/>
      <c r="C11" s="176"/>
      <c r="D11" s="177">
        <v>1</v>
      </c>
      <c r="E11" s="178" t="s">
        <v>966</v>
      </c>
      <c r="F11" s="174" t="s">
        <v>693</v>
      </c>
      <c r="G11" s="174" t="s">
        <v>0</v>
      </c>
      <c r="H11" s="178" t="s">
        <v>967</v>
      </c>
      <c r="I11" s="178" t="s">
        <v>968</v>
      </c>
      <c r="J11" s="175">
        <v>23.3</v>
      </c>
      <c r="K11" s="179">
        <v>7.25</v>
      </c>
      <c r="L11" s="179">
        <v>8.0500000000000007</v>
      </c>
      <c r="M11" s="178"/>
      <c r="N11" s="180"/>
      <c r="O11" s="180"/>
      <c r="P11" s="180"/>
      <c r="Q11" s="176"/>
      <c r="R11" s="163"/>
      <c r="S11" s="175"/>
      <c r="T11" s="175"/>
      <c r="U11" s="175"/>
      <c r="V11" s="170"/>
      <c r="W11" s="170"/>
      <c r="X11" s="171"/>
      <c r="Y11" s="175"/>
      <c r="Z11" s="185"/>
    </row>
    <row r="12" spans="2:27" s="186" customFormat="1" ht="19.5" customHeight="1" x14ac:dyDescent="0.4">
      <c r="B12" s="175"/>
      <c r="C12" s="176"/>
      <c r="D12" s="177">
        <v>1</v>
      </c>
      <c r="E12" s="178" t="s">
        <v>969</v>
      </c>
      <c r="F12" s="174" t="s">
        <v>627</v>
      </c>
      <c r="G12" s="174" t="s">
        <v>49</v>
      </c>
      <c r="H12" s="178" t="s">
        <v>962</v>
      </c>
      <c r="I12" s="178" t="s">
        <v>963</v>
      </c>
      <c r="J12" s="175">
        <v>23.3</v>
      </c>
      <c r="K12" s="179">
        <v>8.1999999999999993</v>
      </c>
      <c r="L12" s="179">
        <v>9</v>
      </c>
      <c r="M12" s="187"/>
      <c r="N12" s="180"/>
      <c r="O12" s="180"/>
      <c r="P12" s="180"/>
      <c r="Q12" s="176"/>
      <c r="R12" s="163"/>
      <c r="S12" s="175"/>
      <c r="T12" s="175"/>
      <c r="U12" s="175"/>
      <c r="V12" s="170"/>
      <c r="W12" s="170"/>
      <c r="X12" s="171"/>
      <c r="Y12" s="175"/>
      <c r="Z12" s="185"/>
    </row>
    <row r="13" spans="2:27" s="186" customFormat="1" ht="20.25" x14ac:dyDescent="0.4">
      <c r="B13" s="175"/>
      <c r="C13" s="176"/>
      <c r="D13" s="177">
        <v>1</v>
      </c>
      <c r="E13" s="178" t="s">
        <v>970</v>
      </c>
      <c r="F13" s="174" t="s">
        <v>693</v>
      </c>
      <c r="G13" s="174" t="s">
        <v>0</v>
      </c>
      <c r="H13" s="178" t="s">
        <v>967</v>
      </c>
      <c r="I13" s="178" t="s">
        <v>968</v>
      </c>
      <c r="J13" s="175">
        <v>23.3</v>
      </c>
      <c r="K13" s="179">
        <v>9.15</v>
      </c>
      <c r="L13" s="179">
        <v>9.5500000000000007</v>
      </c>
      <c r="M13" s="188" t="s">
        <v>971</v>
      </c>
      <c r="N13" s="180"/>
      <c r="O13" s="180"/>
      <c r="P13" s="180"/>
      <c r="Q13" s="176"/>
      <c r="R13" s="163"/>
      <c r="S13" s="175"/>
      <c r="T13" s="175"/>
      <c r="U13" s="175"/>
      <c r="V13" s="170"/>
      <c r="W13" s="170"/>
      <c r="X13" s="171"/>
      <c r="Y13" s="175"/>
      <c r="Z13" s="185"/>
    </row>
    <row r="14" spans="2:27" s="186" customFormat="1" ht="19.5" customHeight="1" x14ac:dyDescent="0.4">
      <c r="B14" s="175"/>
      <c r="C14" s="176"/>
      <c r="D14" s="177">
        <v>1</v>
      </c>
      <c r="E14" s="178" t="s">
        <v>972</v>
      </c>
      <c r="F14" s="174" t="s">
        <v>627</v>
      </c>
      <c r="G14" s="174" t="s">
        <v>49</v>
      </c>
      <c r="H14" s="178" t="s">
        <v>962</v>
      </c>
      <c r="I14" s="178" t="s">
        <v>963</v>
      </c>
      <c r="J14" s="175">
        <v>23.3</v>
      </c>
      <c r="K14" s="179">
        <v>10.25</v>
      </c>
      <c r="L14" s="179">
        <v>11.05</v>
      </c>
      <c r="M14" s="189"/>
      <c r="N14" s="180"/>
      <c r="O14" s="180"/>
      <c r="P14" s="180"/>
      <c r="Q14" s="176"/>
      <c r="R14" s="163"/>
      <c r="S14" s="175"/>
      <c r="T14" s="175"/>
      <c r="U14" s="175"/>
      <c r="V14" s="170"/>
      <c r="W14" s="170"/>
      <c r="X14" s="171"/>
      <c r="Y14" s="175"/>
      <c r="Z14" s="185"/>
    </row>
    <row r="15" spans="2:27" s="186" customFormat="1" ht="20.25" x14ac:dyDescent="0.4">
      <c r="B15" s="175"/>
      <c r="C15" s="176"/>
      <c r="D15" s="177">
        <v>1</v>
      </c>
      <c r="E15" s="178" t="s">
        <v>973</v>
      </c>
      <c r="F15" s="174" t="s">
        <v>693</v>
      </c>
      <c r="G15" s="174" t="s">
        <v>0</v>
      </c>
      <c r="H15" s="178" t="s">
        <v>967</v>
      </c>
      <c r="I15" s="178" t="s">
        <v>968</v>
      </c>
      <c r="J15" s="175">
        <v>23.3</v>
      </c>
      <c r="K15" s="179">
        <v>11.2</v>
      </c>
      <c r="L15" s="179">
        <v>12</v>
      </c>
      <c r="M15" s="178"/>
      <c r="N15" s="180"/>
      <c r="O15" s="180"/>
      <c r="P15" s="180"/>
      <c r="Q15" s="176"/>
      <c r="R15" s="163"/>
      <c r="S15" s="175"/>
      <c r="T15" s="175"/>
      <c r="U15" s="175"/>
      <c r="V15" s="170"/>
      <c r="W15" s="170"/>
      <c r="X15" s="171"/>
      <c r="Y15" s="175"/>
      <c r="Z15" s="185"/>
    </row>
    <row r="16" spans="2:27" s="186" customFormat="1" ht="19.5" customHeight="1" x14ac:dyDescent="0.4">
      <c r="B16" s="175"/>
      <c r="C16" s="176"/>
      <c r="D16" s="177">
        <v>1</v>
      </c>
      <c r="E16" s="178" t="s">
        <v>974</v>
      </c>
      <c r="F16" s="174" t="s">
        <v>627</v>
      </c>
      <c r="G16" s="174" t="s">
        <v>49</v>
      </c>
      <c r="H16" s="178" t="s">
        <v>962</v>
      </c>
      <c r="I16" s="178" t="s">
        <v>963</v>
      </c>
      <c r="J16" s="175">
        <v>23.3</v>
      </c>
      <c r="K16" s="179">
        <v>12.15</v>
      </c>
      <c r="L16" s="179">
        <v>12.55</v>
      </c>
      <c r="M16" s="190"/>
      <c r="N16" s="180"/>
      <c r="O16" s="180"/>
      <c r="P16" s="180"/>
      <c r="Q16" s="176"/>
      <c r="R16" s="163"/>
      <c r="S16" s="175"/>
      <c r="T16" s="175"/>
      <c r="U16" s="175"/>
      <c r="V16" s="170"/>
      <c r="W16" s="170"/>
      <c r="X16" s="171"/>
      <c r="Y16" s="175"/>
      <c r="Z16" s="185"/>
    </row>
    <row r="17" spans="2:26" s="186" customFormat="1" ht="20.25" x14ac:dyDescent="0.4">
      <c r="B17" s="175"/>
      <c r="C17" s="176"/>
      <c r="D17" s="177">
        <v>1</v>
      </c>
      <c r="E17" s="178" t="s">
        <v>975</v>
      </c>
      <c r="F17" s="174" t="s">
        <v>693</v>
      </c>
      <c r="G17" s="174" t="s">
        <v>0</v>
      </c>
      <c r="H17" s="178" t="s">
        <v>967</v>
      </c>
      <c r="I17" s="178" t="s">
        <v>968</v>
      </c>
      <c r="J17" s="175">
        <v>23.3</v>
      </c>
      <c r="K17" s="179">
        <v>13.1</v>
      </c>
      <c r="L17" s="179">
        <v>13.5</v>
      </c>
      <c r="M17" s="189"/>
      <c r="N17" s="180"/>
      <c r="O17" s="180"/>
      <c r="P17" s="180"/>
      <c r="Q17" s="176"/>
      <c r="R17" s="163"/>
      <c r="S17" s="175"/>
      <c r="T17" s="175"/>
      <c r="U17" s="175"/>
      <c r="V17" s="170"/>
      <c r="W17" s="170"/>
      <c r="X17" s="171"/>
      <c r="Y17" s="175"/>
      <c r="Z17" s="185"/>
    </row>
    <row r="18" spans="2:26" s="186" customFormat="1" ht="19.5" customHeight="1" x14ac:dyDescent="0.4">
      <c r="B18" s="175"/>
      <c r="C18" s="176"/>
      <c r="D18" s="177"/>
      <c r="E18" s="191" t="s">
        <v>976</v>
      </c>
      <c r="F18" s="178"/>
      <c r="G18" s="178"/>
      <c r="H18" s="191"/>
      <c r="I18" s="191"/>
      <c r="J18" s="191"/>
      <c r="K18" s="179"/>
      <c r="L18" s="179"/>
      <c r="M18" s="178"/>
      <c r="N18" s="180"/>
      <c r="O18" s="180"/>
      <c r="P18" s="180"/>
      <c r="Q18" s="176"/>
      <c r="R18" s="163"/>
      <c r="S18" s="175"/>
      <c r="T18" s="175"/>
      <c r="U18" s="175"/>
      <c r="V18" s="170"/>
      <c r="W18" s="170"/>
      <c r="X18" s="171"/>
      <c r="Y18" s="175"/>
      <c r="Z18" s="185"/>
    </row>
    <row r="19" spans="2:26" s="186" customFormat="1" ht="19.5" customHeight="1" x14ac:dyDescent="0.4">
      <c r="B19" s="175"/>
      <c r="C19" s="176"/>
      <c r="D19" s="177">
        <v>2</v>
      </c>
      <c r="E19" s="178" t="s">
        <v>977</v>
      </c>
      <c r="F19" s="174" t="s">
        <v>627</v>
      </c>
      <c r="G19" s="174" t="s">
        <v>49</v>
      </c>
      <c r="H19" s="178" t="s">
        <v>962</v>
      </c>
      <c r="I19" s="178" t="s">
        <v>963</v>
      </c>
      <c r="J19" s="175">
        <v>23.3</v>
      </c>
      <c r="K19" s="179">
        <v>14.3</v>
      </c>
      <c r="L19" s="179">
        <v>15.1</v>
      </c>
      <c r="M19" s="178"/>
      <c r="N19" s="180"/>
      <c r="O19" s="180"/>
      <c r="P19" s="180"/>
      <c r="Q19" s="164" t="s">
        <v>978</v>
      </c>
      <c r="R19" s="181">
        <v>0.33680555555555558</v>
      </c>
      <c r="S19" s="182">
        <v>0.2951388888888889</v>
      </c>
      <c r="T19" s="183">
        <v>186.4</v>
      </c>
      <c r="U19" s="183">
        <f>T10+T19</f>
        <v>372.8</v>
      </c>
      <c r="V19" s="170" t="s">
        <v>965</v>
      </c>
      <c r="W19" s="170" t="s">
        <v>965</v>
      </c>
      <c r="X19" s="171"/>
      <c r="Y19" s="175">
        <v>16</v>
      </c>
      <c r="Z19" s="185"/>
    </row>
    <row r="20" spans="2:26" s="186" customFormat="1" ht="20.25" x14ac:dyDescent="0.4">
      <c r="B20" s="175"/>
      <c r="C20" s="176"/>
      <c r="D20" s="177">
        <v>2</v>
      </c>
      <c r="E20" s="178" t="s">
        <v>979</v>
      </c>
      <c r="F20" s="174" t="s">
        <v>693</v>
      </c>
      <c r="G20" s="174" t="s">
        <v>0</v>
      </c>
      <c r="H20" s="178" t="s">
        <v>967</v>
      </c>
      <c r="I20" s="178" t="s">
        <v>968</v>
      </c>
      <c r="J20" s="175">
        <v>23.3</v>
      </c>
      <c r="K20" s="179">
        <v>15.25</v>
      </c>
      <c r="L20" s="179">
        <v>16.05</v>
      </c>
      <c r="M20" s="178"/>
      <c r="N20" s="180"/>
      <c r="O20" s="180"/>
      <c r="P20" s="180"/>
      <c r="Q20" s="176"/>
      <c r="R20" s="163"/>
      <c r="S20" s="175"/>
      <c r="T20" s="175"/>
      <c r="U20" s="175"/>
      <c r="V20" s="170"/>
      <c r="W20" s="170"/>
      <c r="X20" s="171"/>
      <c r="Y20" s="175"/>
      <c r="Z20" s="185"/>
    </row>
    <row r="21" spans="2:26" s="186" customFormat="1" ht="19.5" customHeight="1" x14ac:dyDescent="0.4">
      <c r="B21" s="175"/>
      <c r="C21" s="176"/>
      <c r="D21" s="177">
        <v>2</v>
      </c>
      <c r="E21" s="178" t="s">
        <v>980</v>
      </c>
      <c r="F21" s="174" t="s">
        <v>627</v>
      </c>
      <c r="G21" s="174" t="s">
        <v>49</v>
      </c>
      <c r="H21" s="178" t="s">
        <v>962</v>
      </c>
      <c r="I21" s="178" t="s">
        <v>963</v>
      </c>
      <c r="J21" s="175">
        <v>23.3</v>
      </c>
      <c r="K21" s="179">
        <v>16.2</v>
      </c>
      <c r="L21" s="179">
        <v>17</v>
      </c>
      <c r="M21" s="178"/>
      <c r="N21" s="180"/>
      <c r="O21" s="180"/>
      <c r="P21" s="180"/>
      <c r="Q21" s="176"/>
      <c r="R21" s="163"/>
      <c r="S21" s="175"/>
      <c r="T21" s="175"/>
      <c r="U21" s="175"/>
      <c r="V21" s="170"/>
      <c r="W21" s="170"/>
      <c r="X21" s="171"/>
      <c r="Y21" s="175"/>
      <c r="Z21" s="185"/>
    </row>
    <row r="22" spans="2:26" s="186" customFormat="1" ht="20.25" x14ac:dyDescent="0.4">
      <c r="B22" s="175"/>
      <c r="C22" s="176"/>
      <c r="D22" s="177">
        <v>2</v>
      </c>
      <c r="E22" s="178" t="s">
        <v>981</v>
      </c>
      <c r="F22" s="174" t="s">
        <v>693</v>
      </c>
      <c r="G22" s="174" t="s">
        <v>0</v>
      </c>
      <c r="H22" s="178" t="s">
        <v>967</v>
      </c>
      <c r="I22" s="178" t="s">
        <v>968</v>
      </c>
      <c r="J22" s="175">
        <v>23.3</v>
      </c>
      <c r="K22" s="179">
        <v>17.149999999999999</v>
      </c>
      <c r="L22" s="179">
        <v>17.55</v>
      </c>
      <c r="M22" s="188" t="s">
        <v>971</v>
      </c>
      <c r="N22" s="180"/>
      <c r="O22" s="180"/>
      <c r="P22" s="180"/>
      <c r="Q22" s="176"/>
      <c r="R22" s="163"/>
      <c r="S22" s="175"/>
      <c r="T22" s="175"/>
      <c r="U22" s="175"/>
      <c r="V22" s="170"/>
      <c r="W22" s="170"/>
      <c r="X22" s="171"/>
      <c r="Y22" s="175"/>
      <c r="Z22" s="185"/>
    </row>
    <row r="23" spans="2:26" s="186" customFormat="1" ht="19.5" customHeight="1" x14ac:dyDescent="0.4">
      <c r="B23" s="175"/>
      <c r="C23" s="176"/>
      <c r="D23" s="177">
        <v>2</v>
      </c>
      <c r="E23" s="178" t="s">
        <v>982</v>
      </c>
      <c r="F23" s="174" t="s">
        <v>627</v>
      </c>
      <c r="G23" s="174" t="s">
        <v>49</v>
      </c>
      <c r="H23" s="178" t="s">
        <v>962</v>
      </c>
      <c r="I23" s="178" t="s">
        <v>963</v>
      </c>
      <c r="J23" s="175">
        <v>23.3</v>
      </c>
      <c r="K23" s="179">
        <v>18.25</v>
      </c>
      <c r="L23" s="179">
        <v>19.05</v>
      </c>
      <c r="M23" s="178"/>
      <c r="N23" s="180"/>
      <c r="O23" s="180"/>
      <c r="P23" s="180"/>
      <c r="Q23" s="176"/>
      <c r="R23" s="163"/>
      <c r="S23" s="175"/>
      <c r="T23" s="175"/>
      <c r="U23" s="175"/>
      <c r="V23" s="170"/>
      <c r="W23" s="170"/>
      <c r="X23" s="171"/>
      <c r="Y23" s="175"/>
      <c r="Z23" s="185"/>
    </row>
    <row r="24" spans="2:26" s="186" customFormat="1" ht="20.25" x14ac:dyDescent="0.4">
      <c r="B24" s="175"/>
      <c r="C24" s="176"/>
      <c r="D24" s="177">
        <v>2</v>
      </c>
      <c r="E24" s="178" t="s">
        <v>983</v>
      </c>
      <c r="F24" s="174" t="s">
        <v>693</v>
      </c>
      <c r="G24" s="174" t="s">
        <v>0</v>
      </c>
      <c r="H24" s="178" t="s">
        <v>967</v>
      </c>
      <c r="I24" s="178" t="s">
        <v>968</v>
      </c>
      <c r="J24" s="175">
        <v>23.3</v>
      </c>
      <c r="K24" s="179">
        <v>19.2</v>
      </c>
      <c r="L24" s="179">
        <v>20</v>
      </c>
      <c r="M24" s="178"/>
      <c r="N24" s="180"/>
      <c r="O24" s="180"/>
      <c r="P24" s="180"/>
      <c r="Q24" s="176"/>
      <c r="R24" s="163"/>
      <c r="S24" s="175"/>
      <c r="T24" s="175"/>
      <c r="U24" s="175"/>
      <c r="V24" s="170"/>
      <c r="W24" s="170"/>
      <c r="X24" s="171"/>
      <c r="Y24" s="175"/>
      <c r="Z24" s="185"/>
    </row>
    <row r="25" spans="2:26" s="186" customFormat="1" ht="19.5" customHeight="1" x14ac:dyDescent="0.4">
      <c r="B25" s="175"/>
      <c r="C25" s="176"/>
      <c r="D25" s="177">
        <v>2</v>
      </c>
      <c r="E25" s="178" t="s">
        <v>984</v>
      </c>
      <c r="F25" s="174" t="s">
        <v>627</v>
      </c>
      <c r="G25" s="174" t="s">
        <v>49</v>
      </c>
      <c r="H25" s="178" t="s">
        <v>962</v>
      </c>
      <c r="I25" s="178" t="s">
        <v>963</v>
      </c>
      <c r="J25" s="175">
        <v>23.3</v>
      </c>
      <c r="K25" s="179">
        <v>20.149999999999999</v>
      </c>
      <c r="L25" s="179">
        <v>20.55</v>
      </c>
      <c r="M25" s="178"/>
      <c r="N25" s="180"/>
      <c r="O25" s="180"/>
      <c r="P25" s="180"/>
      <c r="Q25" s="176"/>
      <c r="R25" s="163"/>
      <c r="S25" s="175"/>
      <c r="T25" s="175"/>
      <c r="U25" s="175"/>
      <c r="V25" s="170"/>
      <c r="W25" s="170"/>
      <c r="X25" s="171"/>
      <c r="Y25" s="175"/>
      <c r="Z25" s="185"/>
    </row>
    <row r="26" spans="2:26" s="186" customFormat="1" ht="20.25" x14ac:dyDescent="0.4">
      <c r="B26" s="175"/>
      <c r="C26" s="176"/>
      <c r="D26" s="177">
        <v>2</v>
      </c>
      <c r="E26" s="178" t="s">
        <v>985</v>
      </c>
      <c r="F26" s="174" t="s">
        <v>693</v>
      </c>
      <c r="G26" s="174" t="s">
        <v>0</v>
      </c>
      <c r="H26" s="178" t="s">
        <v>967</v>
      </c>
      <c r="I26" s="178" t="s">
        <v>968</v>
      </c>
      <c r="J26" s="175">
        <v>23.3</v>
      </c>
      <c r="K26" s="179">
        <v>21.1</v>
      </c>
      <c r="L26" s="179">
        <v>21.5</v>
      </c>
      <c r="M26" s="178"/>
      <c r="N26" s="180"/>
      <c r="O26" s="180"/>
      <c r="P26" s="180"/>
      <c r="Q26" s="176"/>
      <c r="R26" s="163"/>
      <c r="S26" s="175"/>
      <c r="T26" s="175"/>
      <c r="U26" s="175"/>
      <c r="V26" s="170"/>
      <c r="W26" s="170"/>
      <c r="X26" s="171"/>
      <c r="Y26" s="175"/>
      <c r="Z26" s="185"/>
    </row>
    <row r="27" spans="2:26" s="186" customFormat="1" ht="19.5" customHeight="1" x14ac:dyDescent="0.4">
      <c r="B27" s="175"/>
      <c r="C27" s="176"/>
      <c r="D27" s="177"/>
      <c r="E27" s="178"/>
      <c r="F27" s="178"/>
      <c r="G27" s="178"/>
      <c r="H27" s="178"/>
      <c r="I27" s="178"/>
      <c r="J27" s="178"/>
      <c r="K27" s="192" t="s">
        <v>986</v>
      </c>
      <c r="L27" s="163"/>
      <c r="M27" s="178"/>
      <c r="N27" s="180"/>
      <c r="O27" s="180"/>
      <c r="P27" s="180"/>
      <c r="Q27" s="176"/>
      <c r="R27" s="163"/>
      <c r="S27" s="175"/>
      <c r="T27" s="175"/>
      <c r="U27" s="175"/>
      <c r="V27" s="170"/>
      <c r="W27" s="170"/>
      <c r="X27" s="171"/>
      <c r="Y27" s="175"/>
      <c r="Z27" s="185"/>
    </row>
    <row r="28" spans="2:26" s="186" customFormat="1" ht="19.5" customHeight="1" x14ac:dyDescent="0.4">
      <c r="B28" s="175"/>
      <c r="C28" s="176"/>
      <c r="D28" s="177"/>
      <c r="E28" s="193"/>
      <c r="F28" s="178"/>
      <c r="G28" s="178"/>
      <c r="H28" s="178"/>
      <c r="I28" s="178"/>
      <c r="J28" s="175"/>
      <c r="K28" s="167"/>
      <c r="L28" s="163"/>
      <c r="M28" s="178"/>
      <c r="N28" s="180"/>
      <c r="O28" s="180"/>
      <c r="P28" s="180"/>
      <c r="Q28" s="176"/>
      <c r="R28" s="163"/>
      <c r="S28" s="175"/>
      <c r="T28" s="175"/>
      <c r="U28" s="175"/>
      <c r="V28" s="170"/>
      <c r="W28" s="170"/>
      <c r="X28" s="171"/>
      <c r="Y28" s="175"/>
      <c r="Z28" s="185"/>
    </row>
    <row r="29" spans="2:26" s="186" customFormat="1" ht="19.5" customHeight="1" x14ac:dyDescent="0.4">
      <c r="B29" s="175">
        <v>2</v>
      </c>
      <c r="C29" s="176"/>
      <c r="D29" s="177">
        <v>3</v>
      </c>
      <c r="E29" s="178" t="s">
        <v>987</v>
      </c>
      <c r="F29" s="174" t="s">
        <v>627</v>
      </c>
      <c r="G29" s="174" t="s">
        <v>49</v>
      </c>
      <c r="H29" s="178" t="s">
        <v>962</v>
      </c>
      <c r="I29" s="178" t="s">
        <v>963</v>
      </c>
      <c r="J29" s="175">
        <v>23.3</v>
      </c>
      <c r="K29" s="179">
        <v>7</v>
      </c>
      <c r="L29" s="179">
        <v>7.4</v>
      </c>
      <c r="M29" s="178"/>
      <c r="N29" s="180"/>
      <c r="O29" s="180"/>
      <c r="P29" s="180"/>
      <c r="Q29" s="164" t="s">
        <v>988</v>
      </c>
      <c r="R29" s="181">
        <v>0.33680555555555558</v>
      </c>
      <c r="S29" s="182">
        <v>0.2951388888888889</v>
      </c>
      <c r="T29" s="183">
        <v>186.4</v>
      </c>
      <c r="U29" s="178"/>
      <c r="V29" s="170" t="s">
        <v>965</v>
      </c>
      <c r="W29" s="184"/>
      <c r="X29" s="171"/>
      <c r="Y29" s="175"/>
      <c r="Z29" s="185"/>
    </row>
    <row r="30" spans="2:26" s="186" customFormat="1" ht="20.25" x14ac:dyDescent="0.4">
      <c r="B30" s="175"/>
      <c r="C30" s="176"/>
      <c r="D30" s="177">
        <v>3</v>
      </c>
      <c r="E30" s="178" t="s">
        <v>989</v>
      </c>
      <c r="F30" s="174" t="s">
        <v>693</v>
      </c>
      <c r="G30" s="174" t="s">
        <v>0</v>
      </c>
      <c r="H30" s="178" t="s">
        <v>967</v>
      </c>
      <c r="I30" s="178" t="s">
        <v>968</v>
      </c>
      <c r="J30" s="175">
        <v>23.3</v>
      </c>
      <c r="K30" s="179">
        <v>7.55</v>
      </c>
      <c r="L30" s="179">
        <v>8.35</v>
      </c>
      <c r="M30" s="178"/>
      <c r="N30" s="180"/>
      <c r="O30" s="180"/>
      <c r="P30" s="180"/>
      <c r="Q30" s="176"/>
      <c r="R30" s="164"/>
      <c r="S30" s="178"/>
      <c r="T30" s="178"/>
      <c r="U30" s="178"/>
      <c r="V30" s="170"/>
      <c r="W30" s="170"/>
      <c r="X30" s="171"/>
      <c r="Y30" s="175"/>
      <c r="Z30" s="185"/>
    </row>
    <row r="31" spans="2:26" s="186" customFormat="1" ht="19.5" customHeight="1" x14ac:dyDescent="0.4">
      <c r="B31" s="175"/>
      <c r="C31" s="176"/>
      <c r="D31" s="177">
        <v>3</v>
      </c>
      <c r="E31" s="178" t="s">
        <v>990</v>
      </c>
      <c r="F31" s="174" t="s">
        <v>627</v>
      </c>
      <c r="G31" s="174" t="s">
        <v>49</v>
      </c>
      <c r="H31" s="178" t="s">
        <v>962</v>
      </c>
      <c r="I31" s="178" t="s">
        <v>963</v>
      </c>
      <c r="J31" s="175">
        <v>23.3</v>
      </c>
      <c r="K31" s="179">
        <v>8.5</v>
      </c>
      <c r="L31" s="179">
        <v>9.3000000000000007</v>
      </c>
      <c r="M31" s="178"/>
      <c r="N31" s="180"/>
      <c r="O31" s="180"/>
      <c r="P31" s="180"/>
      <c r="Q31" s="176"/>
      <c r="R31" s="164"/>
      <c r="S31" s="178"/>
      <c r="T31" s="178"/>
      <c r="U31" s="178"/>
      <c r="V31" s="170"/>
      <c r="W31" s="170"/>
      <c r="X31" s="171"/>
      <c r="Y31" s="175"/>
      <c r="Z31" s="185"/>
    </row>
    <row r="32" spans="2:26" s="186" customFormat="1" ht="20.25" x14ac:dyDescent="0.4">
      <c r="B32" s="175"/>
      <c r="C32" s="176"/>
      <c r="D32" s="177">
        <v>3</v>
      </c>
      <c r="E32" s="178" t="s">
        <v>991</v>
      </c>
      <c r="F32" s="174" t="s">
        <v>693</v>
      </c>
      <c r="G32" s="174" t="s">
        <v>0</v>
      </c>
      <c r="H32" s="178" t="s">
        <v>967</v>
      </c>
      <c r="I32" s="178" t="s">
        <v>968</v>
      </c>
      <c r="J32" s="175">
        <v>23.3</v>
      </c>
      <c r="K32" s="179">
        <v>9.4499999999999993</v>
      </c>
      <c r="L32" s="179">
        <v>10.25</v>
      </c>
      <c r="M32" s="188" t="s">
        <v>971</v>
      </c>
      <c r="N32" s="180"/>
      <c r="O32" s="180"/>
      <c r="P32" s="180"/>
      <c r="Q32" s="176"/>
      <c r="R32" s="164"/>
      <c r="S32" s="178"/>
      <c r="T32" s="178"/>
      <c r="U32" s="178"/>
      <c r="V32" s="170"/>
      <c r="W32" s="170"/>
      <c r="X32" s="171"/>
      <c r="Y32" s="175"/>
      <c r="Z32" s="185"/>
    </row>
    <row r="33" spans="2:26" s="186" customFormat="1" ht="19.5" customHeight="1" x14ac:dyDescent="0.4">
      <c r="B33" s="175"/>
      <c r="C33" s="176"/>
      <c r="D33" s="177">
        <v>3</v>
      </c>
      <c r="E33" s="178" t="s">
        <v>992</v>
      </c>
      <c r="F33" s="174" t="s">
        <v>627</v>
      </c>
      <c r="G33" s="174" t="s">
        <v>49</v>
      </c>
      <c r="H33" s="178" t="s">
        <v>962</v>
      </c>
      <c r="I33" s="178" t="s">
        <v>963</v>
      </c>
      <c r="J33" s="175">
        <v>23.3</v>
      </c>
      <c r="K33" s="179">
        <v>10.55</v>
      </c>
      <c r="L33" s="179">
        <v>11.35</v>
      </c>
      <c r="M33" s="178"/>
      <c r="N33" s="180"/>
      <c r="O33" s="180"/>
      <c r="P33" s="180"/>
      <c r="Q33" s="176"/>
      <c r="R33" s="164"/>
      <c r="S33" s="178"/>
      <c r="T33" s="178"/>
      <c r="U33" s="178"/>
      <c r="V33" s="170"/>
      <c r="W33" s="170"/>
      <c r="X33" s="171"/>
      <c r="Y33" s="175"/>
      <c r="Z33" s="185"/>
    </row>
    <row r="34" spans="2:26" s="186" customFormat="1" ht="20.25" x14ac:dyDescent="0.4">
      <c r="B34" s="175"/>
      <c r="C34" s="176"/>
      <c r="D34" s="177">
        <v>3</v>
      </c>
      <c r="E34" s="178" t="s">
        <v>993</v>
      </c>
      <c r="F34" s="174" t="s">
        <v>693</v>
      </c>
      <c r="G34" s="174" t="s">
        <v>0</v>
      </c>
      <c r="H34" s="178" t="s">
        <v>967</v>
      </c>
      <c r="I34" s="178" t="s">
        <v>968</v>
      </c>
      <c r="J34" s="175">
        <v>23.3</v>
      </c>
      <c r="K34" s="179">
        <v>11.5</v>
      </c>
      <c r="L34" s="179">
        <v>12.3</v>
      </c>
      <c r="M34" s="178"/>
      <c r="N34" s="180"/>
      <c r="O34" s="180"/>
      <c r="P34" s="180"/>
      <c r="Q34" s="176"/>
      <c r="R34" s="164"/>
      <c r="S34" s="178"/>
      <c r="T34" s="178"/>
      <c r="U34" s="178"/>
      <c r="V34" s="170"/>
      <c r="W34" s="170"/>
      <c r="X34" s="171"/>
      <c r="Y34" s="175"/>
      <c r="Z34" s="185"/>
    </row>
    <row r="35" spans="2:26" s="186" customFormat="1" ht="19.5" customHeight="1" x14ac:dyDescent="0.4">
      <c r="B35" s="175"/>
      <c r="C35" s="176"/>
      <c r="D35" s="177">
        <v>3</v>
      </c>
      <c r="E35" s="178" t="s">
        <v>994</v>
      </c>
      <c r="F35" s="174" t="s">
        <v>627</v>
      </c>
      <c r="G35" s="174" t="s">
        <v>49</v>
      </c>
      <c r="H35" s="178" t="s">
        <v>962</v>
      </c>
      <c r="I35" s="178" t="s">
        <v>963</v>
      </c>
      <c r="J35" s="175">
        <v>23.3</v>
      </c>
      <c r="K35" s="179">
        <v>12.45</v>
      </c>
      <c r="L35" s="179">
        <v>13.25</v>
      </c>
      <c r="M35" s="178"/>
      <c r="N35" s="180"/>
      <c r="O35" s="180"/>
      <c r="P35" s="180"/>
      <c r="Q35" s="176"/>
      <c r="R35" s="164"/>
      <c r="S35" s="178"/>
      <c r="T35" s="178"/>
      <c r="U35" s="178"/>
      <c r="V35" s="170"/>
      <c r="W35" s="170"/>
      <c r="X35" s="171"/>
      <c r="Y35" s="175"/>
      <c r="Z35" s="185"/>
    </row>
    <row r="36" spans="2:26" s="186" customFormat="1" ht="20.25" x14ac:dyDescent="0.4">
      <c r="B36" s="175"/>
      <c r="C36" s="176"/>
      <c r="D36" s="177">
        <v>3</v>
      </c>
      <c r="E36" s="178" t="s">
        <v>995</v>
      </c>
      <c r="F36" s="174" t="s">
        <v>693</v>
      </c>
      <c r="G36" s="174" t="s">
        <v>0</v>
      </c>
      <c r="H36" s="178" t="s">
        <v>967</v>
      </c>
      <c r="I36" s="178" t="s">
        <v>968</v>
      </c>
      <c r="J36" s="175">
        <v>23.3</v>
      </c>
      <c r="K36" s="179">
        <v>13.4</v>
      </c>
      <c r="L36" s="179">
        <v>14.2</v>
      </c>
      <c r="M36" s="178"/>
      <c r="N36" s="180"/>
      <c r="O36" s="180"/>
      <c r="P36" s="180"/>
      <c r="Q36" s="176"/>
      <c r="R36" s="164"/>
      <c r="S36" s="178"/>
      <c r="T36" s="178"/>
      <c r="U36" s="178"/>
      <c r="V36" s="170"/>
      <c r="W36" s="170"/>
      <c r="X36" s="171"/>
      <c r="Y36" s="175"/>
      <c r="Z36" s="185"/>
    </row>
    <row r="37" spans="2:26" s="186" customFormat="1" ht="19.5" customHeight="1" x14ac:dyDescent="0.4">
      <c r="B37" s="175"/>
      <c r="C37" s="176"/>
      <c r="D37" s="177"/>
      <c r="E37" s="191" t="s">
        <v>976</v>
      </c>
      <c r="F37" s="178"/>
      <c r="G37" s="178"/>
      <c r="H37" s="191"/>
      <c r="I37" s="191"/>
      <c r="J37" s="191"/>
      <c r="K37" s="194"/>
      <c r="L37" s="194"/>
      <c r="M37" s="178"/>
      <c r="N37" s="180"/>
      <c r="O37" s="180"/>
      <c r="P37" s="180"/>
      <c r="Q37" s="176"/>
      <c r="R37" s="164"/>
      <c r="S37" s="178"/>
      <c r="T37" s="178"/>
      <c r="U37" s="178"/>
      <c r="V37" s="170"/>
      <c r="W37" s="170"/>
      <c r="X37" s="171"/>
      <c r="Y37" s="175"/>
      <c r="Z37" s="185"/>
    </row>
    <row r="38" spans="2:26" s="186" customFormat="1" ht="19.5" customHeight="1" x14ac:dyDescent="0.4">
      <c r="B38" s="175"/>
      <c r="C38" s="176"/>
      <c r="D38" s="177">
        <v>4</v>
      </c>
      <c r="E38" s="178" t="s">
        <v>996</v>
      </c>
      <c r="F38" s="174" t="s">
        <v>627</v>
      </c>
      <c r="G38" s="174" t="s">
        <v>49</v>
      </c>
      <c r="H38" s="178" t="s">
        <v>962</v>
      </c>
      <c r="I38" s="178" t="s">
        <v>963</v>
      </c>
      <c r="J38" s="175">
        <v>23.3</v>
      </c>
      <c r="K38" s="179">
        <v>15</v>
      </c>
      <c r="L38" s="179">
        <v>15.4</v>
      </c>
      <c r="M38" s="178"/>
      <c r="N38" s="180"/>
      <c r="O38" s="180"/>
      <c r="P38" s="180"/>
      <c r="Q38" s="164" t="s">
        <v>997</v>
      </c>
      <c r="R38" s="181">
        <v>0.33680555555555558</v>
      </c>
      <c r="S38" s="182">
        <v>0.2951388888888889</v>
      </c>
      <c r="T38" s="183">
        <v>186.4</v>
      </c>
      <c r="U38" s="183">
        <f>T29+T38</f>
        <v>372.8</v>
      </c>
      <c r="V38" s="170" t="s">
        <v>965</v>
      </c>
      <c r="W38" s="170" t="s">
        <v>965</v>
      </c>
      <c r="X38" s="171"/>
      <c r="Y38" s="175">
        <v>16</v>
      </c>
      <c r="Z38" s="185"/>
    </row>
    <row r="39" spans="2:26" s="186" customFormat="1" ht="20.25" x14ac:dyDescent="0.4">
      <c r="B39" s="175"/>
      <c r="C39" s="176"/>
      <c r="D39" s="177">
        <v>4</v>
      </c>
      <c r="E39" s="178" t="s">
        <v>998</v>
      </c>
      <c r="F39" s="174" t="s">
        <v>693</v>
      </c>
      <c r="G39" s="174" t="s">
        <v>0</v>
      </c>
      <c r="H39" s="178" t="s">
        <v>967</v>
      </c>
      <c r="I39" s="178" t="s">
        <v>968</v>
      </c>
      <c r="J39" s="175">
        <v>23.3</v>
      </c>
      <c r="K39" s="179">
        <v>15.55</v>
      </c>
      <c r="L39" s="179">
        <v>16.350000000000001</v>
      </c>
      <c r="M39" s="178"/>
      <c r="N39" s="180"/>
      <c r="O39" s="180"/>
      <c r="P39" s="180"/>
      <c r="Q39" s="176"/>
      <c r="R39" s="164"/>
      <c r="S39" s="178"/>
      <c r="T39" s="178"/>
      <c r="U39" s="178"/>
      <c r="V39" s="170"/>
      <c r="W39" s="170"/>
      <c r="X39" s="171"/>
      <c r="Y39" s="175"/>
      <c r="Z39" s="185"/>
    </row>
    <row r="40" spans="2:26" s="186" customFormat="1" ht="19.5" customHeight="1" x14ac:dyDescent="0.4">
      <c r="B40" s="175"/>
      <c r="C40" s="176"/>
      <c r="D40" s="177">
        <v>4</v>
      </c>
      <c r="E40" s="178" t="s">
        <v>999</v>
      </c>
      <c r="F40" s="174" t="s">
        <v>627</v>
      </c>
      <c r="G40" s="174" t="s">
        <v>49</v>
      </c>
      <c r="H40" s="178" t="s">
        <v>962</v>
      </c>
      <c r="I40" s="178" t="s">
        <v>963</v>
      </c>
      <c r="J40" s="175">
        <v>23.3</v>
      </c>
      <c r="K40" s="179">
        <v>16.5</v>
      </c>
      <c r="L40" s="179">
        <v>17.3</v>
      </c>
      <c r="M40" s="178"/>
      <c r="N40" s="180"/>
      <c r="O40" s="180"/>
      <c r="P40" s="180"/>
      <c r="Q40" s="176"/>
      <c r="R40" s="164"/>
      <c r="S40" s="178"/>
      <c r="T40" s="178"/>
      <c r="U40" s="178"/>
      <c r="V40" s="170"/>
      <c r="W40" s="170"/>
      <c r="X40" s="171"/>
      <c r="Y40" s="175"/>
      <c r="Z40" s="185"/>
    </row>
    <row r="41" spans="2:26" s="186" customFormat="1" ht="20.25" x14ac:dyDescent="0.4">
      <c r="B41" s="175"/>
      <c r="C41" s="176"/>
      <c r="D41" s="177">
        <v>4</v>
      </c>
      <c r="E41" s="178" t="s">
        <v>1000</v>
      </c>
      <c r="F41" s="174" t="s">
        <v>693</v>
      </c>
      <c r="G41" s="174" t="s">
        <v>0</v>
      </c>
      <c r="H41" s="178" t="s">
        <v>967</v>
      </c>
      <c r="I41" s="178" t="s">
        <v>968</v>
      </c>
      <c r="J41" s="175">
        <v>23.3</v>
      </c>
      <c r="K41" s="179">
        <v>17.45</v>
      </c>
      <c r="L41" s="179">
        <v>18.25</v>
      </c>
      <c r="M41" s="188" t="s">
        <v>971</v>
      </c>
      <c r="N41" s="180"/>
      <c r="O41" s="180"/>
      <c r="P41" s="180"/>
      <c r="Q41" s="176"/>
      <c r="R41" s="164"/>
      <c r="S41" s="178"/>
      <c r="T41" s="178"/>
      <c r="U41" s="178"/>
      <c r="V41" s="170"/>
      <c r="W41" s="170"/>
      <c r="X41" s="171"/>
      <c r="Y41" s="175"/>
      <c r="Z41" s="185"/>
    </row>
    <row r="42" spans="2:26" s="186" customFormat="1" ht="19.5" customHeight="1" x14ac:dyDescent="0.4">
      <c r="B42" s="175"/>
      <c r="C42" s="176"/>
      <c r="D42" s="177">
        <v>4</v>
      </c>
      <c r="E42" s="178" t="s">
        <v>1001</v>
      </c>
      <c r="F42" s="174" t="s">
        <v>627</v>
      </c>
      <c r="G42" s="174" t="s">
        <v>49</v>
      </c>
      <c r="H42" s="178" t="s">
        <v>962</v>
      </c>
      <c r="I42" s="178" t="s">
        <v>963</v>
      </c>
      <c r="J42" s="175">
        <v>23.3</v>
      </c>
      <c r="K42" s="179">
        <v>18.55</v>
      </c>
      <c r="L42" s="179">
        <v>19.350000000000001</v>
      </c>
      <c r="M42" s="178"/>
      <c r="N42" s="180"/>
      <c r="O42" s="180"/>
      <c r="P42" s="180"/>
      <c r="Q42" s="176"/>
      <c r="R42" s="164"/>
      <c r="S42" s="178"/>
      <c r="T42" s="178"/>
      <c r="U42" s="178"/>
      <c r="V42" s="170"/>
      <c r="W42" s="170"/>
      <c r="X42" s="171"/>
      <c r="Y42" s="175"/>
      <c r="Z42" s="185"/>
    </row>
    <row r="43" spans="2:26" s="186" customFormat="1" ht="20.25" x14ac:dyDescent="0.4">
      <c r="B43" s="175"/>
      <c r="C43" s="176"/>
      <c r="D43" s="177">
        <v>4</v>
      </c>
      <c r="E43" s="178" t="s">
        <v>1002</v>
      </c>
      <c r="F43" s="174" t="s">
        <v>693</v>
      </c>
      <c r="G43" s="174" t="s">
        <v>0</v>
      </c>
      <c r="H43" s="178" t="s">
        <v>967</v>
      </c>
      <c r="I43" s="178" t="s">
        <v>968</v>
      </c>
      <c r="J43" s="175">
        <v>23.3</v>
      </c>
      <c r="K43" s="179">
        <v>19.5</v>
      </c>
      <c r="L43" s="179">
        <v>20.3</v>
      </c>
      <c r="M43" s="178"/>
      <c r="N43" s="180"/>
      <c r="O43" s="180"/>
      <c r="P43" s="180"/>
      <c r="Q43" s="176"/>
      <c r="R43" s="164"/>
      <c r="S43" s="178"/>
      <c r="T43" s="178"/>
      <c r="U43" s="178"/>
      <c r="V43" s="170"/>
      <c r="W43" s="170"/>
      <c r="X43" s="171"/>
      <c r="Y43" s="175"/>
      <c r="Z43" s="185"/>
    </row>
    <row r="44" spans="2:26" s="186" customFormat="1" ht="19.5" customHeight="1" x14ac:dyDescent="0.4">
      <c r="B44" s="175"/>
      <c r="C44" s="176"/>
      <c r="D44" s="177">
        <v>4</v>
      </c>
      <c r="E44" s="178" t="s">
        <v>1003</v>
      </c>
      <c r="F44" s="174" t="s">
        <v>627</v>
      </c>
      <c r="G44" s="174" t="s">
        <v>49</v>
      </c>
      <c r="H44" s="178" t="s">
        <v>962</v>
      </c>
      <c r="I44" s="178" t="s">
        <v>963</v>
      </c>
      <c r="J44" s="175">
        <v>23.3</v>
      </c>
      <c r="K44" s="179">
        <v>20.45</v>
      </c>
      <c r="L44" s="179">
        <v>21.25</v>
      </c>
      <c r="M44" s="178"/>
      <c r="N44" s="180"/>
      <c r="O44" s="180"/>
      <c r="P44" s="180"/>
      <c r="Q44" s="176"/>
      <c r="R44" s="164"/>
      <c r="S44" s="178"/>
      <c r="T44" s="178"/>
      <c r="U44" s="178"/>
      <c r="V44" s="170"/>
      <c r="W44" s="170"/>
      <c r="X44" s="171"/>
      <c r="Y44" s="175"/>
      <c r="Z44" s="185"/>
    </row>
    <row r="45" spans="2:26" s="186" customFormat="1" ht="20.25" x14ac:dyDescent="0.4">
      <c r="B45" s="175"/>
      <c r="C45" s="176"/>
      <c r="D45" s="177">
        <v>4</v>
      </c>
      <c r="E45" s="178" t="s">
        <v>1004</v>
      </c>
      <c r="F45" s="174" t="s">
        <v>693</v>
      </c>
      <c r="G45" s="174" t="s">
        <v>0</v>
      </c>
      <c r="H45" s="178" t="s">
        <v>967</v>
      </c>
      <c r="I45" s="178" t="s">
        <v>968</v>
      </c>
      <c r="J45" s="175">
        <v>23.3</v>
      </c>
      <c r="K45" s="179">
        <v>21.4</v>
      </c>
      <c r="L45" s="179">
        <v>22.2</v>
      </c>
      <c r="M45" s="178"/>
      <c r="N45" s="180"/>
      <c r="O45" s="180"/>
      <c r="P45" s="180"/>
      <c r="Q45" s="176"/>
      <c r="R45" s="164"/>
      <c r="S45" s="178"/>
      <c r="T45" s="178"/>
      <c r="U45" s="178"/>
      <c r="V45" s="170"/>
      <c r="W45" s="170"/>
      <c r="X45" s="171"/>
      <c r="Y45" s="175"/>
      <c r="Z45" s="185"/>
    </row>
    <row r="46" spans="2:26" s="186" customFormat="1" ht="19.5" customHeight="1" x14ac:dyDescent="0.4">
      <c r="B46" s="175"/>
      <c r="C46" s="176"/>
      <c r="D46" s="177"/>
      <c r="E46" s="178"/>
      <c r="F46" s="178"/>
      <c r="G46" s="178"/>
      <c r="H46" s="178"/>
      <c r="I46" s="178"/>
      <c r="J46" s="178"/>
      <c r="K46" s="192" t="s">
        <v>1005</v>
      </c>
      <c r="L46" s="164"/>
      <c r="M46" s="178"/>
      <c r="N46" s="180"/>
      <c r="O46" s="180"/>
      <c r="P46" s="180"/>
      <c r="Q46" s="176"/>
      <c r="R46" s="164"/>
      <c r="S46" s="178"/>
      <c r="T46" s="178"/>
      <c r="U46" s="178"/>
      <c r="V46" s="170"/>
      <c r="W46" s="170"/>
      <c r="X46" s="171"/>
      <c r="Y46" s="175"/>
      <c r="Z46" s="185"/>
    </row>
    <row r="47" spans="2:26" s="186" customFormat="1" ht="19.5" customHeight="1" x14ac:dyDescent="0.4">
      <c r="B47" s="175"/>
      <c r="C47" s="176"/>
      <c r="D47" s="177"/>
      <c r="E47" s="178"/>
      <c r="F47" s="178"/>
      <c r="G47" s="178"/>
      <c r="H47" s="178"/>
      <c r="I47" s="178"/>
      <c r="J47" s="178"/>
      <c r="K47" s="164"/>
      <c r="L47" s="164"/>
      <c r="M47" s="178"/>
      <c r="N47" s="180"/>
      <c r="O47" s="180"/>
      <c r="P47" s="180"/>
      <c r="Q47" s="176"/>
      <c r="R47" s="164"/>
      <c r="S47" s="178"/>
      <c r="T47" s="178"/>
      <c r="U47" s="178"/>
      <c r="V47" s="170"/>
      <c r="W47" s="170"/>
      <c r="X47" s="171"/>
      <c r="Y47" s="175"/>
      <c r="Z47" s="185"/>
    </row>
    <row r="48" spans="2:26" s="186" customFormat="1" ht="19.5" customHeight="1" x14ac:dyDescent="0.4">
      <c r="B48" s="175">
        <v>3</v>
      </c>
      <c r="C48" s="176"/>
      <c r="D48" s="177">
        <v>5</v>
      </c>
      <c r="E48" s="178" t="s">
        <v>1006</v>
      </c>
      <c r="F48" s="174" t="s">
        <v>627</v>
      </c>
      <c r="G48" s="174" t="s">
        <v>49</v>
      </c>
      <c r="H48" s="178" t="s">
        <v>962</v>
      </c>
      <c r="I48" s="178" t="s">
        <v>963</v>
      </c>
      <c r="J48" s="175">
        <v>23.3</v>
      </c>
      <c r="K48" s="179">
        <v>6.45</v>
      </c>
      <c r="L48" s="179">
        <v>7.25</v>
      </c>
      <c r="M48" s="178"/>
      <c r="N48" s="180"/>
      <c r="O48" s="180"/>
      <c r="P48" s="180"/>
      <c r="Q48" s="164" t="s">
        <v>1007</v>
      </c>
      <c r="R48" s="181">
        <v>0.33680555555555558</v>
      </c>
      <c r="S48" s="182">
        <v>0.2951388888888889</v>
      </c>
      <c r="T48" s="183">
        <v>186.4</v>
      </c>
      <c r="U48" s="178"/>
      <c r="V48" s="170" t="s">
        <v>965</v>
      </c>
      <c r="W48" s="184"/>
      <c r="X48" s="171"/>
      <c r="Y48" s="175"/>
      <c r="Z48" s="185"/>
    </row>
    <row r="49" spans="2:26" s="186" customFormat="1" ht="20.25" x14ac:dyDescent="0.4">
      <c r="B49" s="175"/>
      <c r="C49" s="176"/>
      <c r="D49" s="177">
        <v>5</v>
      </c>
      <c r="E49" s="178" t="s">
        <v>1008</v>
      </c>
      <c r="F49" s="174" t="s">
        <v>693</v>
      </c>
      <c r="G49" s="174" t="s">
        <v>0</v>
      </c>
      <c r="H49" s="178" t="s">
        <v>967</v>
      </c>
      <c r="I49" s="178" t="s">
        <v>968</v>
      </c>
      <c r="J49" s="175">
        <v>23.3</v>
      </c>
      <c r="K49" s="179">
        <v>7.4</v>
      </c>
      <c r="L49" s="179">
        <v>8.1999999999999993</v>
      </c>
      <c r="M49" s="178"/>
      <c r="N49" s="180"/>
      <c r="O49" s="180"/>
      <c r="P49" s="180"/>
      <c r="Q49" s="176"/>
      <c r="R49" s="164"/>
      <c r="S49" s="178"/>
      <c r="T49" s="178"/>
      <c r="U49" s="178"/>
      <c r="V49" s="170"/>
      <c r="W49" s="170"/>
      <c r="X49" s="171"/>
      <c r="Y49" s="175"/>
      <c r="Z49" s="185"/>
    </row>
    <row r="50" spans="2:26" s="186" customFormat="1" ht="19.5" customHeight="1" x14ac:dyDescent="0.4">
      <c r="B50" s="175"/>
      <c r="C50" s="176"/>
      <c r="D50" s="177">
        <v>5</v>
      </c>
      <c r="E50" s="178" t="s">
        <v>1009</v>
      </c>
      <c r="F50" s="174" t="s">
        <v>627</v>
      </c>
      <c r="G50" s="174" t="s">
        <v>49</v>
      </c>
      <c r="H50" s="178" t="s">
        <v>962</v>
      </c>
      <c r="I50" s="178" t="s">
        <v>963</v>
      </c>
      <c r="J50" s="175">
        <v>23.3</v>
      </c>
      <c r="K50" s="179">
        <v>8.35</v>
      </c>
      <c r="L50" s="179">
        <v>9.15</v>
      </c>
      <c r="M50" s="178"/>
      <c r="N50" s="180"/>
      <c r="O50" s="180"/>
      <c r="P50" s="180"/>
      <c r="Q50" s="176"/>
      <c r="R50" s="164"/>
      <c r="S50" s="178"/>
      <c r="T50" s="178"/>
      <c r="U50" s="178"/>
      <c r="V50" s="170"/>
      <c r="W50" s="170"/>
      <c r="X50" s="171"/>
      <c r="Y50" s="175"/>
      <c r="Z50" s="185"/>
    </row>
    <row r="51" spans="2:26" s="186" customFormat="1" ht="20.25" x14ac:dyDescent="0.4">
      <c r="B51" s="175"/>
      <c r="C51" s="176"/>
      <c r="D51" s="177">
        <v>5</v>
      </c>
      <c r="E51" s="178" t="s">
        <v>1010</v>
      </c>
      <c r="F51" s="174" t="s">
        <v>693</v>
      </c>
      <c r="G51" s="174" t="s">
        <v>0</v>
      </c>
      <c r="H51" s="178" t="s">
        <v>967</v>
      </c>
      <c r="I51" s="178" t="s">
        <v>968</v>
      </c>
      <c r="J51" s="175">
        <v>23.3</v>
      </c>
      <c r="K51" s="179">
        <v>9.3000000000000007</v>
      </c>
      <c r="L51" s="179">
        <v>10.1</v>
      </c>
      <c r="M51" s="188" t="s">
        <v>971</v>
      </c>
      <c r="N51" s="180"/>
      <c r="O51" s="180"/>
      <c r="P51" s="180"/>
      <c r="Q51" s="176"/>
      <c r="R51" s="164"/>
      <c r="S51" s="178"/>
      <c r="T51" s="178"/>
      <c r="U51" s="178"/>
      <c r="V51" s="170"/>
      <c r="W51" s="170"/>
      <c r="X51" s="171"/>
      <c r="Y51" s="175"/>
      <c r="Z51" s="185"/>
    </row>
    <row r="52" spans="2:26" s="186" customFormat="1" ht="19.5" customHeight="1" x14ac:dyDescent="0.4">
      <c r="B52" s="175"/>
      <c r="C52" s="176"/>
      <c r="D52" s="177">
        <v>5</v>
      </c>
      <c r="E52" s="178" t="s">
        <v>1011</v>
      </c>
      <c r="F52" s="174" t="s">
        <v>627</v>
      </c>
      <c r="G52" s="174" t="s">
        <v>49</v>
      </c>
      <c r="H52" s="178" t="s">
        <v>962</v>
      </c>
      <c r="I52" s="178" t="s">
        <v>963</v>
      </c>
      <c r="J52" s="175">
        <v>23.3</v>
      </c>
      <c r="K52" s="179">
        <v>10.4</v>
      </c>
      <c r="L52" s="179">
        <v>11.2</v>
      </c>
      <c r="M52" s="178"/>
      <c r="N52" s="180"/>
      <c r="O52" s="180"/>
      <c r="P52" s="180"/>
      <c r="Q52" s="176"/>
      <c r="R52" s="164"/>
      <c r="S52" s="178"/>
      <c r="T52" s="178"/>
      <c r="U52" s="178"/>
      <c r="V52" s="170"/>
      <c r="W52" s="170"/>
      <c r="X52" s="171"/>
      <c r="Y52" s="175"/>
      <c r="Z52" s="185"/>
    </row>
    <row r="53" spans="2:26" s="186" customFormat="1" ht="20.25" x14ac:dyDescent="0.4">
      <c r="B53" s="175"/>
      <c r="C53" s="176"/>
      <c r="D53" s="177">
        <v>5</v>
      </c>
      <c r="E53" s="178" t="s">
        <v>1012</v>
      </c>
      <c r="F53" s="174" t="s">
        <v>693</v>
      </c>
      <c r="G53" s="174" t="s">
        <v>0</v>
      </c>
      <c r="H53" s="178" t="s">
        <v>967</v>
      </c>
      <c r="I53" s="178" t="s">
        <v>968</v>
      </c>
      <c r="J53" s="175">
        <v>23.3</v>
      </c>
      <c r="K53" s="179">
        <v>11.35</v>
      </c>
      <c r="L53" s="179">
        <v>12.15</v>
      </c>
      <c r="M53" s="178"/>
      <c r="N53" s="180"/>
      <c r="O53" s="180"/>
      <c r="P53" s="180"/>
      <c r="Q53" s="176"/>
      <c r="R53" s="164"/>
      <c r="S53" s="178"/>
      <c r="T53" s="178"/>
      <c r="U53" s="178"/>
      <c r="V53" s="170"/>
      <c r="W53" s="170"/>
      <c r="X53" s="171"/>
      <c r="Y53" s="175"/>
      <c r="Z53" s="185"/>
    </row>
    <row r="54" spans="2:26" s="186" customFormat="1" ht="19.5" customHeight="1" x14ac:dyDescent="0.4">
      <c r="B54" s="175"/>
      <c r="C54" s="176"/>
      <c r="D54" s="177">
        <v>5</v>
      </c>
      <c r="E54" s="178" t="s">
        <v>1013</v>
      </c>
      <c r="F54" s="174" t="s">
        <v>627</v>
      </c>
      <c r="G54" s="174" t="s">
        <v>49</v>
      </c>
      <c r="H54" s="178" t="s">
        <v>962</v>
      </c>
      <c r="I54" s="178" t="s">
        <v>963</v>
      </c>
      <c r="J54" s="175">
        <v>23.3</v>
      </c>
      <c r="K54" s="179">
        <v>12.3</v>
      </c>
      <c r="L54" s="179">
        <v>13.1</v>
      </c>
      <c r="M54" s="178"/>
      <c r="N54" s="180"/>
      <c r="O54" s="180"/>
      <c r="P54" s="180"/>
      <c r="Q54" s="176"/>
      <c r="R54" s="164"/>
      <c r="S54" s="178"/>
      <c r="T54" s="178"/>
      <c r="U54" s="178"/>
      <c r="V54" s="170"/>
      <c r="W54" s="170"/>
      <c r="X54" s="171"/>
      <c r="Y54" s="175"/>
      <c r="Z54" s="185"/>
    </row>
    <row r="55" spans="2:26" s="186" customFormat="1" ht="20.25" x14ac:dyDescent="0.4">
      <c r="B55" s="175"/>
      <c r="C55" s="176"/>
      <c r="D55" s="177">
        <v>5</v>
      </c>
      <c r="E55" s="178" t="s">
        <v>1014</v>
      </c>
      <c r="F55" s="174" t="s">
        <v>693</v>
      </c>
      <c r="G55" s="174" t="s">
        <v>0</v>
      </c>
      <c r="H55" s="178" t="s">
        <v>967</v>
      </c>
      <c r="I55" s="178" t="s">
        <v>968</v>
      </c>
      <c r="J55" s="175">
        <v>23.3</v>
      </c>
      <c r="K55" s="179">
        <v>13.25</v>
      </c>
      <c r="L55" s="179">
        <v>14.05</v>
      </c>
      <c r="M55" s="178"/>
      <c r="N55" s="180"/>
      <c r="O55" s="180"/>
      <c r="P55" s="180"/>
      <c r="Q55" s="176"/>
      <c r="R55" s="164"/>
      <c r="S55" s="178"/>
      <c r="T55" s="178"/>
      <c r="U55" s="178"/>
      <c r="V55" s="170"/>
      <c r="W55" s="170"/>
      <c r="X55" s="171"/>
      <c r="Y55" s="175"/>
      <c r="Z55" s="185"/>
    </row>
    <row r="56" spans="2:26" s="186" customFormat="1" ht="19.5" customHeight="1" x14ac:dyDescent="0.4">
      <c r="B56" s="175"/>
      <c r="C56" s="176"/>
      <c r="D56" s="177"/>
      <c r="E56" s="191" t="s">
        <v>976</v>
      </c>
      <c r="F56" s="178"/>
      <c r="G56" s="178"/>
      <c r="H56" s="191"/>
      <c r="I56" s="191"/>
      <c r="J56" s="191"/>
      <c r="K56" s="194"/>
      <c r="L56" s="194"/>
      <c r="M56" s="178"/>
      <c r="N56" s="180"/>
      <c r="O56" s="180"/>
      <c r="P56" s="180"/>
      <c r="Q56" s="176"/>
      <c r="R56" s="164"/>
      <c r="S56" s="178"/>
      <c r="T56" s="178"/>
      <c r="U56" s="178"/>
      <c r="V56" s="170"/>
      <c r="W56" s="170"/>
      <c r="X56" s="171"/>
      <c r="Y56" s="175"/>
      <c r="Z56" s="185"/>
    </row>
    <row r="57" spans="2:26" s="186" customFormat="1" ht="19.5" customHeight="1" x14ac:dyDescent="0.4">
      <c r="B57" s="175"/>
      <c r="C57" s="176"/>
      <c r="D57" s="177">
        <v>6</v>
      </c>
      <c r="E57" s="178" t="s">
        <v>1014</v>
      </c>
      <c r="F57" s="174" t="s">
        <v>627</v>
      </c>
      <c r="G57" s="174" t="s">
        <v>49</v>
      </c>
      <c r="H57" s="178" t="s">
        <v>962</v>
      </c>
      <c r="I57" s="178" t="s">
        <v>963</v>
      </c>
      <c r="J57" s="175">
        <v>23.3</v>
      </c>
      <c r="K57" s="179">
        <v>14.45</v>
      </c>
      <c r="L57" s="179">
        <v>15.25</v>
      </c>
      <c r="M57" s="178"/>
      <c r="N57" s="180"/>
      <c r="O57" s="180"/>
      <c r="P57" s="180"/>
      <c r="Q57" s="164" t="s">
        <v>1015</v>
      </c>
      <c r="R57" s="181">
        <v>0.33680555555555558</v>
      </c>
      <c r="S57" s="182">
        <v>0.2951388888888889</v>
      </c>
      <c r="T57" s="183">
        <v>186.4</v>
      </c>
      <c r="U57" s="183">
        <f>T48+T57</f>
        <v>372.8</v>
      </c>
      <c r="V57" s="170" t="s">
        <v>965</v>
      </c>
      <c r="W57" s="170" t="s">
        <v>965</v>
      </c>
      <c r="X57" s="171"/>
      <c r="Y57" s="175">
        <v>16</v>
      </c>
      <c r="Z57" s="185"/>
    </row>
    <row r="58" spans="2:26" s="186" customFormat="1" ht="20.25" x14ac:dyDescent="0.4">
      <c r="B58" s="175"/>
      <c r="C58" s="176"/>
      <c r="D58" s="177">
        <v>6</v>
      </c>
      <c r="E58" s="178" t="s">
        <v>1016</v>
      </c>
      <c r="F58" s="174" t="s">
        <v>693</v>
      </c>
      <c r="G58" s="174" t="s">
        <v>0</v>
      </c>
      <c r="H58" s="178" t="s">
        <v>967</v>
      </c>
      <c r="I58" s="178" t="s">
        <v>968</v>
      </c>
      <c r="J58" s="175">
        <v>23.3</v>
      </c>
      <c r="K58" s="179">
        <v>15.4</v>
      </c>
      <c r="L58" s="179">
        <v>16.2</v>
      </c>
      <c r="M58" s="178"/>
      <c r="N58" s="180"/>
      <c r="O58" s="180"/>
      <c r="P58" s="180"/>
      <c r="Q58" s="176"/>
      <c r="R58" s="164"/>
      <c r="S58" s="178"/>
      <c r="T58" s="178"/>
      <c r="U58" s="178"/>
      <c r="V58" s="170"/>
      <c r="W58" s="170"/>
      <c r="X58" s="171"/>
      <c r="Y58" s="175"/>
      <c r="Z58" s="185"/>
    </row>
    <row r="59" spans="2:26" s="186" customFormat="1" ht="19.5" customHeight="1" x14ac:dyDescent="0.4">
      <c r="B59" s="175"/>
      <c r="C59" s="176"/>
      <c r="D59" s="177">
        <v>6</v>
      </c>
      <c r="E59" s="178" t="s">
        <v>1017</v>
      </c>
      <c r="F59" s="174" t="s">
        <v>627</v>
      </c>
      <c r="G59" s="174" t="s">
        <v>49</v>
      </c>
      <c r="H59" s="178" t="s">
        <v>962</v>
      </c>
      <c r="I59" s="178" t="s">
        <v>963</v>
      </c>
      <c r="J59" s="175">
        <v>23.3</v>
      </c>
      <c r="K59" s="179">
        <v>16.350000000000001</v>
      </c>
      <c r="L59" s="179">
        <v>17.149999999999999</v>
      </c>
      <c r="M59" s="178"/>
      <c r="N59" s="180"/>
      <c r="O59" s="180"/>
      <c r="P59" s="180"/>
      <c r="Q59" s="176"/>
      <c r="R59" s="164"/>
      <c r="S59" s="178"/>
      <c r="T59" s="178"/>
      <c r="U59" s="178"/>
      <c r="V59" s="170"/>
      <c r="W59" s="170"/>
      <c r="X59" s="171"/>
      <c r="Y59" s="175"/>
      <c r="Z59" s="185"/>
    </row>
    <row r="60" spans="2:26" s="186" customFormat="1" ht="20.25" x14ac:dyDescent="0.4">
      <c r="B60" s="175"/>
      <c r="C60" s="176"/>
      <c r="D60" s="177">
        <v>6</v>
      </c>
      <c r="E60" s="178" t="s">
        <v>1018</v>
      </c>
      <c r="F60" s="174" t="s">
        <v>693</v>
      </c>
      <c r="G60" s="174" t="s">
        <v>0</v>
      </c>
      <c r="H60" s="178" t="s">
        <v>967</v>
      </c>
      <c r="I60" s="178" t="s">
        <v>968</v>
      </c>
      <c r="J60" s="175">
        <v>23.3</v>
      </c>
      <c r="K60" s="179">
        <v>17.3</v>
      </c>
      <c r="L60" s="179">
        <v>18.2</v>
      </c>
      <c r="M60" s="188" t="s">
        <v>971</v>
      </c>
      <c r="N60" s="180"/>
      <c r="O60" s="180"/>
      <c r="P60" s="180"/>
      <c r="Q60" s="176"/>
      <c r="R60" s="164"/>
      <c r="S60" s="178"/>
      <c r="T60" s="178"/>
      <c r="U60" s="178"/>
      <c r="V60" s="170"/>
      <c r="W60" s="170"/>
      <c r="X60" s="171"/>
      <c r="Y60" s="175"/>
      <c r="Z60" s="185"/>
    </row>
    <row r="61" spans="2:26" s="186" customFormat="1" ht="19.5" customHeight="1" x14ac:dyDescent="0.4">
      <c r="B61" s="175"/>
      <c r="C61" s="176"/>
      <c r="D61" s="177">
        <v>6</v>
      </c>
      <c r="E61" s="178" t="s">
        <v>1019</v>
      </c>
      <c r="F61" s="174" t="s">
        <v>627</v>
      </c>
      <c r="G61" s="174" t="s">
        <v>49</v>
      </c>
      <c r="H61" s="178" t="s">
        <v>962</v>
      </c>
      <c r="I61" s="178" t="s">
        <v>963</v>
      </c>
      <c r="J61" s="175">
        <v>23.3</v>
      </c>
      <c r="K61" s="179">
        <v>18.399999999999999</v>
      </c>
      <c r="L61" s="179">
        <v>19.2</v>
      </c>
      <c r="M61" s="178"/>
      <c r="N61" s="180"/>
      <c r="O61" s="180"/>
      <c r="P61" s="180"/>
      <c r="Q61" s="176"/>
      <c r="R61" s="164"/>
      <c r="S61" s="178"/>
      <c r="T61" s="178"/>
      <c r="U61" s="178"/>
      <c r="V61" s="170"/>
      <c r="W61" s="170"/>
      <c r="X61" s="171"/>
      <c r="Y61" s="175"/>
      <c r="Z61" s="185"/>
    </row>
    <row r="62" spans="2:26" s="186" customFormat="1" ht="20.25" x14ac:dyDescent="0.4">
      <c r="B62" s="175"/>
      <c r="C62" s="176"/>
      <c r="D62" s="177">
        <v>6</v>
      </c>
      <c r="E62" s="178" t="s">
        <v>1020</v>
      </c>
      <c r="F62" s="174" t="s">
        <v>693</v>
      </c>
      <c r="G62" s="174" t="s">
        <v>0</v>
      </c>
      <c r="H62" s="178" t="s">
        <v>967</v>
      </c>
      <c r="I62" s="178" t="s">
        <v>968</v>
      </c>
      <c r="J62" s="175">
        <v>23.3</v>
      </c>
      <c r="K62" s="179">
        <v>19.350000000000001</v>
      </c>
      <c r="L62" s="179">
        <v>20.149999999999999</v>
      </c>
      <c r="M62" s="178"/>
      <c r="N62" s="180"/>
      <c r="O62" s="180"/>
      <c r="P62" s="180"/>
      <c r="Q62" s="176"/>
      <c r="R62" s="164"/>
      <c r="S62" s="178"/>
      <c r="T62" s="178"/>
      <c r="U62" s="178"/>
      <c r="V62" s="170"/>
      <c r="W62" s="170"/>
      <c r="X62" s="171"/>
      <c r="Y62" s="175"/>
      <c r="Z62" s="185"/>
    </row>
    <row r="63" spans="2:26" s="186" customFormat="1" ht="19.5" customHeight="1" x14ac:dyDescent="0.4">
      <c r="B63" s="175"/>
      <c r="C63" s="176"/>
      <c r="D63" s="177">
        <v>6</v>
      </c>
      <c r="E63" s="178" t="s">
        <v>1021</v>
      </c>
      <c r="F63" s="174" t="s">
        <v>627</v>
      </c>
      <c r="G63" s="174" t="s">
        <v>49</v>
      </c>
      <c r="H63" s="178" t="s">
        <v>962</v>
      </c>
      <c r="I63" s="178" t="s">
        <v>963</v>
      </c>
      <c r="J63" s="175">
        <v>23.3</v>
      </c>
      <c r="K63" s="179">
        <v>20.3</v>
      </c>
      <c r="L63" s="179">
        <v>21.1</v>
      </c>
      <c r="M63" s="178"/>
      <c r="N63" s="180"/>
      <c r="O63" s="180"/>
      <c r="P63" s="180"/>
      <c r="Q63" s="176"/>
      <c r="R63" s="164"/>
      <c r="S63" s="178"/>
      <c r="T63" s="178"/>
      <c r="U63" s="178"/>
      <c r="V63" s="170"/>
      <c r="W63" s="170"/>
      <c r="X63" s="171"/>
      <c r="Y63" s="175"/>
      <c r="Z63" s="185"/>
    </row>
    <row r="64" spans="2:26" s="186" customFormat="1" ht="20.25" x14ac:dyDescent="0.4">
      <c r="B64" s="175"/>
      <c r="C64" s="176"/>
      <c r="D64" s="177">
        <v>6</v>
      </c>
      <c r="E64" s="178" t="s">
        <v>1022</v>
      </c>
      <c r="F64" s="174" t="s">
        <v>693</v>
      </c>
      <c r="G64" s="174" t="s">
        <v>0</v>
      </c>
      <c r="H64" s="178" t="s">
        <v>967</v>
      </c>
      <c r="I64" s="178" t="s">
        <v>968</v>
      </c>
      <c r="J64" s="175">
        <v>23.3</v>
      </c>
      <c r="K64" s="179">
        <v>21.25</v>
      </c>
      <c r="L64" s="179">
        <v>22.05</v>
      </c>
      <c r="M64" s="178"/>
      <c r="N64" s="180"/>
      <c r="O64" s="180"/>
      <c r="P64" s="180"/>
      <c r="Q64" s="176"/>
      <c r="R64" s="164"/>
      <c r="S64" s="178"/>
      <c r="T64" s="178"/>
      <c r="U64" s="178"/>
      <c r="V64" s="170"/>
      <c r="W64" s="170"/>
      <c r="X64" s="171"/>
      <c r="Y64" s="175"/>
      <c r="Z64" s="185"/>
    </row>
    <row r="65" spans="2:31" s="186" customFormat="1" ht="19.5" customHeight="1" x14ac:dyDescent="0.4">
      <c r="B65" s="175"/>
      <c r="C65" s="176"/>
      <c r="D65" s="177"/>
      <c r="E65" s="178"/>
      <c r="F65" s="178"/>
      <c r="G65" s="178"/>
      <c r="H65" s="178"/>
      <c r="I65" s="178"/>
      <c r="J65" s="178"/>
      <c r="K65" s="192" t="s">
        <v>1023</v>
      </c>
      <c r="L65" s="164"/>
      <c r="M65" s="178"/>
      <c r="N65" s="180"/>
      <c r="O65" s="180"/>
      <c r="P65" s="180"/>
      <c r="Q65" s="176"/>
      <c r="R65" s="169"/>
      <c r="S65" s="195"/>
      <c r="T65" s="175"/>
      <c r="U65" s="175"/>
      <c r="V65" s="170"/>
      <c r="W65" s="170"/>
      <c r="X65" s="171"/>
      <c r="Y65" s="175"/>
      <c r="Z65" s="185"/>
    </row>
    <row r="66" spans="2:31" s="186" customFormat="1" ht="19.5" customHeight="1" x14ac:dyDescent="0.4">
      <c r="B66" s="175"/>
      <c r="C66" s="176"/>
      <c r="D66" s="177"/>
      <c r="E66" s="178"/>
      <c r="F66" s="178"/>
      <c r="G66" s="178"/>
      <c r="H66" s="178"/>
      <c r="I66" s="178"/>
      <c r="J66" s="178"/>
      <c r="K66" s="192"/>
      <c r="L66" s="164"/>
      <c r="M66" s="178"/>
      <c r="N66" s="180"/>
      <c r="O66" s="180"/>
      <c r="P66" s="180"/>
      <c r="Q66" s="176"/>
      <c r="R66" s="169"/>
      <c r="S66" s="195"/>
      <c r="T66" s="175"/>
      <c r="U66" s="175"/>
      <c r="V66" s="170"/>
      <c r="W66" s="170"/>
      <c r="X66" s="171"/>
      <c r="Y66" s="175"/>
      <c r="Z66" s="185"/>
    </row>
    <row r="67" spans="2:31" s="186" customFormat="1" ht="19.5" customHeight="1" x14ac:dyDescent="0.4">
      <c r="B67" s="175"/>
      <c r="C67" s="176"/>
      <c r="D67" s="177"/>
      <c r="E67" s="178"/>
      <c r="F67" s="178"/>
      <c r="G67" s="178"/>
      <c r="H67" s="178"/>
      <c r="I67" s="178"/>
      <c r="J67" s="178"/>
      <c r="K67" s="192"/>
      <c r="L67" s="164"/>
      <c r="M67" s="178"/>
      <c r="N67" s="180"/>
      <c r="O67" s="180"/>
      <c r="P67" s="180"/>
      <c r="Q67" s="176"/>
      <c r="R67" s="169"/>
      <c r="S67" s="195"/>
      <c r="T67" s="175"/>
      <c r="U67" s="175"/>
      <c r="V67" s="170"/>
      <c r="W67" s="170"/>
      <c r="X67" s="171"/>
      <c r="Y67" s="175"/>
      <c r="Z67" s="185"/>
    </row>
    <row r="68" spans="2:31" s="137" customFormat="1" ht="17.25" customHeight="1" x14ac:dyDescent="0.35">
      <c r="B68" s="163">
        <v>4</v>
      </c>
      <c r="C68" s="196"/>
      <c r="D68" s="55">
        <v>7</v>
      </c>
      <c r="E68" s="164" t="s">
        <v>1024</v>
      </c>
      <c r="F68" s="174" t="s">
        <v>0</v>
      </c>
      <c r="G68" s="174" t="s">
        <v>21</v>
      </c>
      <c r="H68" s="164" t="s">
        <v>968</v>
      </c>
      <c r="I68" s="164" t="s">
        <v>1025</v>
      </c>
      <c r="J68" s="163">
        <v>11.5</v>
      </c>
      <c r="K68" s="179">
        <v>7.15</v>
      </c>
      <c r="L68" s="179">
        <v>7.45</v>
      </c>
      <c r="M68" s="164"/>
      <c r="N68" s="164"/>
      <c r="O68" s="164"/>
      <c r="P68" s="197"/>
      <c r="Q68" s="164" t="s">
        <v>1026</v>
      </c>
      <c r="R68" s="198">
        <v>0.34375</v>
      </c>
      <c r="S68" s="198">
        <v>0.2951388888888889</v>
      </c>
      <c r="T68" s="199">
        <v>115</v>
      </c>
      <c r="U68" s="199"/>
      <c r="V68" s="170" t="s">
        <v>965</v>
      </c>
      <c r="W68" s="184"/>
      <c r="X68" s="200"/>
      <c r="Y68" s="163"/>
      <c r="Z68" s="136" t="s">
        <v>1027</v>
      </c>
      <c r="AA68" s="136"/>
      <c r="AB68" s="140" t="s">
        <v>1028</v>
      </c>
      <c r="AC68" s="137" t="s">
        <v>1029</v>
      </c>
      <c r="AD68" s="137" t="s">
        <v>1030</v>
      </c>
      <c r="AE68" s="140" t="s">
        <v>1031</v>
      </c>
    </row>
    <row r="69" spans="2:31" ht="17.25" customHeight="1" x14ac:dyDescent="0.35">
      <c r="B69" s="201"/>
      <c r="C69" s="196"/>
      <c r="D69" s="55">
        <v>7</v>
      </c>
      <c r="E69" s="164" t="s">
        <v>1032</v>
      </c>
      <c r="F69" s="174" t="s">
        <v>21</v>
      </c>
      <c r="G69" s="174" t="s">
        <v>0</v>
      </c>
      <c r="H69" s="164" t="s">
        <v>1025</v>
      </c>
      <c r="I69" s="164" t="s">
        <v>968</v>
      </c>
      <c r="J69" s="163">
        <v>11.5</v>
      </c>
      <c r="K69" s="179">
        <v>8</v>
      </c>
      <c r="L69" s="179">
        <v>8.3000000000000007</v>
      </c>
      <c r="M69" s="201"/>
      <c r="N69" s="201"/>
      <c r="O69" s="201"/>
      <c r="P69" s="201"/>
      <c r="Q69" s="201"/>
      <c r="R69" s="202"/>
      <c r="S69" s="202"/>
      <c r="T69" s="199"/>
      <c r="U69" s="199"/>
      <c r="V69" s="203"/>
      <c r="W69" s="203"/>
      <c r="X69" s="201"/>
      <c r="Y69" s="204"/>
    </row>
    <row r="70" spans="2:31" ht="17.25" customHeight="1" x14ac:dyDescent="0.35">
      <c r="B70" s="201"/>
      <c r="C70" s="196"/>
      <c r="D70" s="55">
        <v>7</v>
      </c>
      <c r="E70" s="164" t="s">
        <v>1033</v>
      </c>
      <c r="F70" s="174" t="s">
        <v>0</v>
      </c>
      <c r="G70" s="174" t="s">
        <v>21</v>
      </c>
      <c r="H70" s="164" t="s">
        <v>968</v>
      </c>
      <c r="I70" s="164" t="s">
        <v>1025</v>
      </c>
      <c r="J70" s="163">
        <v>11.5</v>
      </c>
      <c r="K70" s="179">
        <v>8.4499999999999993</v>
      </c>
      <c r="L70" s="179">
        <v>9.15</v>
      </c>
      <c r="M70" s="201"/>
      <c r="N70" s="201"/>
      <c r="O70" s="201"/>
      <c r="P70" s="201"/>
      <c r="Q70" s="201"/>
      <c r="R70" s="202"/>
      <c r="S70" s="202"/>
      <c r="T70" s="199"/>
      <c r="U70" s="199"/>
      <c r="V70" s="203"/>
      <c r="W70" s="203"/>
      <c r="X70" s="201"/>
      <c r="Y70" s="204"/>
    </row>
    <row r="71" spans="2:31" ht="17.25" customHeight="1" x14ac:dyDescent="0.35">
      <c r="B71" s="201"/>
      <c r="C71" s="196"/>
      <c r="D71" s="55">
        <v>7</v>
      </c>
      <c r="E71" s="164" t="s">
        <v>1034</v>
      </c>
      <c r="F71" s="174" t="s">
        <v>21</v>
      </c>
      <c r="G71" s="174" t="s">
        <v>0</v>
      </c>
      <c r="H71" s="164" t="s">
        <v>1025</v>
      </c>
      <c r="I71" s="164" t="s">
        <v>968</v>
      </c>
      <c r="J71" s="163">
        <v>11.5</v>
      </c>
      <c r="K71" s="179">
        <v>9.3000000000000007</v>
      </c>
      <c r="L71" s="179">
        <v>10</v>
      </c>
      <c r="M71" s="201"/>
      <c r="N71" s="201"/>
      <c r="O71" s="201"/>
      <c r="P71" s="201"/>
      <c r="Q71" s="201"/>
      <c r="R71" s="206"/>
      <c r="S71" s="206"/>
      <c r="T71" s="207"/>
      <c r="U71" s="199"/>
      <c r="V71" s="203"/>
      <c r="W71" s="203"/>
      <c r="X71" s="201"/>
      <c r="Y71" s="204"/>
    </row>
    <row r="72" spans="2:31" s="137" customFormat="1" ht="17.25" customHeight="1" x14ac:dyDescent="0.35">
      <c r="B72" s="163"/>
      <c r="C72" s="196"/>
      <c r="D72" s="55">
        <v>7</v>
      </c>
      <c r="E72" s="164" t="s">
        <v>1035</v>
      </c>
      <c r="F72" s="174" t="s">
        <v>0</v>
      </c>
      <c r="G72" s="174" t="s">
        <v>21</v>
      </c>
      <c r="H72" s="164" t="s">
        <v>968</v>
      </c>
      <c r="I72" s="164" t="s">
        <v>1025</v>
      </c>
      <c r="J72" s="163">
        <v>11.5</v>
      </c>
      <c r="K72" s="179">
        <v>10.15</v>
      </c>
      <c r="L72" s="179">
        <v>10.45</v>
      </c>
      <c r="M72" s="164"/>
      <c r="N72" s="164"/>
      <c r="O72" s="164"/>
      <c r="P72" s="197"/>
      <c r="Q72" s="164"/>
      <c r="R72" s="206"/>
      <c r="S72" s="206"/>
      <c r="T72" s="207"/>
      <c r="U72" s="199"/>
      <c r="V72" s="170"/>
      <c r="W72" s="184"/>
      <c r="X72" s="200"/>
      <c r="Y72" s="163"/>
      <c r="Z72" s="136"/>
      <c r="AA72" s="136"/>
      <c r="AB72" s="140"/>
      <c r="AE72" s="140"/>
    </row>
    <row r="73" spans="2:31" s="137" customFormat="1" ht="17.25" customHeight="1" x14ac:dyDescent="0.35">
      <c r="B73" s="163"/>
      <c r="C73" s="196"/>
      <c r="D73" s="55">
        <v>7</v>
      </c>
      <c r="E73" s="164" t="s">
        <v>1036</v>
      </c>
      <c r="F73" s="174" t="s">
        <v>21</v>
      </c>
      <c r="G73" s="174" t="s">
        <v>0</v>
      </c>
      <c r="H73" s="164" t="s">
        <v>1025</v>
      </c>
      <c r="I73" s="164" t="s">
        <v>968</v>
      </c>
      <c r="J73" s="163">
        <v>11.5</v>
      </c>
      <c r="K73" s="179">
        <v>11</v>
      </c>
      <c r="L73" s="179">
        <v>11.3</v>
      </c>
      <c r="M73" s="164"/>
      <c r="N73" s="164"/>
      <c r="O73" s="164"/>
      <c r="P73" s="197"/>
      <c r="Q73" s="164"/>
      <c r="R73" s="206"/>
      <c r="S73" s="206"/>
      <c r="T73" s="207"/>
      <c r="U73" s="199"/>
      <c r="V73" s="170"/>
      <c r="W73" s="170"/>
      <c r="X73" s="171"/>
      <c r="Y73" s="163"/>
    </row>
    <row r="74" spans="2:31" s="137" customFormat="1" ht="17.25" customHeight="1" x14ac:dyDescent="0.35">
      <c r="B74" s="163"/>
      <c r="C74" s="196"/>
      <c r="D74" s="55">
        <v>7</v>
      </c>
      <c r="E74" s="164" t="s">
        <v>1037</v>
      </c>
      <c r="F74" s="174" t="s">
        <v>0</v>
      </c>
      <c r="G74" s="174" t="s">
        <v>21</v>
      </c>
      <c r="H74" s="164" t="s">
        <v>968</v>
      </c>
      <c r="I74" s="164" t="s">
        <v>1025</v>
      </c>
      <c r="J74" s="163">
        <v>11.5</v>
      </c>
      <c r="K74" s="179">
        <v>12</v>
      </c>
      <c r="L74" s="179">
        <v>12.3</v>
      </c>
      <c r="M74" s="164"/>
      <c r="N74" s="164"/>
      <c r="O74" s="164"/>
      <c r="P74" s="197"/>
      <c r="Q74" s="164"/>
      <c r="R74" s="202"/>
      <c r="S74" s="202"/>
      <c r="T74" s="199"/>
      <c r="U74" s="199"/>
      <c r="V74" s="170"/>
      <c r="W74" s="170"/>
      <c r="X74" s="171"/>
      <c r="Y74" s="163"/>
    </row>
    <row r="75" spans="2:31" s="137" customFormat="1" ht="17.25" customHeight="1" x14ac:dyDescent="0.35">
      <c r="B75" s="163"/>
      <c r="C75" s="196"/>
      <c r="D75" s="55">
        <v>7</v>
      </c>
      <c r="E75" s="164" t="s">
        <v>1038</v>
      </c>
      <c r="F75" s="174" t="s">
        <v>21</v>
      </c>
      <c r="G75" s="174" t="s">
        <v>0</v>
      </c>
      <c r="H75" s="164" t="s">
        <v>1025</v>
      </c>
      <c r="I75" s="164" t="s">
        <v>968</v>
      </c>
      <c r="J75" s="163">
        <v>11.5</v>
      </c>
      <c r="K75" s="179">
        <v>12.45</v>
      </c>
      <c r="L75" s="179">
        <v>13.15</v>
      </c>
      <c r="M75" s="208" t="s">
        <v>971</v>
      </c>
      <c r="N75" s="164"/>
      <c r="O75" s="164"/>
      <c r="P75" s="197"/>
      <c r="Q75" s="164"/>
      <c r="R75" s="202"/>
      <c r="S75" s="202"/>
      <c r="T75" s="199"/>
      <c r="U75" s="199"/>
      <c r="V75" s="170"/>
      <c r="W75" s="170"/>
      <c r="X75" s="171"/>
      <c r="Y75" s="163"/>
    </row>
    <row r="76" spans="2:31" s="137" customFormat="1" ht="17.25" customHeight="1" x14ac:dyDescent="0.35">
      <c r="B76" s="163"/>
      <c r="C76" s="196"/>
      <c r="D76" s="55">
        <v>7</v>
      </c>
      <c r="E76" s="164" t="s">
        <v>1039</v>
      </c>
      <c r="F76" s="174" t="s">
        <v>0</v>
      </c>
      <c r="G76" s="174" t="s">
        <v>21</v>
      </c>
      <c r="H76" s="164" t="s">
        <v>968</v>
      </c>
      <c r="I76" s="164" t="s">
        <v>1025</v>
      </c>
      <c r="J76" s="163">
        <v>11.5</v>
      </c>
      <c r="K76" s="179">
        <v>13.3</v>
      </c>
      <c r="L76" s="179">
        <v>14</v>
      </c>
      <c r="M76" s="164"/>
      <c r="N76" s="164"/>
      <c r="O76" s="164"/>
      <c r="P76" s="197"/>
      <c r="Q76" s="164"/>
      <c r="R76" s="202"/>
      <c r="S76" s="202"/>
      <c r="T76" s="199"/>
      <c r="U76" s="199"/>
      <c r="V76" s="170"/>
      <c r="W76" s="170"/>
      <c r="X76" s="171"/>
      <c r="Y76" s="163"/>
    </row>
    <row r="77" spans="2:31" s="137" customFormat="1" ht="17.25" customHeight="1" x14ac:dyDescent="0.35">
      <c r="B77" s="163"/>
      <c r="C77" s="196"/>
      <c r="D77" s="55">
        <v>7</v>
      </c>
      <c r="E77" s="164" t="s">
        <v>1040</v>
      </c>
      <c r="F77" s="174" t="s">
        <v>21</v>
      </c>
      <c r="G77" s="174" t="s">
        <v>0</v>
      </c>
      <c r="H77" s="164" t="s">
        <v>1025</v>
      </c>
      <c r="I77" s="164" t="s">
        <v>968</v>
      </c>
      <c r="J77" s="163">
        <v>11.5</v>
      </c>
      <c r="K77" s="179">
        <v>14.15</v>
      </c>
      <c r="L77" s="179">
        <v>14.45</v>
      </c>
      <c r="M77" s="164"/>
      <c r="N77" s="164"/>
      <c r="O77" s="164"/>
      <c r="P77" s="197"/>
      <c r="Q77" s="164"/>
      <c r="R77" s="202"/>
      <c r="S77" s="202"/>
      <c r="T77" s="199"/>
      <c r="U77" s="199"/>
      <c r="V77" s="170"/>
      <c r="W77" s="170"/>
      <c r="X77" s="171"/>
      <c r="Y77" s="163"/>
    </row>
    <row r="78" spans="2:31" s="137" customFormat="1" ht="17.25" customHeight="1" x14ac:dyDescent="0.35">
      <c r="B78" s="163"/>
      <c r="C78" s="196"/>
      <c r="D78" s="55"/>
      <c r="E78" s="164"/>
      <c r="F78" s="174"/>
      <c r="G78" s="209" t="s">
        <v>976</v>
      </c>
      <c r="H78" s="194" t="s">
        <v>976</v>
      </c>
      <c r="I78" s="164"/>
      <c r="J78" s="210" t="s">
        <v>1041</v>
      </c>
      <c r="K78" s="179"/>
      <c r="L78" s="179"/>
      <c r="M78" s="164"/>
      <c r="N78" s="196"/>
      <c r="O78" s="197"/>
      <c r="P78" s="197"/>
      <c r="Q78" s="164"/>
      <c r="R78" s="202"/>
      <c r="S78" s="202"/>
      <c r="T78" s="199"/>
      <c r="U78" s="199"/>
      <c r="V78" s="170"/>
      <c r="W78" s="170"/>
      <c r="X78" s="171"/>
      <c r="Y78" s="163"/>
    </row>
    <row r="79" spans="2:31" s="137" customFormat="1" ht="17.25" customHeight="1" x14ac:dyDescent="0.35">
      <c r="B79" s="163"/>
      <c r="C79" s="196"/>
      <c r="D79" s="55">
        <v>8</v>
      </c>
      <c r="E79" s="164" t="s">
        <v>1042</v>
      </c>
      <c r="F79" s="174" t="s">
        <v>0</v>
      </c>
      <c r="G79" s="174" t="s">
        <v>21</v>
      </c>
      <c r="H79" s="164" t="s">
        <v>968</v>
      </c>
      <c r="I79" s="164" t="s">
        <v>1025</v>
      </c>
      <c r="J79" s="163">
        <v>11.5</v>
      </c>
      <c r="K79" s="179">
        <v>15.15</v>
      </c>
      <c r="L79" s="179">
        <v>15.45</v>
      </c>
      <c r="M79" s="201"/>
      <c r="N79" s="167"/>
      <c r="O79" s="167"/>
      <c r="P79" s="167"/>
      <c r="Q79" s="211" t="s">
        <v>1043</v>
      </c>
      <c r="R79" s="198">
        <v>0.34375</v>
      </c>
      <c r="S79" s="198">
        <v>0.2951388888888889</v>
      </c>
      <c r="T79" s="199">
        <v>115</v>
      </c>
      <c r="U79" s="199">
        <f>T68+T79</f>
        <v>230</v>
      </c>
      <c r="V79" s="170" t="s">
        <v>965</v>
      </c>
      <c r="W79" s="170" t="s">
        <v>965</v>
      </c>
      <c r="X79" s="212"/>
      <c r="Y79" s="163">
        <v>20</v>
      </c>
      <c r="Z79" s="136" t="s">
        <v>1027</v>
      </c>
      <c r="AA79" s="136"/>
      <c r="AB79" s="140" t="s">
        <v>1044</v>
      </c>
      <c r="AC79" s="137" t="s">
        <v>1029</v>
      </c>
      <c r="AD79" s="137" t="s">
        <v>1045</v>
      </c>
      <c r="AE79" s="140" t="s">
        <v>1031</v>
      </c>
    </row>
    <row r="80" spans="2:31" s="137" customFormat="1" ht="17.25" customHeight="1" x14ac:dyDescent="0.35">
      <c r="B80" s="163"/>
      <c r="C80" s="196"/>
      <c r="D80" s="55">
        <v>8</v>
      </c>
      <c r="E80" s="164" t="s">
        <v>1046</v>
      </c>
      <c r="F80" s="174" t="s">
        <v>21</v>
      </c>
      <c r="G80" s="174" t="s">
        <v>0</v>
      </c>
      <c r="H80" s="164" t="s">
        <v>1025</v>
      </c>
      <c r="I80" s="164" t="s">
        <v>968</v>
      </c>
      <c r="J80" s="163">
        <v>11.5</v>
      </c>
      <c r="K80" s="179">
        <v>16</v>
      </c>
      <c r="L80" s="179">
        <v>16.3</v>
      </c>
      <c r="M80" s="201"/>
      <c r="N80" s="167"/>
      <c r="O80" s="167"/>
      <c r="P80" s="167"/>
      <c r="Q80" s="163"/>
      <c r="R80" s="169"/>
      <c r="S80" s="169"/>
      <c r="T80" s="163"/>
      <c r="U80" s="163"/>
      <c r="V80" s="170"/>
      <c r="W80" s="170"/>
      <c r="X80" s="171"/>
      <c r="Y80" s="163"/>
    </row>
    <row r="81" spans="2:31" s="137" customFormat="1" ht="17.25" customHeight="1" x14ac:dyDescent="0.35">
      <c r="B81" s="163"/>
      <c r="C81" s="196"/>
      <c r="D81" s="55">
        <v>8</v>
      </c>
      <c r="E81" s="164" t="s">
        <v>1047</v>
      </c>
      <c r="F81" s="174" t="s">
        <v>0</v>
      </c>
      <c r="G81" s="174" t="s">
        <v>21</v>
      </c>
      <c r="H81" s="164" t="s">
        <v>968</v>
      </c>
      <c r="I81" s="164" t="s">
        <v>1025</v>
      </c>
      <c r="J81" s="163">
        <v>11.5</v>
      </c>
      <c r="K81" s="179">
        <v>16.45</v>
      </c>
      <c r="L81" s="179">
        <v>17.149999999999999</v>
      </c>
      <c r="M81" s="213"/>
      <c r="N81" s="167"/>
      <c r="O81" s="167"/>
      <c r="P81" s="167"/>
      <c r="Q81" s="163"/>
      <c r="R81" s="169"/>
      <c r="S81" s="169"/>
      <c r="T81" s="163"/>
      <c r="U81" s="163"/>
      <c r="V81" s="170"/>
      <c r="W81" s="170"/>
      <c r="X81" s="171"/>
      <c r="Y81" s="163"/>
    </row>
    <row r="82" spans="2:31" s="137" customFormat="1" ht="17.25" customHeight="1" x14ac:dyDescent="0.35">
      <c r="B82" s="163"/>
      <c r="C82" s="196"/>
      <c r="D82" s="55">
        <v>8</v>
      </c>
      <c r="E82" s="164" t="s">
        <v>1048</v>
      </c>
      <c r="F82" s="174" t="s">
        <v>21</v>
      </c>
      <c r="G82" s="174" t="s">
        <v>0</v>
      </c>
      <c r="H82" s="164" t="s">
        <v>1025</v>
      </c>
      <c r="I82" s="164" t="s">
        <v>968</v>
      </c>
      <c r="J82" s="163">
        <v>11.5</v>
      </c>
      <c r="K82" s="179">
        <v>17.3</v>
      </c>
      <c r="L82" s="179">
        <v>18</v>
      </c>
      <c r="M82" s="213"/>
      <c r="N82" s="167"/>
      <c r="O82" s="167"/>
      <c r="P82" s="167"/>
      <c r="Q82" s="163"/>
      <c r="R82" s="169"/>
      <c r="S82" s="169"/>
      <c r="T82" s="163"/>
      <c r="U82" s="163"/>
      <c r="V82" s="170"/>
      <c r="W82" s="170"/>
      <c r="X82" s="171"/>
      <c r="Y82" s="163"/>
    </row>
    <row r="83" spans="2:31" s="137" customFormat="1" ht="17.25" customHeight="1" x14ac:dyDescent="0.35">
      <c r="B83" s="163"/>
      <c r="C83" s="196"/>
      <c r="D83" s="55">
        <v>8</v>
      </c>
      <c r="E83" s="164" t="s">
        <v>1049</v>
      </c>
      <c r="F83" s="174" t="s">
        <v>0</v>
      </c>
      <c r="G83" s="174" t="s">
        <v>21</v>
      </c>
      <c r="H83" s="164" t="s">
        <v>968</v>
      </c>
      <c r="I83" s="164" t="s">
        <v>1025</v>
      </c>
      <c r="J83" s="163">
        <v>11.5</v>
      </c>
      <c r="K83" s="179">
        <v>18.149999999999999</v>
      </c>
      <c r="L83" s="179">
        <v>18.45</v>
      </c>
      <c r="M83" s="213"/>
      <c r="N83" s="167"/>
      <c r="O83" s="167"/>
      <c r="P83" s="167"/>
      <c r="Q83" s="163"/>
      <c r="R83" s="169"/>
      <c r="S83" s="169"/>
      <c r="T83" s="163"/>
      <c r="U83" s="163"/>
      <c r="V83" s="170"/>
      <c r="W83" s="170"/>
      <c r="X83" s="171"/>
      <c r="Y83" s="163"/>
    </row>
    <row r="84" spans="2:31" s="137" customFormat="1" ht="17.25" customHeight="1" x14ac:dyDescent="0.35">
      <c r="B84" s="163"/>
      <c r="C84" s="196"/>
      <c r="D84" s="55">
        <v>8</v>
      </c>
      <c r="E84" s="164" t="s">
        <v>1050</v>
      </c>
      <c r="F84" s="174" t="s">
        <v>21</v>
      </c>
      <c r="G84" s="174" t="s">
        <v>0</v>
      </c>
      <c r="H84" s="164" t="s">
        <v>1025</v>
      </c>
      <c r="I84" s="164" t="s">
        <v>968</v>
      </c>
      <c r="J84" s="163">
        <v>11.5</v>
      </c>
      <c r="K84" s="179">
        <v>19</v>
      </c>
      <c r="L84" s="179">
        <v>19.3</v>
      </c>
      <c r="M84" s="201"/>
      <c r="N84" s="167"/>
      <c r="O84" s="167"/>
      <c r="P84" s="167"/>
      <c r="Q84" s="163"/>
      <c r="R84" s="169"/>
      <c r="S84" s="169"/>
      <c r="T84" s="163"/>
      <c r="U84" s="163"/>
      <c r="V84" s="170"/>
      <c r="W84" s="170"/>
      <c r="X84" s="171"/>
      <c r="Y84" s="163"/>
    </row>
    <row r="85" spans="2:31" s="137" customFormat="1" ht="17.25" customHeight="1" x14ac:dyDescent="0.35">
      <c r="B85" s="163"/>
      <c r="C85" s="196"/>
      <c r="D85" s="55">
        <v>8</v>
      </c>
      <c r="E85" s="164" t="s">
        <v>1051</v>
      </c>
      <c r="F85" s="174" t="s">
        <v>0</v>
      </c>
      <c r="G85" s="174" t="s">
        <v>21</v>
      </c>
      <c r="H85" s="164" t="s">
        <v>968</v>
      </c>
      <c r="I85" s="164" t="s">
        <v>1025</v>
      </c>
      <c r="J85" s="163">
        <v>11.5</v>
      </c>
      <c r="K85" s="179">
        <v>20</v>
      </c>
      <c r="L85" s="179">
        <v>20.3</v>
      </c>
      <c r="M85" s="167"/>
      <c r="N85" s="167"/>
      <c r="O85" s="167"/>
      <c r="P85" s="167"/>
      <c r="Q85" s="163"/>
      <c r="R85" s="169"/>
      <c r="S85" s="169"/>
      <c r="T85" s="163"/>
      <c r="U85" s="163"/>
      <c r="V85" s="170"/>
      <c r="W85" s="170"/>
      <c r="X85" s="171"/>
      <c r="Y85" s="163"/>
    </row>
    <row r="86" spans="2:31" s="137" customFormat="1" ht="17.25" customHeight="1" x14ac:dyDescent="0.35">
      <c r="B86" s="163"/>
      <c r="C86" s="196"/>
      <c r="D86" s="55">
        <v>8</v>
      </c>
      <c r="E86" s="164" t="s">
        <v>1052</v>
      </c>
      <c r="F86" s="174" t="s">
        <v>21</v>
      </c>
      <c r="G86" s="174" t="s">
        <v>0</v>
      </c>
      <c r="H86" s="164" t="s">
        <v>1025</v>
      </c>
      <c r="I86" s="164" t="s">
        <v>968</v>
      </c>
      <c r="J86" s="163">
        <v>11.5</v>
      </c>
      <c r="K86" s="179">
        <v>20.45</v>
      </c>
      <c r="L86" s="179">
        <v>21.15</v>
      </c>
      <c r="M86" s="208" t="s">
        <v>971</v>
      </c>
      <c r="N86" s="167"/>
      <c r="O86" s="167"/>
      <c r="P86" s="167"/>
      <c r="Q86" s="163"/>
      <c r="R86" s="169"/>
      <c r="S86" s="169"/>
      <c r="T86" s="163"/>
      <c r="U86" s="163"/>
      <c r="V86" s="170"/>
      <c r="W86" s="170"/>
      <c r="X86" s="171"/>
      <c r="Y86" s="163"/>
    </row>
    <row r="87" spans="2:31" ht="17.25" customHeight="1" x14ac:dyDescent="0.35">
      <c r="B87" s="201"/>
      <c r="C87" s="196"/>
      <c r="D87" s="55">
        <v>8</v>
      </c>
      <c r="E87" s="164" t="s">
        <v>1053</v>
      </c>
      <c r="F87" s="174" t="s">
        <v>0</v>
      </c>
      <c r="G87" s="174" t="s">
        <v>21</v>
      </c>
      <c r="H87" s="164" t="s">
        <v>968</v>
      </c>
      <c r="I87" s="164" t="s">
        <v>1025</v>
      </c>
      <c r="J87" s="163">
        <v>11.5</v>
      </c>
      <c r="K87" s="179">
        <v>21.3</v>
      </c>
      <c r="L87" s="179">
        <v>22</v>
      </c>
      <c r="M87" s="213"/>
      <c r="N87" s="201"/>
      <c r="O87" s="201"/>
      <c r="P87" s="201"/>
      <c r="Q87" s="201"/>
      <c r="R87" s="214"/>
      <c r="S87" s="201"/>
      <c r="T87" s="201"/>
      <c r="U87" s="201"/>
      <c r="V87" s="203"/>
      <c r="W87" s="203"/>
      <c r="X87" s="201"/>
      <c r="Y87" s="204"/>
    </row>
    <row r="88" spans="2:31" ht="17.25" customHeight="1" x14ac:dyDescent="0.35">
      <c r="B88" s="201"/>
      <c r="C88" s="196"/>
      <c r="D88" s="55">
        <v>8</v>
      </c>
      <c r="E88" s="164" t="s">
        <v>1054</v>
      </c>
      <c r="F88" s="174" t="s">
        <v>21</v>
      </c>
      <c r="G88" s="174" t="s">
        <v>0</v>
      </c>
      <c r="H88" s="164" t="s">
        <v>1025</v>
      </c>
      <c r="I88" s="164" t="s">
        <v>968</v>
      </c>
      <c r="J88" s="163">
        <v>11.5</v>
      </c>
      <c r="K88" s="179">
        <v>22.15</v>
      </c>
      <c r="L88" s="179">
        <v>22.45</v>
      </c>
      <c r="M88" s="164"/>
      <c r="N88" s="201"/>
      <c r="O88" s="201"/>
      <c r="P88" s="201"/>
      <c r="Q88" s="201"/>
      <c r="R88" s="214"/>
      <c r="S88" s="201"/>
      <c r="T88" s="201"/>
      <c r="U88" s="201"/>
      <c r="V88" s="203"/>
      <c r="W88" s="203"/>
      <c r="X88" s="201"/>
      <c r="Y88" s="204"/>
    </row>
    <row r="89" spans="2:31" ht="17.25" customHeight="1" x14ac:dyDescent="0.35">
      <c r="B89" s="201"/>
      <c r="C89" s="196"/>
      <c r="D89" s="55"/>
      <c r="E89" s="164"/>
      <c r="F89" s="201"/>
      <c r="G89" s="201"/>
      <c r="H89" s="164"/>
      <c r="I89" s="164"/>
      <c r="J89" s="163"/>
      <c r="K89" s="167"/>
      <c r="L89" s="167"/>
      <c r="M89" s="164"/>
      <c r="N89" s="201"/>
      <c r="O89" s="201"/>
      <c r="P89" s="201"/>
      <c r="Q89" s="201"/>
      <c r="R89" s="214"/>
      <c r="S89" s="201"/>
      <c r="T89" s="201"/>
      <c r="U89" s="201"/>
      <c r="V89" s="203"/>
      <c r="W89" s="203"/>
      <c r="X89" s="201"/>
      <c r="Y89" s="204"/>
    </row>
    <row r="90" spans="2:31" s="137" customFormat="1" ht="17.25" customHeight="1" x14ac:dyDescent="0.35">
      <c r="B90" s="163">
        <v>5</v>
      </c>
      <c r="C90" s="196"/>
      <c r="D90" s="55">
        <v>9</v>
      </c>
      <c r="E90" s="164" t="s">
        <v>1055</v>
      </c>
      <c r="F90" s="174" t="s">
        <v>0</v>
      </c>
      <c r="G90" s="174" t="s">
        <v>21</v>
      </c>
      <c r="H90" s="164" t="s">
        <v>968</v>
      </c>
      <c r="I90" s="164" t="s">
        <v>1025</v>
      </c>
      <c r="J90" s="163">
        <v>11.5</v>
      </c>
      <c r="K90" s="179">
        <v>7.3</v>
      </c>
      <c r="L90" s="179">
        <v>8</v>
      </c>
      <c r="M90" s="164"/>
      <c r="N90" s="164"/>
      <c r="O90" s="164"/>
      <c r="P90" s="197"/>
      <c r="Q90" s="164" t="s">
        <v>1056</v>
      </c>
      <c r="R90" s="198">
        <v>0.34375</v>
      </c>
      <c r="S90" s="198">
        <v>0.2951388888888889</v>
      </c>
      <c r="T90" s="199">
        <v>115</v>
      </c>
      <c r="U90" s="199"/>
      <c r="V90" s="170" t="s">
        <v>965</v>
      </c>
      <c r="W90" s="184"/>
      <c r="X90" s="200"/>
      <c r="Y90" s="163"/>
      <c r="Z90" s="136" t="s">
        <v>1027</v>
      </c>
      <c r="AA90" s="136"/>
      <c r="AB90" s="140" t="s">
        <v>1028</v>
      </c>
      <c r="AC90" s="137" t="s">
        <v>1029</v>
      </c>
      <c r="AD90" s="137" t="s">
        <v>1030</v>
      </c>
      <c r="AE90" s="140" t="s">
        <v>1031</v>
      </c>
    </row>
    <row r="91" spans="2:31" ht="17.25" customHeight="1" x14ac:dyDescent="0.35">
      <c r="B91" s="201"/>
      <c r="C91" s="196"/>
      <c r="D91" s="55">
        <v>9</v>
      </c>
      <c r="E91" s="164" t="s">
        <v>1057</v>
      </c>
      <c r="F91" s="174" t="s">
        <v>21</v>
      </c>
      <c r="G91" s="174" t="s">
        <v>0</v>
      </c>
      <c r="H91" s="164" t="s">
        <v>1025</v>
      </c>
      <c r="I91" s="164" t="s">
        <v>968</v>
      </c>
      <c r="J91" s="163">
        <v>11.5</v>
      </c>
      <c r="K91" s="179">
        <v>8.15</v>
      </c>
      <c r="L91" s="179">
        <v>8.4499999999999993</v>
      </c>
      <c r="M91" s="201"/>
      <c r="N91" s="201"/>
      <c r="O91" s="201"/>
      <c r="P91" s="201"/>
      <c r="Q91" s="201"/>
      <c r="R91" s="202"/>
      <c r="S91" s="202"/>
      <c r="T91" s="199"/>
      <c r="U91" s="199"/>
      <c r="V91" s="203"/>
      <c r="W91" s="203"/>
      <c r="X91" s="201"/>
      <c r="Y91" s="204"/>
    </row>
    <row r="92" spans="2:31" ht="17.25" customHeight="1" x14ac:dyDescent="0.35">
      <c r="B92" s="201"/>
      <c r="C92" s="196"/>
      <c r="D92" s="55">
        <v>9</v>
      </c>
      <c r="E92" s="164" t="s">
        <v>1058</v>
      </c>
      <c r="F92" s="174" t="s">
        <v>0</v>
      </c>
      <c r="G92" s="174" t="s">
        <v>21</v>
      </c>
      <c r="H92" s="164" t="s">
        <v>968</v>
      </c>
      <c r="I92" s="164" t="s">
        <v>1025</v>
      </c>
      <c r="J92" s="163">
        <v>11.5</v>
      </c>
      <c r="K92" s="179">
        <v>9</v>
      </c>
      <c r="L92" s="179">
        <v>9.3000000000000007</v>
      </c>
      <c r="M92" s="201"/>
      <c r="N92" s="201"/>
      <c r="O92" s="201"/>
      <c r="P92" s="201"/>
      <c r="Q92" s="201"/>
      <c r="R92" s="206"/>
      <c r="S92" s="206"/>
      <c r="T92" s="207"/>
      <c r="U92" s="199"/>
      <c r="V92" s="203"/>
      <c r="W92" s="203"/>
      <c r="X92" s="201"/>
      <c r="Y92" s="204"/>
    </row>
    <row r="93" spans="2:31" ht="17.25" customHeight="1" x14ac:dyDescent="0.35">
      <c r="B93" s="201"/>
      <c r="C93" s="196"/>
      <c r="D93" s="55">
        <v>9</v>
      </c>
      <c r="E93" s="164" t="s">
        <v>1059</v>
      </c>
      <c r="F93" s="174" t="s">
        <v>21</v>
      </c>
      <c r="G93" s="174" t="s">
        <v>0</v>
      </c>
      <c r="H93" s="164" t="s">
        <v>1025</v>
      </c>
      <c r="I93" s="164" t="s">
        <v>968</v>
      </c>
      <c r="J93" s="163">
        <v>11.5</v>
      </c>
      <c r="K93" s="179">
        <v>9.4499999999999993</v>
      </c>
      <c r="L93" s="179">
        <v>10.15</v>
      </c>
      <c r="M93" s="201"/>
      <c r="N93" s="201"/>
      <c r="O93" s="201"/>
      <c r="P93" s="201"/>
      <c r="Q93" s="201"/>
      <c r="R93" s="206"/>
      <c r="S93" s="206"/>
      <c r="T93" s="207"/>
      <c r="U93" s="199"/>
      <c r="V93" s="203"/>
      <c r="W93" s="203"/>
      <c r="X93" s="201"/>
      <c r="Y93" s="204"/>
    </row>
    <row r="94" spans="2:31" s="137" customFormat="1" ht="17.25" customHeight="1" x14ac:dyDescent="0.35">
      <c r="B94" s="163"/>
      <c r="C94" s="196"/>
      <c r="D94" s="55">
        <v>9</v>
      </c>
      <c r="E94" s="164" t="s">
        <v>1060</v>
      </c>
      <c r="F94" s="174" t="s">
        <v>0</v>
      </c>
      <c r="G94" s="174" t="s">
        <v>21</v>
      </c>
      <c r="H94" s="164" t="s">
        <v>968</v>
      </c>
      <c r="I94" s="164" t="s">
        <v>1025</v>
      </c>
      <c r="J94" s="163">
        <v>11.5</v>
      </c>
      <c r="K94" s="179">
        <v>10.3</v>
      </c>
      <c r="L94" s="179">
        <v>11</v>
      </c>
      <c r="M94" s="164"/>
      <c r="N94" s="164"/>
      <c r="O94" s="164"/>
      <c r="P94" s="197"/>
      <c r="Q94" s="164"/>
      <c r="R94" s="206"/>
      <c r="S94" s="206"/>
      <c r="T94" s="207"/>
      <c r="U94" s="199"/>
      <c r="V94" s="170"/>
      <c r="W94" s="184"/>
      <c r="X94" s="200"/>
      <c r="Y94" s="163"/>
      <c r="Z94" s="136"/>
      <c r="AA94" s="136"/>
      <c r="AB94" s="140"/>
      <c r="AE94" s="140"/>
    </row>
    <row r="95" spans="2:31" s="137" customFormat="1" ht="17.25" customHeight="1" x14ac:dyDescent="0.35">
      <c r="B95" s="163"/>
      <c r="C95" s="196"/>
      <c r="D95" s="55">
        <v>9</v>
      </c>
      <c r="E95" s="164" t="s">
        <v>1061</v>
      </c>
      <c r="F95" s="174" t="s">
        <v>21</v>
      </c>
      <c r="G95" s="174" t="s">
        <v>0</v>
      </c>
      <c r="H95" s="164" t="s">
        <v>1025</v>
      </c>
      <c r="I95" s="164" t="s">
        <v>968</v>
      </c>
      <c r="J95" s="163">
        <v>11.5</v>
      </c>
      <c r="K95" s="179">
        <v>11.15</v>
      </c>
      <c r="L95" s="179">
        <v>11.45</v>
      </c>
      <c r="M95" s="164"/>
      <c r="N95" s="164"/>
      <c r="O95" s="164"/>
      <c r="P95" s="197"/>
      <c r="Q95" s="164"/>
      <c r="R95" s="202"/>
      <c r="S95" s="202"/>
      <c r="T95" s="199"/>
      <c r="U95" s="199"/>
      <c r="V95" s="170"/>
      <c r="W95" s="170"/>
      <c r="X95" s="171"/>
      <c r="Y95" s="163"/>
    </row>
    <row r="96" spans="2:31" s="137" customFormat="1" ht="17.25" customHeight="1" x14ac:dyDescent="0.35">
      <c r="B96" s="163"/>
      <c r="C96" s="196"/>
      <c r="D96" s="55">
        <v>9</v>
      </c>
      <c r="E96" s="164" t="s">
        <v>1062</v>
      </c>
      <c r="F96" s="174" t="s">
        <v>0</v>
      </c>
      <c r="G96" s="174" t="s">
        <v>21</v>
      </c>
      <c r="H96" s="164" t="s">
        <v>968</v>
      </c>
      <c r="I96" s="164" t="s">
        <v>1025</v>
      </c>
      <c r="J96" s="163">
        <v>11.5</v>
      </c>
      <c r="K96" s="179">
        <v>12.15</v>
      </c>
      <c r="L96" s="179">
        <v>12.45</v>
      </c>
      <c r="M96" s="164"/>
      <c r="N96" s="164"/>
      <c r="O96" s="164"/>
      <c r="P96" s="197"/>
      <c r="Q96" s="164"/>
      <c r="R96" s="202"/>
      <c r="S96" s="202"/>
      <c r="T96" s="199"/>
      <c r="U96" s="199"/>
      <c r="V96" s="170"/>
      <c r="W96" s="170"/>
      <c r="X96" s="171"/>
      <c r="Y96" s="163"/>
    </row>
    <row r="97" spans="2:31" s="137" customFormat="1" ht="17.25" customHeight="1" x14ac:dyDescent="0.35">
      <c r="B97" s="163"/>
      <c r="C97" s="196"/>
      <c r="D97" s="55">
        <v>9</v>
      </c>
      <c r="E97" s="164" t="s">
        <v>1063</v>
      </c>
      <c r="F97" s="174" t="s">
        <v>21</v>
      </c>
      <c r="G97" s="174" t="s">
        <v>0</v>
      </c>
      <c r="H97" s="164" t="s">
        <v>1025</v>
      </c>
      <c r="I97" s="164" t="s">
        <v>968</v>
      </c>
      <c r="J97" s="163">
        <v>11.5</v>
      </c>
      <c r="K97" s="179">
        <v>13</v>
      </c>
      <c r="L97" s="179">
        <v>13.3</v>
      </c>
      <c r="M97" s="208" t="s">
        <v>971</v>
      </c>
      <c r="N97" s="164"/>
      <c r="O97" s="164"/>
      <c r="P97" s="197"/>
      <c r="Q97" s="164"/>
      <c r="R97" s="202"/>
      <c r="S97" s="202"/>
      <c r="T97" s="199"/>
      <c r="U97" s="199"/>
      <c r="V97" s="170"/>
      <c r="W97" s="170"/>
      <c r="X97" s="171"/>
      <c r="Y97" s="163"/>
    </row>
    <row r="98" spans="2:31" s="137" customFormat="1" ht="17.25" customHeight="1" x14ac:dyDescent="0.35">
      <c r="B98" s="163"/>
      <c r="C98" s="196"/>
      <c r="D98" s="55">
        <v>9</v>
      </c>
      <c r="E98" s="164" t="s">
        <v>1064</v>
      </c>
      <c r="F98" s="174" t="s">
        <v>0</v>
      </c>
      <c r="G98" s="174" t="s">
        <v>21</v>
      </c>
      <c r="H98" s="164" t="s">
        <v>968</v>
      </c>
      <c r="I98" s="164" t="s">
        <v>1025</v>
      </c>
      <c r="J98" s="163">
        <v>11.5</v>
      </c>
      <c r="K98" s="179">
        <v>13.45</v>
      </c>
      <c r="L98" s="179">
        <v>14.15</v>
      </c>
      <c r="M98" s="164"/>
      <c r="N98" s="164"/>
      <c r="O98" s="164"/>
      <c r="P98" s="197"/>
      <c r="Q98" s="164"/>
      <c r="R98" s="202"/>
      <c r="S98" s="202"/>
      <c r="T98" s="199"/>
      <c r="U98" s="199"/>
      <c r="V98" s="170"/>
      <c r="W98" s="170"/>
      <c r="X98" s="171"/>
      <c r="Y98" s="163"/>
    </row>
    <row r="99" spans="2:31" s="137" customFormat="1" ht="17.25" customHeight="1" x14ac:dyDescent="0.35">
      <c r="B99" s="163"/>
      <c r="C99" s="196"/>
      <c r="D99" s="55">
        <v>9</v>
      </c>
      <c r="E99" s="164" t="s">
        <v>1065</v>
      </c>
      <c r="F99" s="174" t="s">
        <v>21</v>
      </c>
      <c r="G99" s="174" t="s">
        <v>0</v>
      </c>
      <c r="H99" s="164" t="s">
        <v>1025</v>
      </c>
      <c r="I99" s="164" t="s">
        <v>968</v>
      </c>
      <c r="J99" s="163">
        <v>11.5</v>
      </c>
      <c r="K99" s="179">
        <v>14.3</v>
      </c>
      <c r="L99" s="179">
        <v>15</v>
      </c>
      <c r="M99" s="164"/>
      <c r="N99" s="164"/>
      <c r="O99" s="164"/>
      <c r="P99" s="197"/>
      <c r="Q99" s="164"/>
      <c r="R99" s="202"/>
      <c r="S99" s="202"/>
      <c r="T99" s="199"/>
      <c r="U99" s="199"/>
      <c r="V99" s="170"/>
      <c r="W99" s="170"/>
      <c r="X99" s="171"/>
      <c r="Y99" s="163"/>
    </row>
    <row r="100" spans="2:31" s="137" customFormat="1" ht="17.25" customHeight="1" x14ac:dyDescent="0.35">
      <c r="B100" s="163"/>
      <c r="C100" s="196"/>
      <c r="D100" s="55"/>
      <c r="E100" s="164"/>
      <c r="F100" s="174"/>
      <c r="G100" s="209" t="s">
        <v>976</v>
      </c>
      <c r="H100" s="194" t="s">
        <v>976</v>
      </c>
      <c r="I100" s="164"/>
      <c r="J100" s="210" t="s">
        <v>1066</v>
      </c>
      <c r="K100" s="179"/>
      <c r="L100" s="179"/>
      <c r="M100" s="164"/>
      <c r="N100" s="196"/>
      <c r="O100" s="197"/>
      <c r="P100" s="197"/>
      <c r="Q100" s="164"/>
      <c r="R100" s="202"/>
      <c r="S100" s="202"/>
      <c r="T100" s="199"/>
      <c r="U100" s="199"/>
      <c r="V100" s="170"/>
      <c r="W100" s="170"/>
      <c r="X100" s="171"/>
      <c r="Y100" s="163"/>
    </row>
    <row r="101" spans="2:31" s="137" customFormat="1" ht="17.25" customHeight="1" x14ac:dyDescent="0.35">
      <c r="B101" s="163"/>
      <c r="C101" s="196"/>
      <c r="D101" s="55">
        <v>10</v>
      </c>
      <c r="E101" s="164" t="s">
        <v>1067</v>
      </c>
      <c r="F101" s="174" t="s">
        <v>0</v>
      </c>
      <c r="G101" s="174" t="s">
        <v>21</v>
      </c>
      <c r="H101" s="164" t="s">
        <v>968</v>
      </c>
      <c r="I101" s="164" t="s">
        <v>1025</v>
      </c>
      <c r="J101" s="163">
        <v>11.5</v>
      </c>
      <c r="K101" s="179">
        <v>15.3</v>
      </c>
      <c r="L101" s="179">
        <v>16</v>
      </c>
      <c r="M101" s="201"/>
      <c r="N101" s="167"/>
      <c r="O101" s="167"/>
      <c r="P101" s="167"/>
      <c r="Q101" s="211" t="s">
        <v>1068</v>
      </c>
      <c r="R101" s="198">
        <v>0.34375</v>
      </c>
      <c r="S101" s="198">
        <v>0.2951388888888889</v>
      </c>
      <c r="T101" s="199">
        <v>115</v>
      </c>
      <c r="U101" s="199">
        <f>T90+T101</f>
        <v>230</v>
      </c>
      <c r="V101" s="170" t="s">
        <v>965</v>
      </c>
      <c r="W101" s="170" t="s">
        <v>965</v>
      </c>
      <c r="X101" s="212"/>
      <c r="Y101" s="163">
        <v>20</v>
      </c>
      <c r="Z101" s="136" t="s">
        <v>1027</v>
      </c>
      <c r="AA101" s="136"/>
      <c r="AB101" s="140" t="s">
        <v>1044</v>
      </c>
      <c r="AC101" s="137" t="s">
        <v>1029</v>
      </c>
      <c r="AD101" s="137" t="s">
        <v>1045</v>
      </c>
      <c r="AE101" s="140" t="s">
        <v>1031</v>
      </c>
    </row>
    <row r="102" spans="2:31" s="137" customFormat="1" ht="17.25" customHeight="1" x14ac:dyDescent="0.35">
      <c r="B102" s="163"/>
      <c r="C102" s="196"/>
      <c r="D102" s="55">
        <v>10</v>
      </c>
      <c r="E102" s="164" t="s">
        <v>1069</v>
      </c>
      <c r="F102" s="174" t="s">
        <v>21</v>
      </c>
      <c r="G102" s="174" t="s">
        <v>0</v>
      </c>
      <c r="H102" s="164" t="s">
        <v>1025</v>
      </c>
      <c r="I102" s="164" t="s">
        <v>968</v>
      </c>
      <c r="J102" s="163">
        <v>11.5</v>
      </c>
      <c r="K102" s="179">
        <v>16.149999999999999</v>
      </c>
      <c r="L102" s="179">
        <v>16.45</v>
      </c>
      <c r="M102" s="201"/>
      <c r="N102" s="167"/>
      <c r="O102" s="167"/>
      <c r="P102" s="167"/>
      <c r="Q102" s="163"/>
      <c r="R102" s="169"/>
      <c r="S102" s="169"/>
      <c r="T102" s="163"/>
      <c r="U102" s="163"/>
      <c r="V102" s="170"/>
      <c r="W102" s="170"/>
      <c r="X102" s="171"/>
      <c r="Y102" s="163"/>
    </row>
    <row r="103" spans="2:31" s="137" customFormat="1" ht="17.25" customHeight="1" x14ac:dyDescent="0.35">
      <c r="B103" s="163"/>
      <c r="C103" s="196"/>
      <c r="D103" s="55">
        <v>10</v>
      </c>
      <c r="E103" s="164" t="s">
        <v>1070</v>
      </c>
      <c r="F103" s="174" t="s">
        <v>0</v>
      </c>
      <c r="G103" s="174" t="s">
        <v>21</v>
      </c>
      <c r="H103" s="164" t="s">
        <v>968</v>
      </c>
      <c r="I103" s="164" t="s">
        <v>1025</v>
      </c>
      <c r="J103" s="163">
        <v>11.5</v>
      </c>
      <c r="K103" s="179">
        <v>17</v>
      </c>
      <c r="L103" s="179">
        <v>17.3</v>
      </c>
      <c r="M103" s="213"/>
      <c r="N103" s="167"/>
      <c r="O103" s="167"/>
      <c r="P103" s="167"/>
      <c r="Q103" s="163"/>
      <c r="R103" s="169"/>
      <c r="S103" s="169"/>
      <c r="T103" s="163"/>
      <c r="U103" s="163"/>
      <c r="V103" s="170"/>
      <c r="W103" s="170"/>
      <c r="X103" s="171"/>
      <c r="Y103" s="163"/>
    </row>
    <row r="104" spans="2:31" s="137" customFormat="1" ht="17.25" customHeight="1" x14ac:dyDescent="0.35">
      <c r="B104" s="163"/>
      <c r="C104" s="196"/>
      <c r="D104" s="55">
        <v>10</v>
      </c>
      <c r="E104" s="164" t="s">
        <v>1071</v>
      </c>
      <c r="F104" s="174" t="s">
        <v>21</v>
      </c>
      <c r="G104" s="174" t="s">
        <v>0</v>
      </c>
      <c r="H104" s="164" t="s">
        <v>1025</v>
      </c>
      <c r="I104" s="164" t="s">
        <v>968</v>
      </c>
      <c r="J104" s="163">
        <v>11.5</v>
      </c>
      <c r="K104" s="179">
        <v>17.45</v>
      </c>
      <c r="L104" s="179">
        <v>18.149999999999999</v>
      </c>
      <c r="M104" s="213"/>
      <c r="N104" s="167"/>
      <c r="O104" s="167"/>
      <c r="P104" s="167"/>
      <c r="Q104" s="163"/>
      <c r="R104" s="169"/>
      <c r="S104" s="169"/>
      <c r="T104" s="163"/>
      <c r="U104" s="163"/>
      <c r="V104" s="170"/>
      <c r="W104" s="170"/>
      <c r="X104" s="171"/>
      <c r="Y104" s="163"/>
    </row>
    <row r="105" spans="2:31" s="137" customFormat="1" ht="17.25" customHeight="1" x14ac:dyDescent="0.35">
      <c r="B105" s="163"/>
      <c r="C105" s="196"/>
      <c r="D105" s="55">
        <v>10</v>
      </c>
      <c r="E105" s="164" t="s">
        <v>1072</v>
      </c>
      <c r="F105" s="174" t="s">
        <v>0</v>
      </c>
      <c r="G105" s="174" t="s">
        <v>21</v>
      </c>
      <c r="H105" s="164" t="s">
        <v>968</v>
      </c>
      <c r="I105" s="164" t="s">
        <v>1025</v>
      </c>
      <c r="J105" s="163">
        <v>11.5</v>
      </c>
      <c r="K105" s="179">
        <v>18.3</v>
      </c>
      <c r="L105" s="179">
        <v>19</v>
      </c>
      <c r="M105" s="213"/>
      <c r="N105" s="167"/>
      <c r="O105" s="167"/>
      <c r="P105" s="167"/>
      <c r="Q105" s="163"/>
      <c r="R105" s="169"/>
      <c r="S105" s="169"/>
      <c r="T105" s="163"/>
      <c r="U105" s="163"/>
      <c r="V105" s="170"/>
      <c r="W105" s="170"/>
      <c r="X105" s="171"/>
      <c r="Y105" s="163"/>
    </row>
    <row r="106" spans="2:31" s="137" customFormat="1" ht="17.25" customHeight="1" x14ac:dyDescent="0.35">
      <c r="B106" s="163"/>
      <c r="C106" s="196"/>
      <c r="D106" s="55">
        <v>10</v>
      </c>
      <c r="E106" s="164" t="s">
        <v>1073</v>
      </c>
      <c r="F106" s="174" t="s">
        <v>21</v>
      </c>
      <c r="G106" s="174" t="s">
        <v>0</v>
      </c>
      <c r="H106" s="164" t="s">
        <v>1025</v>
      </c>
      <c r="I106" s="164" t="s">
        <v>968</v>
      </c>
      <c r="J106" s="163">
        <v>11.5</v>
      </c>
      <c r="K106" s="179">
        <v>19.149999999999999</v>
      </c>
      <c r="L106" s="179">
        <v>19.45</v>
      </c>
      <c r="M106" s="201"/>
      <c r="N106" s="167"/>
      <c r="O106" s="167"/>
      <c r="P106" s="167"/>
      <c r="Q106" s="163"/>
      <c r="R106" s="169"/>
      <c r="S106" s="169"/>
      <c r="T106" s="163"/>
      <c r="U106" s="163"/>
      <c r="V106" s="170"/>
      <c r="W106" s="170"/>
      <c r="X106" s="171"/>
      <c r="Y106" s="163"/>
    </row>
    <row r="107" spans="2:31" s="137" customFormat="1" ht="17.25" customHeight="1" x14ac:dyDescent="0.35">
      <c r="B107" s="163"/>
      <c r="C107" s="196"/>
      <c r="D107" s="55">
        <v>10</v>
      </c>
      <c r="E107" s="164" t="s">
        <v>1074</v>
      </c>
      <c r="F107" s="174" t="s">
        <v>0</v>
      </c>
      <c r="G107" s="174" t="s">
        <v>21</v>
      </c>
      <c r="H107" s="164" t="s">
        <v>968</v>
      </c>
      <c r="I107" s="164" t="s">
        <v>1025</v>
      </c>
      <c r="J107" s="163">
        <v>11.5</v>
      </c>
      <c r="K107" s="179">
        <v>20.149999999999999</v>
      </c>
      <c r="L107" s="179">
        <v>20.45</v>
      </c>
      <c r="M107" s="167"/>
      <c r="N107" s="167"/>
      <c r="O107" s="167"/>
      <c r="P107" s="167"/>
      <c r="Q107" s="163"/>
      <c r="R107" s="169"/>
      <c r="S107" s="169"/>
      <c r="T107" s="163"/>
      <c r="U107" s="163"/>
      <c r="V107" s="170"/>
      <c r="W107" s="170"/>
      <c r="X107" s="171"/>
      <c r="Y107" s="163"/>
    </row>
    <row r="108" spans="2:31" s="137" customFormat="1" ht="17.25" customHeight="1" x14ac:dyDescent="0.35">
      <c r="B108" s="163"/>
      <c r="C108" s="196"/>
      <c r="D108" s="55">
        <v>10</v>
      </c>
      <c r="E108" s="164" t="s">
        <v>1075</v>
      </c>
      <c r="F108" s="174" t="s">
        <v>21</v>
      </c>
      <c r="G108" s="174" t="s">
        <v>0</v>
      </c>
      <c r="H108" s="164" t="s">
        <v>1025</v>
      </c>
      <c r="I108" s="164" t="s">
        <v>968</v>
      </c>
      <c r="J108" s="163">
        <v>11.5</v>
      </c>
      <c r="K108" s="179">
        <v>21</v>
      </c>
      <c r="L108" s="179">
        <v>21.3</v>
      </c>
      <c r="M108" s="208" t="s">
        <v>971</v>
      </c>
      <c r="N108" s="167"/>
      <c r="O108" s="167"/>
      <c r="P108" s="167"/>
      <c r="Q108" s="163"/>
      <c r="R108" s="169"/>
      <c r="S108" s="169"/>
      <c r="T108" s="163"/>
      <c r="U108" s="163"/>
      <c r="V108" s="170"/>
      <c r="W108" s="170"/>
      <c r="X108" s="171"/>
      <c r="Y108" s="163"/>
    </row>
    <row r="109" spans="2:31" ht="17.25" customHeight="1" x14ac:dyDescent="0.35">
      <c r="B109" s="201"/>
      <c r="C109" s="196"/>
      <c r="D109" s="55">
        <v>10</v>
      </c>
      <c r="E109" s="164" t="s">
        <v>1076</v>
      </c>
      <c r="F109" s="174" t="s">
        <v>0</v>
      </c>
      <c r="G109" s="174" t="s">
        <v>21</v>
      </c>
      <c r="H109" s="164" t="s">
        <v>968</v>
      </c>
      <c r="I109" s="164" t="s">
        <v>1025</v>
      </c>
      <c r="J109" s="163">
        <v>11.5</v>
      </c>
      <c r="K109" s="179">
        <v>21.45</v>
      </c>
      <c r="L109" s="179">
        <v>22.15</v>
      </c>
      <c r="M109" s="213"/>
      <c r="N109" s="201"/>
      <c r="O109" s="201"/>
      <c r="P109" s="201"/>
      <c r="Q109" s="201"/>
      <c r="R109" s="214"/>
      <c r="S109" s="201"/>
      <c r="T109" s="201"/>
      <c r="U109" s="201"/>
      <c r="V109" s="203"/>
      <c r="W109" s="203"/>
      <c r="X109" s="201"/>
      <c r="Y109" s="204"/>
    </row>
    <row r="110" spans="2:31" ht="17.25" customHeight="1" x14ac:dyDescent="0.35">
      <c r="B110" s="201"/>
      <c r="C110" s="196"/>
      <c r="D110" s="55">
        <v>10</v>
      </c>
      <c r="E110" s="164" t="s">
        <v>1077</v>
      </c>
      <c r="F110" s="174" t="s">
        <v>21</v>
      </c>
      <c r="G110" s="174" t="s">
        <v>0</v>
      </c>
      <c r="H110" s="164" t="s">
        <v>1025</v>
      </c>
      <c r="I110" s="164" t="s">
        <v>968</v>
      </c>
      <c r="J110" s="163">
        <v>11.5</v>
      </c>
      <c r="K110" s="179">
        <v>22.3</v>
      </c>
      <c r="L110" s="179">
        <v>23</v>
      </c>
      <c r="M110" s="164"/>
      <c r="N110" s="201"/>
      <c r="O110" s="201"/>
      <c r="P110" s="201"/>
      <c r="Q110" s="201"/>
      <c r="R110" s="214"/>
      <c r="S110" s="201"/>
      <c r="T110" s="201"/>
      <c r="U110" s="201"/>
      <c r="V110" s="203"/>
      <c r="W110" s="203"/>
      <c r="X110" s="201"/>
      <c r="Y110" s="204"/>
    </row>
    <row r="111" spans="2:31" ht="17.25" customHeight="1" x14ac:dyDescent="0.35">
      <c r="B111" s="201"/>
      <c r="C111" s="196"/>
      <c r="D111" s="55"/>
      <c r="E111" s="164"/>
      <c r="F111" s="201"/>
      <c r="G111" s="201"/>
      <c r="H111" s="164"/>
      <c r="I111" s="164"/>
      <c r="J111" s="163"/>
      <c r="K111" s="167"/>
      <c r="L111" s="167"/>
      <c r="M111" s="164"/>
      <c r="N111" s="201"/>
      <c r="O111" s="201"/>
      <c r="P111" s="201"/>
      <c r="Q111" s="201"/>
      <c r="R111" s="214"/>
      <c r="S111" s="201"/>
      <c r="T111" s="201"/>
      <c r="U111" s="201"/>
      <c r="V111" s="203"/>
      <c r="W111" s="203"/>
      <c r="X111" s="201"/>
      <c r="Y111" s="204"/>
    </row>
    <row r="112" spans="2:31" ht="17.25" customHeight="1" x14ac:dyDescent="0.35">
      <c r="B112" s="201"/>
      <c r="C112" s="196"/>
      <c r="D112" s="55"/>
      <c r="E112" s="164"/>
      <c r="F112" s="201"/>
      <c r="G112" s="201"/>
      <c r="H112" s="164"/>
      <c r="I112" s="164"/>
      <c r="J112" s="163"/>
      <c r="K112" s="167"/>
      <c r="L112" s="167"/>
      <c r="M112" s="164"/>
      <c r="N112" s="201"/>
      <c r="O112" s="201"/>
      <c r="P112" s="201"/>
      <c r="Q112" s="201"/>
      <c r="R112" s="214"/>
      <c r="S112" s="201"/>
      <c r="T112" s="201"/>
      <c r="U112" s="201"/>
      <c r="V112" s="203"/>
      <c r="W112" s="203"/>
      <c r="X112" s="201"/>
      <c r="Y112" s="204"/>
    </row>
    <row r="113" spans="2:31" s="137" customFormat="1" ht="17.25" customHeight="1" x14ac:dyDescent="0.35">
      <c r="B113" s="163">
        <v>6</v>
      </c>
      <c r="C113" s="196"/>
      <c r="D113" s="55">
        <v>11</v>
      </c>
      <c r="E113" s="164" t="s">
        <v>1078</v>
      </c>
      <c r="F113" s="174" t="s">
        <v>0</v>
      </c>
      <c r="G113" s="174" t="s">
        <v>21</v>
      </c>
      <c r="H113" s="164" t="s">
        <v>968</v>
      </c>
      <c r="I113" s="164" t="s">
        <v>1025</v>
      </c>
      <c r="J113" s="163">
        <v>11.5</v>
      </c>
      <c r="K113" s="179">
        <v>7.4</v>
      </c>
      <c r="L113" s="179">
        <v>8.1</v>
      </c>
      <c r="M113" s="164"/>
      <c r="N113" s="164"/>
      <c r="O113" s="164"/>
      <c r="P113" s="197"/>
      <c r="Q113" s="164" t="s">
        <v>1079</v>
      </c>
      <c r="R113" s="198">
        <v>0.31597222222222221</v>
      </c>
      <c r="S113" s="198">
        <v>0.2951388888888889</v>
      </c>
      <c r="T113" s="199">
        <v>115</v>
      </c>
      <c r="U113" s="199"/>
      <c r="V113" s="170" t="s">
        <v>965</v>
      </c>
      <c r="W113" s="184"/>
      <c r="X113" s="200"/>
      <c r="Y113" s="163"/>
      <c r="Z113" s="136" t="s">
        <v>1027</v>
      </c>
      <c r="AA113" s="136"/>
      <c r="AB113" s="140" t="s">
        <v>1028</v>
      </c>
      <c r="AC113" s="137" t="s">
        <v>1029</v>
      </c>
      <c r="AD113" s="137" t="s">
        <v>1030</v>
      </c>
      <c r="AE113" s="140" t="s">
        <v>1031</v>
      </c>
    </row>
    <row r="114" spans="2:31" ht="17.25" customHeight="1" x14ac:dyDescent="0.35">
      <c r="B114" s="201"/>
      <c r="C114" s="196"/>
      <c r="D114" s="55">
        <v>11</v>
      </c>
      <c r="E114" s="164" t="s">
        <v>1080</v>
      </c>
      <c r="F114" s="174" t="s">
        <v>21</v>
      </c>
      <c r="G114" s="174" t="s">
        <v>0</v>
      </c>
      <c r="H114" s="164" t="s">
        <v>1025</v>
      </c>
      <c r="I114" s="164" t="s">
        <v>968</v>
      </c>
      <c r="J114" s="163">
        <v>11.5</v>
      </c>
      <c r="K114" s="179">
        <v>8.1999999999999993</v>
      </c>
      <c r="L114" s="179">
        <v>8.5</v>
      </c>
      <c r="M114" s="201"/>
      <c r="N114" s="201"/>
      <c r="O114" s="201"/>
      <c r="P114" s="201"/>
      <c r="Q114" s="201"/>
      <c r="R114" s="202"/>
      <c r="S114" s="202"/>
      <c r="T114" s="199"/>
      <c r="U114" s="199"/>
      <c r="V114" s="203"/>
      <c r="W114" s="203"/>
      <c r="X114" s="201"/>
      <c r="Y114" s="204"/>
    </row>
    <row r="115" spans="2:31" ht="17.25" customHeight="1" x14ac:dyDescent="0.35">
      <c r="B115" s="201"/>
      <c r="C115" s="196"/>
      <c r="D115" s="55">
        <v>11</v>
      </c>
      <c r="E115" s="164" t="s">
        <v>1081</v>
      </c>
      <c r="F115" s="174" t="s">
        <v>0</v>
      </c>
      <c r="G115" s="174" t="s">
        <v>21</v>
      </c>
      <c r="H115" s="164" t="s">
        <v>968</v>
      </c>
      <c r="I115" s="164" t="s">
        <v>1025</v>
      </c>
      <c r="J115" s="163">
        <v>11.5</v>
      </c>
      <c r="K115" s="179">
        <v>9</v>
      </c>
      <c r="L115" s="179">
        <v>9.3000000000000007</v>
      </c>
      <c r="M115" s="201"/>
      <c r="N115" s="201"/>
      <c r="O115" s="201"/>
      <c r="P115" s="201"/>
      <c r="Q115" s="201"/>
      <c r="R115" s="206"/>
      <c r="S115" s="206"/>
      <c r="T115" s="207"/>
      <c r="U115" s="199"/>
      <c r="V115" s="203"/>
      <c r="W115" s="203"/>
      <c r="X115" s="201"/>
      <c r="Y115" s="204"/>
    </row>
    <row r="116" spans="2:31" ht="17.25" customHeight="1" x14ac:dyDescent="0.35">
      <c r="B116" s="201"/>
      <c r="C116" s="196"/>
      <c r="D116" s="55">
        <v>11</v>
      </c>
      <c r="E116" s="164" t="s">
        <v>1082</v>
      </c>
      <c r="F116" s="174" t="s">
        <v>21</v>
      </c>
      <c r="G116" s="174" t="s">
        <v>0</v>
      </c>
      <c r="H116" s="164" t="s">
        <v>1025</v>
      </c>
      <c r="I116" s="164" t="s">
        <v>968</v>
      </c>
      <c r="J116" s="163">
        <v>11.5</v>
      </c>
      <c r="K116" s="179">
        <v>9.4</v>
      </c>
      <c r="L116" s="179">
        <v>10.1</v>
      </c>
      <c r="M116" s="201"/>
      <c r="N116" s="201"/>
      <c r="O116" s="201"/>
      <c r="P116" s="201"/>
      <c r="Q116" s="201"/>
      <c r="R116" s="206"/>
      <c r="S116" s="206"/>
      <c r="T116" s="207"/>
      <c r="U116" s="199"/>
      <c r="V116" s="203"/>
      <c r="W116" s="203"/>
      <c r="X116" s="201"/>
      <c r="Y116" s="204"/>
    </row>
    <row r="117" spans="2:31" s="137" customFormat="1" ht="17.25" customHeight="1" x14ac:dyDescent="0.35">
      <c r="B117" s="163"/>
      <c r="C117" s="196"/>
      <c r="D117" s="55">
        <v>11</v>
      </c>
      <c r="E117" s="164" t="s">
        <v>1083</v>
      </c>
      <c r="F117" s="174" t="s">
        <v>0</v>
      </c>
      <c r="G117" s="174" t="s">
        <v>21</v>
      </c>
      <c r="H117" s="164" t="s">
        <v>968</v>
      </c>
      <c r="I117" s="164" t="s">
        <v>1025</v>
      </c>
      <c r="J117" s="163">
        <v>11.5</v>
      </c>
      <c r="K117" s="179">
        <v>10.4</v>
      </c>
      <c r="L117" s="179">
        <v>11.1</v>
      </c>
      <c r="M117" s="164"/>
      <c r="N117" s="164"/>
      <c r="O117" s="164"/>
      <c r="P117" s="197"/>
      <c r="Q117" s="164"/>
      <c r="R117" s="206"/>
      <c r="S117" s="206"/>
      <c r="T117" s="207"/>
      <c r="U117" s="199"/>
      <c r="V117" s="170"/>
      <c r="W117" s="184"/>
      <c r="X117" s="200"/>
      <c r="Y117" s="163"/>
      <c r="Z117" s="136"/>
      <c r="AA117" s="136"/>
      <c r="AB117" s="140"/>
      <c r="AE117" s="140"/>
    </row>
    <row r="118" spans="2:31" s="137" customFormat="1" ht="17.25" customHeight="1" x14ac:dyDescent="0.35">
      <c r="B118" s="163"/>
      <c r="C118" s="196"/>
      <c r="D118" s="55">
        <v>11</v>
      </c>
      <c r="E118" s="164" t="s">
        <v>1084</v>
      </c>
      <c r="F118" s="174" t="s">
        <v>21</v>
      </c>
      <c r="G118" s="174" t="s">
        <v>0</v>
      </c>
      <c r="H118" s="164" t="s">
        <v>1025</v>
      </c>
      <c r="I118" s="164" t="s">
        <v>968</v>
      </c>
      <c r="J118" s="163">
        <v>11.5</v>
      </c>
      <c r="K118" s="179">
        <v>11.2</v>
      </c>
      <c r="L118" s="179">
        <v>11.5</v>
      </c>
      <c r="M118" s="164"/>
      <c r="N118" s="164"/>
      <c r="O118" s="164"/>
      <c r="P118" s="197"/>
      <c r="Q118" s="164"/>
      <c r="R118" s="202"/>
      <c r="S118" s="198"/>
      <c r="T118" s="199"/>
      <c r="U118" s="199"/>
      <c r="V118" s="170"/>
      <c r="W118" s="170"/>
      <c r="X118" s="171"/>
      <c r="Y118" s="163"/>
    </row>
    <row r="119" spans="2:31" s="137" customFormat="1" ht="17.25" customHeight="1" x14ac:dyDescent="0.35">
      <c r="B119" s="163"/>
      <c r="C119" s="196"/>
      <c r="D119" s="55">
        <v>11</v>
      </c>
      <c r="E119" s="164" t="s">
        <v>1085</v>
      </c>
      <c r="F119" s="174" t="s">
        <v>0</v>
      </c>
      <c r="G119" s="174" t="s">
        <v>21</v>
      </c>
      <c r="H119" s="164" t="s">
        <v>968</v>
      </c>
      <c r="I119" s="164" t="s">
        <v>1025</v>
      </c>
      <c r="J119" s="163">
        <v>11.5</v>
      </c>
      <c r="K119" s="179">
        <v>12</v>
      </c>
      <c r="L119" s="179">
        <v>12.3</v>
      </c>
      <c r="M119" s="164"/>
      <c r="N119" s="164"/>
      <c r="O119" s="164"/>
      <c r="P119" s="197"/>
      <c r="Q119" s="164"/>
      <c r="R119" s="202"/>
      <c r="S119" s="198"/>
      <c r="T119" s="199"/>
      <c r="U119" s="199"/>
      <c r="V119" s="170"/>
      <c r="W119" s="170"/>
      <c r="X119" s="171"/>
      <c r="Y119" s="163"/>
    </row>
    <row r="120" spans="2:31" s="137" customFormat="1" ht="17.25" customHeight="1" x14ac:dyDescent="0.35">
      <c r="B120" s="163"/>
      <c r="C120" s="196"/>
      <c r="D120" s="55">
        <v>11</v>
      </c>
      <c r="E120" s="164" t="s">
        <v>1086</v>
      </c>
      <c r="F120" s="174" t="s">
        <v>21</v>
      </c>
      <c r="G120" s="174" t="s">
        <v>0</v>
      </c>
      <c r="H120" s="164" t="s">
        <v>1025</v>
      </c>
      <c r="I120" s="164" t="s">
        <v>968</v>
      </c>
      <c r="J120" s="163">
        <v>11.5</v>
      </c>
      <c r="K120" s="179">
        <v>12.4</v>
      </c>
      <c r="L120" s="179">
        <v>13.1</v>
      </c>
      <c r="M120" s="208" t="s">
        <v>971</v>
      </c>
      <c r="N120" s="164"/>
      <c r="O120" s="164"/>
      <c r="P120" s="197"/>
      <c r="Q120" s="164"/>
      <c r="R120" s="202"/>
      <c r="S120" s="198"/>
      <c r="T120" s="199"/>
      <c r="U120" s="199"/>
      <c r="V120" s="170"/>
      <c r="W120" s="170"/>
      <c r="X120" s="171"/>
      <c r="Y120" s="163"/>
    </row>
    <row r="121" spans="2:31" s="137" customFormat="1" ht="17.25" customHeight="1" x14ac:dyDescent="0.35">
      <c r="B121" s="163"/>
      <c r="C121" s="196"/>
      <c r="D121" s="55">
        <v>11</v>
      </c>
      <c r="E121" s="164" t="s">
        <v>1087</v>
      </c>
      <c r="F121" s="174" t="s">
        <v>0</v>
      </c>
      <c r="G121" s="174" t="s">
        <v>21</v>
      </c>
      <c r="H121" s="164" t="s">
        <v>968</v>
      </c>
      <c r="I121" s="164" t="s">
        <v>1025</v>
      </c>
      <c r="J121" s="163">
        <v>11.5</v>
      </c>
      <c r="K121" s="179">
        <v>13.2</v>
      </c>
      <c r="L121" s="179">
        <v>13.5</v>
      </c>
      <c r="M121" s="164"/>
      <c r="N121" s="164"/>
      <c r="O121" s="164"/>
      <c r="P121" s="197"/>
      <c r="Q121" s="164"/>
      <c r="R121" s="202"/>
      <c r="S121" s="198"/>
      <c r="T121" s="199"/>
      <c r="U121" s="199"/>
      <c r="V121" s="170"/>
      <c r="W121" s="170"/>
      <c r="X121" s="171"/>
      <c r="Y121" s="163"/>
    </row>
    <row r="122" spans="2:31" s="137" customFormat="1" ht="17.25" customHeight="1" x14ac:dyDescent="0.35">
      <c r="B122" s="163"/>
      <c r="C122" s="196"/>
      <c r="D122" s="55">
        <v>11</v>
      </c>
      <c r="E122" s="164" t="s">
        <v>1088</v>
      </c>
      <c r="F122" s="174" t="s">
        <v>21</v>
      </c>
      <c r="G122" s="174" t="s">
        <v>0</v>
      </c>
      <c r="H122" s="164" t="s">
        <v>1025</v>
      </c>
      <c r="I122" s="164" t="s">
        <v>968</v>
      </c>
      <c r="J122" s="163">
        <v>11.5</v>
      </c>
      <c r="K122" s="179">
        <v>14</v>
      </c>
      <c r="L122" s="179">
        <v>14.3</v>
      </c>
      <c r="M122" s="164"/>
      <c r="N122" s="164"/>
      <c r="O122" s="164"/>
      <c r="P122" s="197"/>
      <c r="Q122" s="164"/>
      <c r="R122" s="202"/>
      <c r="S122" s="198"/>
      <c r="T122" s="199"/>
      <c r="U122" s="199"/>
      <c r="V122" s="170"/>
      <c r="W122" s="170"/>
      <c r="X122" s="171"/>
      <c r="Y122" s="163"/>
    </row>
    <row r="123" spans="2:31" s="137" customFormat="1" ht="17.25" customHeight="1" x14ac:dyDescent="0.35">
      <c r="B123" s="163"/>
      <c r="C123" s="196"/>
      <c r="D123" s="55"/>
      <c r="E123" s="164"/>
      <c r="F123" s="174"/>
      <c r="G123" s="209" t="s">
        <v>976</v>
      </c>
      <c r="H123" s="194" t="s">
        <v>976</v>
      </c>
      <c r="I123" s="164"/>
      <c r="J123" s="210" t="s">
        <v>1089</v>
      </c>
      <c r="K123" s="179"/>
      <c r="L123" s="179"/>
      <c r="M123" s="164"/>
      <c r="N123" s="196"/>
      <c r="O123" s="197"/>
      <c r="P123" s="197"/>
      <c r="Q123" s="164"/>
      <c r="R123" s="202"/>
      <c r="S123" s="202"/>
      <c r="T123" s="199"/>
      <c r="U123" s="199"/>
      <c r="V123" s="170"/>
      <c r="W123" s="170"/>
      <c r="X123" s="171"/>
      <c r="Y123" s="163"/>
    </row>
    <row r="124" spans="2:31" s="137" customFormat="1" ht="17.25" customHeight="1" x14ac:dyDescent="0.35">
      <c r="B124" s="163"/>
      <c r="C124" s="196"/>
      <c r="D124" s="55">
        <v>12</v>
      </c>
      <c r="E124" s="164" t="s">
        <v>1090</v>
      </c>
      <c r="F124" s="174" t="s">
        <v>0</v>
      </c>
      <c r="G124" s="174" t="s">
        <v>21</v>
      </c>
      <c r="H124" s="164" t="s">
        <v>968</v>
      </c>
      <c r="I124" s="164" t="s">
        <v>1025</v>
      </c>
      <c r="J124" s="163">
        <v>11.5</v>
      </c>
      <c r="K124" s="179">
        <v>17</v>
      </c>
      <c r="L124" s="179">
        <v>17.3</v>
      </c>
      <c r="M124" s="201"/>
      <c r="N124" s="167"/>
      <c r="O124" s="167"/>
      <c r="P124" s="167"/>
      <c r="Q124" s="211" t="s">
        <v>1091</v>
      </c>
      <c r="R124" s="198">
        <v>0.32291666666666669</v>
      </c>
      <c r="S124" s="198">
        <v>0.29166666666666669</v>
      </c>
      <c r="T124" s="199">
        <v>115</v>
      </c>
      <c r="U124" s="199">
        <f>T113+T124</f>
        <v>230</v>
      </c>
      <c r="V124" s="170" t="s">
        <v>965</v>
      </c>
      <c r="W124" s="170" t="s">
        <v>965</v>
      </c>
      <c r="X124" s="212"/>
      <c r="Y124" s="163">
        <v>20</v>
      </c>
      <c r="Z124" s="136" t="s">
        <v>1027</v>
      </c>
      <c r="AA124" s="136"/>
      <c r="AB124" s="140" t="s">
        <v>1044</v>
      </c>
      <c r="AC124" s="137" t="s">
        <v>1029</v>
      </c>
      <c r="AD124" s="137" t="s">
        <v>1045</v>
      </c>
      <c r="AE124" s="140" t="s">
        <v>1031</v>
      </c>
    </row>
    <row r="125" spans="2:31" s="137" customFormat="1" ht="17.25" customHeight="1" x14ac:dyDescent="0.35">
      <c r="B125" s="163"/>
      <c r="C125" s="196"/>
      <c r="D125" s="55">
        <v>12</v>
      </c>
      <c r="E125" s="164" t="s">
        <v>1092</v>
      </c>
      <c r="F125" s="174" t="s">
        <v>21</v>
      </c>
      <c r="G125" s="174" t="s">
        <v>0</v>
      </c>
      <c r="H125" s="164" t="s">
        <v>1025</v>
      </c>
      <c r="I125" s="164" t="s">
        <v>968</v>
      </c>
      <c r="J125" s="163">
        <v>11.5</v>
      </c>
      <c r="K125" s="179">
        <v>17.399999999999999</v>
      </c>
      <c r="L125" s="179">
        <v>18.100000000000001</v>
      </c>
      <c r="M125" s="201"/>
      <c r="N125" s="167"/>
      <c r="O125" s="167"/>
      <c r="P125" s="167"/>
      <c r="Q125" s="163"/>
      <c r="R125" s="169"/>
      <c r="S125" s="169"/>
      <c r="T125" s="163"/>
      <c r="U125" s="163"/>
      <c r="V125" s="170"/>
      <c r="W125" s="170"/>
      <c r="X125" s="171"/>
      <c r="Y125" s="163"/>
    </row>
    <row r="126" spans="2:31" s="137" customFormat="1" ht="17.25" customHeight="1" x14ac:dyDescent="0.35">
      <c r="B126" s="163"/>
      <c r="C126" s="196"/>
      <c r="D126" s="55">
        <v>12</v>
      </c>
      <c r="E126" s="164" t="s">
        <v>1093</v>
      </c>
      <c r="F126" s="174" t="s">
        <v>0</v>
      </c>
      <c r="G126" s="174" t="s">
        <v>21</v>
      </c>
      <c r="H126" s="164" t="s">
        <v>968</v>
      </c>
      <c r="I126" s="164" t="s">
        <v>1025</v>
      </c>
      <c r="J126" s="163">
        <v>11.5</v>
      </c>
      <c r="K126" s="179">
        <v>18.2</v>
      </c>
      <c r="L126" s="179">
        <v>18.5</v>
      </c>
      <c r="M126" s="213"/>
      <c r="N126" s="167"/>
      <c r="O126" s="167"/>
      <c r="P126" s="167"/>
      <c r="Q126" s="163"/>
      <c r="R126" s="169"/>
      <c r="S126" s="169"/>
      <c r="T126" s="163"/>
      <c r="U126" s="163"/>
      <c r="V126" s="170"/>
      <c r="W126" s="170"/>
      <c r="X126" s="171"/>
      <c r="Y126" s="163"/>
    </row>
    <row r="127" spans="2:31" s="137" customFormat="1" ht="17.25" customHeight="1" x14ac:dyDescent="0.35">
      <c r="B127" s="163"/>
      <c r="C127" s="196"/>
      <c r="D127" s="55">
        <v>12</v>
      </c>
      <c r="E127" s="164" t="s">
        <v>1094</v>
      </c>
      <c r="F127" s="174" t="s">
        <v>21</v>
      </c>
      <c r="G127" s="174" t="s">
        <v>0</v>
      </c>
      <c r="H127" s="164" t="s">
        <v>1025</v>
      </c>
      <c r="I127" s="164" t="s">
        <v>968</v>
      </c>
      <c r="J127" s="163">
        <v>11.5</v>
      </c>
      <c r="K127" s="179">
        <v>19</v>
      </c>
      <c r="L127" s="179">
        <v>19.3</v>
      </c>
      <c r="M127" s="213"/>
      <c r="N127" s="167"/>
      <c r="O127" s="167"/>
      <c r="P127" s="167"/>
      <c r="Q127" s="163"/>
      <c r="R127" s="169"/>
      <c r="S127" s="169"/>
      <c r="T127" s="163"/>
      <c r="U127" s="163"/>
      <c r="V127" s="170"/>
      <c r="W127" s="170"/>
      <c r="X127" s="171"/>
      <c r="Y127" s="163"/>
    </row>
    <row r="128" spans="2:31" s="137" customFormat="1" ht="17.25" customHeight="1" x14ac:dyDescent="0.35">
      <c r="B128" s="163"/>
      <c r="C128" s="196"/>
      <c r="D128" s="55">
        <v>12</v>
      </c>
      <c r="E128" s="164" t="s">
        <v>1095</v>
      </c>
      <c r="F128" s="174" t="s">
        <v>0</v>
      </c>
      <c r="G128" s="174" t="s">
        <v>21</v>
      </c>
      <c r="H128" s="164" t="s">
        <v>968</v>
      </c>
      <c r="I128" s="164" t="s">
        <v>1025</v>
      </c>
      <c r="J128" s="163">
        <v>11.5</v>
      </c>
      <c r="K128" s="179">
        <v>19.399999999999999</v>
      </c>
      <c r="L128" s="179">
        <v>20.100000000000001</v>
      </c>
      <c r="M128" s="213"/>
      <c r="N128" s="167"/>
      <c r="O128" s="167"/>
      <c r="P128" s="167"/>
      <c r="Q128" s="163"/>
      <c r="R128" s="169"/>
      <c r="S128" s="169"/>
      <c r="T128" s="163"/>
      <c r="U128" s="163"/>
      <c r="V128" s="170"/>
      <c r="W128" s="170"/>
      <c r="X128" s="171"/>
      <c r="Y128" s="163"/>
    </row>
    <row r="129" spans="2:31" s="137" customFormat="1" ht="17.25" customHeight="1" x14ac:dyDescent="0.35">
      <c r="B129" s="163"/>
      <c r="C129" s="196"/>
      <c r="D129" s="55">
        <v>12</v>
      </c>
      <c r="E129" s="164" t="s">
        <v>1096</v>
      </c>
      <c r="F129" s="174" t="s">
        <v>21</v>
      </c>
      <c r="G129" s="174" t="s">
        <v>0</v>
      </c>
      <c r="H129" s="164" t="s">
        <v>1025</v>
      </c>
      <c r="I129" s="164" t="s">
        <v>968</v>
      </c>
      <c r="J129" s="163">
        <v>11.5</v>
      </c>
      <c r="K129" s="179">
        <v>20.2</v>
      </c>
      <c r="L129" s="179">
        <v>20.5</v>
      </c>
      <c r="M129" s="201"/>
      <c r="N129" s="167"/>
      <c r="O129" s="167"/>
      <c r="P129" s="167"/>
      <c r="Q129" s="163"/>
      <c r="R129" s="169"/>
      <c r="S129" s="169"/>
      <c r="T129" s="163"/>
      <c r="U129" s="163"/>
      <c r="V129" s="170"/>
      <c r="W129" s="170"/>
      <c r="X129" s="171"/>
      <c r="Y129" s="163"/>
    </row>
    <row r="130" spans="2:31" s="137" customFormat="1" ht="17.25" customHeight="1" x14ac:dyDescent="0.35">
      <c r="B130" s="163"/>
      <c r="C130" s="196"/>
      <c r="D130" s="55">
        <v>12</v>
      </c>
      <c r="E130" s="164" t="s">
        <v>1097</v>
      </c>
      <c r="F130" s="174" t="s">
        <v>0</v>
      </c>
      <c r="G130" s="174" t="s">
        <v>21</v>
      </c>
      <c r="H130" s="164" t="s">
        <v>968</v>
      </c>
      <c r="I130" s="164" t="s">
        <v>1025</v>
      </c>
      <c r="J130" s="163">
        <v>11.5</v>
      </c>
      <c r="K130" s="179">
        <v>21.25</v>
      </c>
      <c r="L130" s="179">
        <v>21.55</v>
      </c>
      <c r="M130" s="167"/>
      <c r="N130" s="167"/>
      <c r="O130" s="167"/>
      <c r="P130" s="167"/>
      <c r="Q130" s="163"/>
      <c r="R130" s="169"/>
      <c r="S130" s="169"/>
      <c r="T130" s="163"/>
      <c r="U130" s="163"/>
      <c r="V130" s="170"/>
      <c r="W130" s="170"/>
      <c r="X130" s="171"/>
      <c r="Y130" s="163"/>
    </row>
    <row r="131" spans="2:31" s="137" customFormat="1" ht="17.25" customHeight="1" x14ac:dyDescent="0.35">
      <c r="B131" s="163"/>
      <c r="C131" s="196"/>
      <c r="D131" s="55">
        <v>12</v>
      </c>
      <c r="E131" s="164" t="s">
        <v>1098</v>
      </c>
      <c r="F131" s="174" t="s">
        <v>21</v>
      </c>
      <c r="G131" s="174" t="s">
        <v>0</v>
      </c>
      <c r="H131" s="164" t="s">
        <v>1025</v>
      </c>
      <c r="I131" s="164" t="s">
        <v>968</v>
      </c>
      <c r="J131" s="163">
        <v>11.5</v>
      </c>
      <c r="K131" s="179">
        <v>22</v>
      </c>
      <c r="L131" s="179">
        <v>22.3</v>
      </c>
      <c r="M131" s="208" t="s">
        <v>971</v>
      </c>
      <c r="N131" s="167"/>
      <c r="O131" s="167"/>
      <c r="P131" s="167"/>
      <c r="Q131" s="163"/>
      <c r="R131" s="169"/>
      <c r="S131" s="169"/>
      <c r="T131" s="163"/>
      <c r="U131" s="163"/>
      <c r="V131" s="170"/>
      <c r="W131" s="170"/>
      <c r="X131" s="171"/>
      <c r="Y131" s="163"/>
    </row>
    <row r="132" spans="2:31" ht="17.25" customHeight="1" x14ac:dyDescent="0.35">
      <c r="B132" s="201"/>
      <c r="C132" s="196"/>
      <c r="D132" s="55">
        <v>12</v>
      </c>
      <c r="E132" s="164" t="s">
        <v>1099</v>
      </c>
      <c r="F132" s="174" t="s">
        <v>0</v>
      </c>
      <c r="G132" s="174" t="s">
        <v>21</v>
      </c>
      <c r="H132" s="164" t="s">
        <v>968</v>
      </c>
      <c r="I132" s="164" t="s">
        <v>1025</v>
      </c>
      <c r="J132" s="163">
        <v>11.5</v>
      </c>
      <c r="K132" s="179">
        <v>22.5</v>
      </c>
      <c r="L132" s="179">
        <v>23.2</v>
      </c>
      <c r="M132" s="213"/>
      <c r="N132" s="201"/>
      <c r="O132" s="201"/>
      <c r="P132" s="201"/>
      <c r="Q132" s="201"/>
      <c r="R132" s="214"/>
      <c r="S132" s="201"/>
      <c r="T132" s="201"/>
      <c r="U132" s="201"/>
      <c r="V132" s="203"/>
      <c r="W132" s="203"/>
      <c r="X132" s="201"/>
      <c r="Y132" s="204"/>
    </row>
    <row r="133" spans="2:31" ht="17.25" customHeight="1" x14ac:dyDescent="0.35">
      <c r="B133" s="201"/>
      <c r="C133" s="196"/>
      <c r="D133" s="55">
        <v>12</v>
      </c>
      <c r="E133" s="164" t="s">
        <v>1100</v>
      </c>
      <c r="F133" s="174" t="s">
        <v>21</v>
      </c>
      <c r="G133" s="174" t="s">
        <v>0</v>
      </c>
      <c r="H133" s="164" t="s">
        <v>1025</v>
      </c>
      <c r="I133" s="164" t="s">
        <v>968</v>
      </c>
      <c r="J133" s="163">
        <v>11.5</v>
      </c>
      <c r="K133" s="179">
        <v>23.3</v>
      </c>
      <c r="L133" s="179">
        <v>24</v>
      </c>
      <c r="M133" s="164"/>
      <c r="N133" s="201"/>
      <c r="O133" s="201"/>
      <c r="P133" s="201"/>
      <c r="Q133" s="201"/>
      <c r="R133" s="214"/>
      <c r="S133" s="201"/>
      <c r="T133" s="201"/>
      <c r="U133" s="201"/>
      <c r="V133" s="203"/>
      <c r="W133" s="203"/>
      <c r="X133" s="201"/>
      <c r="Y133" s="204"/>
    </row>
    <row r="134" spans="2:31" s="186" customFormat="1" ht="13.5" customHeight="1" x14ac:dyDescent="0.4">
      <c r="B134" s="175"/>
      <c r="C134" s="176"/>
      <c r="D134" s="175"/>
      <c r="E134" s="178"/>
      <c r="F134" s="178"/>
      <c r="G134" s="178"/>
      <c r="H134" s="178"/>
      <c r="I134" s="178"/>
      <c r="J134" s="178"/>
      <c r="K134" s="192"/>
      <c r="L134" s="164"/>
      <c r="M134" s="178"/>
      <c r="N134" s="180"/>
      <c r="O134" s="180"/>
      <c r="P134" s="180"/>
      <c r="Q134" s="176"/>
      <c r="R134" s="169"/>
      <c r="S134" s="195"/>
      <c r="T134" s="175"/>
      <c r="U134" s="175"/>
      <c r="V134" s="170"/>
      <c r="W134" s="170"/>
      <c r="X134" s="171"/>
      <c r="Y134" s="175"/>
      <c r="Z134" s="185"/>
    </row>
    <row r="135" spans="2:31" s="137" customFormat="1" ht="17.25" customHeight="1" x14ac:dyDescent="0.35">
      <c r="B135" s="163">
        <v>7</v>
      </c>
      <c r="C135" s="196">
        <v>117</v>
      </c>
      <c r="D135" s="163">
        <v>117</v>
      </c>
      <c r="E135" s="164" t="s">
        <v>476</v>
      </c>
      <c r="F135" s="174" t="s">
        <v>494</v>
      </c>
      <c r="G135" s="174" t="s">
        <v>48</v>
      </c>
      <c r="H135" s="164" t="s">
        <v>1101</v>
      </c>
      <c r="I135" s="164" t="s">
        <v>1102</v>
      </c>
      <c r="J135" s="163">
        <v>40.6</v>
      </c>
      <c r="K135" s="167">
        <v>5.3</v>
      </c>
      <c r="L135" s="167">
        <v>7</v>
      </c>
      <c r="M135" s="208" t="s">
        <v>971</v>
      </c>
      <c r="N135" s="167"/>
      <c r="O135" s="167"/>
      <c r="P135" s="167"/>
      <c r="Q135" s="211" t="s">
        <v>1103</v>
      </c>
      <c r="R135" s="215">
        <v>0.32291666666666669</v>
      </c>
      <c r="S135" s="215">
        <v>0.2951388888888889</v>
      </c>
      <c r="T135" s="216">
        <v>171.2</v>
      </c>
      <c r="U135" s="216"/>
      <c r="V135" s="184" t="s">
        <v>1029</v>
      </c>
      <c r="W135" s="184"/>
      <c r="X135" s="200"/>
      <c r="Y135" s="163"/>
      <c r="Z135" s="136" t="s">
        <v>1027</v>
      </c>
      <c r="AA135" s="136"/>
      <c r="AB135" s="140" t="s">
        <v>1104</v>
      </c>
      <c r="AC135" s="137" t="s">
        <v>1029</v>
      </c>
      <c r="AD135" s="137" t="s">
        <v>1030</v>
      </c>
      <c r="AE135" s="140" t="s">
        <v>1031</v>
      </c>
    </row>
    <row r="136" spans="2:31" s="137" customFormat="1" ht="17.25" customHeight="1" x14ac:dyDescent="0.35">
      <c r="B136" s="163"/>
      <c r="C136" s="196">
        <v>117</v>
      </c>
      <c r="D136" s="163">
        <v>117</v>
      </c>
      <c r="E136" s="164" t="s">
        <v>477</v>
      </c>
      <c r="F136" s="174" t="s">
        <v>1105</v>
      </c>
      <c r="G136" s="174" t="s">
        <v>0</v>
      </c>
      <c r="H136" s="164" t="s">
        <v>1106</v>
      </c>
      <c r="I136" s="164" t="s">
        <v>968</v>
      </c>
      <c r="J136" s="163">
        <v>40.6</v>
      </c>
      <c r="K136" s="167">
        <v>7.3</v>
      </c>
      <c r="L136" s="167">
        <v>9</v>
      </c>
      <c r="M136" s="213"/>
      <c r="N136" s="167"/>
      <c r="O136" s="167"/>
      <c r="P136" s="167"/>
      <c r="Q136" s="196"/>
      <c r="R136" s="169"/>
      <c r="S136" s="169"/>
      <c r="T136" s="163"/>
      <c r="U136" s="163"/>
      <c r="V136" s="170"/>
      <c r="W136" s="170"/>
      <c r="X136" s="171"/>
      <c r="Y136" s="163"/>
    </row>
    <row r="137" spans="2:31" s="137" customFormat="1" ht="17.25" customHeight="1" x14ac:dyDescent="0.35">
      <c r="B137" s="163"/>
      <c r="C137" s="196">
        <v>117</v>
      </c>
      <c r="D137" s="163">
        <v>117</v>
      </c>
      <c r="E137" s="164" t="s">
        <v>638</v>
      </c>
      <c r="F137" s="174" t="s">
        <v>627</v>
      </c>
      <c r="G137" s="174" t="s">
        <v>48</v>
      </c>
      <c r="H137" s="164" t="s">
        <v>962</v>
      </c>
      <c r="I137" s="164" t="s">
        <v>1102</v>
      </c>
      <c r="J137" s="216">
        <v>45</v>
      </c>
      <c r="K137" s="167">
        <v>9.15</v>
      </c>
      <c r="L137" s="167">
        <v>10.45</v>
      </c>
      <c r="M137" s="164"/>
      <c r="N137" s="217"/>
      <c r="O137" s="218"/>
      <c r="P137" s="219"/>
      <c r="Q137" s="196"/>
      <c r="R137" s="169"/>
      <c r="S137" s="169"/>
      <c r="T137" s="163"/>
      <c r="U137" s="163"/>
      <c r="V137" s="170"/>
      <c r="W137" s="170"/>
      <c r="X137" s="171"/>
      <c r="Y137" s="163"/>
    </row>
    <row r="138" spans="2:31" s="137" customFormat="1" ht="17.25" customHeight="1" x14ac:dyDescent="0.35">
      <c r="B138" s="163"/>
      <c r="C138" s="196">
        <v>117</v>
      </c>
      <c r="D138" s="163">
        <v>117</v>
      </c>
      <c r="E138" s="164" t="s">
        <v>637</v>
      </c>
      <c r="F138" s="174" t="s">
        <v>629</v>
      </c>
      <c r="G138" s="174" t="s">
        <v>0</v>
      </c>
      <c r="H138" s="164" t="s">
        <v>1107</v>
      </c>
      <c r="I138" s="164" t="s">
        <v>968</v>
      </c>
      <c r="J138" s="216">
        <v>45</v>
      </c>
      <c r="K138" s="167">
        <v>11</v>
      </c>
      <c r="L138" s="167">
        <v>12.3</v>
      </c>
      <c r="M138" s="164"/>
      <c r="N138" s="220"/>
      <c r="O138" s="219"/>
      <c r="P138" s="219"/>
      <c r="Q138" s="196"/>
      <c r="R138" s="169"/>
      <c r="S138" s="169"/>
      <c r="T138" s="163"/>
      <c r="U138" s="163"/>
      <c r="V138" s="170"/>
      <c r="W138" s="170"/>
      <c r="X138" s="171"/>
      <c r="Y138" s="163"/>
    </row>
    <row r="139" spans="2:31" s="137" customFormat="1" ht="17.25" customHeight="1" x14ac:dyDescent="0.35">
      <c r="B139" s="163"/>
      <c r="C139" s="196"/>
      <c r="D139" s="163"/>
      <c r="E139" s="164"/>
      <c r="F139" s="174"/>
      <c r="G139" s="221" t="s">
        <v>976</v>
      </c>
      <c r="H139" s="164"/>
      <c r="I139" s="57" t="s">
        <v>976</v>
      </c>
      <c r="J139" s="163"/>
      <c r="K139" s="167"/>
      <c r="L139" s="167"/>
      <c r="M139" s="213"/>
      <c r="N139" s="222"/>
      <c r="O139" s="219"/>
      <c r="P139" s="219"/>
      <c r="Q139" s="196"/>
      <c r="R139" s="169"/>
      <c r="S139" s="169"/>
      <c r="T139" s="163"/>
      <c r="U139" s="163"/>
      <c r="V139" s="170"/>
      <c r="W139" s="170"/>
      <c r="X139" s="171"/>
      <c r="Y139" s="163"/>
    </row>
    <row r="140" spans="2:31" s="137" customFormat="1" ht="17.25" customHeight="1" x14ac:dyDescent="0.35">
      <c r="B140" s="163"/>
      <c r="C140" s="196">
        <v>118</v>
      </c>
      <c r="D140" s="163">
        <v>118</v>
      </c>
      <c r="E140" s="164" t="s">
        <v>656</v>
      </c>
      <c r="F140" s="174" t="s">
        <v>627</v>
      </c>
      <c r="G140" s="174" t="s">
        <v>48</v>
      </c>
      <c r="H140" s="164" t="s">
        <v>962</v>
      </c>
      <c r="I140" s="164" t="s">
        <v>1102</v>
      </c>
      <c r="J140" s="216">
        <v>45</v>
      </c>
      <c r="K140" s="167">
        <v>13</v>
      </c>
      <c r="L140" s="167">
        <v>14.3</v>
      </c>
      <c r="M140" s="213"/>
      <c r="N140" s="222"/>
      <c r="O140" s="219"/>
      <c r="P140" s="219"/>
      <c r="Q140" s="211" t="s">
        <v>1108</v>
      </c>
      <c r="R140" s="215">
        <v>0.35416666666666669</v>
      </c>
      <c r="S140" s="215">
        <v>0.2951388888888889</v>
      </c>
      <c r="T140" s="216">
        <v>180</v>
      </c>
      <c r="U140" s="216">
        <f>T135+T140</f>
        <v>351.2</v>
      </c>
      <c r="V140" s="184" t="s">
        <v>1029</v>
      </c>
      <c r="W140" s="184" t="s">
        <v>1029</v>
      </c>
      <c r="X140" s="200"/>
      <c r="Y140" s="163">
        <v>8</v>
      </c>
      <c r="Z140" s="136" t="s">
        <v>1027</v>
      </c>
      <c r="AA140" s="136"/>
      <c r="AB140" s="140" t="s">
        <v>1104</v>
      </c>
      <c r="AC140" s="137" t="s">
        <v>1029</v>
      </c>
      <c r="AD140" s="137" t="s">
        <v>1030</v>
      </c>
      <c r="AE140" s="140" t="s">
        <v>1031</v>
      </c>
    </row>
    <row r="141" spans="2:31" s="137" customFormat="1" ht="17.25" customHeight="1" x14ac:dyDescent="0.35">
      <c r="B141" s="163"/>
      <c r="C141" s="196">
        <v>118</v>
      </c>
      <c r="D141" s="163">
        <v>118</v>
      </c>
      <c r="E141" s="164" t="s">
        <v>657</v>
      </c>
      <c r="F141" s="174" t="s">
        <v>629</v>
      </c>
      <c r="G141" s="174" t="s">
        <v>0</v>
      </c>
      <c r="H141" s="164" t="s">
        <v>1107</v>
      </c>
      <c r="I141" s="164" t="s">
        <v>968</v>
      </c>
      <c r="J141" s="216">
        <v>45</v>
      </c>
      <c r="K141" s="167">
        <v>15</v>
      </c>
      <c r="L141" s="167">
        <v>16.3</v>
      </c>
      <c r="M141" s="208" t="s">
        <v>971</v>
      </c>
      <c r="N141" s="167"/>
      <c r="O141" s="167"/>
      <c r="P141" s="167"/>
      <c r="Q141" s="196"/>
      <c r="R141" s="169"/>
      <c r="S141" s="169"/>
      <c r="T141" s="163"/>
      <c r="U141" s="163"/>
      <c r="V141" s="170"/>
      <c r="W141" s="170"/>
      <c r="X141" s="171"/>
      <c r="Y141" s="163"/>
    </row>
    <row r="142" spans="2:31" s="137" customFormat="1" ht="17.25" customHeight="1" x14ac:dyDescent="0.35">
      <c r="B142" s="163"/>
      <c r="C142" s="196">
        <v>118</v>
      </c>
      <c r="D142" s="163">
        <v>118</v>
      </c>
      <c r="E142" s="164" t="s">
        <v>676</v>
      </c>
      <c r="F142" s="174" t="s">
        <v>627</v>
      </c>
      <c r="G142" s="174" t="s">
        <v>48</v>
      </c>
      <c r="H142" s="164" t="s">
        <v>962</v>
      </c>
      <c r="I142" s="164" t="s">
        <v>1102</v>
      </c>
      <c r="J142" s="216">
        <v>45</v>
      </c>
      <c r="K142" s="167">
        <v>17.149999999999999</v>
      </c>
      <c r="L142" s="167">
        <v>18.45</v>
      </c>
      <c r="M142" s="164"/>
      <c r="N142" s="167"/>
      <c r="O142" s="167"/>
      <c r="P142" s="167"/>
      <c r="Q142" s="196"/>
      <c r="R142" s="169"/>
      <c r="S142" s="169"/>
      <c r="T142" s="163"/>
      <c r="U142" s="163"/>
      <c r="V142" s="170"/>
      <c r="W142" s="170"/>
      <c r="X142" s="171"/>
      <c r="Y142" s="163"/>
    </row>
    <row r="143" spans="2:31" s="137" customFormat="1" ht="17.25" customHeight="1" x14ac:dyDescent="0.35">
      <c r="B143" s="163"/>
      <c r="C143" s="196">
        <v>118</v>
      </c>
      <c r="D143" s="163">
        <v>118</v>
      </c>
      <c r="E143" s="164" t="s">
        <v>677</v>
      </c>
      <c r="F143" s="174" t="s">
        <v>629</v>
      </c>
      <c r="G143" s="174" t="s">
        <v>0</v>
      </c>
      <c r="H143" s="164" t="s">
        <v>1107</v>
      </c>
      <c r="I143" s="164" t="s">
        <v>968</v>
      </c>
      <c r="J143" s="216">
        <v>45</v>
      </c>
      <c r="K143" s="167">
        <v>19.149999999999999</v>
      </c>
      <c r="L143" s="167">
        <v>20.45</v>
      </c>
      <c r="M143" s="164"/>
      <c r="N143" s="164"/>
      <c r="O143" s="164"/>
      <c r="P143" s="164"/>
      <c r="Q143" s="196"/>
      <c r="R143" s="169"/>
      <c r="S143" s="169"/>
      <c r="T143" s="163"/>
      <c r="U143" s="163"/>
      <c r="V143" s="170"/>
      <c r="W143" s="170"/>
      <c r="X143" s="171"/>
      <c r="Y143" s="163"/>
    </row>
    <row r="144" spans="2:31" s="137" customFormat="1" ht="17.25" customHeight="1" x14ac:dyDescent="0.35">
      <c r="B144" s="163"/>
      <c r="C144" s="196"/>
      <c r="D144" s="163"/>
      <c r="E144" s="192" t="s">
        <v>1109</v>
      </c>
      <c r="F144" s="174"/>
      <c r="G144" s="174"/>
      <c r="H144" s="164"/>
      <c r="I144" s="164"/>
      <c r="J144" s="163"/>
      <c r="K144" s="163"/>
      <c r="L144" s="163"/>
      <c r="M144" s="164"/>
      <c r="N144" s="164"/>
      <c r="O144" s="164"/>
      <c r="P144" s="164"/>
      <c r="Q144" s="196"/>
      <c r="R144" s="169"/>
      <c r="S144" s="169"/>
      <c r="T144" s="163"/>
      <c r="U144" s="163"/>
      <c r="V144" s="170"/>
      <c r="W144" s="170"/>
      <c r="X144" s="171"/>
      <c r="Y144" s="163"/>
      <c r="Z144" s="140"/>
    </row>
    <row r="145" spans="2:31" s="137" customFormat="1" ht="10.5" customHeight="1" x14ac:dyDescent="0.35">
      <c r="B145" s="163"/>
      <c r="C145" s="196"/>
      <c r="D145" s="163"/>
      <c r="E145" s="164"/>
      <c r="F145" s="174"/>
      <c r="G145" s="174"/>
      <c r="H145" s="164"/>
      <c r="I145" s="164"/>
      <c r="J145" s="163"/>
      <c r="K145" s="167"/>
      <c r="L145" s="167"/>
      <c r="M145" s="213"/>
      <c r="N145" s="164"/>
      <c r="O145" s="164"/>
      <c r="P145" s="164"/>
      <c r="Q145" s="196"/>
      <c r="R145" s="169"/>
      <c r="S145" s="169"/>
      <c r="T145" s="163"/>
      <c r="U145" s="163"/>
      <c r="V145" s="170"/>
      <c r="W145" s="170"/>
      <c r="X145" s="171"/>
      <c r="Y145" s="163"/>
    </row>
    <row r="146" spans="2:31" s="137" customFormat="1" ht="17.25" customHeight="1" x14ac:dyDescent="0.35">
      <c r="B146" s="163">
        <v>8</v>
      </c>
      <c r="C146" s="196">
        <v>119</v>
      </c>
      <c r="D146" s="163">
        <v>119</v>
      </c>
      <c r="E146" s="164" t="s">
        <v>480</v>
      </c>
      <c r="F146" s="174" t="s">
        <v>494</v>
      </c>
      <c r="G146" s="174" t="s">
        <v>48</v>
      </c>
      <c r="H146" s="164" t="s">
        <v>1101</v>
      </c>
      <c r="I146" s="164" t="s">
        <v>1102</v>
      </c>
      <c r="J146" s="216">
        <v>40.6</v>
      </c>
      <c r="K146" s="167">
        <v>6.3</v>
      </c>
      <c r="L146" s="167">
        <v>8</v>
      </c>
      <c r="M146" s="213"/>
      <c r="N146" s="167"/>
      <c r="O146" s="167"/>
      <c r="P146" s="167"/>
      <c r="Q146" s="211" t="s">
        <v>1110</v>
      </c>
      <c r="R146" s="215">
        <v>0.34375</v>
      </c>
      <c r="S146" s="215">
        <v>0.2951388888888889</v>
      </c>
      <c r="T146" s="216">
        <v>171.2</v>
      </c>
      <c r="U146" s="216"/>
      <c r="V146" s="184" t="s">
        <v>1111</v>
      </c>
      <c r="W146" s="184"/>
      <c r="X146" s="200"/>
      <c r="Y146" s="163"/>
      <c r="Z146" s="136" t="s">
        <v>1027</v>
      </c>
      <c r="AA146" s="136"/>
      <c r="AB146" s="140" t="s">
        <v>1104</v>
      </c>
      <c r="AC146" s="137" t="s">
        <v>1029</v>
      </c>
      <c r="AD146" s="137" t="s">
        <v>1030</v>
      </c>
      <c r="AE146" s="140" t="s">
        <v>1031</v>
      </c>
    </row>
    <row r="147" spans="2:31" s="137" customFormat="1" ht="17.25" customHeight="1" x14ac:dyDescent="0.35">
      <c r="B147" s="163"/>
      <c r="C147" s="196">
        <v>119</v>
      </c>
      <c r="D147" s="163">
        <v>119</v>
      </c>
      <c r="E147" s="164" t="s">
        <v>479</v>
      </c>
      <c r="F147" s="174" t="s">
        <v>1105</v>
      </c>
      <c r="G147" s="174" t="s">
        <v>0</v>
      </c>
      <c r="H147" s="164" t="s">
        <v>1106</v>
      </c>
      <c r="I147" s="164" t="s">
        <v>968</v>
      </c>
      <c r="J147" s="216">
        <v>40.6</v>
      </c>
      <c r="K147" s="167">
        <v>8.3000000000000007</v>
      </c>
      <c r="L147" s="167">
        <v>10</v>
      </c>
      <c r="M147" s="208" t="s">
        <v>971</v>
      </c>
      <c r="N147" s="167"/>
      <c r="O147" s="167"/>
      <c r="P147" s="167"/>
      <c r="Q147" s="196"/>
      <c r="R147" s="169"/>
      <c r="S147" s="169"/>
      <c r="T147" s="163"/>
      <c r="U147" s="163"/>
      <c r="V147" s="170"/>
      <c r="W147" s="170"/>
      <c r="X147" s="171"/>
      <c r="Y147" s="163"/>
    </row>
    <row r="148" spans="2:31" s="137" customFormat="1" ht="17.25" customHeight="1" x14ac:dyDescent="0.35">
      <c r="B148" s="163"/>
      <c r="C148" s="196">
        <v>119</v>
      </c>
      <c r="D148" s="163">
        <v>119</v>
      </c>
      <c r="E148" s="164" t="s">
        <v>644</v>
      </c>
      <c r="F148" s="174" t="s">
        <v>627</v>
      </c>
      <c r="G148" s="174" t="s">
        <v>48</v>
      </c>
      <c r="H148" s="164" t="s">
        <v>962</v>
      </c>
      <c r="I148" s="164" t="s">
        <v>1102</v>
      </c>
      <c r="J148" s="216">
        <v>45</v>
      </c>
      <c r="K148" s="167">
        <v>10.3</v>
      </c>
      <c r="L148" s="167">
        <v>12</v>
      </c>
      <c r="M148" s="213"/>
      <c r="N148" s="164"/>
      <c r="O148" s="164"/>
      <c r="P148" s="164"/>
      <c r="Q148" s="196"/>
      <c r="R148" s="169"/>
      <c r="S148" s="169"/>
      <c r="T148" s="163"/>
      <c r="U148" s="163"/>
      <c r="V148" s="170"/>
      <c r="W148" s="170"/>
      <c r="X148" s="171"/>
      <c r="Y148" s="163"/>
    </row>
    <row r="149" spans="2:31" s="137" customFormat="1" ht="17.25" customHeight="1" x14ac:dyDescent="0.35">
      <c r="B149" s="163"/>
      <c r="C149" s="196">
        <v>119</v>
      </c>
      <c r="D149" s="163">
        <v>119</v>
      </c>
      <c r="E149" s="164" t="s">
        <v>647</v>
      </c>
      <c r="F149" s="174" t="s">
        <v>629</v>
      </c>
      <c r="G149" s="174" t="s">
        <v>0</v>
      </c>
      <c r="H149" s="164" t="s">
        <v>1107</v>
      </c>
      <c r="I149" s="164" t="s">
        <v>968</v>
      </c>
      <c r="J149" s="216">
        <v>45</v>
      </c>
      <c r="K149" s="167">
        <v>12.3</v>
      </c>
      <c r="L149" s="167">
        <v>14</v>
      </c>
      <c r="M149" s="164"/>
      <c r="N149" s="164"/>
      <c r="O149" s="164"/>
      <c r="P149" s="164"/>
      <c r="Q149" s="196"/>
      <c r="R149" s="169"/>
      <c r="S149" s="169"/>
      <c r="T149" s="163"/>
      <c r="U149" s="163"/>
      <c r="V149" s="170"/>
      <c r="W149" s="170"/>
      <c r="X149" s="171"/>
      <c r="Y149" s="163"/>
    </row>
    <row r="150" spans="2:31" s="137" customFormat="1" ht="17.25" customHeight="1" x14ac:dyDescent="0.35">
      <c r="B150" s="163"/>
      <c r="C150" s="196"/>
      <c r="D150" s="163"/>
      <c r="E150" s="164"/>
      <c r="F150" s="174"/>
      <c r="G150" s="221" t="s">
        <v>976</v>
      </c>
      <c r="H150" s="164"/>
      <c r="I150" s="57" t="s">
        <v>976</v>
      </c>
      <c r="J150" s="163"/>
      <c r="K150" s="167"/>
      <c r="L150" s="167"/>
      <c r="M150" s="213"/>
      <c r="N150" s="164"/>
      <c r="O150" s="164"/>
      <c r="P150" s="164"/>
      <c r="Q150" s="196"/>
      <c r="R150" s="169"/>
      <c r="S150" s="169"/>
      <c r="T150" s="163"/>
      <c r="U150" s="163"/>
      <c r="V150" s="170"/>
      <c r="W150" s="170"/>
      <c r="X150" s="171"/>
      <c r="Y150" s="163"/>
    </row>
    <row r="151" spans="2:31" s="137" customFormat="1" ht="17.25" customHeight="1" x14ac:dyDescent="0.35">
      <c r="B151" s="163"/>
      <c r="C151" s="196">
        <v>120</v>
      </c>
      <c r="D151" s="163">
        <v>120</v>
      </c>
      <c r="E151" s="164" t="s">
        <v>666</v>
      </c>
      <c r="F151" s="174" t="s">
        <v>627</v>
      </c>
      <c r="G151" s="174" t="s">
        <v>48</v>
      </c>
      <c r="H151" s="164" t="s">
        <v>962</v>
      </c>
      <c r="I151" s="164" t="s">
        <v>1102</v>
      </c>
      <c r="J151" s="216">
        <v>45</v>
      </c>
      <c r="K151" s="167">
        <v>15</v>
      </c>
      <c r="L151" s="167">
        <v>16.3</v>
      </c>
      <c r="M151" s="213"/>
      <c r="N151" s="164"/>
      <c r="O151" s="164"/>
      <c r="P151" s="164"/>
      <c r="Q151" s="211" t="s">
        <v>1112</v>
      </c>
      <c r="R151" s="215">
        <v>0.36458333333333331</v>
      </c>
      <c r="S151" s="215">
        <v>0.2951388888888889</v>
      </c>
      <c r="T151" s="216">
        <v>180</v>
      </c>
      <c r="U151" s="216">
        <f>T146+T151</f>
        <v>351.2</v>
      </c>
      <c r="V151" s="184" t="s">
        <v>1111</v>
      </c>
      <c r="W151" s="184" t="s">
        <v>1111</v>
      </c>
      <c r="X151" s="200"/>
      <c r="Y151" s="163">
        <v>8</v>
      </c>
      <c r="Z151" s="136" t="s">
        <v>1027</v>
      </c>
      <c r="AA151" s="136"/>
      <c r="AB151" s="140" t="s">
        <v>1104</v>
      </c>
      <c r="AC151" s="137" t="s">
        <v>1029</v>
      </c>
      <c r="AD151" s="137" t="s">
        <v>1030</v>
      </c>
      <c r="AE151" s="140" t="s">
        <v>1031</v>
      </c>
    </row>
    <row r="152" spans="2:31" s="137" customFormat="1" ht="17.25" customHeight="1" x14ac:dyDescent="0.35">
      <c r="B152" s="163"/>
      <c r="C152" s="196">
        <v>120</v>
      </c>
      <c r="D152" s="163">
        <v>120</v>
      </c>
      <c r="E152" s="164" t="s">
        <v>667</v>
      </c>
      <c r="F152" s="174" t="s">
        <v>629</v>
      </c>
      <c r="G152" s="174" t="s">
        <v>0</v>
      </c>
      <c r="H152" s="164" t="s">
        <v>1107</v>
      </c>
      <c r="I152" s="164" t="s">
        <v>968</v>
      </c>
      <c r="J152" s="216">
        <v>45</v>
      </c>
      <c r="K152" s="167">
        <v>17</v>
      </c>
      <c r="L152" s="167">
        <v>18.3</v>
      </c>
      <c r="M152" s="208" t="s">
        <v>971</v>
      </c>
      <c r="N152" s="167"/>
      <c r="O152" s="167"/>
      <c r="P152" s="167"/>
      <c r="Q152" s="196"/>
      <c r="R152" s="169"/>
      <c r="S152" s="169"/>
      <c r="T152" s="163"/>
      <c r="U152" s="163"/>
      <c r="V152" s="170"/>
      <c r="W152" s="170"/>
      <c r="X152" s="171"/>
      <c r="Y152" s="163"/>
    </row>
    <row r="153" spans="2:31" s="137" customFormat="1" ht="17.25" customHeight="1" x14ac:dyDescent="0.35">
      <c r="B153" s="163"/>
      <c r="C153" s="196">
        <v>120</v>
      </c>
      <c r="D153" s="163">
        <v>120</v>
      </c>
      <c r="E153" s="164" t="s">
        <v>684</v>
      </c>
      <c r="F153" s="174" t="s">
        <v>627</v>
      </c>
      <c r="G153" s="174" t="s">
        <v>48</v>
      </c>
      <c r="H153" s="164" t="s">
        <v>962</v>
      </c>
      <c r="I153" s="164" t="s">
        <v>1102</v>
      </c>
      <c r="J153" s="216">
        <v>45</v>
      </c>
      <c r="K153" s="167">
        <v>19.3</v>
      </c>
      <c r="L153" s="167">
        <v>21</v>
      </c>
      <c r="M153" s="213"/>
      <c r="N153" s="167"/>
      <c r="O153" s="167"/>
      <c r="P153" s="167"/>
      <c r="Q153" s="196"/>
      <c r="R153" s="169"/>
      <c r="S153" s="169"/>
      <c r="T153" s="163"/>
      <c r="U153" s="163"/>
      <c r="V153" s="170"/>
      <c r="W153" s="170"/>
      <c r="X153" s="171"/>
      <c r="Y153" s="163"/>
    </row>
    <row r="154" spans="2:31" s="137" customFormat="1" ht="17.25" customHeight="1" x14ac:dyDescent="0.35">
      <c r="B154" s="163"/>
      <c r="C154" s="196">
        <v>120</v>
      </c>
      <c r="D154" s="163">
        <v>120</v>
      </c>
      <c r="E154" s="164" t="s">
        <v>687</v>
      </c>
      <c r="F154" s="174" t="s">
        <v>629</v>
      </c>
      <c r="G154" s="174" t="s">
        <v>0</v>
      </c>
      <c r="H154" s="164" t="s">
        <v>1107</v>
      </c>
      <c r="I154" s="164" t="s">
        <v>968</v>
      </c>
      <c r="J154" s="216">
        <v>45</v>
      </c>
      <c r="K154" s="167">
        <v>21.3</v>
      </c>
      <c r="L154" s="167">
        <v>23</v>
      </c>
      <c r="M154" s="164"/>
      <c r="N154" s="164"/>
      <c r="O154" s="164"/>
      <c r="P154" s="164"/>
      <c r="Q154" s="196"/>
      <c r="R154" s="169"/>
      <c r="S154" s="169"/>
      <c r="T154" s="163"/>
      <c r="U154" s="163"/>
      <c r="V154" s="170"/>
      <c r="W154" s="170"/>
      <c r="X154" s="171"/>
      <c r="Y154" s="163"/>
    </row>
    <row r="155" spans="2:31" s="137" customFormat="1" ht="17.25" customHeight="1" x14ac:dyDescent="0.35">
      <c r="B155" s="163"/>
      <c r="C155" s="196"/>
      <c r="D155" s="163"/>
      <c r="E155" s="192" t="s">
        <v>1113</v>
      </c>
      <c r="F155" s="174"/>
      <c r="G155" s="174"/>
      <c r="H155" s="164"/>
      <c r="I155" s="164"/>
      <c r="J155" s="163"/>
      <c r="K155" s="163"/>
      <c r="L155" s="163"/>
      <c r="M155" s="164"/>
      <c r="N155" s="164"/>
      <c r="O155" s="164"/>
      <c r="P155" s="164"/>
      <c r="Q155" s="196"/>
      <c r="R155" s="169"/>
      <c r="S155" s="169"/>
      <c r="T155" s="163"/>
      <c r="U155" s="163"/>
      <c r="V155" s="170"/>
      <c r="W155" s="170"/>
      <c r="X155" s="171"/>
      <c r="Y155" s="163"/>
      <c r="Z155" s="140"/>
    </row>
    <row r="156" spans="2:31" s="137" customFormat="1" ht="17.25" customHeight="1" x14ac:dyDescent="0.35">
      <c r="B156" s="163"/>
      <c r="C156" s="196"/>
      <c r="D156" s="163"/>
      <c r="E156" s="164"/>
      <c r="F156" s="174"/>
      <c r="G156" s="174"/>
      <c r="H156" s="164"/>
      <c r="I156" s="164"/>
      <c r="J156" s="163"/>
      <c r="K156" s="167"/>
      <c r="L156" s="167"/>
      <c r="M156" s="213"/>
      <c r="N156" s="164"/>
      <c r="O156" s="164"/>
      <c r="P156" s="164"/>
      <c r="Q156" s="196"/>
      <c r="R156" s="169"/>
      <c r="S156" s="169"/>
      <c r="T156" s="163"/>
      <c r="U156" s="163"/>
      <c r="V156" s="170"/>
      <c r="W156" s="170"/>
      <c r="X156" s="171"/>
      <c r="Y156" s="163"/>
    </row>
    <row r="157" spans="2:31" s="137" customFormat="1" ht="17.25" customHeight="1" x14ac:dyDescent="0.35">
      <c r="B157" s="163">
        <v>9</v>
      </c>
      <c r="C157" s="196">
        <v>121</v>
      </c>
      <c r="D157" s="163">
        <v>121</v>
      </c>
      <c r="E157" s="164" t="s">
        <v>482</v>
      </c>
      <c r="F157" s="174" t="s">
        <v>494</v>
      </c>
      <c r="G157" s="174" t="s">
        <v>48</v>
      </c>
      <c r="H157" s="164" t="s">
        <v>1101</v>
      </c>
      <c r="I157" s="164" t="s">
        <v>1102</v>
      </c>
      <c r="J157" s="216">
        <v>40.6</v>
      </c>
      <c r="K157" s="167">
        <v>7</v>
      </c>
      <c r="L157" s="167">
        <v>8.3000000000000007</v>
      </c>
      <c r="M157" s="213"/>
      <c r="N157" s="164"/>
      <c r="O157" s="164"/>
      <c r="P157" s="164"/>
      <c r="Q157" s="211" t="s">
        <v>1114</v>
      </c>
      <c r="R157" s="215">
        <v>0.34375</v>
      </c>
      <c r="S157" s="215">
        <v>0.2951388888888889</v>
      </c>
      <c r="T157" s="216">
        <v>171.2</v>
      </c>
      <c r="U157" s="216"/>
      <c r="V157" s="184" t="s">
        <v>1111</v>
      </c>
      <c r="W157" s="184"/>
      <c r="X157" s="200"/>
      <c r="Y157" s="163"/>
      <c r="Z157" s="136" t="s">
        <v>1027</v>
      </c>
      <c r="AA157" s="136"/>
      <c r="AB157" s="140" t="s">
        <v>1104</v>
      </c>
      <c r="AC157" s="137" t="s">
        <v>1029</v>
      </c>
      <c r="AD157" s="137" t="s">
        <v>1030</v>
      </c>
      <c r="AE157" s="140" t="s">
        <v>1031</v>
      </c>
    </row>
    <row r="158" spans="2:31" s="137" customFormat="1" ht="17.25" customHeight="1" x14ac:dyDescent="0.35">
      <c r="B158" s="163"/>
      <c r="C158" s="196">
        <v>121</v>
      </c>
      <c r="D158" s="163">
        <v>121</v>
      </c>
      <c r="E158" s="164" t="s">
        <v>481</v>
      </c>
      <c r="F158" s="174" t="s">
        <v>1105</v>
      </c>
      <c r="G158" s="174" t="s">
        <v>0</v>
      </c>
      <c r="H158" s="164" t="s">
        <v>1106</v>
      </c>
      <c r="I158" s="164" t="s">
        <v>968</v>
      </c>
      <c r="J158" s="216">
        <v>40.6</v>
      </c>
      <c r="K158" s="167">
        <v>9</v>
      </c>
      <c r="L158" s="167">
        <v>10.3</v>
      </c>
      <c r="M158" s="208" t="s">
        <v>971</v>
      </c>
      <c r="N158" s="167"/>
      <c r="O158" s="167"/>
      <c r="P158" s="167"/>
      <c r="Q158" s="196"/>
      <c r="R158" s="169"/>
      <c r="S158" s="169"/>
      <c r="T158" s="163"/>
      <c r="U158" s="163"/>
      <c r="V158" s="170"/>
      <c r="W158" s="170"/>
      <c r="X158" s="171"/>
      <c r="Y158" s="163"/>
    </row>
    <row r="159" spans="2:31" s="137" customFormat="1" ht="17.25" customHeight="1" x14ac:dyDescent="0.35">
      <c r="B159" s="163"/>
      <c r="C159" s="196">
        <v>121</v>
      </c>
      <c r="D159" s="163">
        <v>121</v>
      </c>
      <c r="E159" s="164" t="s">
        <v>646</v>
      </c>
      <c r="F159" s="174" t="s">
        <v>627</v>
      </c>
      <c r="G159" s="174" t="s">
        <v>48</v>
      </c>
      <c r="H159" s="164" t="s">
        <v>962</v>
      </c>
      <c r="I159" s="164" t="s">
        <v>1102</v>
      </c>
      <c r="J159" s="216">
        <v>45</v>
      </c>
      <c r="K159" s="167">
        <v>11</v>
      </c>
      <c r="L159" s="167">
        <v>12.3</v>
      </c>
      <c r="M159" s="213"/>
      <c r="N159" s="164"/>
      <c r="O159" s="164"/>
      <c r="P159" s="164"/>
      <c r="Q159" s="196"/>
      <c r="R159" s="169"/>
      <c r="S159" s="169"/>
      <c r="T159" s="163"/>
      <c r="U159" s="163"/>
      <c r="V159" s="170"/>
      <c r="W159" s="170"/>
      <c r="X159" s="171"/>
      <c r="Y159" s="163"/>
    </row>
    <row r="160" spans="2:31" s="137" customFormat="1" ht="17.25" customHeight="1" x14ac:dyDescent="0.35">
      <c r="B160" s="163"/>
      <c r="C160" s="196">
        <v>121</v>
      </c>
      <c r="D160" s="163">
        <v>121</v>
      </c>
      <c r="E160" s="164" t="s">
        <v>651</v>
      </c>
      <c r="F160" s="174" t="s">
        <v>629</v>
      </c>
      <c r="G160" s="174" t="s">
        <v>0</v>
      </c>
      <c r="H160" s="164" t="s">
        <v>1107</v>
      </c>
      <c r="I160" s="164" t="s">
        <v>968</v>
      </c>
      <c r="J160" s="216">
        <v>45</v>
      </c>
      <c r="K160" s="167">
        <v>13</v>
      </c>
      <c r="L160" s="167">
        <v>14.3</v>
      </c>
      <c r="M160" s="164"/>
      <c r="N160" s="164"/>
      <c r="O160" s="164"/>
      <c r="P160" s="164"/>
      <c r="Q160" s="196"/>
      <c r="R160" s="169"/>
      <c r="S160" s="169"/>
      <c r="T160" s="163"/>
      <c r="U160" s="163"/>
      <c r="V160" s="170"/>
      <c r="W160" s="170"/>
      <c r="X160" s="171"/>
      <c r="Y160" s="163"/>
    </row>
    <row r="161" spans="2:31" s="137" customFormat="1" ht="17.25" customHeight="1" x14ac:dyDescent="0.35">
      <c r="B161" s="163"/>
      <c r="C161" s="196"/>
      <c r="D161" s="163"/>
      <c r="E161" s="164"/>
      <c r="F161" s="174"/>
      <c r="G161" s="221" t="s">
        <v>976</v>
      </c>
      <c r="H161" s="164"/>
      <c r="I161" s="57" t="s">
        <v>976</v>
      </c>
      <c r="J161" s="163"/>
      <c r="K161" s="167"/>
      <c r="L161" s="167"/>
      <c r="M161" s="213"/>
      <c r="N161" s="164"/>
      <c r="O161" s="164"/>
      <c r="P161" s="164"/>
      <c r="Q161" s="196"/>
      <c r="R161" s="169"/>
      <c r="S161" s="169"/>
      <c r="T161" s="163"/>
      <c r="U161" s="163"/>
      <c r="V161" s="170"/>
      <c r="W161" s="170"/>
      <c r="X161" s="171"/>
      <c r="Y161" s="163"/>
    </row>
    <row r="162" spans="2:31" s="137" customFormat="1" ht="17.25" customHeight="1" x14ac:dyDescent="0.35">
      <c r="B162" s="163"/>
      <c r="C162" s="196">
        <v>122</v>
      </c>
      <c r="D162" s="163">
        <v>122</v>
      </c>
      <c r="E162" s="164" t="s">
        <v>668</v>
      </c>
      <c r="F162" s="174" t="s">
        <v>627</v>
      </c>
      <c r="G162" s="174" t="s">
        <v>48</v>
      </c>
      <c r="H162" s="164" t="s">
        <v>962</v>
      </c>
      <c r="I162" s="164" t="s">
        <v>1102</v>
      </c>
      <c r="J162" s="216">
        <v>45</v>
      </c>
      <c r="K162" s="167">
        <v>15.3</v>
      </c>
      <c r="L162" s="167">
        <v>17</v>
      </c>
      <c r="M162" s="213"/>
      <c r="N162" s="164"/>
      <c r="O162" s="164"/>
      <c r="P162" s="164"/>
      <c r="Q162" s="211" t="s">
        <v>1115</v>
      </c>
      <c r="R162" s="215">
        <v>0.36458333333333331</v>
      </c>
      <c r="S162" s="215">
        <v>0.2951388888888889</v>
      </c>
      <c r="T162" s="216">
        <v>180</v>
      </c>
      <c r="U162" s="216">
        <f>T157+T162</f>
        <v>351.2</v>
      </c>
      <c r="V162" s="184" t="s">
        <v>1111</v>
      </c>
      <c r="W162" s="184" t="s">
        <v>1111</v>
      </c>
      <c r="X162" s="200"/>
      <c r="Y162" s="163">
        <v>8</v>
      </c>
      <c r="Z162" s="136" t="s">
        <v>1027</v>
      </c>
      <c r="AA162" s="136"/>
      <c r="AB162" s="140" t="s">
        <v>1104</v>
      </c>
      <c r="AC162" s="137" t="s">
        <v>1029</v>
      </c>
      <c r="AD162" s="137" t="s">
        <v>1030</v>
      </c>
      <c r="AE162" s="140" t="s">
        <v>1031</v>
      </c>
    </row>
    <row r="163" spans="2:31" s="137" customFormat="1" ht="17.25" customHeight="1" x14ac:dyDescent="0.35">
      <c r="B163" s="163"/>
      <c r="C163" s="196">
        <v>122</v>
      </c>
      <c r="D163" s="163">
        <v>122</v>
      </c>
      <c r="E163" s="164" t="s">
        <v>669</v>
      </c>
      <c r="F163" s="174" t="s">
        <v>629</v>
      </c>
      <c r="G163" s="174" t="s">
        <v>0</v>
      </c>
      <c r="H163" s="164" t="s">
        <v>1107</v>
      </c>
      <c r="I163" s="164" t="s">
        <v>968</v>
      </c>
      <c r="J163" s="216">
        <v>45</v>
      </c>
      <c r="K163" s="167">
        <v>17.3</v>
      </c>
      <c r="L163" s="167">
        <v>19</v>
      </c>
      <c r="M163" s="208" t="s">
        <v>971</v>
      </c>
      <c r="N163" s="167"/>
      <c r="O163" s="167"/>
      <c r="P163" s="167"/>
      <c r="Q163" s="196"/>
      <c r="R163" s="169"/>
      <c r="S163" s="169"/>
      <c r="T163" s="163"/>
      <c r="U163" s="163"/>
      <c r="V163" s="170"/>
      <c r="W163" s="170"/>
      <c r="X163" s="171"/>
      <c r="Y163" s="163"/>
    </row>
    <row r="164" spans="2:31" s="137" customFormat="1" ht="17.25" customHeight="1" x14ac:dyDescent="0.35">
      <c r="B164" s="163"/>
      <c r="C164" s="196">
        <v>122</v>
      </c>
      <c r="D164" s="163">
        <v>122</v>
      </c>
      <c r="E164" s="164" t="s">
        <v>686</v>
      </c>
      <c r="F164" s="174" t="s">
        <v>627</v>
      </c>
      <c r="G164" s="174" t="s">
        <v>48</v>
      </c>
      <c r="H164" s="164" t="s">
        <v>962</v>
      </c>
      <c r="I164" s="164" t="s">
        <v>1102</v>
      </c>
      <c r="J164" s="216">
        <v>45</v>
      </c>
      <c r="K164" s="167">
        <v>20</v>
      </c>
      <c r="L164" s="167">
        <v>21.3</v>
      </c>
      <c r="M164" s="213"/>
      <c r="N164" s="164"/>
      <c r="O164" s="164"/>
      <c r="P164" s="164"/>
      <c r="Q164" s="196"/>
      <c r="R164" s="169"/>
      <c r="S164" s="169"/>
      <c r="T164" s="163"/>
      <c r="U164" s="163"/>
      <c r="V164" s="170"/>
      <c r="W164" s="170"/>
      <c r="X164" s="171"/>
      <c r="Y164" s="163"/>
    </row>
    <row r="165" spans="2:31" s="137" customFormat="1" ht="17.25" customHeight="1" x14ac:dyDescent="0.35">
      <c r="B165" s="163"/>
      <c r="C165" s="196">
        <v>122</v>
      </c>
      <c r="D165" s="163">
        <v>122</v>
      </c>
      <c r="E165" s="164" t="s">
        <v>689</v>
      </c>
      <c r="F165" s="174" t="s">
        <v>629</v>
      </c>
      <c r="G165" s="174" t="s">
        <v>0</v>
      </c>
      <c r="H165" s="164" t="s">
        <v>1107</v>
      </c>
      <c r="I165" s="164" t="s">
        <v>968</v>
      </c>
      <c r="J165" s="216">
        <v>45</v>
      </c>
      <c r="K165" s="167">
        <v>22</v>
      </c>
      <c r="L165" s="167">
        <v>23.3</v>
      </c>
      <c r="M165" s="164"/>
      <c r="N165" s="164"/>
      <c r="O165" s="164"/>
      <c r="P165" s="164"/>
      <c r="Q165" s="196"/>
      <c r="R165" s="169"/>
      <c r="S165" s="169"/>
      <c r="T165" s="163"/>
      <c r="U165" s="163"/>
      <c r="V165" s="170"/>
      <c r="W165" s="170"/>
      <c r="X165" s="171"/>
      <c r="Y165" s="163"/>
    </row>
    <row r="166" spans="2:31" s="137" customFormat="1" ht="17.25" customHeight="1" x14ac:dyDescent="0.35">
      <c r="B166" s="163"/>
      <c r="C166" s="196"/>
      <c r="D166" s="163"/>
      <c r="E166" s="192" t="s">
        <v>1116</v>
      </c>
      <c r="F166" s="174"/>
      <c r="G166" s="174"/>
      <c r="H166" s="164"/>
      <c r="I166" s="164"/>
      <c r="J166" s="163"/>
      <c r="K166" s="163"/>
      <c r="L166" s="163"/>
      <c r="M166" s="164"/>
      <c r="N166" s="164"/>
      <c r="O166" s="164"/>
      <c r="P166" s="164"/>
      <c r="Q166" s="196"/>
      <c r="R166" s="169"/>
      <c r="S166" s="169"/>
      <c r="T166" s="163"/>
      <c r="U166" s="163"/>
      <c r="V166" s="170"/>
      <c r="W166" s="170"/>
      <c r="X166" s="171"/>
      <c r="Y166" s="163"/>
      <c r="Z166" s="140"/>
    </row>
    <row r="167" spans="2:31" s="137" customFormat="1" ht="17.25" customHeight="1" x14ac:dyDescent="0.35">
      <c r="B167" s="163"/>
      <c r="C167" s="196"/>
      <c r="D167" s="163"/>
      <c r="E167" s="164"/>
      <c r="F167" s="174"/>
      <c r="G167" s="174"/>
      <c r="H167" s="164"/>
      <c r="I167" s="164"/>
      <c r="J167" s="163"/>
      <c r="K167" s="167"/>
      <c r="L167" s="167"/>
      <c r="M167" s="213"/>
      <c r="N167" s="164"/>
      <c r="O167" s="164"/>
      <c r="P167" s="164"/>
      <c r="Q167" s="196"/>
      <c r="R167" s="169"/>
      <c r="S167" s="169"/>
      <c r="T167" s="163"/>
      <c r="U167" s="163"/>
      <c r="V167" s="170"/>
      <c r="W167" s="170"/>
      <c r="X167" s="171"/>
      <c r="Y167" s="163"/>
    </row>
    <row r="168" spans="2:31" s="137" customFormat="1" ht="17.25" customHeight="1" x14ac:dyDescent="0.35">
      <c r="B168" s="163">
        <v>10</v>
      </c>
      <c r="C168" s="196">
        <v>123</v>
      </c>
      <c r="D168" s="163">
        <v>123</v>
      </c>
      <c r="E168" s="164" t="s">
        <v>486</v>
      </c>
      <c r="F168" s="174" t="s">
        <v>494</v>
      </c>
      <c r="G168" s="174" t="s">
        <v>48</v>
      </c>
      <c r="H168" s="164" t="s">
        <v>1101</v>
      </c>
      <c r="I168" s="164" t="s">
        <v>1102</v>
      </c>
      <c r="J168" s="216">
        <v>40.6</v>
      </c>
      <c r="K168" s="167">
        <v>7.45</v>
      </c>
      <c r="L168" s="167">
        <v>9.15</v>
      </c>
      <c r="M168" s="213"/>
      <c r="N168" s="167"/>
      <c r="O168" s="167"/>
      <c r="P168" s="167"/>
      <c r="Q168" s="211" t="s">
        <v>1117</v>
      </c>
      <c r="R168" s="215">
        <v>0.33333333333333331</v>
      </c>
      <c r="S168" s="215">
        <v>0.2951388888888889</v>
      </c>
      <c r="T168" s="216">
        <v>171.2</v>
      </c>
      <c r="U168" s="216"/>
      <c r="V168" s="184" t="s">
        <v>1111</v>
      </c>
      <c r="W168" s="184"/>
      <c r="X168" s="200"/>
      <c r="Y168" s="163"/>
      <c r="Z168" s="136" t="s">
        <v>1027</v>
      </c>
      <c r="AA168" s="136"/>
      <c r="AB168" s="140" t="s">
        <v>1104</v>
      </c>
      <c r="AC168" s="137" t="s">
        <v>1029</v>
      </c>
      <c r="AD168" s="137" t="s">
        <v>1030</v>
      </c>
      <c r="AE168" s="140" t="s">
        <v>1031</v>
      </c>
    </row>
    <row r="169" spans="2:31" s="137" customFormat="1" ht="17.25" customHeight="1" x14ac:dyDescent="0.35">
      <c r="B169" s="163"/>
      <c r="C169" s="196">
        <v>123</v>
      </c>
      <c r="D169" s="163">
        <v>123</v>
      </c>
      <c r="E169" s="164" t="s">
        <v>483</v>
      </c>
      <c r="F169" s="174" t="s">
        <v>1105</v>
      </c>
      <c r="G169" s="174" t="s">
        <v>0</v>
      </c>
      <c r="H169" s="164" t="s">
        <v>1106</v>
      </c>
      <c r="I169" s="164" t="s">
        <v>968</v>
      </c>
      <c r="J169" s="216">
        <v>40.6</v>
      </c>
      <c r="K169" s="167">
        <v>9.3000000000000007</v>
      </c>
      <c r="L169" s="167">
        <v>11</v>
      </c>
      <c r="M169" s="208" t="s">
        <v>971</v>
      </c>
      <c r="N169" s="167"/>
      <c r="O169" s="167"/>
      <c r="P169" s="167"/>
      <c r="Q169" s="196"/>
      <c r="R169" s="169"/>
      <c r="S169" s="169"/>
      <c r="T169" s="163"/>
      <c r="U169" s="163"/>
      <c r="V169" s="170"/>
      <c r="W169" s="170"/>
      <c r="X169" s="171"/>
      <c r="Y169" s="163"/>
    </row>
    <row r="170" spans="2:31" s="137" customFormat="1" ht="17.25" customHeight="1" x14ac:dyDescent="0.35">
      <c r="B170" s="163"/>
      <c r="C170" s="196">
        <v>123</v>
      </c>
      <c r="D170" s="163">
        <v>123</v>
      </c>
      <c r="E170" s="164" t="s">
        <v>650</v>
      </c>
      <c r="F170" s="174" t="s">
        <v>627</v>
      </c>
      <c r="G170" s="174" t="s">
        <v>48</v>
      </c>
      <c r="H170" s="164" t="s">
        <v>962</v>
      </c>
      <c r="I170" s="164" t="s">
        <v>1102</v>
      </c>
      <c r="J170" s="216">
        <v>45</v>
      </c>
      <c r="K170" s="167">
        <v>11.45</v>
      </c>
      <c r="L170" s="167">
        <v>13.15</v>
      </c>
      <c r="M170" s="213"/>
      <c r="N170" s="164"/>
      <c r="O170" s="164"/>
      <c r="P170" s="164"/>
      <c r="Q170" s="196"/>
      <c r="R170" s="169"/>
      <c r="S170" s="169"/>
      <c r="T170" s="163"/>
      <c r="U170" s="163"/>
      <c r="V170" s="170"/>
      <c r="W170" s="170"/>
      <c r="X170" s="171"/>
      <c r="Y170" s="163"/>
    </row>
    <row r="171" spans="2:31" s="137" customFormat="1" ht="17.25" customHeight="1" x14ac:dyDescent="0.35">
      <c r="B171" s="163"/>
      <c r="C171" s="196">
        <v>123</v>
      </c>
      <c r="D171" s="163">
        <v>123</v>
      </c>
      <c r="E171" s="164" t="s">
        <v>653</v>
      </c>
      <c r="F171" s="174" t="s">
        <v>629</v>
      </c>
      <c r="G171" s="174" t="s">
        <v>0</v>
      </c>
      <c r="H171" s="164" t="s">
        <v>1107</v>
      </c>
      <c r="I171" s="164" t="s">
        <v>968</v>
      </c>
      <c r="J171" s="216">
        <v>45</v>
      </c>
      <c r="K171" s="167">
        <v>13.3</v>
      </c>
      <c r="L171" s="167">
        <v>15</v>
      </c>
      <c r="M171" s="164"/>
      <c r="N171" s="164"/>
      <c r="O171" s="164"/>
      <c r="P171" s="164"/>
      <c r="Q171" s="196"/>
      <c r="R171" s="169"/>
      <c r="S171" s="169"/>
      <c r="T171" s="163"/>
      <c r="U171" s="163"/>
      <c r="V171" s="170"/>
      <c r="W171" s="170"/>
      <c r="X171" s="171"/>
      <c r="Y171" s="163"/>
    </row>
    <row r="172" spans="2:31" s="137" customFormat="1" ht="17.25" customHeight="1" x14ac:dyDescent="0.35">
      <c r="B172" s="163"/>
      <c r="C172" s="196"/>
      <c r="D172" s="163"/>
      <c r="E172" s="164"/>
      <c r="F172" s="174"/>
      <c r="G172" s="221" t="s">
        <v>976</v>
      </c>
      <c r="H172" s="164"/>
      <c r="I172" s="57" t="s">
        <v>976</v>
      </c>
      <c r="J172" s="163"/>
      <c r="K172" s="167"/>
      <c r="L172" s="167"/>
      <c r="M172" s="213"/>
      <c r="N172" s="164"/>
      <c r="O172" s="164"/>
      <c r="P172" s="164"/>
      <c r="Q172" s="196"/>
      <c r="R172" s="169"/>
      <c r="S172" s="169"/>
      <c r="T172" s="163"/>
      <c r="U172" s="163"/>
      <c r="V172" s="170"/>
      <c r="W172" s="170"/>
      <c r="X172" s="171"/>
      <c r="Y172" s="163"/>
    </row>
    <row r="173" spans="2:31" s="137" customFormat="1" ht="17.25" customHeight="1" x14ac:dyDescent="0.35">
      <c r="B173" s="163"/>
      <c r="C173" s="196">
        <v>124</v>
      </c>
      <c r="D173" s="163">
        <v>124</v>
      </c>
      <c r="E173" s="164" t="s">
        <v>674</v>
      </c>
      <c r="F173" s="174" t="s">
        <v>627</v>
      </c>
      <c r="G173" s="174" t="s">
        <v>48</v>
      </c>
      <c r="H173" s="164" t="s">
        <v>962</v>
      </c>
      <c r="I173" s="164" t="s">
        <v>1102</v>
      </c>
      <c r="J173" s="216">
        <v>45</v>
      </c>
      <c r="K173" s="167">
        <v>17</v>
      </c>
      <c r="L173" s="167">
        <v>18.3</v>
      </c>
      <c r="M173" s="213"/>
      <c r="N173" s="164"/>
      <c r="O173" s="164"/>
      <c r="P173" s="164"/>
      <c r="Q173" s="211" t="s">
        <v>1118</v>
      </c>
      <c r="R173" s="215">
        <v>0.36458333333333331</v>
      </c>
      <c r="S173" s="215">
        <v>0.2951388888888889</v>
      </c>
      <c r="T173" s="216">
        <v>171.2</v>
      </c>
      <c r="U173" s="216">
        <f>T168+T173</f>
        <v>342.4</v>
      </c>
      <c r="V173" s="184" t="s">
        <v>1111</v>
      </c>
      <c r="W173" s="184" t="s">
        <v>1111</v>
      </c>
      <c r="X173" s="200"/>
      <c r="Y173" s="163">
        <v>8</v>
      </c>
      <c r="Z173" s="136" t="s">
        <v>1027</v>
      </c>
      <c r="AA173" s="136"/>
      <c r="AB173" s="140" t="s">
        <v>1104</v>
      </c>
      <c r="AC173" s="137" t="s">
        <v>1029</v>
      </c>
      <c r="AD173" s="137" t="s">
        <v>1030</v>
      </c>
      <c r="AE173" s="140" t="s">
        <v>1031</v>
      </c>
    </row>
    <row r="174" spans="2:31" s="137" customFormat="1" ht="17.25" customHeight="1" x14ac:dyDescent="0.35">
      <c r="B174" s="163"/>
      <c r="C174" s="196">
        <v>124</v>
      </c>
      <c r="D174" s="163">
        <v>124</v>
      </c>
      <c r="E174" s="164" t="s">
        <v>675</v>
      </c>
      <c r="F174" s="174" t="s">
        <v>629</v>
      </c>
      <c r="G174" s="174" t="s">
        <v>0</v>
      </c>
      <c r="H174" s="164" t="s">
        <v>1107</v>
      </c>
      <c r="I174" s="164" t="s">
        <v>968</v>
      </c>
      <c r="J174" s="216">
        <v>45</v>
      </c>
      <c r="K174" s="167">
        <v>19</v>
      </c>
      <c r="L174" s="167">
        <v>20.3</v>
      </c>
      <c r="M174" s="208" t="s">
        <v>971</v>
      </c>
      <c r="N174" s="167"/>
      <c r="O174" s="167"/>
      <c r="P174" s="167"/>
      <c r="Q174" s="196"/>
      <c r="R174" s="169"/>
      <c r="S174" s="169"/>
      <c r="T174" s="163"/>
      <c r="U174" s="163"/>
      <c r="V174" s="170"/>
      <c r="W174" s="170"/>
      <c r="X174" s="171"/>
      <c r="Y174" s="163"/>
    </row>
    <row r="175" spans="2:31" s="137" customFormat="1" ht="17.25" customHeight="1" x14ac:dyDescent="0.35">
      <c r="B175" s="163"/>
      <c r="C175" s="196">
        <v>124</v>
      </c>
      <c r="D175" s="163">
        <v>124</v>
      </c>
      <c r="E175" s="164" t="s">
        <v>492</v>
      </c>
      <c r="F175" s="174" t="s">
        <v>494</v>
      </c>
      <c r="G175" s="174" t="s">
        <v>48</v>
      </c>
      <c r="H175" s="164" t="s">
        <v>1101</v>
      </c>
      <c r="I175" s="164" t="s">
        <v>1102</v>
      </c>
      <c r="J175" s="163">
        <v>40.6</v>
      </c>
      <c r="K175" s="167">
        <v>21.45</v>
      </c>
      <c r="L175" s="167">
        <v>23.15</v>
      </c>
      <c r="M175" s="213"/>
      <c r="N175" s="164"/>
      <c r="O175" s="164"/>
      <c r="P175" s="164"/>
      <c r="Q175" s="196"/>
      <c r="R175" s="169"/>
      <c r="S175" s="169"/>
      <c r="T175" s="163"/>
      <c r="U175" s="163"/>
      <c r="V175" s="170"/>
      <c r="W175" s="170"/>
      <c r="X175" s="171"/>
      <c r="Y175" s="163"/>
    </row>
    <row r="176" spans="2:31" s="137" customFormat="1" ht="17.25" customHeight="1" x14ac:dyDescent="0.35">
      <c r="B176" s="163"/>
      <c r="C176" s="196">
        <v>124</v>
      </c>
      <c r="D176" s="163">
        <v>124</v>
      </c>
      <c r="E176" s="164" t="s">
        <v>490</v>
      </c>
      <c r="F176" s="174" t="s">
        <v>1105</v>
      </c>
      <c r="G176" s="174" t="s">
        <v>0</v>
      </c>
      <c r="H176" s="164" t="s">
        <v>1106</v>
      </c>
      <c r="I176" s="164" t="s">
        <v>968</v>
      </c>
      <c r="J176" s="163">
        <v>40.6</v>
      </c>
      <c r="K176" s="167">
        <v>23.3</v>
      </c>
      <c r="L176" s="167">
        <v>1</v>
      </c>
      <c r="M176" s="164"/>
      <c r="N176" s="164"/>
      <c r="O176" s="164"/>
      <c r="P176" s="164"/>
      <c r="Q176" s="196"/>
      <c r="R176" s="169"/>
      <c r="S176" s="169"/>
      <c r="T176" s="163"/>
      <c r="U176" s="163"/>
      <c r="V176" s="170"/>
      <c r="W176" s="170"/>
      <c r="X176" s="171"/>
      <c r="Y176" s="163"/>
    </row>
    <row r="177" spans="2:31" s="137" customFormat="1" ht="17.25" customHeight="1" x14ac:dyDescent="0.35">
      <c r="B177" s="163"/>
      <c r="C177" s="196"/>
      <c r="D177" s="163"/>
      <c r="E177" s="192" t="s">
        <v>1119</v>
      </c>
      <c r="F177" s="174"/>
      <c r="G177" s="174"/>
      <c r="H177" s="164"/>
      <c r="I177" s="164"/>
      <c r="J177" s="163"/>
      <c r="K177" s="163"/>
      <c r="L177" s="163"/>
      <c r="M177" s="164"/>
      <c r="N177" s="164"/>
      <c r="O177" s="164"/>
      <c r="P177" s="164"/>
      <c r="Q177" s="196"/>
      <c r="R177" s="169"/>
      <c r="S177" s="169"/>
      <c r="T177" s="163"/>
      <c r="U177" s="163"/>
      <c r="V177" s="170"/>
      <c r="W177" s="170"/>
      <c r="X177" s="171"/>
      <c r="Y177" s="163"/>
      <c r="Z177" s="140"/>
    </row>
    <row r="178" spans="2:31" s="137" customFormat="1" ht="17.25" customHeight="1" x14ac:dyDescent="0.35">
      <c r="B178" s="163"/>
      <c r="C178" s="196"/>
      <c r="D178" s="163"/>
      <c r="E178" s="164"/>
      <c r="F178" s="174"/>
      <c r="G178" s="174"/>
      <c r="H178" s="164"/>
      <c r="I178" s="164"/>
      <c r="J178" s="163"/>
      <c r="K178" s="167"/>
      <c r="L178" s="167"/>
      <c r="M178" s="213"/>
      <c r="N178" s="164"/>
      <c r="O178" s="164"/>
      <c r="P178" s="164"/>
      <c r="Q178" s="196"/>
      <c r="R178" s="169"/>
      <c r="S178" s="169"/>
      <c r="T178" s="163"/>
      <c r="U178" s="163"/>
      <c r="V178" s="170"/>
      <c r="W178" s="170"/>
      <c r="X178" s="171"/>
      <c r="Y178" s="163"/>
    </row>
    <row r="179" spans="2:31" s="137" customFormat="1" ht="17.25" customHeight="1" x14ac:dyDescent="0.35">
      <c r="B179" s="163">
        <v>11</v>
      </c>
      <c r="C179" s="196">
        <v>125</v>
      </c>
      <c r="D179" s="163">
        <v>125</v>
      </c>
      <c r="E179" s="164" t="s">
        <v>488</v>
      </c>
      <c r="F179" s="174" t="s">
        <v>494</v>
      </c>
      <c r="G179" s="174" t="s">
        <v>48</v>
      </c>
      <c r="H179" s="164" t="s">
        <v>1101</v>
      </c>
      <c r="I179" s="164" t="s">
        <v>1102</v>
      </c>
      <c r="J179" s="216">
        <v>40.6</v>
      </c>
      <c r="K179" s="167">
        <v>8</v>
      </c>
      <c r="L179" s="167">
        <v>9.3000000000000007</v>
      </c>
      <c r="M179" s="213"/>
      <c r="N179" s="167"/>
      <c r="O179" s="167"/>
      <c r="P179" s="167"/>
      <c r="Q179" s="211" t="s">
        <v>1120</v>
      </c>
      <c r="R179" s="215">
        <v>0.34375</v>
      </c>
      <c r="S179" s="215">
        <v>0.2951388888888889</v>
      </c>
      <c r="T179" s="216">
        <v>171.2</v>
      </c>
      <c r="U179" s="216"/>
      <c r="V179" s="184" t="s">
        <v>1111</v>
      </c>
      <c r="W179" s="184"/>
      <c r="X179" s="200"/>
      <c r="Y179" s="163"/>
      <c r="Z179" s="136" t="s">
        <v>1027</v>
      </c>
      <c r="AA179" s="136"/>
      <c r="AB179" s="140" t="s">
        <v>1104</v>
      </c>
      <c r="AC179" s="137" t="s">
        <v>1029</v>
      </c>
      <c r="AD179" s="137" t="s">
        <v>1030</v>
      </c>
      <c r="AE179" s="140" t="s">
        <v>1031</v>
      </c>
    </row>
    <row r="180" spans="2:31" s="137" customFormat="1" ht="17.25" customHeight="1" x14ac:dyDescent="0.35">
      <c r="B180" s="163"/>
      <c r="C180" s="196">
        <v>125</v>
      </c>
      <c r="D180" s="163">
        <v>125</v>
      </c>
      <c r="E180" s="164" t="s">
        <v>485</v>
      </c>
      <c r="F180" s="174" t="s">
        <v>1105</v>
      </c>
      <c r="G180" s="174" t="s">
        <v>0</v>
      </c>
      <c r="H180" s="164" t="s">
        <v>1106</v>
      </c>
      <c r="I180" s="164" t="s">
        <v>968</v>
      </c>
      <c r="J180" s="216">
        <v>40.6</v>
      </c>
      <c r="K180" s="167">
        <v>10</v>
      </c>
      <c r="L180" s="167">
        <v>11.3</v>
      </c>
      <c r="M180" s="208" t="s">
        <v>971</v>
      </c>
      <c r="N180" s="167"/>
      <c r="O180" s="167"/>
      <c r="P180" s="167"/>
      <c r="Q180" s="196"/>
      <c r="R180" s="169"/>
      <c r="S180" s="169"/>
      <c r="T180" s="163"/>
      <c r="U180" s="163"/>
      <c r="V180" s="170"/>
      <c r="W180" s="170"/>
      <c r="X180" s="171"/>
      <c r="Y180" s="163"/>
    </row>
    <row r="181" spans="2:31" s="137" customFormat="1" ht="17.25" customHeight="1" x14ac:dyDescent="0.35">
      <c r="B181" s="163"/>
      <c r="C181" s="196">
        <v>125</v>
      </c>
      <c r="D181" s="163">
        <v>125</v>
      </c>
      <c r="E181" s="164" t="s">
        <v>652</v>
      </c>
      <c r="F181" s="174" t="s">
        <v>627</v>
      </c>
      <c r="G181" s="174" t="s">
        <v>48</v>
      </c>
      <c r="H181" s="164" t="s">
        <v>962</v>
      </c>
      <c r="I181" s="164" t="s">
        <v>1102</v>
      </c>
      <c r="J181" s="216">
        <v>45</v>
      </c>
      <c r="K181" s="167">
        <v>12</v>
      </c>
      <c r="L181" s="167">
        <v>13.3</v>
      </c>
      <c r="M181" s="213"/>
      <c r="N181" s="167"/>
      <c r="O181" s="167"/>
      <c r="P181" s="167"/>
      <c r="Q181" s="196"/>
      <c r="R181" s="169"/>
      <c r="S181" s="169"/>
      <c r="T181" s="163"/>
      <c r="U181" s="163"/>
      <c r="V181" s="170"/>
      <c r="W181" s="170"/>
      <c r="X181" s="171"/>
      <c r="Y181" s="163"/>
    </row>
    <row r="182" spans="2:31" s="137" customFormat="1" ht="17.25" customHeight="1" x14ac:dyDescent="0.35">
      <c r="B182" s="163"/>
      <c r="C182" s="196">
        <v>125</v>
      </c>
      <c r="D182" s="163">
        <v>125</v>
      </c>
      <c r="E182" s="164" t="s">
        <v>655</v>
      </c>
      <c r="F182" s="174" t="s">
        <v>629</v>
      </c>
      <c r="G182" s="174" t="s">
        <v>0</v>
      </c>
      <c r="H182" s="164" t="s">
        <v>1107</v>
      </c>
      <c r="I182" s="164" t="s">
        <v>968</v>
      </c>
      <c r="J182" s="216">
        <v>45</v>
      </c>
      <c r="K182" s="167">
        <v>14</v>
      </c>
      <c r="L182" s="167">
        <v>15.3</v>
      </c>
      <c r="M182" s="164"/>
      <c r="N182" s="167"/>
      <c r="O182" s="167"/>
      <c r="P182" s="167"/>
      <c r="Q182" s="196"/>
      <c r="R182" s="169"/>
      <c r="S182" s="169"/>
      <c r="T182" s="163"/>
      <c r="U182" s="163"/>
      <c r="V182" s="170"/>
      <c r="W182" s="170"/>
      <c r="X182" s="171"/>
      <c r="Y182" s="163"/>
    </row>
    <row r="183" spans="2:31" s="137" customFormat="1" ht="17.25" customHeight="1" x14ac:dyDescent="0.35">
      <c r="B183" s="163"/>
      <c r="C183" s="196"/>
      <c r="D183" s="163"/>
      <c r="E183" s="164"/>
      <c r="F183" s="174"/>
      <c r="G183" s="221" t="s">
        <v>976</v>
      </c>
      <c r="H183" s="164"/>
      <c r="I183" s="57" t="s">
        <v>976</v>
      </c>
      <c r="J183" s="163"/>
      <c r="K183" s="167"/>
      <c r="L183" s="167"/>
      <c r="M183" s="213"/>
      <c r="N183" s="167"/>
      <c r="O183" s="167"/>
      <c r="P183" s="167"/>
      <c r="Q183" s="196"/>
      <c r="R183" s="169"/>
      <c r="S183" s="169"/>
      <c r="T183" s="163"/>
      <c r="U183" s="163"/>
      <c r="V183" s="170"/>
      <c r="W183" s="170"/>
      <c r="X183" s="171"/>
      <c r="Y183" s="163"/>
    </row>
    <row r="184" spans="2:31" s="137" customFormat="1" ht="17.25" customHeight="1" x14ac:dyDescent="0.35">
      <c r="B184" s="163"/>
      <c r="C184" s="196">
        <v>126</v>
      </c>
      <c r="D184" s="163">
        <v>126</v>
      </c>
      <c r="E184" s="164" t="s">
        <v>672</v>
      </c>
      <c r="F184" s="174" t="s">
        <v>627</v>
      </c>
      <c r="G184" s="174" t="s">
        <v>48</v>
      </c>
      <c r="H184" s="164" t="s">
        <v>962</v>
      </c>
      <c r="I184" s="164" t="s">
        <v>1102</v>
      </c>
      <c r="J184" s="216">
        <v>45</v>
      </c>
      <c r="K184" s="167">
        <v>16.3</v>
      </c>
      <c r="L184" s="167">
        <v>18</v>
      </c>
      <c r="M184" s="208" t="s">
        <v>971</v>
      </c>
      <c r="N184" s="167"/>
      <c r="O184" s="167"/>
      <c r="P184" s="167"/>
      <c r="Q184" s="211" t="s">
        <v>1121</v>
      </c>
      <c r="R184" s="215">
        <v>0.36458333333333331</v>
      </c>
      <c r="S184" s="215">
        <v>0.2951388888888889</v>
      </c>
      <c r="T184" s="216">
        <v>171.2</v>
      </c>
      <c r="U184" s="216">
        <f>T179+T184</f>
        <v>342.4</v>
      </c>
      <c r="V184" s="184" t="s">
        <v>1111</v>
      </c>
      <c r="W184" s="184" t="s">
        <v>1111</v>
      </c>
      <c r="X184" s="200"/>
      <c r="Y184" s="163">
        <v>8</v>
      </c>
      <c r="Z184" s="136" t="s">
        <v>1027</v>
      </c>
      <c r="AA184" s="136"/>
      <c r="AB184" s="140" t="s">
        <v>1104</v>
      </c>
      <c r="AC184" s="137" t="s">
        <v>1029</v>
      </c>
      <c r="AD184" s="137" t="s">
        <v>1030</v>
      </c>
      <c r="AE184" s="140" t="s">
        <v>1031</v>
      </c>
    </row>
    <row r="185" spans="2:31" s="137" customFormat="1" ht="17.25" customHeight="1" x14ac:dyDescent="0.35">
      <c r="B185" s="163"/>
      <c r="C185" s="196">
        <v>126</v>
      </c>
      <c r="D185" s="163">
        <v>126</v>
      </c>
      <c r="E185" s="164" t="s">
        <v>673</v>
      </c>
      <c r="F185" s="174" t="s">
        <v>629</v>
      </c>
      <c r="G185" s="174" t="s">
        <v>0</v>
      </c>
      <c r="H185" s="164" t="s">
        <v>1107</v>
      </c>
      <c r="I185" s="164" t="s">
        <v>968</v>
      </c>
      <c r="J185" s="216">
        <v>45</v>
      </c>
      <c r="K185" s="167">
        <v>18.3</v>
      </c>
      <c r="L185" s="167">
        <v>20</v>
      </c>
      <c r="M185" s="164"/>
      <c r="N185" s="167"/>
      <c r="O185" s="167"/>
      <c r="P185" s="167"/>
      <c r="Q185" s="196"/>
      <c r="R185" s="169"/>
      <c r="S185" s="169"/>
      <c r="T185" s="163"/>
      <c r="U185" s="163"/>
      <c r="V185" s="170"/>
      <c r="W185" s="170"/>
      <c r="X185" s="171"/>
      <c r="Y185" s="163"/>
    </row>
    <row r="186" spans="2:31" s="137" customFormat="1" ht="17.25" customHeight="1" x14ac:dyDescent="0.35">
      <c r="B186" s="163"/>
      <c r="C186" s="196">
        <v>126</v>
      </c>
      <c r="D186" s="163">
        <v>126</v>
      </c>
      <c r="E186" s="164" t="s">
        <v>491</v>
      </c>
      <c r="F186" s="174" t="s">
        <v>494</v>
      </c>
      <c r="G186" s="174" t="s">
        <v>48</v>
      </c>
      <c r="H186" s="164" t="s">
        <v>1101</v>
      </c>
      <c r="I186" s="164" t="s">
        <v>1102</v>
      </c>
      <c r="J186" s="163">
        <v>40.6</v>
      </c>
      <c r="K186" s="167">
        <v>21.15</v>
      </c>
      <c r="L186" s="167">
        <v>22.45</v>
      </c>
      <c r="M186" s="213"/>
      <c r="N186" s="167"/>
      <c r="O186" s="167"/>
      <c r="P186" s="167"/>
      <c r="Q186" s="196"/>
      <c r="R186" s="169"/>
      <c r="S186" s="169"/>
      <c r="T186" s="163"/>
      <c r="U186" s="163"/>
      <c r="V186" s="170"/>
      <c r="W186" s="170"/>
      <c r="X186" s="171"/>
      <c r="Y186" s="163"/>
    </row>
    <row r="187" spans="2:31" s="137" customFormat="1" ht="17.25" customHeight="1" x14ac:dyDescent="0.35">
      <c r="B187" s="163"/>
      <c r="C187" s="196">
        <v>126</v>
      </c>
      <c r="D187" s="163">
        <v>126</v>
      </c>
      <c r="E187" s="164" t="s">
        <v>489</v>
      </c>
      <c r="F187" s="174" t="s">
        <v>1105</v>
      </c>
      <c r="G187" s="174" t="s">
        <v>0</v>
      </c>
      <c r="H187" s="164" t="s">
        <v>1106</v>
      </c>
      <c r="I187" s="164" t="s">
        <v>968</v>
      </c>
      <c r="J187" s="163">
        <v>40.6</v>
      </c>
      <c r="K187" s="167">
        <v>23</v>
      </c>
      <c r="L187" s="167">
        <v>0.3</v>
      </c>
      <c r="M187" s="164"/>
      <c r="N187" s="167"/>
      <c r="O187" s="167"/>
      <c r="P187" s="167"/>
      <c r="Q187" s="196"/>
      <c r="R187" s="169"/>
      <c r="S187" s="169"/>
      <c r="T187" s="163"/>
      <c r="U187" s="163"/>
      <c r="V187" s="170"/>
      <c r="W187" s="170"/>
      <c r="X187" s="171"/>
      <c r="Y187" s="163"/>
    </row>
    <row r="188" spans="2:31" s="137" customFormat="1" ht="17.25" customHeight="1" x14ac:dyDescent="0.35">
      <c r="B188" s="163"/>
      <c r="C188" s="196"/>
      <c r="D188" s="163"/>
      <c r="E188" s="192" t="s">
        <v>1122</v>
      </c>
      <c r="F188" s="174"/>
      <c r="G188" s="174"/>
      <c r="H188" s="164"/>
      <c r="I188" s="164"/>
      <c r="J188" s="216"/>
      <c r="K188" s="163"/>
      <c r="L188" s="163"/>
      <c r="M188" s="164"/>
      <c r="N188" s="167"/>
      <c r="O188" s="167"/>
      <c r="P188" s="167"/>
      <c r="Q188" s="196"/>
      <c r="R188" s="169"/>
      <c r="S188" s="169"/>
      <c r="T188" s="163"/>
      <c r="U188" s="163"/>
      <c r="V188" s="170"/>
      <c r="W188" s="170"/>
      <c r="X188" s="171"/>
      <c r="Y188" s="163"/>
      <c r="Z188" s="140"/>
    </row>
    <row r="189" spans="2:31" ht="17.25" customHeight="1" x14ac:dyDescent="0.25">
      <c r="B189" s="201"/>
      <c r="C189" s="201"/>
      <c r="D189" s="204"/>
      <c r="E189" s="201"/>
      <c r="F189" s="223"/>
      <c r="G189" s="223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24"/>
      <c r="S189" s="225"/>
      <c r="T189" s="201"/>
      <c r="U189" s="201"/>
      <c r="V189" s="203"/>
      <c r="W189" s="203"/>
      <c r="X189" s="201"/>
      <c r="Y189" s="204"/>
    </row>
    <row r="190" spans="2:31" s="137" customFormat="1" ht="17.25" customHeight="1" x14ac:dyDescent="0.35">
      <c r="B190" s="163">
        <v>12</v>
      </c>
      <c r="C190" s="196">
        <v>141</v>
      </c>
      <c r="D190" s="163">
        <v>141</v>
      </c>
      <c r="E190" s="164" t="s">
        <v>632</v>
      </c>
      <c r="F190" s="174" t="s">
        <v>627</v>
      </c>
      <c r="G190" s="174" t="s">
        <v>48</v>
      </c>
      <c r="H190" s="164" t="s">
        <v>962</v>
      </c>
      <c r="I190" s="164" t="s">
        <v>1102</v>
      </c>
      <c r="J190" s="216">
        <v>45</v>
      </c>
      <c r="K190" s="167">
        <v>6.15</v>
      </c>
      <c r="L190" s="167">
        <v>7.45</v>
      </c>
      <c r="M190" s="164"/>
      <c r="N190" s="167"/>
      <c r="O190" s="167"/>
      <c r="P190" s="167"/>
      <c r="Q190" s="211" t="s">
        <v>1123</v>
      </c>
      <c r="R190" s="215">
        <v>0.32291666666666669</v>
      </c>
      <c r="S190" s="215">
        <v>0.2951388888888889</v>
      </c>
      <c r="T190" s="216">
        <v>180</v>
      </c>
      <c r="U190" s="216"/>
      <c r="V190" s="184" t="s">
        <v>1111</v>
      </c>
      <c r="W190" s="184"/>
      <c r="X190" s="200"/>
      <c r="Y190" s="163"/>
      <c r="Z190" s="136" t="s">
        <v>1027</v>
      </c>
      <c r="AA190" s="136"/>
      <c r="AB190" s="140" t="s">
        <v>1124</v>
      </c>
      <c r="AC190" s="137" t="s">
        <v>1029</v>
      </c>
      <c r="AD190" s="137" t="s">
        <v>1030</v>
      </c>
      <c r="AE190" s="140" t="s">
        <v>1031</v>
      </c>
    </row>
    <row r="191" spans="2:31" s="137" customFormat="1" ht="17.25" customHeight="1" x14ac:dyDescent="0.35">
      <c r="B191" s="163"/>
      <c r="C191" s="196">
        <v>141</v>
      </c>
      <c r="D191" s="163">
        <v>141</v>
      </c>
      <c r="E191" s="164" t="s">
        <v>631</v>
      </c>
      <c r="F191" s="174" t="s">
        <v>629</v>
      </c>
      <c r="G191" s="174" t="s">
        <v>0</v>
      </c>
      <c r="H191" s="164" t="s">
        <v>1107</v>
      </c>
      <c r="I191" s="164" t="s">
        <v>968</v>
      </c>
      <c r="J191" s="216">
        <v>45</v>
      </c>
      <c r="K191" s="167">
        <v>8</v>
      </c>
      <c r="L191" s="167">
        <v>9.3000000000000007</v>
      </c>
      <c r="M191" s="208" t="s">
        <v>971</v>
      </c>
      <c r="N191" s="167"/>
      <c r="O191" s="167"/>
      <c r="P191" s="167"/>
      <c r="Q191" s="196"/>
      <c r="R191" s="169"/>
      <c r="S191" s="169"/>
      <c r="T191" s="163"/>
      <c r="U191" s="163"/>
      <c r="V191" s="170"/>
      <c r="W191" s="170"/>
      <c r="X191" s="171"/>
      <c r="Y191" s="163"/>
    </row>
    <row r="192" spans="2:31" s="137" customFormat="1" ht="17.25" customHeight="1" x14ac:dyDescent="0.35">
      <c r="B192" s="163"/>
      <c r="C192" s="196">
        <v>141</v>
      </c>
      <c r="D192" s="163">
        <v>141</v>
      </c>
      <c r="E192" s="164" t="s">
        <v>642</v>
      </c>
      <c r="F192" s="174" t="s">
        <v>627</v>
      </c>
      <c r="G192" s="174" t="s">
        <v>48</v>
      </c>
      <c r="H192" s="164" t="s">
        <v>962</v>
      </c>
      <c r="I192" s="164" t="s">
        <v>1102</v>
      </c>
      <c r="J192" s="216">
        <v>45</v>
      </c>
      <c r="K192" s="167">
        <v>10</v>
      </c>
      <c r="L192" s="167">
        <v>11.3</v>
      </c>
      <c r="M192" s="164"/>
      <c r="N192" s="167"/>
      <c r="O192" s="167"/>
      <c r="P192" s="167"/>
      <c r="Q192" s="196"/>
      <c r="R192" s="169"/>
      <c r="S192" s="169"/>
      <c r="T192" s="163"/>
      <c r="U192" s="163"/>
      <c r="V192" s="170"/>
      <c r="W192" s="170"/>
      <c r="X192" s="171"/>
      <c r="Y192" s="163"/>
    </row>
    <row r="193" spans="2:31" s="137" customFormat="1" ht="17.25" customHeight="1" x14ac:dyDescent="0.35">
      <c r="B193" s="163"/>
      <c r="C193" s="196">
        <v>141</v>
      </c>
      <c r="D193" s="163">
        <v>141</v>
      </c>
      <c r="E193" s="164" t="s">
        <v>645</v>
      </c>
      <c r="F193" s="174" t="s">
        <v>629</v>
      </c>
      <c r="G193" s="174" t="s">
        <v>0</v>
      </c>
      <c r="H193" s="164" t="s">
        <v>1107</v>
      </c>
      <c r="I193" s="164" t="s">
        <v>968</v>
      </c>
      <c r="J193" s="216">
        <v>45</v>
      </c>
      <c r="K193" s="167">
        <v>11.45</v>
      </c>
      <c r="L193" s="167">
        <v>13.15</v>
      </c>
      <c r="M193" s="164"/>
      <c r="N193" s="167"/>
      <c r="O193" s="167"/>
      <c r="P193" s="167"/>
      <c r="Q193" s="196"/>
      <c r="R193" s="169"/>
      <c r="S193" s="169"/>
      <c r="T193" s="163"/>
      <c r="U193" s="163"/>
      <c r="V193" s="170"/>
      <c r="W193" s="170"/>
      <c r="X193" s="171"/>
      <c r="Y193" s="163"/>
    </row>
    <row r="194" spans="2:31" s="137" customFormat="1" ht="17.25" customHeight="1" x14ac:dyDescent="0.35">
      <c r="B194" s="163"/>
      <c r="C194" s="196"/>
      <c r="D194" s="163"/>
      <c r="E194" s="164"/>
      <c r="F194" s="174"/>
      <c r="G194" s="221" t="s">
        <v>976</v>
      </c>
      <c r="H194" s="164"/>
      <c r="I194" s="57" t="s">
        <v>976</v>
      </c>
      <c r="J194" s="163"/>
      <c r="K194" s="167"/>
      <c r="L194" s="167"/>
      <c r="M194" s="164"/>
      <c r="N194" s="167"/>
      <c r="O194" s="167"/>
      <c r="P194" s="167"/>
      <c r="Q194" s="196"/>
      <c r="R194" s="169"/>
      <c r="S194" s="169"/>
      <c r="T194" s="163"/>
      <c r="U194" s="163"/>
      <c r="V194" s="170"/>
      <c r="W194" s="170"/>
      <c r="X194" s="171"/>
      <c r="Y194" s="163"/>
    </row>
    <row r="195" spans="2:31" s="137" customFormat="1" ht="17.25" customHeight="1" x14ac:dyDescent="0.35">
      <c r="B195" s="163"/>
      <c r="C195" s="196">
        <v>142</v>
      </c>
      <c r="D195" s="163">
        <v>142</v>
      </c>
      <c r="E195" s="164" t="s">
        <v>662</v>
      </c>
      <c r="F195" s="174" t="s">
        <v>627</v>
      </c>
      <c r="G195" s="174" t="s">
        <v>48</v>
      </c>
      <c r="H195" s="164" t="s">
        <v>962</v>
      </c>
      <c r="I195" s="164" t="s">
        <v>1102</v>
      </c>
      <c r="J195" s="216">
        <v>45</v>
      </c>
      <c r="K195" s="167">
        <v>14.3</v>
      </c>
      <c r="L195" s="167">
        <v>16</v>
      </c>
      <c r="M195" s="164"/>
      <c r="N195" s="167"/>
      <c r="O195" s="167"/>
      <c r="P195" s="167"/>
      <c r="Q195" s="211" t="s">
        <v>1125</v>
      </c>
      <c r="R195" s="215">
        <v>0.36458333333333331</v>
      </c>
      <c r="S195" s="215">
        <v>0.2951388888888889</v>
      </c>
      <c r="T195" s="216">
        <v>180</v>
      </c>
      <c r="U195" s="216">
        <f>T190+T195</f>
        <v>360</v>
      </c>
      <c r="V195" s="184" t="s">
        <v>1111</v>
      </c>
      <c r="W195" s="184" t="s">
        <v>1111</v>
      </c>
      <c r="X195" s="200"/>
      <c r="Y195" s="163">
        <v>8</v>
      </c>
      <c r="Z195" s="136" t="s">
        <v>1027</v>
      </c>
      <c r="AA195" s="136"/>
      <c r="AB195" s="140" t="s">
        <v>1124</v>
      </c>
      <c r="AC195" s="137" t="s">
        <v>1029</v>
      </c>
      <c r="AD195" s="137" t="s">
        <v>1030</v>
      </c>
      <c r="AE195" s="140" t="s">
        <v>1031</v>
      </c>
    </row>
    <row r="196" spans="2:31" s="137" customFormat="1" ht="17.25" customHeight="1" x14ac:dyDescent="0.35">
      <c r="B196" s="163"/>
      <c r="C196" s="196">
        <v>142</v>
      </c>
      <c r="D196" s="163">
        <v>142</v>
      </c>
      <c r="E196" s="164" t="s">
        <v>663</v>
      </c>
      <c r="F196" s="174" t="s">
        <v>629</v>
      </c>
      <c r="G196" s="174" t="s">
        <v>0</v>
      </c>
      <c r="H196" s="164" t="s">
        <v>1107</v>
      </c>
      <c r="I196" s="164" t="s">
        <v>968</v>
      </c>
      <c r="J196" s="216">
        <v>45</v>
      </c>
      <c r="K196" s="167">
        <v>16.3</v>
      </c>
      <c r="L196" s="167">
        <v>18</v>
      </c>
      <c r="M196" s="208" t="s">
        <v>971</v>
      </c>
      <c r="N196" s="167"/>
      <c r="O196" s="167"/>
      <c r="P196" s="167"/>
      <c r="Q196" s="196"/>
      <c r="R196" s="169"/>
      <c r="S196" s="169"/>
      <c r="T196" s="163"/>
      <c r="U196" s="163"/>
      <c r="V196" s="170"/>
      <c r="W196" s="170"/>
      <c r="X196" s="171"/>
      <c r="Y196" s="163"/>
    </row>
    <row r="197" spans="2:31" s="137" customFormat="1" ht="17.25" customHeight="1" x14ac:dyDescent="0.35">
      <c r="B197" s="163"/>
      <c r="C197" s="196">
        <v>142</v>
      </c>
      <c r="D197" s="163">
        <v>142</v>
      </c>
      <c r="E197" s="164" t="s">
        <v>682</v>
      </c>
      <c r="F197" s="174" t="s">
        <v>627</v>
      </c>
      <c r="G197" s="174" t="s">
        <v>48</v>
      </c>
      <c r="H197" s="164" t="s">
        <v>962</v>
      </c>
      <c r="I197" s="164" t="s">
        <v>1102</v>
      </c>
      <c r="J197" s="216">
        <v>45</v>
      </c>
      <c r="K197" s="167">
        <v>19</v>
      </c>
      <c r="L197" s="167">
        <v>20.3</v>
      </c>
      <c r="M197" s="164"/>
      <c r="N197" s="167"/>
      <c r="O197" s="167"/>
      <c r="P197" s="167"/>
      <c r="Q197" s="196"/>
      <c r="R197" s="169"/>
      <c r="S197" s="169"/>
      <c r="T197" s="163"/>
      <c r="U197" s="163"/>
      <c r="V197" s="170"/>
      <c r="W197" s="170"/>
      <c r="X197" s="171"/>
      <c r="Y197" s="163"/>
    </row>
    <row r="198" spans="2:31" s="137" customFormat="1" ht="17.25" customHeight="1" x14ac:dyDescent="0.35">
      <c r="B198" s="163"/>
      <c r="C198" s="196">
        <v>142</v>
      </c>
      <c r="D198" s="163">
        <v>142</v>
      </c>
      <c r="E198" s="164" t="s">
        <v>685</v>
      </c>
      <c r="F198" s="174" t="s">
        <v>629</v>
      </c>
      <c r="G198" s="174" t="s">
        <v>0</v>
      </c>
      <c r="H198" s="164" t="s">
        <v>1107</v>
      </c>
      <c r="I198" s="164" t="s">
        <v>968</v>
      </c>
      <c r="J198" s="216">
        <v>45</v>
      </c>
      <c r="K198" s="167">
        <v>21</v>
      </c>
      <c r="L198" s="167">
        <v>22.3</v>
      </c>
      <c r="M198" s="164"/>
      <c r="N198" s="167"/>
      <c r="O198" s="167"/>
      <c r="P198" s="167"/>
      <c r="Q198" s="196"/>
      <c r="R198" s="169"/>
      <c r="S198" s="169"/>
      <c r="T198" s="163"/>
      <c r="U198" s="163"/>
      <c r="V198" s="170"/>
      <c r="W198" s="170"/>
      <c r="X198" s="171"/>
      <c r="Y198" s="163"/>
    </row>
    <row r="199" spans="2:31" s="137" customFormat="1" ht="17.25" customHeight="1" x14ac:dyDescent="0.35">
      <c r="B199" s="163"/>
      <c r="C199" s="196"/>
      <c r="D199" s="163"/>
      <c r="E199" s="192" t="s">
        <v>1126</v>
      </c>
      <c r="F199" s="174"/>
      <c r="G199" s="174"/>
      <c r="H199" s="164"/>
      <c r="I199" s="164"/>
      <c r="J199" s="216"/>
      <c r="K199" s="163"/>
      <c r="L199" s="163"/>
      <c r="M199" s="164"/>
      <c r="N199" s="167"/>
      <c r="O199" s="167"/>
      <c r="P199" s="167"/>
      <c r="Q199" s="196"/>
      <c r="R199" s="169"/>
      <c r="S199" s="169"/>
      <c r="T199" s="163"/>
      <c r="U199" s="163"/>
      <c r="V199" s="170"/>
      <c r="W199" s="170"/>
      <c r="X199" s="171"/>
      <c r="Y199" s="163"/>
      <c r="Z199" s="140"/>
    </row>
    <row r="200" spans="2:31" ht="17.25" customHeight="1" x14ac:dyDescent="0.25">
      <c r="B200" s="201"/>
      <c r="C200" s="201"/>
      <c r="D200" s="204"/>
      <c r="E200" s="201"/>
      <c r="F200" s="223"/>
      <c r="G200" s="223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24"/>
      <c r="S200" s="225"/>
      <c r="T200" s="201"/>
      <c r="U200" s="201"/>
      <c r="V200" s="203"/>
      <c r="W200" s="203"/>
      <c r="X200" s="201"/>
      <c r="Y200" s="204"/>
    </row>
    <row r="201" spans="2:31" s="137" customFormat="1" ht="17.25" customHeight="1" x14ac:dyDescent="0.35">
      <c r="B201" s="163">
        <v>13</v>
      </c>
      <c r="C201" s="196">
        <v>145</v>
      </c>
      <c r="D201" s="163">
        <v>145</v>
      </c>
      <c r="E201" s="164" t="s">
        <v>448</v>
      </c>
      <c r="F201" s="174" t="s">
        <v>449</v>
      </c>
      <c r="G201" s="174" t="s">
        <v>48</v>
      </c>
      <c r="H201" s="164" t="s">
        <v>1127</v>
      </c>
      <c r="I201" s="164" t="s">
        <v>1102</v>
      </c>
      <c r="J201" s="216">
        <v>50.4</v>
      </c>
      <c r="K201" s="167">
        <v>6.45</v>
      </c>
      <c r="L201" s="167">
        <v>8.15</v>
      </c>
      <c r="M201" s="164"/>
      <c r="N201" s="167"/>
      <c r="O201" s="167"/>
      <c r="P201" s="167"/>
      <c r="Q201" s="196" t="s">
        <v>1128</v>
      </c>
      <c r="R201" s="215">
        <v>0.32291666666666669</v>
      </c>
      <c r="S201" s="215">
        <v>0.2951388888888889</v>
      </c>
      <c r="T201" s="216">
        <v>201.6</v>
      </c>
      <c r="U201" s="216"/>
      <c r="V201" s="184" t="s">
        <v>1111</v>
      </c>
      <c r="W201" s="184"/>
      <c r="X201" s="200"/>
      <c r="Y201" s="163"/>
      <c r="Z201" s="136"/>
      <c r="AA201" s="136"/>
      <c r="AB201" s="140" t="s">
        <v>1129</v>
      </c>
      <c r="AC201" s="137" t="s">
        <v>1029</v>
      </c>
      <c r="AD201" s="137" t="s">
        <v>1030</v>
      </c>
      <c r="AE201" s="140" t="s">
        <v>1031</v>
      </c>
    </row>
    <row r="202" spans="2:31" s="137" customFormat="1" ht="17.25" customHeight="1" x14ac:dyDescent="0.35">
      <c r="B202" s="163"/>
      <c r="C202" s="196">
        <v>145</v>
      </c>
      <c r="D202" s="163">
        <v>145</v>
      </c>
      <c r="E202" s="164" t="s">
        <v>450</v>
      </c>
      <c r="F202" s="174" t="s">
        <v>451</v>
      </c>
      <c r="G202" s="174" t="s">
        <v>0</v>
      </c>
      <c r="H202" s="164" t="s">
        <v>1130</v>
      </c>
      <c r="I202" s="164" t="s">
        <v>968</v>
      </c>
      <c r="J202" s="216">
        <v>50.4</v>
      </c>
      <c r="K202" s="167">
        <v>8.3000000000000007</v>
      </c>
      <c r="L202" s="167">
        <v>10</v>
      </c>
      <c r="M202" s="208" t="s">
        <v>971</v>
      </c>
      <c r="N202" s="167"/>
      <c r="O202" s="167"/>
      <c r="P202" s="167"/>
      <c r="Q202" s="196"/>
      <c r="R202" s="169"/>
      <c r="S202" s="169"/>
      <c r="T202" s="163"/>
      <c r="U202" s="163"/>
      <c r="V202" s="170"/>
      <c r="W202" s="170"/>
      <c r="X202" s="171"/>
      <c r="Y202" s="163"/>
    </row>
    <row r="203" spans="2:31" s="137" customFormat="1" ht="17.25" customHeight="1" x14ac:dyDescent="0.35">
      <c r="B203" s="163"/>
      <c r="C203" s="196">
        <v>145</v>
      </c>
      <c r="D203" s="163">
        <v>145</v>
      </c>
      <c r="E203" s="164" t="s">
        <v>456</v>
      </c>
      <c r="F203" s="174" t="s">
        <v>449</v>
      </c>
      <c r="G203" s="174" t="s">
        <v>48</v>
      </c>
      <c r="H203" s="164" t="s">
        <v>1127</v>
      </c>
      <c r="I203" s="164" t="s">
        <v>1102</v>
      </c>
      <c r="J203" s="216">
        <v>50.4</v>
      </c>
      <c r="K203" s="167">
        <v>10.3</v>
      </c>
      <c r="L203" s="167">
        <v>12</v>
      </c>
      <c r="M203" s="164"/>
      <c r="N203" s="167"/>
      <c r="O203" s="167"/>
      <c r="P203" s="167"/>
      <c r="Q203" s="196"/>
      <c r="R203" s="169"/>
      <c r="S203" s="169"/>
      <c r="T203" s="163"/>
      <c r="U203" s="163"/>
      <c r="V203" s="170"/>
      <c r="W203" s="170"/>
      <c r="X203" s="171"/>
      <c r="Y203" s="163"/>
    </row>
    <row r="204" spans="2:31" s="137" customFormat="1" ht="17.25" customHeight="1" x14ac:dyDescent="0.35">
      <c r="B204" s="163"/>
      <c r="C204" s="196">
        <v>145</v>
      </c>
      <c r="D204" s="163">
        <v>145</v>
      </c>
      <c r="E204" s="164" t="s">
        <v>457</v>
      </c>
      <c r="F204" s="174" t="s">
        <v>451</v>
      </c>
      <c r="G204" s="174" t="s">
        <v>0</v>
      </c>
      <c r="H204" s="164" t="s">
        <v>1130</v>
      </c>
      <c r="I204" s="164" t="s">
        <v>968</v>
      </c>
      <c r="J204" s="216">
        <v>50.4</v>
      </c>
      <c r="K204" s="167">
        <v>12.15</v>
      </c>
      <c r="L204" s="167">
        <v>13.45</v>
      </c>
      <c r="M204" s="164"/>
      <c r="N204" s="167"/>
      <c r="O204" s="167"/>
      <c r="P204" s="167"/>
      <c r="Q204" s="196"/>
      <c r="R204" s="169"/>
      <c r="S204" s="169"/>
      <c r="T204" s="163"/>
      <c r="U204" s="163"/>
      <c r="V204" s="170"/>
      <c r="W204" s="170"/>
      <c r="X204" s="171"/>
      <c r="Y204" s="163"/>
    </row>
    <row r="205" spans="2:31" s="137" customFormat="1" ht="17.25" customHeight="1" x14ac:dyDescent="0.35">
      <c r="B205" s="163"/>
      <c r="C205" s="196"/>
      <c r="D205" s="163"/>
      <c r="E205" s="164"/>
      <c r="F205" s="174"/>
      <c r="G205" s="221" t="s">
        <v>976</v>
      </c>
      <c r="H205" s="164"/>
      <c r="I205" s="57" t="s">
        <v>976</v>
      </c>
      <c r="J205" s="163"/>
      <c r="K205" s="167"/>
      <c r="L205" s="167"/>
      <c r="M205" s="164"/>
      <c r="N205" s="167"/>
      <c r="O205" s="167"/>
      <c r="P205" s="167"/>
      <c r="Q205" s="196"/>
      <c r="R205" s="169"/>
      <c r="S205" s="169"/>
      <c r="T205" s="163"/>
      <c r="U205" s="163"/>
      <c r="V205" s="170"/>
      <c r="W205" s="170"/>
      <c r="X205" s="171"/>
      <c r="Y205" s="163"/>
    </row>
    <row r="206" spans="2:31" s="137" customFormat="1" ht="17.25" customHeight="1" x14ac:dyDescent="0.35">
      <c r="B206" s="163"/>
      <c r="C206" s="196">
        <v>146</v>
      </c>
      <c r="D206" s="163">
        <v>146</v>
      </c>
      <c r="E206" s="164" t="s">
        <v>462</v>
      </c>
      <c r="F206" s="174" t="s">
        <v>449</v>
      </c>
      <c r="G206" s="174" t="s">
        <v>48</v>
      </c>
      <c r="H206" s="164" t="s">
        <v>1127</v>
      </c>
      <c r="I206" s="164" t="s">
        <v>1102</v>
      </c>
      <c r="J206" s="216">
        <v>50.4</v>
      </c>
      <c r="K206" s="167">
        <v>14.15</v>
      </c>
      <c r="L206" s="167">
        <v>15.45</v>
      </c>
      <c r="M206" s="164"/>
      <c r="N206" s="167"/>
      <c r="O206" s="167"/>
      <c r="P206" s="167"/>
      <c r="Q206" s="196" t="s">
        <v>1131</v>
      </c>
      <c r="R206" s="215">
        <v>0.32291666666666669</v>
      </c>
      <c r="S206" s="215">
        <v>0.2951388888888889</v>
      </c>
      <c r="T206" s="216">
        <v>201.6</v>
      </c>
      <c r="U206" s="216">
        <f>T201+T206</f>
        <v>403.2</v>
      </c>
      <c r="V206" s="184" t="s">
        <v>1111</v>
      </c>
      <c r="W206" s="184" t="s">
        <v>1111</v>
      </c>
      <c r="X206" s="200"/>
      <c r="Y206" s="163">
        <v>8</v>
      </c>
      <c r="Z206" s="136"/>
      <c r="AA206" s="136"/>
      <c r="AB206" s="140" t="s">
        <v>1129</v>
      </c>
      <c r="AC206" s="137" t="s">
        <v>1029</v>
      </c>
      <c r="AD206" s="137" t="s">
        <v>1030</v>
      </c>
      <c r="AE206" s="140" t="s">
        <v>1031</v>
      </c>
    </row>
    <row r="207" spans="2:31" s="137" customFormat="1" ht="17.25" customHeight="1" x14ac:dyDescent="0.35">
      <c r="B207" s="163"/>
      <c r="C207" s="196">
        <v>146</v>
      </c>
      <c r="D207" s="163">
        <v>146</v>
      </c>
      <c r="E207" s="164" t="s">
        <v>463</v>
      </c>
      <c r="F207" s="174" t="s">
        <v>451</v>
      </c>
      <c r="G207" s="174" t="s">
        <v>0</v>
      </c>
      <c r="H207" s="164" t="s">
        <v>1130</v>
      </c>
      <c r="I207" s="164" t="s">
        <v>968</v>
      </c>
      <c r="J207" s="216">
        <v>50.4</v>
      </c>
      <c r="K207" s="167">
        <v>16</v>
      </c>
      <c r="L207" s="167">
        <v>17.3</v>
      </c>
      <c r="M207" s="208" t="s">
        <v>971</v>
      </c>
      <c r="N207" s="167"/>
      <c r="O207" s="167"/>
      <c r="P207" s="167"/>
      <c r="Q207" s="196"/>
      <c r="R207" s="169"/>
      <c r="S207" s="169"/>
      <c r="T207" s="163"/>
      <c r="U207" s="163"/>
      <c r="V207" s="170"/>
      <c r="W207" s="170"/>
      <c r="X207" s="171"/>
      <c r="Y207" s="163"/>
    </row>
    <row r="208" spans="2:31" s="137" customFormat="1" ht="17.25" customHeight="1" x14ac:dyDescent="0.35">
      <c r="B208" s="163"/>
      <c r="C208" s="196">
        <v>146</v>
      </c>
      <c r="D208" s="163">
        <v>146</v>
      </c>
      <c r="E208" s="164" t="s">
        <v>468</v>
      </c>
      <c r="F208" s="174" t="s">
        <v>449</v>
      </c>
      <c r="G208" s="174" t="s">
        <v>48</v>
      </c>
      <c r="H208" s="164" t="s">
        <v>1127</v>
      </c>
      <c r="I208" s="164" t="s">
        <v>1102</v>
      </c>
      <c r="J208" s="216">
        <v>50.4</v>
      </c>
      <c r="K208" s="167">
        <v>18</v>
      </c>
      <c r="L208" s="167">
        <v>19.3</v>
      </c>
      <c r="M208" s="164"/>
      <c r="N208" s="167"/>
      <c r="O208" s="167"/>
      <c r="P208" s="167"/>
      <c r="Q208" s="196"/>
      <c r="R208" s="169"/>
      <c r="S208" s="169"/>
      <c r="T208" s="163"/>
      <c r="U208" s="163"/>
      <c r="V208" s="170"/>
      <c r="W208" s="170"/>
      <c r="X208" s="171"/>
      <c r="Y208" s="163"/>
    </row>
    <row r="209" spans="2:31" s="137" customFormat="1" ht="17.25" customHeight="1" x14ac:dyDescent="0.35">
      <c r="B209" s="163"/>
      <c r="C209" s="196">
        <v>146</v>
      </c>
      <c r="D209" s="163">
        <v>146</v>
      </c>
      <c r="E209" s="164" t="s">
        <v>469</v>
      </c>
      <c r="F209" s="174" t="s">
        <v>451</v>
      </c>
      <c r="G209" s="174" t="s">
        <v>0</v>
      </c>
      <c r="H209" s="164" t="s">
        <v>1130</v>
      </c>
      <c r="I209" s="164" t="s">
        <v>968</v>
      </c>
      <c r="J209" s="216">
        <v>50.4</v>
      </c>
      <c r="K209" s="167">
        <v>19.45</v>
      </c>
      <c r="L209" s="167">
        <v>21.15</v>
      </c>
      <c r="M209" s="164"/>
      <c r="N209" s="167"/>
      <c r="O209" s="167"/>
      <c r="P209" s="167"/>
      <c r="Q209" s="196"/>
      <c r="R209" s="169"/>
      <c r="S209" s="169"/>
      <c r="T209" s="163"/>
      <c r="U209" s="163"/>
      <c r="V209" s="170"/>
      <c r="W209" s="170"/>
      <c r="X209" s="171"/>
      <c r="Y209" s="163"/>
    </row>
    <row r="210" spans="2:31" s="137" customFormat="1" ht="17.25" customHeight="1" x14ac:dyDescent="0.35">
      <c r="B210" s="163"/>
      <c r="C210" s="196"/>
      <c r="D210" s="163"/>
      <c r="E210" s="192" t="s">
        <v>1132</v>
      </c>
      <c r="F210" s="174"/>
      <c r="G210" s="174"/>
      <c r="H210" s="164"/>
      <c r="I210" s="164"/>
      <c r="J210" s="163"/>
      <c r="K210" s="163"/>
      <c r="L210" s="163"/>
      <c r="M210" s="164"/>
      <c r="N210" s="167"/>
      <c r="O210" s="167"/>
      <c r="P210" s="167"/>
      <c r="Q210" s="196"/>
      <c r="R210" s="169"/>
      <c r="S210" s="169"/>
      <c r="T210" s="163"/>
      <c r="U210" s="163"/>
      <c r="V210" s="170"/>
      <c r="W210" s="170"/>
      <c r="X210" s="171"/>
      <c r="Y210" s="163"/>
      <c r="Z210" s="140"/>
    </row>
    <row r="211" spans="2:31" ht="17.25" customHeight="1" x14ac:dyDescent="0.25">
      <c r="B211" s="201"/>
      <c r="C211" s="201"/>
      <c r="D211" s="204"/>
      <c r="E211" s="201"/>
      <c r="F211" s="223"/>
      <c r="G211" s="223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24"/>
      <c r="S211" s="225"/>
      <c r="T211" s="201"/>
      <c r="U211" s="201"/>
      <c r="V211" s="203"/>
      <c r="W211" s="203"/>
      <c r="X211" s="201"/>
      <c r="Y211" s="204"/>
    </row>
    <row r="212" spans="2:31" s="137" customFormat="1" ht="17.25" customHeight="1" x14ac:dyDescent="0.35">
      <c r="B212" s="163">
        <v>14</v>
      </c>
      <c r="C212" s="196">
        <v>149</v>
      </c>
      <c r="D212" s="163">
        <v>149</v>
      </c>
      <c r="E212" s="164" t="s">
        <v>452</v>
      </c>
      <c r="F212" s="174" t="s">
        <v>449</v>
      </c>
      <c r="G212" s="174" t="s">
        <v>48</v>
      </c>
      <c r="H212" s="164" t="s">
        <v>1127</v>
      </c>
      <c r="I212" s="164" t="s">
        <v>1102</v>
      </c>
      <c r="J212" s="216">
        <v>50.4</v>
      </c>
      <c r="K212" s="167">
        <v>7.15</v>
      </c>
      <c r="L212" s="167">
        <v>8.4499999999999993</v>
      </c>
      <c r="M212" s="164"/>
      <c r="N212" s="167"/>
      <c r="O212" s="167"/>
      <c r="P212" s="167"/>
      <c r="Q212" s="211" t="s">
        <v>1133</v>
      </c>
      <c r="R212" s="215">
        <v>0.32291666666666669</v>
      </c>
      <c r="S212" s="215">
        <v>0.2951388888888889</v>
      </c>
      <c r="T212" s="216">
        <v>201.6</v>
      </c>
      <c r="U212" s="216"/>
      <c r="V212" s="170" t="s">
        <v>1029</v>
      </c>
      <c r="W212" s="184"/>
      <c r="X212" s="200"/>
      <c r="Y212" s="163"/>
      <c r="Z212" s="136"/>
      <c r="AA212" s="136"/>
      <c r="AB212" s="140" t="s">
        <v>1129</v>
      </c>
      <c r="AC212" s="137" t="s">
        <v>1029</v>
      </c>
      <c r="AD212" s="137" t="s">
        <v>1134</v>
      </c>
      <c r="AE212" s="140" t="s">
        <v>1031</v>
      </c>
    </row>
    <row r="213" spans="2:31" s="137" customFormat="1" ht="17.25" customHeight="1" x14ac:dyDescent="0.35">
      <c r="B213" s="163"/>
      <c r="C213" s="196">
        <v>149</v>
      </c>
      <c r="D213" s="163">
        <v>149</v>
      </c>
      <c r="E213" s="164" t="s">
        <v>453</v>
      </c>
      <c r="F213" s="174" t="s">
        <v>451</v>
      </c>
      <c r="G213" s="174" t="s">
        <v>0</v>
      </c>
      <c r="H213" s="164" t="s">
        <v>1130</v>
      </c>
      <c r="I213" s="164" t="s">
        <v>968</v>
      </c>
      <c r="J213" s="216">
        <v>50.4</v>
      </c>
      <c r="K213" s="167">
        <v>9</v>
      </c>
      <c r="L213" s="167">
        <v>10.3</v>
      </c>
      <c r="M213" s="208" t="s">
        <v>971</v>
      </c>
      <c r="N213" s="167"/>
      <c r="O213" s="167"/>
      <c r="P213" s="167"/>
      <c r="Q213" s="196"/>
      <c r="R213" s="169"/>
      <c r="S213" s="169"/>
      <c r="T213" s="163"/>
      <c r="U213" s="163"/>
      <c r="V213" s="170"/>
      <c r="W213" s="170"/>
      <c r="X213" s="171"/>
      <c r="Y213" s="163"/>
    </row>
    <row r="214" spans="2:31" s="137" customFormat="1" ht="17.25" customHeight="1" x14ac:dyDescent="0.35">
      <c r="B214" s="163"/>
      <c r="C214" s="196">
        <v>149</v>
      </c>
      <c r="D214" s="163">
        <v>149</v>
      </c>
      <c r="E214" s="164" t="s">
        <v>458</v>
      </c>
      <c r="F214" s="174" t="s">
        <v>449</v>
      </c>
      <c r="G214" s="174" t="s">
        <v>48</v>
      </c>
      <c r="H214" s="164" t="s">
        <v>1127</v>
      </c>
      <c r="I214" s="164" t="s">
        <v>1102</v>
      </c>
      <c r="J214" s="216">
        <v>50.4</v>
      </c>
      <c r="K214" s="167">
        <v>11</v>
      </c>
      <c r="L214" s="167">
        <v>12.3</v>
      </c>
      <c r="M214" s="164"/>
      <c r="N214" s="167"/>
      <c r="O214" s="167"/>
      <c r="P214" s="167"/>
      <c r="Q214" s="196"/>
      <c r="R214" s="169"/>
      <c r="S214" s="169"/>
      <c r="T214" s="163"/>
      <c r="U214" s="163"/>
      <c r="V214" s="170"/>
      <c r="W214" s="170"/>
      <c r="X214" s="171"/>
      <c r="Y214" s="163"/>
    </row>
    <row r="215" spans="2:31" s="137" customFormat="1" ht="17.25" customHeight="1" x14ac:dyDescent="0.35">
      <c r="B215" s="163"/>
      <c r="C215" s="196">
        <v>149</v>
      </c>
      <c r="D215" s="163">
        <v>149</v>
      </c>
      <c r="E215" s="164" t="s">
        <v>459</v>
      </c>
      <c r="F215" s="174" t="s">
        <v>451</v>
      </c>
      <c r="G215" s="174" t="s">
        <v>0</v>
      </c>
      <c r="H215" s="164" t="s">
        <v>1130</v>
      </c>
      <c r="I215" s="164" t="s">
        <v>968</v>
      </c>
      <c r="J215" s="216">
        <v>50.4</v>
      </c>
      <c r="K215" s="167">
        <v>12.45</v>
      </c>
      <c r="L215" s="167">
        <v>14.15</v>
      </c>
      <c r="M215" s="164"/>
      <c r="N215" s="167"/>
      <c r="O215" s="167"/>
      <c r="P215" s="167"/>
      <c r="Q215" s="196"/>
      <c r="R215" s="169"/>
      <c r="S215" s="169"/>
      <c r="T215" s="163"/>
      <c r="U215" s="163"/>
      <c r="V215" s="170"/>
      <c r="W215" s="170"/>
      <c r="X215" s="171"/>
      <c r="Y215" s="163"/>
    </row>
    <row r="216" spans="2:31" s="137" customFormat="1" ht="17.25" customHeight="1" x14ac:dyDescent="0.35">
      <c r="B216" s="163"/>
      <c r="C216" s="196"/>
      <c r="D216" s="163"/>
      <c r="E216" s="164"/>
      <c r="F216" s="174"/>
      <c r="G216" s="221" t="s">
        <v>976</v>
      </c>
      <c r="H216" s="164"/>
      <c r="I216" s="57" t="s">
        <v>976</v>
      </c>
      <c r="J216" s="163"/>
      <c r="K216" s="167"/>
      <c r="L216" s="167"/>
      <c r="M216" s="164"/>
      <c r="N216" s="167"/>
      <c r="O216" s="167"/>
      <c r="P216" s="167"/>
      <c r="Q216" s="196"/>
      <c r="R216" s="169"/>
      <c r="S216" s="169"/>
      <c r="T216" s="163"/>
      <c r="U216" s="163"/>
      <c r="V216" s="170"/>
      <c r="W216" s="170"/>
      <c r="X216" s="171"/>
      <c r="Y216" s="163"/>
    </row>
    <row r="217" spans="2:31" s="137" customFormat="1" ht="17.25" customHeight="1" x14ac:dyDescent="0.35">
      <c r="B217" s="163"/>
      <c r="C217" s="196">
        <v>150</v>
      </c>
      <c r="D217" s="163">
        <v>150</v>
      </c>
      <c r="E217" s="164" t="s">
        <v>464</v>
      </c>
      <c r="F217" s="174" t="s">
        <v>449</v>
      </c>
      <c r="G217" s="174" t="s">
        <v>48</v>
      </c>
      <c r="H217" s="164" t="s">
        <v>1127</v>
      </c>
      <c r="I217" s="164" t="s">
        <v>1102</v>
      </c>
      <c r="J217" s="216">
        <v>50.4</v>
      </c>
      <c r="K217" s="167">
        <v>14.45</v>
      </c>
      <c r="L217" s="167">
        <v>16.149999999999999</v>
      </c>
      <c r="M217" s="164"/>
      <c r="N217" s="167"/>
      <c r="O217" s="167"/>
      <c r="P217" s="167"/>
      <c r="Q217" s="196" t="s">
        <v>1135</v>
      </c>
      <c r="R217" s="215">
        <v>0.32291666666666669</v>
      </c>
      <c r="S217" s="215">
        <v>0.2951388888888889</v>
      </c>
      <c r="T217" s="216">
        <v>201.6</v>
      </c>
      <c r="U217" s="216">
        <f>T212+T217</f>
        <v>403.2</v>
      </c>
      <c r="V217" s="170" t="s">
        <v>1029</v>
      </c>
      <c r="W217" s="170" t="s">
        <v>1029</v>
      </c>
      <c r="X217" s="212"/>
      <c r="Y217" s="163">
        <v>8</v>
      </c>
      <c r="Z217" s="136"/>
      <c r="AA217" s="136"/>
      <c r="AB217" s="140" t="s">
        <v>1129</v>
      </c>
      <c r="AC217" s="137" t="s">
        <v>1029</v>
      </c>
      <c r="AD217" s="137" t="s">
        <v>1134</v>
      </c>
      <c r="AE217" s="140" t="s">
        <v>1031</v>
      </c>
    </row>
    <row r="218" spans="2:31" s="137" customFormat="1" ht="17.25" customHeight="1" x14ac:dyDescent="0.35">
      <c r="B218" s="163"/>
      <c r="C218" s="196">
        <v>150</v>
      </c>
      <c r="D218" s="163">
        <v>150</v>
      </c>
      <c r="E218" s="164" t="s">
        <v>465</v>
      </c>
      <c r="F218" s="174" t="s">
        <v>451</v>
      </c>
      <c r="G218" s="174" t="s">
        <v>0</v>
      </c>
      <c r="H218" s="164" t="s">
        <v>1130</v>
      </c>
      <c r="I218" s="164" t="s">
        <v>968</v>
      </c>
      <c r="J218" s="216">
        <v>50.4</v>
      </c>
      <c r="K218" s="167">
        <v>16.3</v>
      </c>
      <c r="L218" s="167">
        <v>18</v>
      </c>
      <c r="M218" s="208" t="s">
        <v>971</v>
      </c>
      <c r="N218" s="167"/>
      <c r="O218" s="167"/>
      <c r="P218" s="167"/>
      <c r="Q218" s="196"/>
      <c r="R218" s="169"/>
      <c r="S218" s="169"/>
      <c r="T218" s="163"/>
      <c r="U218" s="163"/>
      <c r="V218" s="170"/>
      <c r="W218" s="170"/>
      <c r="X218" s="171"/>
      <c r="Y218" s="163"/>
    </row>
    <row r="219" spans="2:31" s="137" customFormat="1" ht="17.25" customHeight="1" x14ac:dyDescent="0.35">
      <c r="B219" s="163"/>
      <c r="C219" s="196">
        <v>150</v>
      </c>
      <c r="D219" s="163">
        <v>150</v>
      </c>
      <c r="E219" s="164" t="s">
        <v>470</v>
      </c>
      <c r="F219" s="174" t="s">
        <v>449</v>
      </c>
      <c r="G219" s="174" t="s">
        <v>48</v>
      </c>
      <c r="H219" s="164" t="s">
        <v>1127</v>
      </c>
      <c r="I219" s="164" t="s">
        <v>1102</v>
      </c>
      <c r="J219" s="216">
        <v>50.4</v>
      </c>
      <c r="K219" s="167">
        <v>18.3</v>
      </c>
      <c r="L219" s="167">
        <v>20</v>
      </c>
      <c r="M219" s="164"/>
      <c r="N219" s="167"/>
      <c r="O219" s="167"/>
      <c r="P219" s="167"/>
      <c r="Q219" s="196"/>
      <c r="R219" s="169"/>
      <c r="S219" s="169"/>
      <c r="T219" s="163"/>
      <c r="U219" s="163"/>
      <c r="V219" s="170"/>
      <c r="W219" s="170"/>
      <c r="X219" s="171"/>
      <c r="Y219" s="163"/>
    </row>
    <row r="220" spans="2:31" s="137" customFormat="1" ht="17.25" customHeight="1" x14ac:dyDescent="0.35">
      <c r="B220" s="163"/>
      <c r="C220" s="196">
        <v>150</v>
      </c>
      <c r="D220" s="163">
        <v>150</v>
      </c>
      <c r="E220" s="164" t="s">
        <v>471</v>
      </c>
      <c r="F220" s="174" t="s">
        <v>451</v>
      </c>
      <c r="G220" s="174" t="s">
        <v>0</v>
      </c>
      <c r="H220" s="164" t="s">
        <v>1130</v>
      </c>
      <c r="I220" s="164" t="s">
        <v>968</v>
      </c>
      <c r="J220" s="216">
        <v>50.4</v>
      </c>
      <c r="K220" s="167">
        <v>20.149999999999999</v>
      </c>
      <c r="L220" s="167">
        <v>21.45</v>
      </c>
      <c r="M220" s="164"/>
      <c r="N220" s="167"/>
      <c r="O220" s="167"/>
      <c r="P220" s="167"/>
      <c r="Q220" s="196"/>
      <c r="R220" s="169"/>
      <c r="S220" s="169"/>
      <c r="T220" s="163"/>
      <c r="U220" s="163"/>
      <c r="V220" s="170"/>
      <c r="W220" s="170"/>
      <c r="X220" s="171"/>
      <c r="Y220" s="163"/>
    </row>
    <row r="221" spans="2:31" ht="17.25" customHeight="1" x14ac:dyDescent="0.35">
      <c r="B221" s="201"/>
      <c r="C221" s="201"/>
      <c r="D221" s="204"/>
      <c r="E221" s="192" t="s">
        <v>1136</v>
      </c>
      <c r="F221" s="223"/>
      <c r="G221" s="223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24"/>
      <c r="S221" s="225"/>
      <c r="T221" s="201"/>
      <c r="U221" s="201"/>
      <c r="V221" s="203"/>
      <c r="W221" s="203"/>
      <c r="X221" s="201"/>
      <c r="Y221" s="204"/>
    </row>
    <row r="222" spans="2:31" ht="17.25" customHeight="1" x14ac:dyDescent="0.35">
      <c r="B222" s="201"/>
      <c r="C222" s="201"/>
      <c r="D222" s="204"/>
      <c r="E222" s="192"/>
      <c r="F222" s="223"/>
      <c r="G222" s="223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24"/>
      <c r="S222" s="225"/>
      <c r="T222" s="201"/>
      <c r="U222" s="201"/>
      <c r="V222" s="203"/>
      <c r="W222" s="203"/>
      <c r="X222" s="201"/>
      <c r="Y222" s="204"/>
    </row>
    <row r="223" spans="2:31" s="137" customFormat="1" ht="17.25" customHeight="1" x14ac:dyDescent="0.35">
      <c r="B223" s="163">
        <v>15</v>
      </c>
      <c r="C223" s="196">
        <v>88</v>
      </c>
      <c r="D223" s="163">
        <v>88</v>
      </c>
      <c r="E223" s="164" t="s">
        <v>454</v>
      </c>
      <c r="F223" s="174" t="s">
        <v>449</v>
      </c>
      <c r="G223" s="174" t="s">
        <v>48</v>
      </c>
      <c r="H223" s="164" t="s">
        <v>1127</v>
      </c>
      <c r="I223" s="164" t="s">
        <v>1102</v>
      </c>
      <c r="J223" s="216">
        <v>50.4</v>
      </c>
      <c r="K223" s="163">
        <v>7.45</v>
      </c>
      <c r="L223" s="163">
        <v>9.15</v>
      </c>
      <c r="M223" s="201"/>
      <c r="N223" s="167"/>
      <c r="O223" s="167"/>
      <c r="P223" s="167"/>
      <c r="Q223" s="211" t="s">
        <v>1137</v>
      </c>
      <c r="R223" s="215">
        <v>0.32291666666666669</v>
      </c>
      <c r="S223" s="215">
        <v>0.2951388888888889</v>
      </c>
      <c r="T223" s="216">
        <v>201.6</v>
      </c>
      <c r="U223" s="216"/>
      <c r="V223" s="170" t="s">
        <v>1029</v>
      </c>
      <c r="W223" s="184"/>
      <c r="X223" s="200"/>
      <c r="Y223" s="163"/>
      <c r="Z223" s="136" t="s">
        <v>1027</v>
      </c>
      <c r="AA223" s="136"/>
      <c r="AB223" s="164" t="s">
        <v>1130</v>
      </c>
      <c r="AC223" s="137" t="s">
        <v>1029</v>
      </c>
      <c r="AD223" s="137" t="s">
        <v>1134</v>
      </c>
      <c r="AE223" s="140" t="s">
        <v>1031</v>
      </c>
    </row>
    <row r="224" spans="2:31" s="137" customFormat="1" ht="17.25" customHeight="1" x14ac:dyDescent="0.35">
      <c r="B224" s="163"/>
      <c r="C224" s="196">
        <v>88</v>
      </c>
      <c r="D224" s="163">
        <v>88</v>
      </c>
      <c r="E224" s="164" t="s">
        <v>455</v>
      </c>
      <c r="F224" s="174" t="s">
        <v>451</v>
      </c>
      <c r="G224" s="174" t="s">
        <v>0</v>
      </c>
      <c r="H224" s="164" t="s">
        <v>1130</v>
      </c>
      <c r="I224" s="164" t="s">
        <v>968</v>
      </c>
      <c r="J224" s="216">
        <v>50.4</v>
      </c>
      <c r="K224" s="167">
        <v>9.3000000000000007</v>
      </c>
      <c r="L224" s="167">
        <v>11</v>
      </c>
      <c r="M224" s="208" t="s">
        <v>971</v>
      </c>
      <c r="N224" s="167"/>
      <c r="O224" s="167"/>
      <c r="P224" s="167"/>
      <c r="Q224" s="196"/>
      <c r="R224" s="169"/>
      <c r="S224" s="169"/>
      <c r="T224" s="163"/>
      <c r="U224" s="163"/>
      <c r="V224" s="170"/>
      <c r="W224" s="170"/>
      <c r="X224" s="171"/>
      <c r="Y224" s="163"/>
      <c r="Z224" s="140"/>
    </row>
    <row r="225" spans="2:31" s="137" customFormat="1" ht="17.25" customHeight="1" x14ac:dyDescent="0.35">
      <c r="B225" s="163"/>
      <c r="C225" s="196">
        <v>88</v>
      </c>
      <c r="D225" s="163">
        <v>88</v>
      </c>
      <c r="E225" s="164" t="s">
        <v>460</v>
      </c>
      <c r="F225" s="174" t="s">
        <v>449</v>
      </c>
      <c r="G225" s="174" t="s">
        <v>48</v>
      </c>
      <c r="H225" s="164" t="s">
        <v>1127</v>
      </c>
      <c r="I225" s="164" t="s">
        <v>1102</v>
      </c>
      <c r="J225" s="216">
        <v>50.4</v>
      </c>
      <c r="K225" s="167">
        <v>11.3</v>
      </c>
      <c r="L225" s="167">
        <v>13</v>
      </c>
      <c r="M225" s="201"/>
      <c r="N225" s="167"/>
      <c r="O225" s="167"/>
      <c r="P225" s="167"/>
      <c r="Q225" s="164"/>
      <c r="R225" s="169"/>
      <c r="S225" s="169"/>
      <c r="T225" s="163"/>
      <c r="U225" s="163"/>
      <c r="V225" s="170"/>
      <c r="W225" s="170"/>
      <c r="X225" s="171"/>
      <c r="Y225" s="163"/>
    </row>
    <row r="226" spans="2:31" s="137" customFormat="1" ht="17.25" customHeight="1" x14ac:dyDescent="0.35">
      <c r="B226" s="163"/>
      <c r="C226" s="196">
        <v>88</v>
      </c>
      <c r="D226" s="163">
        <v>88</v>
      </c>
      <c r="E226" s="164" t="s">
        <v>461</v>
      </c>
      <c r="F226" s="174" t="s">
        <v>451</v>
      </c>
      <c r="G226" s="174" t="s">
        <v>0</v>
      </c>
      <c r="H226" s="164" t="s">
        <v>1130</v>
      </c>
      <c r="I226" s="164" t="s">
        <v>968</v>
      </c>
      <c r="J226" s="216">
        <v>50.4</v>
      </c>
      <c r="K226" s="163">
        <v>13.15</v>
      </c>
      <c r="L226" s="163">
        <v>14.45</v>
      </c>
      <c r="M226" s="201"/>
      <c r="N226" s="167"/>
      <c r="O226" s="167"/>
      <c r="P226" s="167"/>
      <c r="Q226" s="164"/>
      <c r="R226" s="169"/>
      <c r="S226" s="169"/>
      <c r="T226" s="163"/>
      <c r="U226" s="163"/>
      <c r="V226" s="170"/>
      <c r="W226" s="170"/>
      <c r="X226" s="171"/>
      <c r="Y226" s="163"/>
    </row>
    <row r="227" spans="2:31" s="137" customFormat="1" ht="17.25" customHeight="1" x14ac:dyDescent="0.35">
      <c r="B227" s="163"/>
      <c r="C227" s="196"/>
      <c r="D227" s="163"/>
      <c r="E227" s="164"/>
      <c r="F227" s="221" t="s">
        <v>976</v>
      </c>
      <c r="G227" s="174"/>
      <c r="H227" s="57" t="s">
        <v>976</v>
      </c>
      <c r="I227" s="164"/>
      <c r="J227" s="210" t="s">
        <v>1138</v>
      </c>
      <c r="K227" s="163"/>
      <c r="L227" s="163"/>
      <c r="M227" s="164"/>
      <c r="N227" s="167"/>
      <c r="O227" s="167"/>
      <c r="P227" s="167"/>
      <c r="Q227" s="164"/>
      <c r="R227" s="169"/>
      <c r="S227" s="169"/>
      <c r="T227" s="163"/>
      <c r="U227" s="163"/>
      <c r="V227" s="170"/>
      <c r="W227" s="170"/>
      <c r="X227" s="171"/>
      <c r="Y227" s="163"/>
    </row>
    <row r="228" spans="2:31" s="137" customFormat="1" ht="17.25" customHeight="1" x14ac:dyDescent="0.35">
      <c r="B228" s="163"/>
      <c r="C228" s="196">
        <v>87</v>
      </c>
      <c r="D228" s="163">
        <v>87</v>
      </c>
      <c r="E228" s="164" t="s">
        <v>466</v>
      </c>
      <c r="F228" s="174" t="s">
        <v>449</v>
      </c>
      <c r="G228" s="174" t="s">
        <v>48</v>
      </c>
      <c r="H228" s="164" t="s">
        <v>1127</v>
      </c>
      <c r="I228" s="164" t="s">
        <v>1102</v>
      </c>
      <c r="J228" s="216">
        <v>50.4</v>
      </c>
      <c r="K228" s="163">
        <v>15.15</v>
      </c>
      <c r="L228" s="163">
        <v>16.45</v>
      </c>
      <c r="M228" s="201"/>
      <c r="N228" s="167"/>
      <c r="O228" s="167"/>
      <c r="P228" s="167"/>
      <c r="Q228" s="211" t="s">
        <v>1139</v>
      </c>
      <c r="R228" s="215">
        <v>0.32291666666666669</v>
      </c>
      <c r="S228" s="215">
        <v>0.2951388888888889</v>
      </c>
      <c r="T228" s="216">
        <v>201.6</v>
      </c>
      <c r="U228" s="216">
        <f>T228+T223</f>
        <v>403.2</v>
      </c>
      <c r="V228" s="170" t="s">
        <v>1029</v>
      </c>
      <c r="W228" s="170" t="s">
        <v>1029</v>
      </c>
      <c r="X228" s="212"/>
      <c r="Y228" s="163">
        <v>8</v>
      </c>
      <c r="Z228" s="136" t="s">
        <v>1027</v>
      </c>
      <c r="AA228" s="136"/>
      <c r="AB228" s="164" t="s">
        <v>1130</v>
      </c>
      <c r="AC228" s="137" t="s">
        <v>1029</v>
      </c>
      <c r="AD228" s="137" t="s">
        <v>1140</v>
      </c>
      <c r="AE228" s="140" t="s">
        <v>1031</v>
      </c>
    </row>
    <row r="229" spans="2:31" s="137" customFormat="1" ht="17.25" customHeight="1" x14ac:dyDescent="0.35">
      <c r="B229" s="163"/>
      <c r="C229" s="196">
        <v>87</v>
      </c>
      <c r="D229" s="163">
        <v>87</v>
      </c>
      <c r="E229" s="164" t="s">
        <v>467</v>
      </c>
      <c r="F229" s="174" t="s">
        <v>451</v>
      </c>
      <c r="G229" s="174" t="s">
        <v>0</v>
      </c>
      <c r="H229" s="164" t="s">
        <v>1130</v>
      </c>
      <c r="I229" s="164" t="s">
        <v>968</v>
      </c>
      <c r="J229" s="216">
        <v>50.4</v>
      </c>
      <c r="K229" s="167">
        <v>17</v>
      </c>
      <c r="L229" s="167">
        <v>18.3</v>
      </c>
      <c r="M229" s="208" t="s">
        <v>971</v>
      </c>
      <c r="N229" s="167"/>
      <c r="O229" s="167"/>
      <c r="P229" s="167"/>
      <c r="Q229" s="164"/>
      <c r="R229" s="169"/>
      <c r="S229" s="169"/>
      <c r="T229" s="163"/>
      <c r="U229" s="163"/>
      <c r="V229" s="170"/>
      <c r="W229" s="170"/>
      <c r="X229" s="171"/>
      <c r="Y229" s="163"/>
    </row>
    <row r="230" spans="2:31" s="137" customFormat="1" ht="17.25" customHeight="1" x14ac:dyDescent="0.35">
      <c r="B230" s="163"/>
      <c r="C230" s="196">
        <v>87</v>
      </c>
      <c r="D230" s="163">
        <v>87</v>
      </c>
      <c r="E230" s="164" t="s">
        <v>472</v>
      </c>
      <c r="F230" s="174" t="s">
        <v>449</v>
      </c>
      <c r="G230" s="174" t="s">
        <v>48</v>
      </c>
      <c r="H230" s="164" t="s">
        <v>1127</v>
      </c>
      <c r="I230" s="164" t="s">
        <v>1102</v>
      </c>
      <c r="J230" s="216">
        <v>50.4</v>
      </c>
      <c r="K230" s="167">
        <v>19</v>
      </c>
      <c r="L230" s="167">
        <v>20.3</v>
      </c>
      <c r="M230" s="201"/>
      <c r="N230" s="167"/>
      <c r="O230" s="167"/>
      <c r="P230" s="167"/>
      <c r="Q230" s="164"/>
      <c r="R230" s="169"/>
      <c r="S230" s="169"/>
      <c r="T230" s="163"/>
      <c r="U230" s="163"/>
      <c r="V230" s="170"/>
      <c r="W230" s="170"/>
      <c r="X230" s="171"/>
      <c r="Y230" s="163"/>
    </row>
    <row r="231" spans="2:31" s="137" customFormat="1" ht="17.25" customHeight="1" x14ac:dyDescent="0.35">
      <c r="B231" s="163"/>
      <c r="C231" s="196">
        <v>87</v>
      </c>
      <c r="D231" s="163">
        <v>87</v>
      </c>
      <c r="E231" s="164" t="s">
        <v>473</v>
      </c>
      <c r="F231" s="174" t="s">
        <v>451</v>
      </c>
      <c r="G231" s="174" t="s">
        <v>0</v>
      </c>
      <c r="H231" s="164" t="s">
        <v>1130</v>
      </c>
      <c r="I231" s="164" t="s">
        <v>968</v>
      </c>
      <c r="J231" s="216">
        <v>50.4</v>
      </c>
      <c r="K231" s="163">
        <v>20.45</v>
      </c>
      <c r="L231" s="163">
        <v>22.15</v>
      </c>
      <c r="M231" s="201"/>
      <c r="N231" s="167"/>
      <c r="O231" s="167"/>
      <c r="P231" s="167"/>
      <c r="Q231" s="164"/>
      <c r="R231" s="169"/>
      <c r="S231" s="169"/>
      <c r="T231" s="163"/>
      <c r="U231" s="163"/>
      <c r="V231" s="170"/>
      <c r="W231" s="170"/>
      <c r="X231" s="171"/>
      <c r="Y231" s="163"/>
    </row>
    <row r="232" spans="2:31" ht="17.25" customHeight="1" x14ac:dyDescent="0.25">
      <c r="B232" s="201"/>
      <c r="C232" s="201"/>
      <c r="D232" s="204"/>
      <c r="E232" s="201"/>
      <c r="F232" s="223"/>
      <c r="G232" s="223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24"/>
      <c r="S232" s="225"/>
      <c r="T232" s="201"/>
      <c r="U232" s="201"/>
      <c r="V232" s="203"/>
      <c r="W232" s="203"/>
      <c r="X232" s="201"/>
      <c r="Y232" s="204"/>
    </row>
    <row r="233" spans="2:31" s="137" customFormat="1" ht="18" x14ac:dyDescent="0.35">
      <c r="B233" s="163">
        <v>16</v>
      </c>
      <c r="C233" s="196">
        <v>131</v>
      </c>
      <c r="D233" s="163">
        <v>131</v>
      </c>
      <c r="E233" s="164" t="s">
        <v>691</v>
      </c>
      <c r="F233" s="174" t="s">
        <v>627</v>
      </c>
      <c r="G233" s="174" t="s">
        <v>49</v>
      </c>
      <c r="H233" s="164" t="s">
        <v>962</v>
      </c>
      <c r="I233" s="164" t="s">
        <v>963</v>
      </c>
      <c r="J233" s="163">
        <v>23.3</v>
      </c>
      <c r="K233" s="226">
        <v>5</v>
      </c>
      <c r="L233" s="226">
        <v>5.45</v>
      </c>
      <c r="M233" s="213"/>
      <c r="N233" s="167"/>
      <c r="O233" s="167"/>
      <c r="P233" s="167"/>
      <c r="Q233" s="211" t="s">
        <v>1141</v>
      </c>
      <c r="R233" s="215">
        <v>0.34375</v>
      </c>
      <c r="S233" s="215">
        <v>0.32291666666666669</v>
      </c>
      <c r="T233" s="216">
        <v>186.4</v>
      </c>
      <c r="U233" s="216"/>
      <c r="V233" s="170" t="s">
        <v>1029</v>
      </c>
      <c r="W233" s="184"/>
      <c r="X233" s="200"/>
      <c r="Y233" s="167"/>
      <c r="Z233" s="136" t="s">
        <v>1027</v>
      </c>
      <c r="AA233" s="136"/>
      <c r="AB233" s="140" t="s">
        <v>1044</v>
      </c>
      <c r="AC233" s="137" t="s">
        <v>1029</v>
      </c>
      <c r="AD233" s="137" t="s">
        <v>1134</v>
      </c>
      <c r="AE233" s="140" t="s">
        <v>1031</v>
      </c>
    </row>
    <row r="234" spans="2:31" s="137" customFormat="1" ht="17.25" customHeight="1" x14ac:dyDescent="0.35">
      <c r="B234" s="163"/>
      <c r="C234" s="196">
        <v>131</v>
      </c>
      <c r="D234" s="163">
        <v>131</v>
      </c>
      <c r="E234" s="164" t="s">
        <v>692</v>
      </c>
      <c r="F234" s="174" t="s">
        <v>693</v>
      </c>
      <c r="G234" s="174" t="s">
        <v>0</v>
      </c>
      <c r="H234" s="164" t="s">
        <v>967</v>
      </c>
      <c r="I234" s="164" t="s">
        <v>968</v>
      </c>
      <c r="J234" s="163">
        <v>23.3</v>
      </c>
      <c r="K234" s="226">
        <v>5.55</v>
      </c>
      <c r="L234" s="226">
        <v>6.4</v>
      </c>
      <c r="M234" s="213"/>
      <c r="N234" s="167"/>
      <c r="O234" s="167"/>
      <c r="P234" s="167"/>
      <c r="Q234" s="211"/>
      <c r="R234" s="169"/>
      <c r="S234" s="169"/>
      <c r="T234" s="163"/>
      <c r="U234" s="163"/>
      <c r="V234" s="170"/>
      <c r="W234" s="170"/>
      <c r="X234" s="171"/>
      <c r="Y234" s="163"/>
    </row>
    <row r="235" spans="2:31" s="137" customFormat="1" ht="18" x14ac:dyDescent="0.35">
      <c r="B235" s="163"/>
      <c r="C235" s="196">
        <v>131</v>
      </c>
      <c r="D235" s="163">
        <v>131</v>
      </c>
      <c r="E235" s="164" t="s">
        <v>710</v>
      </c>
      <c r="F235" s="174" t="s">
        <v>627</v>
      </c>
      <c r="G235" s="174" t="s">
        <v>49</v>
      </c>
      <c r="H235" s="164" t="s">
        <v>962</v>
      </c>
      <c r="I235" s="164" t="s">
        <v>963</v>
      </c>
      <c r="J235" s="163">
        <v>23.3</v>
      </c>
      <c r="K235" s="226">
        <v>6.5</v>
      </c>
      <c r="L235" s="226">
        <v>7.35</v>
      </c>
      <c r="M235" s="164"/>
      <c r="N235" s="167"/>
      <c r="O235" s="167"/>
      <c r="P235" s="167"/>
      <c r="Q235" s="211"/>
      <c r="R235" s="169"/>
      <c r="S235" s="169"/>
      <c r="T235" s="163"/>
      <c r="U235" s="163"/>
      <c r="V235" s="170"/>
      <c r="W235" s="170"/>
      <c r="X235" s="171"/>
      <c r="Y235" s="163"/>
    </row>
    <row r="236" spans="2:31" s="137" customFormat="1" ht="17.25" customHeight="1" x14ac:dyDescent="0.35">
      <c r="B236" s="163"/>
      <c r="C236" s="196">
        <v>131</v>
      </c>
      <c r="D236" s="163">
        <v>131</v>
      </c>
      <c r="E236" s="164" t="s">
        <v>719</v>
      </c>
      <c r="F236" s="174" t="s">
        <v>693</v>
      </c>
      <c r="G236" s="174" t="s">
        <v>0</v>
      </c>
      <c r="H236" s="164" t="s">
        <v>967</v>
      </c>
      <c r="I236" s="164" t="s">
        <v>968</v>
      </c>
      <c r="J236" s="163">
        <v>23.3</v>
      </c>
      <c r="K236" s="226">
        <v>7.45</v>
      </c>
      <c r="L236" s="226">
        <v>8.3000000000000007</v>
      </c>
      <c r="M236" s="213"/>
      <c r="N236" s="167"/>
      <c r="O236" s="167"/>
      <c r="P236" s="167"/>
      <c r="Q236" s="211"/>
      <c r="R236" s="169"/>
      <c r="S236" s="169"/>
      <c r="T236" s="163"/>
      <c r="U236" s="163"/>
      <c r="V236" s="170"/>
      <c r="W236" s="170"/>
      <c r="X236" s="171"/>
      <c r="Y236" s="163"/>
    </row>
    <row r="237" spans="2:31" s="137" customFormat="1" ht="18" x14ac:dyDescent="0.35">
      <c r="B237" s="163"/>
      <c r="C237" s="196">
        <v>131</v>
      </c>
      <c r="D237" s="163">
        <v>131</v>
      </c>
      <c r="E237" s="164" t="s">
        <v>172</v>
      </c>
      <c r="F237" s="174" t="s">
        <v>627</v>
      </c>
      <c r="G237" s="174" t="s">
        <v>49</v>
      </c>
      <c r="H237" s="164" t="s">
        <v>962</v>
      </c>
      <c r="I237" s="164" t="s">
        <v>963</v>
      </c>
      <c r="J237" s="163">
        <v>23.3</v>
      </c>
      <c r="K237" s="226">
        <v>8.4</v>
      </c>
      <c r="L237" s="226">
        <v>9.25</v>
      </c>
      <c r="M237" s="213"/>
      <c r="N237" s="167"/>
      <c r="O237" s="167"/>
      <c r="P237" s="167"/>
      <c r="Q237" s="211"/>
      <c r="R237" s="169"/>
      <c r="S237" s="169"/>
      <c r="T237" s="163"/>
      <c r="U237" s="163"/>
      <c r="V237" s="170"/>
      <c r="W237" s="170"/>
      <c r="X237" s="171"/>
      <c r="Y237" s="163"/>
    </row>
    <row r="238" spans="2:31" s="137" customFormat="1" ht="17.25" customHeight="1" x14ac:dyDescent="0.35">
      <c r="B238" s="163"/>
      <c r="C238" s="196">
        <v>131</v>
      </c>
      <c r="D238" s="163">
        <v>131</v>
      </c>
      <c r="E238" s="164" t="s">
        <v>175</v>
      </c>
      <c r="F238" s="174" t="s">
        <v>693</v>
      </c>
      <c r="G238" s="174" t="s">
        <v>0</v>
      </c>
      <c r="H238" s="164" t="s">
        <v>967</v>
      </c>
      <c r="I238" s="164" t="s">
        <v>968</v>
      </c>
      <c r="J238" s="163">
        <v>23.3</v>
      </c>
      <c r="K238" s="226">
        <v>9.35</v>
      </c>
      <c r="L238" s="226">
        <v>10.199999999999999</v>
      </c>
      <c r="M238" s="208" t="s">
        <v>971</v>
      </c>
      <c r="N238" s="167"/>
      <c r="O238" s="167"/>
      <c r="P238" s="167"/>
      <c r="Q238" s="211"/>
      <c r="R238" s="169"/>
      <c r="S238" s="169"/>
      <c r="T238" s="163"/>
      <c r="U238" s="163"/>
      <c r="V238" s="170"/>
      <c r="W238" s="170"/>
      <c r="X238" s="171"/>
      <c r="Y238" s="163"/>
    </row>
    <row r="239" spans="2:31" s="137" customFormat="1" ht="18" x14ac:dyDescent="0.35">
      <c r="B239" s="163"/>
      <c r="C239" s="196">
        <v>131</v>
      </c>
      <c r="D239" s="163">
        <v>131</v>
      </c>
      <c r="E239" s="164" t="s">
        <v>764</v>
      </c>
      <c r="F239" s="174" t="s">
        <v>627</v>
      </c>
      <c r="G239" s="174" t="s">
        <v>49</v>
      </c>
      <c r="H239" s="164" t="s">
        <v>962</v>
      </c>
      <c r="I239" s="164" t="s">
        <v>963</v>
      </c>
      <c r="J239" s="163">
        <v>23.3</v>
      </c>
      <c r="K239" s="226">
        <v>10.5</v>
      </c>
      <c r="L239" s="226">
        <v>11.35</v>
      </c>
      <c r="M239" s="213"/>
      <c r="N239" s="167"/>
      <c r="O239" s="167"/>
      <c r="P239" s="167"/>
      <c r="Q239" s="211"/>
      <c r="R239" s="169"/>
      <c r="S239" s="169"/>
      <c r="T239" s="163"/>
      <c r="U239" s="163"/>
      <c r="V239" s="170"/>
      <c r="W239" s="170"/>
      <c r="X239" s="171"/>
      <c r="Y239" s="163"/>
    </row>
    <row r="240" spans="2:31" s="137" customFormat="1" ht="17.25" customHeight="1" x14ac:dyDescent="0.35">
      <c r="B240" s="163"/>
      <c r="C240" s="196">
        <v>131</v>
      </c>
      <c r="D240" s="163">
        <v>131</v>
      </c>
      <c r="E240" s="164" t="s">
        <v>757</v>
      </c>
      <c r="F240" s="174" t="s">
        <v>693</v>
      </c>
      <c r="G240" s="174" t="s">
        <v>0</v>
      </c>
      <c r="H240" s="164" t="s">
        <v>967</v>
      </c>
      <c r="I240" s="164" t="s">
        <v>968</v>
      </c>
      <c r="J240" s="163">
        <v>23.3</v>
      </c>
      <c r="K240" s="226">
        <v>11.45</v>
      </c>
      <c r="L240" s="226">
        <v>12.3</v>
      </c>
      <c r="M240" s="213"/>
      <c r="N240" s="167"/>
      <c r="O240" s="167"/>
      <c r="P240" s="167"/>
      <c r="Q240" s="211"/>
      <c r="R240" s="169"/>
      <c r="S240" s="169"/>
      <c r="T240" s="163"/>
      <c r="U240" s="163"/>
      <c r="V240" s="170"/>
      <c r="W240" s="170"/>
      <c r="X240" s="171"/>
      <c r="Y240" s="163"/>
    </row>
    <row r="241" spans="2:31" s="137" customFormat="1" ht="17.25" customHeight="1" x14ac:dyDescent="0.35">
      <c r="B241" s="163"/>
      <c r="C241" s="196"/>
      <c r="D241" s="163"/>
      <c r="E241" s="164"/>
      <c r="F241" s="174"/>
      <c r="G241" s="221" t="s">
        <v>976</v>
      </c>
      <c r="H241" s="164"/>
      <c r="I241" s="57" t="s">
        <v>976</v>
      </c>
      <c r="J241" s="163"/>
      <c r="K241" s="227"/>
      <c r="L241" s="227"/>
      <c r="M241" s="213"/>
      <c r="N241" s="167"/>
      <c r="O241" s="167"/>
      <c r="P241" s="167"/>
      <c r="Q241" s="211"/>
      <c r="R241" s="169"/>
      <c r="S241" s="169"/>
      <c r="T241" s="163"/>
      <c r="U241" s="163"/>
      <c r="V241" s="170"/>
      <c r="W241" s="170"/>
      <c r="X241" s="171"/>
      <c r="Y241" s="163"/>
    </row>
    <row r="242" spans="2:31" s="137" customFormat="1" ht="18" x14ac:dyDescent="0.35">
      <c r="B242" s="163"/>
      <c r="C242" s="196">
        <v>132</v>
      </c>
      <c r="D242" s="163">
        <v>132</v>
      </c>
      <c r="E242" s="164" t="s">
        <v>786</v>
      </c>
      <c r="F242" s="174" t="s">
        <v>627</v>
      </c>
      <c r="G242" s="174" t="s">
        <v>49</v>
      </c>
      <c r="H242" s="164" t="s">
        <v>962</v>
      </c>
      <c r="I242" s="164" t="s">
        <v>963</v>
      </c>
      <c r="J242" s="163">
        <v>23.3</v>
      </c>
      <c r="K242" s="226">
        <v>14.2</v>
      </c>
      <c r="L242" s="226">
        <v>15.05</v>
      </c>
      <c r="M242" s="213"/>
      <c r="N242" s="167"/>
      <c r="O242" s="167"/>
      <c r="P242" s="167"/>
      <c r="Q242" s="211" t="s">
        <v>1142</v>
      </c>
      <c r="R242" s="215">
        <v>0.34375</v>
      </c>
      <c r="S242" s="215">
        <v>0.32291666666666669</v>
      </c>
      <c r="T242" s="216">
        <v>186.4</v>
      </c>
      <c r="U242" s="216">
        <f>T233+T242</f>
        <v>372.8</v>
      </c>
      <c r="V242" s="170" t="s">
        <v>1029</v>
      </c>
      <c r="W242" s="170" t="s">
        <v>1029</v>
      </c>
      <c r="X242" s="212"/>
      <c r="Y242" s="172">
        <v>16</v>
      </c>
      <c r="Z242" s="136" t="s">
        <v>1027</v>
      </c>
      <c r="AA242" s="136"/>
      <c r="AB242" s="140" t="s">
        <v>1044</v>
      </c>
      <c r="AC242" s="137" t="s">
        <v>1029</v>
      </c>
      <c r="AD242" s="137" t="s">
        <v>1134</v>
      </c>
      <c r="AE242" s="140" t="s">
        <v>1031</v>
      </c>
    </row>
    <row r="243" spans="2:31" s="137" customFormat="1" ht="17.25" customHeight="1" x14ac:dyDescent="0.35">
      <c r="B243" s="163"/>
      <c r="C243" s="196">
        <v>132</v>
      </c>
      <c r="D243" s="163">
        <v>132</v>
      </c>
      <c r="E243" s="164" t="s">
        <v>787</v>
      </c>
      <c r="F243" s="174" t="s">
        <v>693</v>
      </c>
      <c r="G243" s="174" t="s">
        <v>0</v>
      </c>
      <c r="H243" s="164" t="s">
        <v>967</v>
      </c>
      <c r="I243" s="164" t="s">
        <v>968</v>
      </c>
      <c r="J243" s="163">
        <v>23.3</v>
      </c>
      <c r="K243" s="226">
        <v>15.15</v>
      </c>
      <c r="L243" s="226">
        <v>16</v>
      </c>
      <c r="M243" s="213"/>
      <c r="N243" s="167"/>
      <c r="O243" s="167"/>
      <c r="P243" s="167"/>
      <c r="Q243" s="211"/>
      <c r="R243" s="169"/>
      <c r="S243" s="169"/>
      <c r="T243" s="163"/>
      <c r="U243" s="163"/>
      <c r="V243" s="170"/>
      <c r="W243" s="170"/>
      <c r="X243" s="171"/>
      <c r="Y243" s="163"/>
    </row>
    <row r="244" spans="2:31" s="137" customFormat="1" ht="18" x14ac:dyDescent="0.35">
      <c r="B244" s="163"/>
      <c r="C244" s="196">
        <v>132</v>
      </c>
      <c r="D244" s="163">
        <v>132</v>
      </c>
      <c r="E244" s="164" t="s">
        <v>824</v>
      </c>
      <c r="F244" s="174" t="s">
        <v>627</v>
      </c>
      <c r="G244" s="174" t="s">
        <v>49</v>
      </c>
      <c r="H244" s="164" t="s">
        <v>962</v>
      </c>
      <c r="I244" s="164" t="s">
        <v>963</v>
      </c>
      <c r="J244" s="163">
        <v>23.3</v>
      </c>
      <c r="K244" s="226">
        <v>16.100000000000001</v>
      </c>
      <c r="L244" s="226">
        <v>16.55</v>
      </c>
      <c r="M244" s="213"/>
      <c r="N244" s="167"/>
      <c r="O244" s="167"/>
      <c r="P244" s="167"/>
      <c r="Q244" s="211"/>
      <c r="R244" s="169"/>
      <c r="S244" s="169"/>
      <c r="T244" s="163"/>
      <c r="U244" s="163"/>
      <c r="V244" s="170"/>
      <c r="W244" s="170"/>
      <c r="X244" s="171"/>
      <c r="Y244" s="163"/>
    </row>
    <row r="245" spans="2:31" s="137" customFormat="1" ht="17.25" customHeight="1" x14ac:dyDescent="0.35">
      <c r="B245" s="163"/>
      <c r="C245" s="196">
        <v>132</v>
      </c>
      <c r="D245" s="163">
        <v>132</v>
      </c>
      <c r="E245" s="164" t="s">
        <v>823</v>
      </c>
      <c r="F245" s="174" t="s">
        <v>693</v>
      </c>
      <c r="G245" s="174" t="s">
        <v>0</v>
      </c>
      <c r="H245" s="164" t="s">
        <v>967</v>
      </c>
      <c r="I245" s="164" t="s">
        <v>968</v>
      </c>
      <c r="J245" s="163">
        <v>23.3</v>
      </c>
      <c r="K245" s="226">
        <v>17.05</v>
      </c>
      <c r="L245" s="226">
        <v>17.5</v>
      </c>
      <c r="M245" s="164"/>
      <c r="N245" s="167"/>
      <c r="O245" s="167"/>
      <c r="P245" s="167"/>
      <c r="Q245" s="211"/>
      <c r="R245" s="169"/>
      <c r="S245" s="169"/>
      <c r="T245" s="163"/>
      <c r="U245" s="163"/>
      <c r="V245" s="170"/>
      <c r="W245" s="170"/>
      <c r="X245" s="171"/>
      <c r="Y245" s="163"/>
    </row>
    <row r="246" spans="2:31" s="137" customFormat="1" ht="18" x14ac:dyDescent="0.35">
      <c r="B246" s="163"/>
      <c r="C246" s="196">
        <v>132</v>
      </c>
      <c r="D246" s="163">
        <v>132</v>
      </c>
      <c r="E246" s="164" t="s">
        <v>222</v>
      </c>
      <c r="F246" s="174" t="s">
        <v>627</v>
      </c>
      <c r="G246" s="174" t="s">
        <v>49</v>
      </c>
      <c r="H246" s="164" t="s">
        <v>962</v>
      </c>
      <c r="I246" s="164" t="s">
        <v>963</v>
      </c>
      <c r="J246" s="163">
        <v>23.3</v>
      </c>
      <c r="K246" s="226">
        <v>18</v>
      </c>
      <c r="L246" s="226">
        <v>18.45</v>
      </c>
      <c r="M246" s="213"/>
      <c r="N246" s="167"/>
      <c r="O246" s="167"/>
      <c r="P246" s="167"/>
      <c r="Q246" s="211"/>
      <c r="R246" s="169"/>
      <c r="S246" s="169"/>
      <c r="T246" s="163"/>
      <c r="U246" s="163"/>
      <c r="V246" s="170"/>
      <c r="W246" s="170"/>
      <c r="X246" s="171"/>
      <c r="Y246" s="163"/>
    </row>
    <row r="247" spans="2:31" s="137" customFormat="1" ht="17.25" customHeight="1" x14ac:dyDescent="0.35">
      <c r="B247" s="163"/>
      <c r="C247" s="196">
        <v>132</v>
      </c>
      <c r="D247" s="163">
        <v>132</v>
      </c>
      <c r="E247" s="164" t="s">
        <v>225</v>
      </c>
      <c r="F247" s="174" t="s">
        <v>693</v>
      </c>
      <c r="G247" s="174" t="s">
        <v>0</v>
      </c>
      <c r="H247" s="164" t="s">
        <v>967</v>
      </c>
      <c r="I247" s="164" t="s">
        <v>968</v>
      </c>
      <c r="J247" s="163">
        <v>23.3</v>
      </c>
      <c r="K247" s="226">
        <v>18.55</v>
      </c>
      <c r="L247" s="226">
        <v>19.399999999999999</v>
      </c>
      <c r="M247" s="208" t="s">
        <v>971</v>
      </c>
      <c r="N247" s="167"/>
      <c r="O247" s="167"/>
      <c r="P247" s="167"/>
      <c r="Q247" s="211"/>
      <c r="R247" s="169"/>
      <c r="S247" s="169"/>
      <c r="T247" s="163"/>
      <c r="U247" s="163"/>
      <c r="V247" s="170"/>
      <c r="W247" s="170"/>
      <c r="X247" s="171"/>
      <c r="Y247" s="163"/>
    </row>
    <row r="248" spans="2:31" s="137" customFormat="1" ht="18" x14ac:dyDescent="0.35">
      <c r="B248" s="163"/>
      <c r="C248" s="196">
        <v>132</v>
      </c>
      <c r="D248" s="163">
        <v>132</v>
      </c>
      <c r="E248" s="164" t="s">
        <v>872</v>
      </c>
      <c r="F248" s="174" t="s">
        <v>627</v>
      </c>
      <c r="G248" s="174" t="s">
        <v>49</v>
      </c>
      <c r="H248" s="164" t="s">
        <v>962</v>
      </c>
      <c r="I248" s="164" t="s">
        <v>963</v>
      </c>
      <c r="J248" s="163">
        <v>23.3</v>
      </c>
      <c r="K248" s="226">
        <v>20.100000000000001</v>
      </c>
      <c r="L248" s="226">
        <v>20.55</v>
      </c>
      <c r="M248" s="213"/>
      <c r="N248" s="167"/>
      <c r="O248" s="167"/>
      <c r="P248" s="167"/>
      <c r="Q248" s="211"/>
      <c r="R248" s="169"/>
      <c r="S248" s="169"/>
      <c r="T248" s="163"/>
      <c r="U248" s="163"/>
      <c r="V248" s="170"/>
      <c r="W248" s="170"/>
      <c r="X248" s="171"/>
      <c r="Y248" s="163"/>
    </row>
    <row r="249" spans="2:31" s="137" customFormat="1" ht="17.25" customHeight="1" x14ac:dyDescent="0.35">
      <c r="B249" s="163"/>
      <c r="C249" s="196">
        <v>132</v>
      </c>
      <c r="D249" s="163">
        <v>132</v>
      </c>
      <c r="E249" s="164" t="s">
        <v>870</v>
      </c>
      <c r="F249" s="174" t="s">
        <v>693</v>
      </c>
      <c r="G249" s="174" t="s">
        <v>0</v>
      </c>
      <c r="H249" s="164" t="s">
        <v>967</v>
      </c>
      <c r="I249" s="164" t="s">
        <v>968</v>
      </c>
      <c r="J249" s="163">
        <v>23.3</v>
      </c>
      <c r="K249" s="226">
        <v>21.05</v>
      </c>
      <c r="L249" s="226">
        <v>21.5</v>
      </c>
      <c r="M249" s="213"/>
      <c r="N249" s="167"/>
      <c r="O249" s="167"/>
      <c r="P249" s="167"/>
      <c r="Q249" s="211"/>
      <c r="R249" s="169"/>
      <c r="S249" s="169"/>
      <c r="T249" s="163"/>
      <c r="U249" s="163"/>
      <c r="V249" s="170"/>
      <c r="W249" s="170"/>
      <c r="X249" s="171"/>
      <c r="Y249" s="163"/>
    </row>
    <row r="250" spans="2:31" s="137" customFormat="1" ht="17.25" customHeight="1" x14ac:dyDescent="0.35">
      <c r="B250" s="163"/>
      <c r="C250" s="196"/>
      <c r="D250" s="163"/>
      <c r="E250" s="192" t="s">
        <v>1143</v>
      </c>
      <c r="F250" s="174"/>
      <c r="G250" s="221"/>
      <c r="H250" s="164"/>
      <c r="I250" s="57"/>
      <c r="J250" s="163"/>
      <c r="K250" s="163"/>
      <c r="L250" s="163"/>
      <c r="M250" s="164"/>
      <c r="N250" s="167"/>
      <c r="O250" s="167"/>
      <c r="P250" s="167"/>
      <c r="Q250" s="196"/>
      <c r="R250" s="169"/>
      <c r="S250" s="169"/>
      <c r="T250" s="163"/>
      <c r="U250" s="163"/>
      <c r="V250" s="170"/>
      <c r="W250" s="170"/>
      <c r="X250" s="171"/>
      <c r="Y250" s="163"/>
      <c r="Z250" s="140"/>
    </row>
    <row r="251" spans="2:31" s="137" customFormat="1" ht="17.25" customHeight="1" x14ac:dyDescent="0.35">
      <c r="B251" s="163"/>
      <c r="C251" s="196"/>
      <c r="D251" s="163"/>
      <c r="E251" s="164"/>
      <c r="F251" s="174"/>
      <c r="G251" s="174"/>
      <c r="H251" s="164"/>
      <c r="I251" s="164"/>
      <c r="J251" s="163"/>
      <c r="K251" s="167"/>
      <c r="L251" s="167"/>
      <c r="M251" s="164"/>
      <c r="N251" s="167"/>
      <c r="O251" s="167"/>
      <c r="P251" s="167"/>
      <c r="Q251" s="196"/>
      <c r="R251" s="169"/>
      <c r="S251" s="169"/>
      <c r="T251" s="163"/>
      <c r="U251" s="163"/>
      <c r="V251" s="170"/>
      <c r="W251" s="170"/>
      <c r="X251" s="171"/>
      <c r="Y251" s="163"/>
    </row>
    <row r="252" spans="2:31" s="137" customFormat="1" ht="18" x14ac:dyDescent="0.35">
      <c r="B252" s="163">
        <v>17</v>
      </c>
      <c r="C252" s="196">
        <v>133</v>
      </c>
      <c r="D252" s="163">
        <v>133</v>
      </c>
      <c r="E252" s="164" t="s">
        <v>76</v>
      </c>
      <c r="F252" s="174" t="s">
        <v>627</v>
      </c>
      <c r="G252" s="174" t="s">
        <v>49</v>
      </c>
      <c r="H252" s="164" t="s">
        <v>962</v>
      </c>
      <c r="I252" s="164" t="s">
        <v>963</v>
      </c>
      <c r="J252" s="163">
        <v>23.3</v>
      </c>
      <c r="K252" s="226">
        <v>5.15</v>
      </c>
      <c r="L252" s="226">
        <v>6</v>
      </c>
      <c r="M252" s="213"/>
      <c r="N252" s="167"/>
      <c r="O252" s="167"/>
      <c r="P252" s="167"/>
      <c r="Q252" s="211" t="s">
        <v>1144</v>
      </c>
      <c r="R252" s="215">
        <v>0.34375</v>
      </c>
      <c r="S252" s="215">
        <v>0.32291666666666669</v>
      </c>
      <c r="T252" s="216">
        <v>186.4</v>
      </c>
      <c r="U252" s="216"/>
      <c r="V252" s="170" t="s">
        <v>1029</v>
      </c>
      <c r="W252" s="184"/>
      <c r="X252" s="200"/>
      <c r="Y252" s="167"/>
      <c r="Z252" s="136" t="s">
        <v>1027</v>
      </c>
      <c r="AA252" s="136"/>
      <c r="AB252" s="140" t="s">
        <v>1044</v>
      </c>
      <c r="AC252" s="137" t="s">
        <v>1029</v>
      </c>
      <c r="AD252" s="137" t="s">
        <v>1134</v>
      </c>
      <c r="AE252" s="140" t="s">
        <v>1031</v>
      </c>
    </row>
    <row r="253" spans="2:31" s="137" customFormat="1" ht="17.25" customHeight="1" x14ac:dyDescent="0.35">
      <c r="B253" s="163"/>
      <c r="C253" s="196">
        <v>133</v>
      </c>
      <c r="D253" s="163">
        <v>133</v>
      </c>
      <c r="E253" s="164" t="s">
        <v>77</v>
      </c>
      <c r="F253" s="174" t="s">
        <v>693</v>
      </c>
      <c r="G253" s="174" t="s">
        <v>0</v>
      </c>
      <c r="H253" s="164" t="s">
        <v>967</v>
      </c>
      <c r="I253" s="164" t="s">
        <v>968</v>
      </c>
      <c r="J253" s="163">
        <v>23.3</v>
      </c>
      <c r="K253" s="226">
        <v>6.1</v>
      </c>
      <c r="L253" s="226">
        <v>6.55</v>
      </c>
      <c r="M253" s="213"/>
      <c r="N253" s="167"/>
      <c r="O253" s="167"/>
      <c r="P253" s="167"/>
      <c r="Q253" s="211"/>
      <c r="R253" s="169"/>
      <c r="S253" s="169"/>
      <c r="T253" s="163"/>
      <c r="U253" s="163"/>
      <c r="V253" s="170"/>
      <c r="W253" s="170"/>
      <c r="X253" s="171"/>
      <c r="Y253" s="163"/>
    </row>
    <row r="254" spans="2:31" s="137" customFormat="1" ht="18" x14ac:dyDescent="0.35">
      <c r="B254" s="163"/>
      <c r="C254" s="196">
        <v>133</v>
      </c>
      <c r="D254" s="163">
        <v>133</v>
      </c>
      <c r="E254" s="164" t="s">
        <v>718</v>
      </c>
      <c r="F254" s="174" t="s">
        <v>627</v>
      </c>
      <c r="G254" s="174" t="s">
        <v>49</v>
      </c>
      <c r="H254" s="164" t="s">
        <v>962</v>
      </c>
      <c r="I254" s="164" t="s">
        <v>963</v>
      </c>
      <c r="J254" s="163">
        <v>23.3</v>
      </c>
      <c r="K254" s="226">
        <v>7.05</v>
      </c>
      <c r="L254" s="226">
        <v>7.5</v>
      </c>
      <c r="M254" s="213"/>
      <c r="N254" s="167"/>
      <c r="O254" s="167"/>
      <c r="P254" s="167"/>
      <c r="Q254" s="211"/>
      <c r="R254" s="169"/>
      <c r="S254" s="169"/>
      <c r="T254" s="163"/>
      <c r="U254" s="163"/>
      <c r="V254" s="170"/>
      <c r="W254" s="170"/>
      <c r="X254" s="171"/>
      <c r="Y254" s="163"/>
    </row>
    <row r="255" spans="2:31" s="137" customFormat="1" ht="17.25" customHeight="1" x14ac:dyDescent="0.35">
      <c r="B255" s="163"/>
      <c r="C255" s="196">
        <v>133</v>
      </c>
      <c r="D255" s="163">
        <v>133</v>
      </c>
      <c r="E255" s="164" t="s">
        <v>713</v>
      </c>
      <c r="F255" s="174" t="s">
        <v>693</v>
      </c>
      <c r="G255" s="174" t="s">
        <v>0</v>
      </c>
      <c r="H255" s="164" t="s">
        <v>967</v>
      </c>
      <c r="I255" s="164" t="s">
        <v>968</v>
      </c>
      <c r="J255" s="163">
        <v>23.3</v>
      </c>
      <c r="K255" s="226">
        <v>8</v>
      </c>
      <c r="L255" s="226">
        <v>8.4499999999999993</v>
      </c>
      <c r="M255" s="164"/>
      <c r="N255" s="167"/>
      <c r="O255" s="167"/>
      <c r="P255" s="167"/>
      <c r="Q255" s="211"/>
      <c r="R255" s="169"/>
      <c r="S255" s="169"/>
      <c r="T255" s="163"/>
      <c r="U255" s="163"/>
      <c r="V255" s="170"/>
      <c r="W255" s="170"/>
      <c r="X255" s="171"/>
      <c r="Y255" s="163"/>
    </row>
    <row r="256" spans="2:31" s="137" customFormat="1" ht="18" x14ac:dyDescent="0.35">
      <c r="B256" s="163"/>
      <c r="C256" s="196">
        <v>133</v>
      </c>
      <c r="D256" s="163">
        <v>133</v>
      </c>
      <c r="E256" s="164" t="s">
        <v>276</v>
      </c>
      <c r="F256" s="174" t="s">
        <v>627</v>
      </c>
      <c r="G256" s="174" t="s">
        <v>49</v>
      </c>
      <c r="H256" s="164" t="s">
        <v>962</v>
      </c>
      <c r="I256" s="164" t="s">
        <v>963</v>
      </c>
      <c r="J256" s="163">
        <v>23.3</v>
      </c>
      <c r="K256" s="226">
        <v>8.5500000000000007</v>
      </c>
      <c r="L256" s="226">
        <v>9.4</v>
      </c>
      <c r="M256" s="213"/>
      <c r="N256" s="167"/>
      <c r="O256" s="167"/>
      <c r="P256" s="167"/>
      <c r="Q256" s="211"/>
      <c r="R256" s="169"/>
      <c r="S256" s="169"/>
      <c r="T256" s="163"/>
      <c r="U256" s="163"/>
      <c r="V256" s="170"/>
      <c r="W256" s="170"/>
      <c r="X256" s="171"/>
      <c r="Y256" s="163"/>
    </row>
    <row r="257" spans="2:31" s="137" customFormat="1" ht="17.25" customHeight="1" x14ac:dyDescent="0.35">
      <c r="B257" s="163"/>
      <c r="C257" s="196">
        <v>133</v>
      </c>
      <c r="D257" s="163">
        <v>133</v>
      </c>
      <c r="E257" s="164" t="s">
        <v>277</v>
      </c>
      <c r="F257" s="174" t="s">
        <v>693</v>
      </c>
      <c r="G257" s="174" t="s">
        <v>0</v>
      </c>
      <c r="H257" s="164" t="s">
        <v>967</v>
      </c>
      <c r="I257" s="164" t="s">
        <v>968</v>
      </c>
      <c r="J257" s="163">
        <v>23.3</v>
      </c>
      <c r="K257" s="226">
        <v>9.5</v>
      </c>
      <c r="L257" s="226">
        <v>10.35</v>
      </c>
      <c r="M257" s="208" t="s">
        <v>971</v>
      </c>
      <c r="N257" s="167"/>
      <c r="O257" s="167"/>
      <c r="P257" s="167"/>
      <c r="Q257" s="211"/>
      <c r="R257" s="169"/>
      <c r="S257" s="169"/>
      <c r="T257" s="163"/>
      <c r="U257" s="163"/>
      <c r="V257" s="170"/>
      <c r="W257" s="170"/>
      <c r="X257" s="171"/>
      <c r="Y257" s="163"/>
    </row>
    <row r="258" spans="2:31" s="137" customFormat="1" ht="18" x14ac:dyDescent="0.35">
      <c r="B258" s="163"/>
      <c r="C258" s="196">
        <v>133</v>
      </c>
      <c r="D258" s="163">
        <v>133</v>
      </c>
      <c r="E258" s="164" t="s">
        <v>190</v>
      </c>
      <c r="F258" s="174" t="s">
        <v>627</v>
      </c>
      <c r="G258" s="174" t="s">
        <v>49</v>
      </c>
      <c r="H258" s="164" t="s">
        <v>962</v>
      </c>
      <c r="I258" s="164" t="s">
        <v>963</v>
      </c>
      <c r="J258" s="163">
        <v>23.3</v>
      </c>
      <c r="K258" s="226">
        <v>11.05</v>
      </c>
      <c r="L258" s="226">
        <v>11.5</v>
      </c>
      <c r="M258" s="213"/>
      <c r="N258" s="167"/>
      <c r="O258" s="167"/>
      <c r="P258" s="167"/>
      <c r="Q258" s="211"/>
      <c r="R258" s="169"/>
      <c r="S258" s="169"/>
      <c r="T258" s="163"/>
      <c r="U258" s="163"/>
      <c r="V258" s="170"/>
      <c r="W258" s="170"/>
      <c r="X258" s="171"/>
      <c r="Y258" s="163"/>
    </row>
    <row r="259" spans="2:31" s="137" customFormat="1" ht="17.25" customHeight="1" x14ac:dyDescent="0.35">
      <c r="B259" s="163"/>
      <c r="C259" s="196">
        <v>133</v>
      </c>
      <c r="D259" s="163">
        <v>133</v>
      </c>
      <c r="E259" s="164" t="s">
        <v>193</v>
      </c>
      <c r="F259" s="174" t="s">
        <v>693</v>
      </c>
      <c r="G259" s="174" t="s">
        <v>0</v>
      </c>
      <c r="H259" s="164" t="s">
        <v>967</v>
      </c>
      <c r="I259" s="164" t="s">
        <v>968</v>
      </c>
      <c r="J259" s="163">
        <v>23.3</v>
      </c>
      <c r="K259" s="226">
        <v>12</v>
      </c>
      <c r="L259" s="226">
        <v>12.45</v>
      </c>
      <c r="M259" s="213"/>
      <c r="N259" s="167"/>
      <c r="O259" s="167"/>
      <c r="P259" s="167"/>
      <c r="Q259" s="211"/>
      <c r="R259" s="169"/>
      <c r="S259" s="169"/>
      <c r="T259" s="163"/>
      <c r="U259" s="163"/>
      <c r="V259" s="170"/>
      <c r="W259" s="170"/>
      <c r="X259" s="171"/>
      <c r="Y259" s="163"/>
    </row>
    <row r="260" spans="2:31" s="137" customFormat="1" ht="17.25" customHeight="1" x14ac:dyDescent="0.35">
      <c r="B260" s="163"/>
      <c r="C260" s="196"/>
      <c r="D260" s="163"/>
      <c r="E260" s="164"/>
      <c r="F260" s="174"/>
      <c r="G260" s="221" t="s">
        <v>976</v>
      </c>
      <c r="H260" s="164"/>
      <c r="I260" s="57" t="s">
        <v>976</v>
      </c>
      <c r="J260" s="163"/>
      <c r="K260" s="227"/>
      <c r="L260" s="227"/>
      <c r="M260" s="213"/>
      <c r="N260" s="167"/>
      <c r="O260" s="167"/>
      <c r="P260" s="167"/>
      <c r="Q260" s="211"/>
      <c r="R260" s="169"/>
      <c r="S260" s="169"/>
      <c r="T260" s="163"/>
      <c r="U260" s="163"/>
      <c r="V260" s="170"/>
      <c r="W260" s="170"/>
      <c r="X260" s="171"/>
      <c r="Y260" s="163"/>
    </row>
    <row r="261" spans="2:31" s="137" customFormat="1" ht="18" x14ac:dyDescent="0.35">
      <c r="B261" s="163"/>
      <c r="C261" s="196">
        <v>134</v>
      </c>
      <c r="D261" s="163">
        <v>134</v>
      </c>
      <c r="E261" s="164" t="s">
        <v>790</v>
      </c>
      <c r="F261" s="174" t="s">
        <v>627</v>
      </c>
      <c r="G261" s="174" t="s">
        <v>49</v>
      </c>
      <c r="H261" s="164" t="s">
        <v>962</v>
      </c>
      <c r="I261" s="164" t="s">
        <v>963</v>
      </c>
      <c r="J261" s="163">
        <v>23.3</v>
      </c>
      <c r="K261" s="226">
        <v>14.35</v>
      </c>
      <c r="L261" s="226">
        <v>15.2</v>
      </c>
      <c r="M261" s="164"/>
      <c r="N261" s="167"/>
      <c r="O261" s="167"/>
      <c r="P261" s="167"/>
      <c r="Q261" s="211" t="s">
        <v>1145</v>
      </c>
      <c r="R261" s="215">
        <v>0.34375</v>
      </c>
      <c r="S261" s="215">
        <v>0.32291666666666669</v>
      </c>
      <c r="T261" s="216">
        <v>186.4</v>
      </c>
      <c r="U261" s="216">
        <f>T252+T261</f>
        <v>372.8</v>
      </c>
      <c r="V261" s="170" t="s">
        <v>1029</v>
      </c>
      <c r="W261" s="170" t="s">
        <v>1029</v>
      </c>
      <c r="X261" s="212"/>
      <c r="Y261" s="172">
        <v>16</v>
      </c>
      <c r="Z261" s="136" t="s">
        <v>1027</v>
      </c>
      <c r="AA261" s="136"/>
      <c r="AB261" s="140" t="s">
        <v>1044</v>
      </c>
      <c r="AC261" s="137" t="s">
        <v>1029</v>
      </c>
      <c r="AD261" s="137" t="s">
        <v>1134</v>
      </c>
      <c r="AE261" s="140" t="s">
        <v>1031</v>
      </c>
    </row>
    <row r="262" spans="2:31" s="137" customFormat="1" ht="17.25" customHeight="1" x14ac:dyDescent="0.35">
      <c r="B262" s="163"/>
      <c r="C262" s="196">
        <v>134</v>
      </c>
      <c r="D262" s="163">
        <v>134</v>
      </c>
      <c r="E262" s="164" t="s">
        <v>791</v>
      </c>
      <c r="F262" s="174" t="s">
        <v>693</v>
      </c>
      <c r="G262" s="174" t="s">
        <v>0</v>
      </c>
      <c r="H262" s="164" t="s">
        <v>967</v>
      </c>
      <c r="I262" s="164" t="s">
        <v>968</v>
      </c>
      <c r="J262" s="163">
        <v>23.3</v>
      </c>
      <c r="K262" s="226">
        <v>15.3</v>
      </c>
      <c r="L262" s="226">
        <v>16.149999999999999</v>
      </c>
      <c r="M262" s="164"/>
      <c r="N262" s="167"/>
      <c r="O262" s="167"/>
      <c r="P262" s="167"/>
      <c r="Q262" s="211"/>
      <c r="R262" s="169"/>
      <c r="S262" s="169"/>
      <c r="T262" s="163"/>
      <c r="U262" s="163"/>
      <c r="V262" s="170"/>
      <c r="W262" s="170"/>
      <c r="X262" s="171"/>
      <c r="Y262" s="163"/>
    </row>
    <row r="263" spans="2:31" s="137" customFormat="1" ht="18" x14ac:dyDescent="0.35">
      <c r="B263" s="163"/>
      <c r="C263" s="196">
        <v>134</v>
      </c>
      <c r="D263" s="163">
        <v>134</v>
      </c>
      <c r="E263" s="164" t="s">
        <v>828</v>
      </c>
      <c r="F263" s="174" t="s">
        <v>627</v>
      </c>
      <c r="G263" s="174" t="s">
        <v>49</v>
      </c>
      <c r="H263" s="164" t="s">
        <v>962</v>
      </c>
      <c r="I263" s="164" t="s">
        <v>963</v>
      </c>
      <c r="J263" s="163">
        <v>23.3</v>
      </c>
      <c r="K263" s="226">
        <v>16.25</v>
      </c>
      <c r="L263" s="226">
        <v>17.100000000000001</v>
      </c>
      <c r="M263" s="164"/>
      <c r="N263" s="167"/>
      <c r="O263" s="167"/>
      <c r="P263" s="167"/>
      <c r="Q263" s="211"/>
      <c r="R263" s="169"/>
      <c r="S263" s="169"/>
      <c r="T263" s="163"/>
      <c r="U263" s="163"/>
      <c r="V263" s="170"/>
      <c r="W263" s="170"/>
      <c r="X263" s="171"/>
      <c r="Y263" s="163"/>
    </row>
    <row r="264" spans="2:31" s="137" customFormat="1" ht="17.25" customHeight="1" x14ac:dyDescent="0.35">
      <c r="B264" s="163"/>
      <c r="C264" s="196">
        <v>134</v>
      </c>
      <c r="D264" s="163">
        <v>134</v>
      </c>
      <c r="E264" s="164" t="s">
        <v>825</v>
      </c>
      <c r="F264" s="174" t="s">
        <v>693</v>
      </c>
      <c r="G264" s="174" t="s">
        <v>0</v>
      </c>
      <c r="H264" s="164" t="s">
        <v>967</v>
      </c>
      <c r="I264" s="164" t="s">
        <v>968</v>
      </c>
      <c r="J264" s="163">
        <v>23.3</v>
      </c>
      <c r="K264" s="226">
        <v>17.2</v>
      </c>
      <c r="L264" s="226">
        <v>18.05</v>
      </c>
      <c r="M264" s="164"/>
      <c r="N264" s="167"/>
      <c r="O264" s="167"/>
      <c r="P264" s="167"/>
      <c r="Q264" s="211"/>
      <c r="R264" s="169"/>
      <c r="S264" s="169"/>
      <c r="T264" s="163"/>
      <c r="U264" s="163"/>
      <c r="V264" s="170"/>
      <c r="W264" s="170"/>
      <c r="X264" s="171"/>
      <c r="Y264" s="163"/>
    </row>
    <row r="265" spans="2:31" s="137" customFormat="1" ht="18" x14ac:dyDescent="0.35">
      <c r="B265" s="163"/>
      <c r="C265" s="196">
        <v>134</v>
      </c>
      <c r="D265" s="163">
        <v>134</v>
      </c>
      <c r="E265" s="164" t="s">
        <v>861</v>
      </c>
      <c r="F265" s="174" t="s">
        <v>627</v>
      </c>
      <c r="G265" s="174" t="s">
        <v>49</v>
      </c>
      <c r="H265" s="164" t="s">
        <v>962</v>
      </c>
      <c r="I265" s="164" t="s">
        <v>963</v>
      </c>
      <c r="J265" s="163">
        <v>23.3</v>
      </c>
      <c r="K265" s="226">
        <v>18.149999999999999</v>
      </c>
      <c r="L265" s="226">
        <v>19</v>
      </c>
      <c r="M265" s="164"/>
      <c r="N265" s="167"/>
      <c r="O265" s="167"/>
      <c r="P265" s="167"/>
      <c r="Q265" s="211"/>
      <c r="R265" s="169"/>
      <c r="S265" s="169"/>
      <c r="T265" s="163"/>
      <c r="U265" s="163"/>
      <c r="V265" s="170"/>
      <c r="W265" s="170"/>
      <c r="X265" s="171"/>
      <c r="Y265" s="163"/>
    </row>
    <row r="266" spans="2:31" s="137" customFormat="1" ht="17.25" customHeight="1" x14ac:dyDescent="0.35">
      <c r="B266" s="163"/>
      <c r="C266" s="196">
        <v>134</v>
      </c>
      <c r="D266" s="163">
        <v>134</v>
      </c>
      <c r="E266" s="164" t="s">
        <v>855</v>
      </c>
      <c r="F266" s="174" t="s">
        <v>693</v>
      </c>
      <c r="G266" s="174" t="s">
        <v>0</v>
      </c>
      <c r="H266" s="164" t="s">
        <v>967</v>
      </c>
      <c r="I266" s="164" t="s">
        <v>968</v>
      </c>
      <c r="J266" s="163">
        <v>23.3</v>
      </c>
      <c r="K266" s="226">
        <v>19.100000000000001</v>
      </c>
      <c r="L266" s="226">
        <v>19.55</v>
      </c>
      <c r="M266" s="208" t="s">
        <v>971</v>
      </c>
      <c r="N266" s="167"/>
      <c r="O266" s="167"/>
      <c r="P266" s="167"/>
      <c r="Q266" s="211"/>
      <c r="R266" s="169"/>
      <c r="S266" s="169"/>
      <c r="T266" s="163"/>
      <c r="U266" s="163"/>
      <c r="V266" s="170"/>
      <c r="W266" s="170"/>
      <c r="X266" s="171"/>
      <c r="Y266" s="163"/>
    </row>
    <row r="267" spans="2:31" s="137" customFormat="1" ht="18" x14ac:dyDescent="0.35">
      <c r="B267" s="163"/>
      <c r="C267" s="196">
        <v>134</v>
      </c>
      <c r="D267" s="163">
        <v>134</v>
      </c>
      <c r="E267" s="164" t="s">
        <v>244</v>
      </c>
      <c r="F267" s="174" t="s">
        <v>627</v>
      </c>
      <c r="G267" s="174" t="s">
        <v>49</v>
      </c>
      <c r="H267" s="164" t="s">
        <v>962</v>
      </c>
      <c r="I267" s="164" t="s">
        <v>963</v>
      </c>
      <c r="J267" s="163">
        <v>23.3</v>
      </c>
      <c r="K267" s="226">
        <v>20.25</v>
      </c>
      <c r="L267" s="226">
        <v>21.1</v>
      </c>
      <c r="M267" s="164"/>
      <c r="N267" s="167"/>
      <c r="O267" s="167"/>
      <c r="P267" s="167"/>
      <c r="Q267" s="211"/>
      <c r="R267" s="169"/>
      <c r="S267" s="169"/>
      <c r="T267" s="163"/>
      <c r="U267" s="163"/>
      <c r="V267" s="170"/>
      <c r="W267" s="170"/>
      <c r="X267" s="171"/>
      <c r="Y267" s="163"/>
    </row>
    <row r="268" spans="2:31" s="137" customFormat="1" ht="17.25" customHeight="1" x14ac:dyDescent="0.35">
      <c r="B268" s="163"/>
      <c r="C268" s="196">
        <v>134</v>
      </c>
      <c r="D268" s="163">
        <v>134</v>
      </c>
      <c r="E268" s="164" t="s">
        <v>247</v>
      </c>
      <c r="F268" s="174" t="s">
        <v>693</v>
      </c>
      <c r="G268" s="174" t="s">
        <v>0</v>
      </c>
      <c r="H268" s="164" t="s">
        <v>967</v>
      </c>
      <c r="I268" s="164" t="s">
        <v>968</v>
      </c>
      <c r="J268" s="163">
        <v>23.3</v>
      </c>
      <c r="K268" s="226">
        <v>21.2</v>
      </c>
      <c r="L268" s="226">
        <v>22.05</v>
      </c>
      <c r="M268" s="164"/>
      <c r="N268" s="167"/>
      <c r="O268" s="167"/>
      <c r="P268" s="167"/>
      <c r="Q268" s="211"/>
      <c r="R268" s="169"/>
      <c r="S268" s="169"/>
      <c r="T268" s="163"/>
      <c r="U268" s="163"/>
      <c r="V268" s="170"/>
      <c r="W268" s="170"/>
      <c r="X268" s="171"/>
      <c r="Y268" s="163"/>
    </row>
    <row r="269" spans="2:31" s="137" customFormat="1" ht="17.25" customHeight="1" x14ac:dyDescent="0.35">
      <c r="B269" s="163"/>
      <c r="C269" s="196"/>
      <c r="D269" s="163"/>
      <c r="E269" s="192" t="s">
        <v>1146</v>
      </c>
      <c r="F269" s="174"/>
      <c r="G269" s="174"/>
      <c r="H269" s="164"/>
      <c r="I269" s="164"/>
      <c r="J269" s="55"/>
      <c r="K269" s="163"/>
      <c r="L269" s="163"/>
      <c r="M269" s="164"/>
      <c r="N269" s="167"/>
      <c r="O269" s="167"/>
      <c r="P269" s="167"/>
      <c r="Q269" s="196"/>
      <c r="R269" s="169"/>
      <c r="S269" s="169"/>
      <c r="T269" s="163"/>
      <c r="U269" s="163"/>
      <c r="V269" s="170"/>
      <c r="W269" s="170"/>
      <c r="X269" s="171"/>
      <c r="Y269" s="163"/>
      <c r="Z269" s="140"/>
    </row>
    <row r="270" spans="2:31" s="137" customFormat="1" ht="17.25" customHeight="1" x14ac:dyDescent="0.35">
      <c r="B270" s="163"/>
      <c r="C270" s="196"/>
      <c r="D270" s="163"/>
      <c r="E270" s="164"/>
      <c r="F270" s="174"/>
      <c r="G270" s="174"/>
      <c r="H270" s="164"/>
      <c r="I270" s="164"/>
      <c r="J270" s="163"/>
      <c r="K270" s="167"/>
      <c r="L270" s="167"/>
      <c r="M270" s="211"/>
      <c r="N270" s="167"/>
      <c r="O270" s="167"/>
      <c r="P270" s="167"/>
      <c r="Q270" s="197"/>
      <c r="R270" s="169"/>
      <c r="S270" s="169"/>
      <c r="T270" s="163"/>
      <c r="U270" s="163"/>
      <c r="V270" s="170"/>
      <c r="W270" s="170"/>
      <c r="X270" s="171"/>
      <c r="Y270" s="163"/>
    </row>
    <row r="271" spans="2:31" s="137" customFormat="1" ht="18" x14ac:dyDescent="0.35">
      <c r="B271" s="163">
        <v>18</v>
      </c>
      <c r="C271" s="196">
        <v>135</v>
      </c>
      <c r="D271" s="163">
        <v>135</v>
      </c>
      <c r="E271" s="164" t="s">
        <v>697</v>
      </c>
      <c r="F271" s="174" t="s">
        <v>627</v>
      </c>
      <c r="G271" s="174" t="s">
        <v>49</v>
      </c>
      <c r="H271" s="164" t="s">
        <v>962</v>
      </c>
      <c r="I271" s="164" t="s">
        <v>963</v>
      </c>
      <c r="J271" s="163">
        <v>23.3</v>
      </c>
      <c r="K271" s="226">
        <v>5.3</v>
      </c>
      <c r="L271" s="226">
        <v>6.15</v>
      </c>
      <c r="M271" s="213"/>
      <c r="N271" s="167"/>
      <c r="O271" s="167"/>
      <c r="P271" s="167"/>
      <c r="Q271" s="211" t="s">
        <v>1147</v>
      </c>
      <c r="R271" s="215">
        <v>0.34375</v>
      </c>
      <c r="S271" s="215">
        <v>0.32291666666666669</v>
      </c>
      <c r="T271" s="216">
        <v>186.4</v>
      </c>
      <c r="U271" s="216"/>
      <c r="V271" s="170" t="s">
        <v>1029</v>
      </c>
      <c r="W271" s="184"/>
      <c r="X271" s="200"/>
      <c r="Y271" s="167"/>
      <c r="Z271" s="136" t="s">
        <v>1027</v>
      </c>
      <c r="AA271" s="136"/>
      <c r="AB271" s="140" t="s">
        <v>1044</v>
      </c>
      <c r="AC271" s="137" t="s">
        <v>1029</v>
      </c>
      <c r="AD271" s="137" t="s">
        <v>1134</v>
      </c>
      <c r="AE271" s="140" t="s">
        <v>1031</v>
      </c>
    </row>
    <row r="272" spans="2:31" s="137" customFormat="1" ht="17.25" customHeight="1" x14ac:dyDescent="0.35">
      <c r="B272" s="163"/>
      <c r="C272" s="196">
        <v>135</v>
      </c>
      <c r="D272" s="163">
        <v>135</v>
      </c>
      <c r="E272" s="164" t="s">
        <v>696</v>
      </c>
      <c r="F272" s="174" t="s">
        <v>693</v>
      </c>
      <c r="G272" s="174" t="s">
        <v>0</v>
      </c>
      <c r="H272" s="164" t="s">
        <v>967</v>
      </c>
      <c r="I272" s="164" t="s">
        <v>968</v>
      </c>
      <c r="J272" s="163">
        <v>23.3</v>
      </c>
      <c r="K272" s="226">
        <v>6.25</v>
      </c>
      <c r="L272" s="226">
        <v>7.1</v>
      </c>
      <c r="M272" s="213"/>
      <c r="N272" s="167"/>
      <c r="O272" s="167"/>
      <c r="P272" s="167"/>
      <c r="Q272" s="211"/>
      <c r="R272" s="169"/>
      <c r="S272" s="169"/>
      <c r="T272" s="163"/>
      <c r="U272" s="163"/>
      <c r="V272" s="170"/>
      <c r="W272" s="170"/>
      <c r="X272" s="171"/>
      <c r="Y272" s="163"/>
    </row>
    <row r="273" spans="2:31" s="137" customFormat="1" ht="18" x14ac:dyDescent="0.35">
      <c r="B273" s="163"/>
      <c r="C273" s="196">
        <v>135</v>
      </c>
      <c r="D273" s="163">
        <v>135</v>
      </c>
      <c r="E273" s="164" t="s">
        <v>732</v>
      </c>
      <c r="F273" s="174" t="s">
        <v>627</v>
      </c>
      <c r="G273" s="174" t="s">
        <v>49</v>
      </c>
      <c r="H273" s="164" t="s">
        <v>962</v>
      </c>
      <c r="I273" s="164" t="s">
        <v>963</v>
      </c>
      <c r="J273" s="163">
        <v>23.3</v>
      </c>
      <c r="K273" s="226">
        <v>7.2</v>
      </c>
      <c r="L273" s="226">
        <v>8.0500000000000007</v>
      </c>
      <c r="M273" s="213"/>
      <c r="N273" s="167"/>
      <c r="O273" s="167"/>
      <c r="P273" s="167"/>
      <c r="Q273" s="211"/>
      <c r="R273" s="169"/>
      <c r="S273" s="169"/>
      <c r="T273" s="163"/>
      <c r="U273" s="163"/>
      <c r="V273" s="170"/>
      <c r="W273" s="170"/>
      <c r="X273" s="171"/>
      <c r="Y273" s="163"/>
    </row>
    <row r="274" spans="2:31" s="137" customFormat="1" ht="17.25" customHeight="1" x14ac:dyDescent="0.35">
      <c r="B274" s="163"/>
      <c r="C274" s="196">
        <v>135</v>
      </c>
      <c r="D274" s="163">
        <v>135</v>
      </c>
      <c r="E274" s="164" t="s">
        <v>727</v>
      </c>
      <c r="F274" s="174" t="s">
        <v>693</v>
      </c>
      <c r="G274" s="174" t="s">
        <v>0</v>
      </c>
      <c r="H274" s="164" t="s">
        <v>967</v>
      </c>
      <c r="I274" s="164" t="s">
        <v>968</v>
      </c>
      <c r="J274" s="163">
        <v>23.3</v>
      </c>
      <c r="K274" s="226">
        <v>8.15</v>
      </c>
      <c r="L274" s="226">
        <v>9</v>
      </c>
      <c r="M274" s="164"/>
      <c r="N274" s="167"/>
      <c r="O274" s="167"/>
      <c r="P274" s="167"/>
      <c r="Q274" s="211"/>
      <c r="R274" s="169"/>
      <c r="S274" s="169"/>
      <c r="T274" s="163"/>
      <c r="U274" s="163"/>
      <c r="V274" s="170"/>
      <c r="W274" s="170"/>
      <c r="X274" s="171"/>
      <c r="Y274" s="163"/>
    </row>
    <row r="275" spans="2:31" s="137" customFormat="1" ht="18" x14ac:dyDescent="0.35">
      <c r="B275" s="163"/>
      <c r="C275" s="196">
        <v>135</v>
      </c>
      <c r="D275" s="163">
        <v>135</v>
      </c>
      <c r="E275" s="164" t="s">
        <v>756</v>
      </c>
      <c r="F275" s="174" t="s">
        <v>627</v>
      </c>
      <c r="G275" s="174" t="s">
        <v>49</v>
      </c>
      <c r="H275" s="164" t="s">
        <v>962</v>
      </c>
      <c r="I275" s="164" t="s">
        <v>963</v>
      </c>
      <c r="J275" s="163">
        <v>23.3</v>
      </c>
      <c r="K275" s="226">
        <v>9.1</v>
      </c>
      <c r="L275" s="226">
        <v>9.5500000000000007</v>
      </c>
      <c r="M275" s="213"/>
      <c r="N275" s="167"/>
      <c r="O275" s="167"/>
      <c r="P275" s="167"/>
      <c r="Q275" s="211"/>
      <c r="R275" s="169"/>
      <c r="S275" s="169"/>
      <c r="T275" s="163"/>
      <c r="U275" s="163"/>
      <c r="V275" s="170"/>
      <c r="W275" s="170"/>
      <c r="X275" s="171"/>
      <c r="Y275" s="163"/>
    </row>
    <row r="276" spans="2:31" s="137" customFormat="1" ht="17.25" customHeight="1" x14ac:dyDescent="0.35">
      <c r="B276" s="163"/>
      <c r="C276" s="196">
        <v>135</v>
      </c>
      <c r="D276" s="163">
        <v>135</v>
      </c>
      <c r="E276" s="164" t="s">
        <v>749</v>
      </c>
      <c r="F276" s="174" t="s">
        <v>693</v>
      </c>
      <c r="G276" s="174" t="s">
        <v>0</v>
      </c>
      <c r="H276" s="164" t="s">
        <v>967</v>
      </c>
      <c r="I276" s="164" t="s">
        <v>968</v>
      </c>
      <c r="J276" s="163">
        <v>23.3</v>
      </c>
      <c r="K276" s="226">
        <v>10.050000000000001</v>
      </c>
      <c r="L276" s="226">
        <v>10.5</v>
      </c>
      <c r="M276" s="208" t="s">
        <v>971</v>
      </c>
      <c r="N276" s="167"/>
      <c r="O276" s="167"/>
      <c r="P276" s="167"/>
      <c r="Q276" s="211"/>
      <c r="R276" s="169"/>
      <c r="S276" s="169"/>
      <c r="T276" s="163"/>
      <c r="U276" s="163"/>
      <c r="V276" s="170"/>
      <c r="W276" s="170"/>
      <c r="X276" s="171"/>
      <c r="Y276" s="163"/>
    </row>
    <row r="277" spans="2:31" s="137" customFormat="1" ht="18" x14ac:dyDescent="0.35">
      <c r="B277" s="163"/>
      <c r="C277" s="196">
        <v>135</v>
      </c>
      <c r="D277" s="163">
        <v>135</v>
      </c>
      <c r="E277" s="164" t="s">
        <v>192</v>
      </c>
      <c r="F277" s="174" t="s">
        <v>627</v>
      </c>
      <c r="G277" s="174" t="s">
        <v>49</v>
      </c>
      <c r="H277" s="164" t="s">
        <v>962</v>
      </c>
      <c r="I277" s="164" t="s">
        <v>963</v>
      </c>
      <c r="J277" s="163">
        <v>23.3</v>
      </c>
      <c r="K277" s="226">
        <v>11.2</v>
      </c>
      <c r="L277" s="226">
        <v>12.05</v>
      </c>
      <c r="M277" s="213"/>
      <c r="N277" s="167"/>
      <c r="O277" s="167"/>
      <c r="P277" s="167"/>
      <c r="Q277" s="211"/>
      <c r="R277" s="169"/>
      <c r="S277" s="169"/>
      <c r="T277" s="163"/>
      <c r="U277" s="163"/>
      <c r="V277" s="170"/>
      <c r="W277" s="170"/>
      <c r="X277" s="171"/>
      <c r="Y277" s="163"/>
    </row>
    <row r="278" spans="2:31" s="137" customFormat="1" ht="17.25" customHeight="1" x14ac:dyDescent="0.35">
      <c r="B278" s="163"/>
      <c r="C278" s="196">
        <v>135</v>
      </c>
      <c r="D278" s="163">
        <v>135</v>
      </c>
      <c r="E278" s="164" t="s">
        <v>195</v>
      </c>
      <c r="F278" s="174" t="s">
        <v>693</v>
      </c>
      <c r="G278" s="174" t="s">
        <v>0</v>
      </c>
      <c r="H278" s="164" t="s">
        <v>967</v>
      </c>
      <c r="I278" s="164" t="s">
        <v>968</v>
      </c>
      <c r="J278" s="163">
        <v>23.3</v>
      </c>
      <c r="K278" s="226">
        <v>12.15</v>
      </c>
      <c r="L278" s="226">
        <v>13</v>
      </c>
      <c r="M278" s="213"/>
      <c r="N278" s="167"/>
      <c r="O278" s="167"/>
      <c r="P278" s="167"/>
      <c r="Q278" s="211"/>
      <c r="R278" s="169"/>
      <c r="S278" s="169"/>
      <c r="T278" s="163"/>
      <c r="U278" s="163"/>
      <c r="V278" s="170"/>
      <c r="W278" s="170"/>
      <c r="X278" s="171"/>
      <c r="Y278" s="163"/>
    </row>
    <row r="279" spans="2:31" s="137" customFormat="1" ht="17.25" customHeight="1" x14ac:dyDescent="0.35">
      <c r="B279" s="163"/>
      <c r="C279" s="196"/>
      <c r="D279" s="163"/>
      <c r="E279" s="164"/>
      <c r="F279" s="174"/>
      <c r="G279" s="221" t="s">
        <v>976</v>
      </c>
      <c r="H279" s="164"/>
      <c r="I279" s="57" t="s">
        <v>976</v>
      </c>
      <c r="J279" s="163"/>
      <c r="K279" s="227"/>
      <c r="L279" s="227"/>
      <c r="M279" s="213"/>
      <c r="N279" s="167"/>
      <c r="O279" s="167"/>
      <c r="P279" s="167"/>
      <c r="Q279" s="211"/>
      <c r="R279" s="169"/>
      <c r="S279" s="169"/>
      <c r="T279" s="163"/>
      <c r="U279" s="163"/>
      <c r="V279" s="170"/>
      <c r="W279" s="170"/>
      <c r="X279" s="171"/>
      <c r="Y279" s="163"/>
    </row>
    <row r="280" spans="2:31" s="137" customFormat="1" ht="18" x14ac:dyDescent="0.35">
      <c r="B280" s="163"/>
      <c r="C280" s="196">
        <v>136</v>
      </c>
      <c r="D280" s="163">
        <v>136</v>
      </c>
      <c r="E280" s="164" t="s">
        <v>794</v>
      </c>
      <c r="F280" s="174" t="s">
        <v>627</v>
      </c>
      <c r="G280" s="174" t="s">
        <v>49</v>
      </c>
      <c r="H280" s="164" t="s">
        <v>962</v>
      </c>
      <c r="I280" s="164" t="s">
        <v>963</v>
      </c>
      <c r="J280" s="163">
        <v>23.3</v>
      </c>
      <c r="K280" s="226">
        <v>14.5</v>
      </c>
      <c r="L280" s="226">
        <v>15.35</v>
      </c>
      <c r="M280" s="213"/>
      <c r="N280" s="167"/>
      <c r="O280" s="167"/>
      <c r="P280" s="167"/>
      <c r="Q280" s="196" t="s">
        <v>1148</v>
      </c>
      <c r="R280" s="215">
        <v>0.34375</v>
      </c>
      <c r="S280" s="215">
        <v>0.32291666666666669</v>
      </c>
      <c r="T280" s="216">
        <v>186.4</v>
      </c>
      <c r="U280" s="216">
        <f>T271+T280</f>
        <v>372.8</v>
      </c>
      <c r="V280" s="170" t="s">
        <v>1029</v>
      </c>
      <c r="W280" s="170" t="s">
        <v>1029</v>
      </c>
      <c r="X280" s="212"/>
      <c r="Y280" s="163">
        <v>16</v>
      </c>
      <c r="Z280" s="136" t="s">
        <v>1027</v>
      </c>
      <c r="AA280" s="136"/>
      <c r="AB280" s="140" t="s">
        <v>1044</v>
      </c>
      <c r="AC280" s="137" t="s">
        <v>1029</v>
      </c>
      <c r="AD280" s="137" t="s">
        <v>1134</v>
      </c>
      <c r="AE280" s="140" t="s">
        <v>1031</v>
      </c>
    </row>
    <row r="281" spans="2:31" s="137" customFormat="1" ht="17.25" customHeight="1" x14ac:dyDescent="0.35">
      <c r="B281" s="163"/>
      <c r="C281" s="196">
        <v>136</v>
      </c>
      <c r="D281" s="163">
        <v>136</v>
      </c>
      <c r="E281" s="164" t="s">
        <v>795</v>
      </c>
      <c r="F281" s="174" t="s">
        <v>693</v>
      </c>
      <c r="G281" s="174" t="s">
        <v>0</v>
      </c>
      <c r="H281" s="164" t="s">
        <v>967</v>
      </c>
      <c r="I281" s="164" t="s">
        <v>968</v>
      </c>
      <c r="J281" s="163">
        <v>23.3</v>
      </c>
      <c r="K281" s="226">
        <v>15.45</v>
      </c>
      <c r="L281" s="226">
        <v>16.3</v>
      </c>
      <c r="M281" s="213"/>
      <c r="N281" s="167"/>
      <c r="O281" s="167"/>
      <c r="P281" s="167"/>
      <c r="Q281" s="211"/>
      <c r="R281" s="169"/>
      <c r="S281" s="169"/>
      <c r="T281" s="163"/>
      <c r="U281" s="163"/>
      <c r="V281" s="170"/>
      <c r="W281" s="170"/>
      <c r="X281" s="171"/>
      <c r="Y281" s="163"/>
    </row>
    <row r="282" spans="2:31" s="137" customFormat="1" ht="18" x14ac:dyDescent="0.35">
      <c r="B282" s="163"/>
      <c r="C282" s="196">
        <v>136</v>
      </c>
      <c r="D282" s="163">
        <v>136</v>
      </c>
      <c r="E282" s="164" t="s">
        <v>830</v>
      </c>
      <c r="F282" s="174" t="s">
        <v>627</v>
      </c>
      <c r="G282" s="174" t="s">
        <v>49</v>
      </c>
      <c r="H282" s="164" t="s">
        <v>962</v>
      </c>
      <c r="I282" s="164" t="s">
        <v>963</v>
      </c>
      <c r="J282" s="163">
        <v>23.3</v>
      </c>
      <c r="K282" s="226">
        <v>16.399999999999999</v>
      </c>
      <c r="L282" s="226">
        <v>17.25</v>
      </c>
      <c r="M282" s="213"/>
      <c r="N282" s="167"/>
      <c r="O282" s="167"/>
      <c r="P282" s="167"/>
      <c r="Q282" s="211"/>
      <c r="R282" s="169"/>
      <c r="S282" s="169"/>
      <c r="T282" s="163"/>
      <c r="U282" s="163"/>
      <c r="V282" s="170"/>
      <c r="W282" s="170"/>
      <c r="X282" s="171"/>
      <c r="Y282" s="163"/>
    </row>
    <row r="283" spans="2:31" s="137" customFormat="1" ht="17.25" customHeight="1" x14ac:dyDescent="0.35">
      <c r="B283" s="163"/>
      <c r="C283" s="196">
        <v>136</v>
      </c>
      <c r="D283" s="163">
        <v>136</v>
      </c>
      <c r="E283" s="164" t="s">
        <v>827</v>
      </c>
      <c r="F283" s="174" t="s">
        <v>693</v>
      </c>
      <c r="G283" s="174" t="s">
        <v>0</v>
      </c>
      <c r="H283" s="164" t="s">
        <v>967</v>
      </c>
      <c r="I283" s="164" t="s">
        <v>968</v>
      </c>
      <c r="J283" s="163">
        <v>23.3</v>
      </c>
      <c r="K283" s="226">
        <v>17.350000000000001</v>
      </c>
      <c r="L283" s="226">
        <v>18.2</v>
      </c>
      <c r="M283" s="164"/>
      <c r="N283" s="167"/>
      <c r="O283" s="167"/>
      <c r="P283" s="167"/>
      <c r="Q283" s="211"/>
      <c r="R283" s="169"/>
      <c r="S283" s="169"/>
      <c r="T283" s="163"/>
      <c r="U283" s="163"/>
      <c r="V283" s="170"/>
      <c r="W283" s="170"/>
      <c r="X283" s="171"/>
      <c r="Y283" s="163"/>
    </row>
    <row r="284" spans="2:31" s="137" customFormat="1" ht="18" x14ac:dyDescent="0.35">
      <c r="B284" s="163"/>
      <c r="C284" s="196">
        <v>136</v>
      </c>
      <c r="D284" s="163">
        <v>136</v>
      </c>
      <c r="E284" s="164" t="s">
        <v>863</v>
      </c>
      <c r="F284" s="174" t="s">
        <v>627</v>
      </c>
      <c r="G284" s="174" t="s">
        <v>49</v>
      </c>
      <c r="H284" s="164" t="s">
        <v>962</v>
      </c>
      <c r="I284" s="164" t="s">
        <v>963</v>
      </c>
      <c r="J284" s="163">
        <v>23.3</v>
      </c>
      <c r="K284" s="226">
        <v>18.3</v>
      </c>
      <c r="L284" s="226">
        <v>19.149999999999999</v>
      </c>
      <c r="M284" s="213"/>
      <c r="N284" s="167"/>
      <c r="O284" s="167"/>
      <c r="P284" s="167"/>
      <c r="Q284" s="211"/>
      <c r="R284" s="169"/>
      <c r="S284" s="169"/>
      <c r="T284" s="163"/>
      <c r="U284" s="163"/>
      <c r="V284" s="170"/>
      <c r="W284" s="170"/>
      <c r="X284" s="171"/>
      <c r="Y284" s="163"/>
    </row>
    <row r="285" spans="2:31" s="137" customFormat="1" ht="17.25" customHeight="1" x14ac:dyDescent="0.35">
      <c r="B285" s="163"/>
      <c r="C285" s="196">
        <v>136</v>
      </c>
      <c r="D285" s="163">
        <v>136</v>
      </c>
      <c r="E285" s="164" t="s">
        <v>858</v>
      </c>
      <c r="F285" s="174" t="s">
        <v>693</v>
      </c>
      <c r="G285" s="174" t="s">
        <v>0</v>
      </c>
      <c r="H285" s="164" t="s">
        <v>967</v>
      </c>
      <c r="I285" s="164" t="s">
        <v>968</v>
      </c>
      <c r="J285" s="163">
        <v>23.3</v>
      </c>
      <c r="K285" s="226">
        <v>19.25</v>
      </c>
      <c r="L285" s="226">
        <v>20.100000000000001</v>
      </c>
      <c r="M285" s="208" t="s">
        <v>971</v>
      </c>
      <c r="N285" s="167"/>
      <c r="O285" s="167"/>
      <c r="P285" s="167"/>
      <c r="Q285" s="211"/>
      <c r="R285" s="169"/>
      <c r="S285" s="169"/>
      <c r="T285" s="163"/>
      <c r="U285" s="163"/>
      <c r="V285" s="170"/>
      <c r="W285" s="170"/>
      <c r="X285" s="171"/>
      <c r="Y285" s="163"/>
    </row>
    <row r="286" spans="2:31" s="137" customFormat="1" ht="18" x14ac:dyDescent="0.35">
      <c r="B286" s="163"/>
      <c r="C286" s="196">
        <v>136</v>
      </c>
      <c r="D286" s="163">
        <v>136</v>
      </c>
      <c r="E286" s="164" t="s">
        <v>246</v>
      </c>
      <c r="F286" s="174" t="s">
        <v>627</v>
      </c>
      <c r="G286" s="174" t="s">
        <v>49</v>
      </c>
      <c r="H286" s="164" t="s">
        <v>962</v>
      </c>
      <c r="I286" s="164" t="s">
        <v>963</v>
      </c>
      <c r="J286" s="163">
        <v>23.3</v>
      </c>
      <c r="K286" s="226">
        <v>20.399999999999999</v>
      </c>
      <c r="L286" s="226">
        <v>21.25</v>
      </c>
      <c r="M286" s="213"/>
      <c r="N286" s="167"/>
      <c r="O286" s="167"/>
      <c r="P286" s="167"/>
      <c r="Q286" s="211"/>
      <c r="R286" s="169"/>
      <c r="S286" s="169"/>
      <c r="T286" s="163"/>
      <c r="U286" s="163"/>
      <c r="V286" s="170"/>
      <c r="W286" s="170"/>
      <c r="X286" s="171"/>
      <c r="Y286" s="163"/>
    </row>
    <row r="287" spans="2:31" s="137" customFormat="1" ht="17.25" customHeight="1" x14ac:dyDescent="0.35">
      <c r="B287" s="163"/>
      <c r="C287" s="196">
        <v>136</v>
      </c>
      <c r="D287" s="163">
        <v>136</v>
      </c>
      <c r="E287" s="164" t="s">
        <v>249</v>
      </c>
      <c r="F287" s="174" t="s">
        <v>693</v>
      </c>
      <c r="G287" s="174" t="s">
        <v>0</v>
      </c>
      <c r="H287" s="164" t="s">
        <v>967</v>
      </c>
      <c r="I287" s="164" t="s">
        <v>968</v>
      </c>
      <c r="J287" s="163">
        <v>23.3</v>
      </c>
      <c r="K287" s="226">
        <v>21.35</v>
      </c>
      <c r="L287" s="226">
        <v>22.2</v>
      </c>
      <c r="M287" s="213"/>
      <c r="N287" s="167"/>
      <c r="O287" s="167"/>
      <c r="P287" s="167"/>
      <c r="Q287" s="211"/>
      <c r="R287" s="169"/>
      <c r="S287" s="169"/>
      <c r="T287" s="163"/>
      <c r="U287" s="163"/>
      <c r="V287" s="170"/>
      <c r="W287" s="170"/>
      <c r="X287" s="171"/>
      <c r="Y287" s="163"/>
    </row>
    <row r="288" spans="2:31" s="137" customFormat="1" ht="17.25" customHeight="1" x14ac:dyDescent="0.35">
      <c r="B288" s="163"/>
      <c r="C288" s="196"/>
      <c r="D288" s="163"/>
      <c r="E288" s="192" t="s">
        <v>1149</v>
      </c>
      <c r="F288" s="174"/>
      <c r="G288" s="174"/>
      <c r="H288" s="164"/>
      <c r="I288" s="164"/>
      <c r="J288" s="55"/>
      <c r="K288" s="163"/>
      <c r="L288" s="163"/>
      <c r="M288" s="164"/>
      <c r="N288" s="167"/>
      <c r="O288" s="167"/>
      <c r="P288" s="167"/>
      <c r="Q288" s="196"/>
      <c r="R288" s="169"/>
      <c r="S288" s="169"/>
      <c r="T288" s="163"/>
      <c r="U288" s="163"/>
      <c r="V288" s="170"/>
      <c r="W288" s="170"/>
      <c r="X288" s="171"/>
      <c r="Y288" s="163"/>
      <c r="Z288" s="140"/>
    </row>
    <row r="289" spans="2:31" s="137" customFormat="1" ht="17.25" customHeight="1" x14ac:dyDescent="0.35">
      <c r="B289" s="163"/>
      <c r="C289" s="196"/>
      <c r="D289" s="163"/>
      <c r="E289" s="164"/>
      <c r="F289" s="174"/>
      <c r="G289" s="174"/>
      <c r="H289" s="164"/>
      <c r="I289" s="164"/>
      <c r="J289" s="163"/>
      <c r="K289" s="167"/>
      <c r="L289" s="167"/>
      <c r="M289" s="164"/>
      <c r="N289" s="167"/>
      <c r="O289" s="167"/>
      <c r="P289" s="167"/>
      <c r="Q289" s="196"/>
      <c r="R289" s="169"/>
      <c r="S289" s="169"/>
      <c r="T289" s="163"/>
      <c r="U289" s="163"/>
      <c r="V289" s="170"/>
      <c r="W289" s="170"/>
      <c r="X289" s="171"/>
      <c r="Y289" s="163"/>
    </row>
    <row r="290" spans="2:31" s="137" customFormat="1" ht="18" x14ac:dyDescent="0.35">
      <c r="B290" s="163">
        <v>19</v>
      </c>
      <c r="C290" s="196">
        <v>137</v>
      </c>
      <c r="D290" s="163">
        <v>137</v>
      </c>
      <c r="E290" s="164" t="s">
        <v>701</v>
      </c>
      <c r="F290" s="174" t="s">
        <v>627</v>
      </c>
      <c r="G290" s="174" t="s">
        <v>49</v>
      </c>
      <c r="H290" s="164" t="s">
        <v>962</v>
      </c>
      <c r="I290" s="164" t="s">
        <v>963</v>
      </c>
      <c r="J290" s="163">
        <v>23.3</v>
      </c>
      <c r="K290" s="226">
        <v>5.45</v>
      </c>
      <c r="L290" s="226">
        <v>6.3</v>
      </c>
      <c r="M290" s="164"/>
      <c r="N290" s="167"/>
      <c r="O290" s="167"/>
      <c r="P290" s="167"/>
      <c r="Q290" s="196" t="s">
        <v>1150</v>
      </c>
      <c r="R290" s="215">
        <v>0.34375</v>
      </c>
      <c r="S290" s="215">
        <v>0.32291666666666669</v>
      </c>
      <c r="T290" s="216">
        <v>186.4</v>
      </c>
      <c r="U290" s="216"/>
      <c r="V290" s="170" t="s">
        <v>1029</v>
      </c>
      <c r="W290" s="184"/>
      <c r="X290" s="200"/>
      <c r="Y290" s="163"/>
      <c r="Z290" s="136" t="s">
        <v>1027</v>
      </c>
      <c r="AA290" s="136"/>
      <c r="AB290" s="140" t="s">
        <v>1044</v>
      </c>
      <c r="AC290" s="137" t="s">
        <v>965</v>
      </c>
      <c r="AD290" s="137" t="s">
        <v>1134</v>
      </c>
      <c r="AE290" s="140" t="s">
        <v>1031</v>
      </c>
    </row>
    <row r="291" spans="2:31" s="137" customFormat="1" ht="17.25" customHeight="1" x14ac:dyDescent="0.35">
      <c r="B291" s="163"/>
      <c r="C291" s="196">
        <v>137</v>
      </c>
      <c r="D291" s="163">
        <v>137</v>
      </c>
      <c r="E291" s="164" t="s">
        <v>700</v>
      </c>
      <c r="F291" s="174" t="s">
        <v>693</v>
      </c>
      <c r="G291" s="174" t="s">
        <v>0</v>
      </c>
      <c r="H291" s="164" t="s">
        <v>967</v>
      </c>
      <c r="I291" s="164" t="s">
        <v>968</v>
      </c>
      <c r="J291" s="163">
        <v>23.3</v>
      </c>
      <c r="K291" s="226">
        <v>6.4</v>
      </c>
      <c r="L291" s="226">
        <v>7.25</v>
      </c>
      <c r="M291" s="164"/>
      <c r="N291" s="167"/>
      <c r="O291" s="167"/>
      <c r="P291" s="167"/>
      <c r="Q291" s="196"/>
      <c r="R291" s="169"/>
      <c r="S291" s="169"/>
      <c r="T291" s="163"/>
      <c r="U291" s="163"/>
      <c r="V291" s="170"/>
      <c r="W291" s="170"/>
      <c r="X291" s="171"/>
      <c r="Y291" s="163"/>
    </row>
    <row r="292" spans="2:31" s="137" customFormat="1" ht="18" x14ac:dyDescent="0.35">
      <c r="B292" s="163"/>
      <c r="C292" s="196">
        <v>137</v>
      </c>
      <c r="D292" s="163">
        <v>137</v>
      </c>
      <c r="E292" s="164" t="s">
        <v>738</v>
      </c>
      <c r="F292" s="174" t="s">
        <v>627</v>
      </c>
      <c r="G292" s="174" t="s">
        <v>49</v>
      </c>
      <c r="H292" s="164" t="s">
        <v>962</v>
      </c>
      <c r="I292" s="164" t="s">
        <v>963</v>
      </c>
      <c r="J292" s="163">
        <v>23.3</v>
      </c>
      <c r="K292" s="226">
        <v>7.35</v>
      </c>
      <c r="L292" s="226">
        <v>8.1999999999999993</v>
      </c>
      <c r="M292" s="164"/>
      <c r="N292" s="167"/>
      <c r="O292" s="167"/>
      <c r="P292" s="167"/>
      <c r="Q292" s="196"/>
      <c r="R292" s="169"/>
      <c r="S292" s="169"/>
      <c r="T292" s="163"/>
      <c r="U292" s="163"/>
      <c r="V292" s="170"/>
      <c r="W292" s="170"/>
      <c r="X292" s="171"/>
      <c r="Y292" s="163"/>
    </row>
    <row r="293" spans="2:31" s="137" customFormat="1" ht="17.25" customHeight="1" x14ac:dyDescent="0.35">
      <c r="B293" s="163"/>
      <c r="C293" s="196">
        <v>137</v>
      </c>
      <c r="D293" s="163">
        <v>137</v>
      </c>
      <c r="E293" s="164" t="s">
        <v>731</v>
      </c>
      <c r="F293" s="174" t="s">
        <v>693</v>
      </c>
      <c r="G293" s="174" t="s">
        <v>0</v>
      </c>
      <c r="H293" s="164" t="s">
        <v>967</v>
      </c>
      <c r="I293" s="164" t="s">
        <v>968</v>
      </c>
      <c r="J293" s="163">
        <v>23.3</v>
      </c>
      <c r="K293" s="226">
        <v>8.3000000000000007</v>
      </c>
      <c r="L293" s="226">
        <v>9.15</v>
      </c>
      <c r="M293" s="164"/>
      <c r="N293" s="167"/>
      <c r="O293" s="167"/>
      <c r="P293" s="167"/>
      <c r="Q293" s="196"/>
      <c r="R293" s="169"/>
      <c r="S293" s="169"/>
      <c r="T293" s="163"/>
      <c r="U293" s="163"/>
      <c r="V293" s="170"/>
      <c r="W293" s="170"/>
      <c r="X293" s="171"/>
      <c r="Y293" s="163"/>
    </row>
    <row r="294" spans="2:31" s="137" customFormat="1" ht="18" x14ac:dyDescent="0.35">
      <c r="B294" s="163"/>
      <c r="C294" s="196">
        <v>137</v>
      </c>
      <c r="D294" s="163">
        <v>137</v>
      </c>
      <c r="E294" s="164" t="s">
        <v>759</v>
      </c>
      <c r="F294" s="174" t="s">
        <v>627</v>
      </c>
      <c r="G294" s="174" t="s">
        <v>49</v>
      </c>
      <c r="H294" s="164" t="s">
        <v>962</v>
      </c>
      <c r="I294" s="164" t="s">
        <v>963</v>
      </c>
      <c r="J294" s="163">
        <v>23.3</v>
      </c>
      <c r="K294" s="226">
        <v>9.25</v>
      </c>
      <c r="L294" s="226">
        <v>10.1</v>
      </c>
      <c r="M294" s="164"/>
      <c r="N294" s="167"/>
      <c r="O294" s="167"/>
      <c r="P294" s="167"/>
      <c r="Q294" s="196"/>
      <c r="R294" s="169"/>
      <c r="S294" s="169"/>
      <c r="T294" s="163"/>
      <c r="U294" s="163"/>
      <c r="V294" s="170"/>
      <c r="W294" s="170"/>
      <c r="X294" s="171"/>
      <c r="Y294" s="163"/>
    </row>
    <row r="295" spans="2:31" s="137" customFormat="1" ht="17.25" customHeight="1" x14ac:dyDescent="0.35">
      <c r="B295" s="163"/>
      <c r="C295" s="196">
        <v>137</v>
      </c>
      <c r="D295" s="163">
        <v>137</v>
      </c>
      <c r="E295" s="164" t="s">
        <v>752</v>
      </c>
      <c r="F295" s="174" t="s">
        <v>693</v>
      </c>
      <c r="G295" s="174" t="s">
        <v>0</v>
      </c>
      <c r="H295" s="164" t="s">
        <v>967</v>
      </c>
      <c r="I295" s="164" t="s">
        <v>968</v>
      </c>
      <c r="J295" s="163">
        <v>23.3</v>
      </c>
      <c r="K295" s="226">
        <v>10.199999999999999</v>
      </c>
      <c r="L295" s="226">
        <v>11.05</v>
      </c>
      <c r="M295" s="208" t="s">
        <v>971</v>
      </c>
      <c r="N295" s="167"/>
      <c r="O295" s="167"/>
      <c r="P295" s="167"/>
      <c r="Q295" s="196"/>
      <c r="R295" s="169"/>
      <c r="S295" s="169"/>
      <c r="T295" s="163"/>
      <c r="U295" s="163"/>
      <c r="V295" s="170"/>
      <c r="W295" s="170"/>
      <c r="X295" s="171"/>
      <c r="Y295" s="163"/>
    </row>
    <row r="296" spans="2:31" s="137" customFormat="1" ht="18" x14ac:dyDescent="0.35">
      <c r="B296" s="163"/>
      <c r="C296" s="196">
        <v>137</v>
      </c>
      <c r="D296" s="163">
        <v>137</v>
      </c>
      <c r="E296" s="164" t="s">
        <v>196</v>
      </c>
      <c r="F296" s="174" t="s">
        <v>627</v>
      </c>
      <c r="G296" s="174" t="s">
        <v>49</v>
      </c>
      <c r="H296" s="164" t="s">
        <v>962</v>
      </c>
      <c r="I296" s="164" t="s">
        <v>963</v>
      </c>
      <c r="J296" s="163">
        <v>23.3</v>
      </c>
      <c r="K296" s="226">
        <v>11.35</v>
      </c>
      <c r="L296" s="226">
        <v>12.2</v>
      </c>
      <c r="M296" s="164"/>
      <c r="N296" s="167"/>
      <c r="O296" s="167"/>
      <c r="P296" s="167"/>
      <c r="Q296" s="196"/>
      <c r="R296" s="169"/>
      <c r="S296" s="169"/>
      <c r="T296" s="163"/>
      <c r="U296" s="163"/>
      <c r="V296" s="170"/>
      <c r="W296" s="170"/>
      <c r="X296" s="171"/>
      <c r="Y296" s="163"/>
    </row>
    <row r="297" spans="2:31" s="137" customFormat="1" ht="17.25" customHeight="1" x14ac:dyDescent="0.35">
      <c r="B297" s="163"/>
      <c r="C297" s="196">
        <v>137</v>
      </c>
      <c r="D297" s="163">
        <v>137</v>
      </c>
      <c r="E297" s="164" t="s">
        <v>199</v>
      </c>
      <c r="F297" s="174" t="s">
        <v>693</v>
      </c>
      <c r="G297" s="174" t="s">
        <v>0</v>
      </c>
      <c r="H297" s="164" t="s">
        <v>967</v>
      </c>
      <c r="I297" s="164" t="s">
        <v>968</v>
      </c>
      <c r="J297" s="163">
        <v>23.3</v>
      </c>
      <c r="K297" s="226">
        <v>12.3</v>
      </c>
      <c r="L297" s="226">
        <v>13.15</v>
      </c>
      <c r="M297" s="164"/>
      <c r="N297" s="167"/>
      <c r="O297" s="167"/>
      <c r="P297" s="167"/>
      <c r="Q297" s="196"/>
      <c r="R297" s="169"/>
      <c r="S297" s="169"/>
      <c r="T297" s="163"/>
      <c r="U297" s="163"/>
      <c r="V297" s="170"/>
      <c r="W297" s="170"/>
      <c r="X297" s="171"/>
      <c r="Y297" s="163"/>
    </row>
    <row r="298" spans="2:31" s="137" customFormat="1" ht="17.25" customHeight="1" x14ac:dyDescent="0.35">
      <c r="B298" s="163"/>
      <c r="C298" s="196"/>
      <c r="D298" s="163"/>
      <c r="E298" s="164"/>
      <c r="F298" s="174"/>
      <c r="G298" s="221" t="s">
        <v>976</v>
      </c>
      <c r="H298" s="164"/>
      <c r="I298" s="57" t="s">
        <v>976</v>
      </c>
      <c r="J298" s="163"/>
      <c r="K298" s="227"/>
      <c r="L298" s="227"/>
      <c r="M298" s="164"/>
      <c r="N298" s="167"/>
      <c r="O298" s="167"/>
      <c r="P298" s="167"/>
      <c r="Q298" s="196"/>
      <c r="R298" s="169"/>
      <c r="S298" s="169"/>
      <c r="T298" s="163"/>
      <c r="U298" s="163"/>
      <c r="V298" s="170"/>
      <c r="W298" s="170"/>
      <c r="X298" s="171"/>
      <c r="Y298" s="163"/>
    </row>
    <row r="299" spans="2:31" s="137" customFormat="1" ht="18" x14ac:dyDescent="0.35">
      <c r="B299" s="163"/>
      <c r="C299" s="196">
        <v>138</v>
      </c>
      <c r="D299" s="163">
        <v>138</v>
      </c>
      <c r="E299" s="164" t="s">
        <v>802</v>
      </c>
      <c r="F299" s="174" t="s">
        <v>627</v>
      </c>
      <c r="G299" s="174" t="s">
        <v>49</v>
      </c>
      <c r="H299" s="164" t="s">
        <v>962</v>
      </c>
      <c r="I299" s="164" t="s">
        <v>963</v>
      </c>
      <c r="J299" s="163">
        <v>23.3</v>
      </c>
      <c r="K299" s="226">
        <v>15.05</v>
      </c>
      <c r="L299" s="226">
        <v>15.5</v>
      </c>
      <c r="M299" s="164"/>
      <c r="N299" s="167"/>
      <c r="O299" s="167"/>
      <c r="P299" s="167"/>
      <c r="Q299" s="196" t="s">
        <v>1151</v>
      </c>
      <c r="R299" s="215">
        <v>0.34375</v>
      </c>
      <c r="S299" s="215">
        <v>0.32291666666666669</v>
      </c>
      <c r="T299" s="216">
        <v>186.4</v>
      </c>
      <c r="U299" s="216">
        <f>T290+T299</f>
        <v>372.8</v>
      </c>
      <c r="V299" s="170" t="s">
        <v>1029</v>
      </c>
      <c r="W299" s="170" t="s">
        <v>1029</v>
      </c>
      <c r="X299" s="212"/>
      <c r="Y299" s="163">
        <v>16</v>
      </c>
      <c r="Z299" s="136" t="s">
        <v>1027</v>
      </c>
      <c r="AA299" s="136"/>
      <c r="AB299" s="140" t="s">
        <v>1044</v>
      </c>
      <c r="AC299" s="137" t="s">
        <v>965</v>
      </c>
      <c r="AD299" s="137" t="s">
        <v>1134</v>
      </c>
      <c r="AE299" s="140" t="s">
        <v>1031</v>
      </c>
    </row>
    <row r="300" spans="2:31" s="137" customFormat="1" ht="17.25" customHeight="1" x14ac:dyDescent="0.35">
      <c r="B300" s="163"/>
      <c r="C300" s="196">
        <v>138</v>
      </c>
      <c r="D300" s="163">
        <v>138</v>
      </c>
      <c r="E300" s="164" t="s">
        <v>803</v>
      </c>
      <c r="F300" s="174" t="s">
        <v>693</v>
      </c>
      <c r="G300" s="174" t="s">
        <v>0</v>
      </c>
      <c r="H300" s="164" t="s">
        <v>967</v>
      </c>
      <c r="I300" s="164" t="s">
        <v>968</v>
      </c>
      <c r="J300" s="163">
        <v>23.3</v>
      </c>
      <c r="K300" s="226">
        <v>16</v>
      </c>
      <c r="L300" s="226">
        <v>16.45</v>
      </c>
      <c r="M300" s="164"/>
      <c r="N300" s="167"/>
      <c r="O300" s="167"/>
      <c r="P300" s="167"/>
      <c r="Q300" s="196"/>
      <c r="R300" s="169"/>
      <c r="S300" s="169"/>
      <c r="T300" s="163"/>
      <c r="U300" s="163"/>
      <c r="V300" s="170"/>
      <c r="W300" s="170"/>
      <c r="X300" s="171"/>
      <c r="Y300" s="163"/>
    </row>
    <row r="301" spans="2:31" s="137" customFormat="1" ht="18" x14ac:dyDescent="0.35">
      <c r="B301" s="163"/>
      <c r="C301" s="196">
        <v>138</v>
      </c>
      <c r="D301" s="163">
        <v>138</v>
      </c>
      <c r="E301" s="164" t="s">
        <v>838</v>
      </c>
      <c r="F301" s="174" t="s">
        <v>627</v>
      </c>
      <c r="G301" s="174" t="s">
        <v>49</v>
      </c>
      <c r="H301" s="164" t="s">
        <v>962</v>
      </c>
      <c r="I301" s="164" t="s">
        <v>963</v>
      </c>
      <c r="J301" s="163">
        <v>23.3</v>
      </c>
      <c r="K301" s="226">
        <v>16.55</v>
      </c>
      <c r="L301" s="226">
        <v>17.399999999999999</v>
      </c>
      <c r="M301" s="164"/>
      <c r="N301" s="167"/>
      <c r="O301" s="167"/>
      <c r="P301" s="167"/>
      <c r="Q301" s="196"/>
      <c r="R301" s="169"/>
      <c r="S301" s="169"/>
      <c r="T301" s="163"/>
      <c r="U301" s="163"/>
      <c r="V301" s="170"/>
      <c r="W301" s="170"/>
      <c r="X301" s="171"/>
      <c r="Y301" s="163"/>
    </row>
    <row r="302" spans="2:31" s="137" customFormat="1" ht="17.25" customHeight="1" x14ac:dyDescent="0.35">
      <c r="B302" s="163"/>
      <c r="C302" s="196">
        <v>138</v>
      </c>
      <c r="D302" s="163">
        <v>138</v>
      </c>
      <c r="E302" s="164" t="s">
        <v>833</v>
      </c>
      <c r="F302" s="174" t="s">
        <v>693</v>
      </c>
      <c r="G302" s="174" t="s">
        <v>0</v>
      </c>
      <c r="H302" s="164" t="s">
        <v>967</v>
      </c>
      <c r="I302" s="164" t="s">
        <v>968</v>
      </c>
      <c r="J302" s="163">
        <v>23.3</v>
      </c>
      <c r="K302" s="226">
        <v>17.5</v>
      </c>
      <c r="L302" s="226">
        <v>18.350000000000001</v>
      </c>
      <c r="M302" s="164"/>
      <c r="N302" s="167"/>
      <c r="O302" s="167"/>
      <c r="P302" s="167"/>
      <c r="Q302" s="196"/>
      <c r="R302" s="169"/>
      <c r="S302" s="169"/>
      <c r="T302" s="163"/>
      <c r="U302" s="163"/>
      <c r="V302" s="170"/>
      <c r="W302" s="170"/>
      <c r="X302" s="171"/>
      <c r="Y302" s="163"/>
    </row>
    <row r="303" spans="2:31" s="137" customFormat="1" ht="18" x14ac:dyDescent="0.35">
      <c r="B303" s="163"/>
      <c r="C303" s="196">
        <v>138</v>
      </c>
      <c r="D303" s="163">
        <v>138</v>
      </c>
      <c r="E303" s="164" t="s">
        <v>865</v>
      </c>
      <c r="F303" s="174" t="s">
        <v>627</v>
      </c>
      <c r="G303" s="174" t="s">
        <v>49</v>
      </c>
      <c r="H303" s="164" t="s">
        <v>962</v>
      </c>
      <c r="I303" s="164" t="s">
        <v>963</v>
      </c>
      <c r="J303" s="163">
        <v>23.3</v>
      </c>
      <c r="K303" s="226">
        <v>18.45</v>
      </c>
      <c r="L303" s="226">
        <v>19.3</v>
      </c>
      <c r="M303" s="164"/>
      <c r="N303" s="167"/>
      <c r="O303" s="167"/>
      <c r="P303" s="167"/>
      <c r="Q303" s="196"/>
      <c r="R303" s="169"/>
      <c r="S303" s="169"/>
      <c r="T303" s="163"/>
      <c r="U303" s="163"/>
      <c r="V303" s="170"/>
      <c r="W303" s="170"/>
      <c r="X303" s="171"/>
      <c r="Y303" s="163"/>
    </row>
    <row r="304" spans="2:31" s="137" customFormat="1" ht="17.25" customHeight="1" x14ac:dyDescent="0.35">
      <c r="B304" s="163"/>
      <c r="C304" s="196">
        <v>138</v>
      </c>
      <c r="D304" s="163">
        <v>138</v>
      </c>
      <c r="E304" s="164" t="s">
        <v>862</v>
      </c>
      <c r="F304" s="174" t="s">
        <v>693</v>
      </c>
      <c r="G304" s="174" t="s">
        <v>0</v>
      </c>
      <c r="H304" s="164" t="s">
        <v>967</v>
      </c>
      <c r="I304" s="164" t="s">
        <v>968</v>
      </c>
      <c r="J304" s="163">
        <v>23.3</v>
      </c>
      <c r="K304" s="226">
        <v>19.399999999999999</v>
      </c>
      <c r="L304" s="226">
        <v>20.25</v>
      </c>
      <c r="M304" s="208" t="s">
        <v>971</v>
      </c>
      <c r="N304" s="167"/>
      <c r="O304" s="167"/>
      <c r="P304" s="167"/>
      <c r="Q304" s="196"/>
      <c r="R304" s="169"/>
      <c r="S304" s="169"/>
      <c r="T304" s="163"/>
      <c r="U304" s="163"/>
      <c r="V304" s="170"/>
      <c r="W304" s="170"/>
      <c r="X304" s="171"/>
      <c r="Y304" s="163"/>
    </row>
    <row r="305" spans="2:31" s="137" customFormat="1" ht="18" x14ac:dyDescent="0.35">
      <c r="B305" s="163"/>
      <c r="C305" s="196">
        <v>138</v>
      </c>
      <c r="D305" s="163">
        <v>138</v>
      </c>
      <c r="E305" s="164" t="s">
        <v>250</v>
      </c>
      <c r="F305" s="174" t="s">
        <v>627</v>
      </c>
      <c r="G305" s="174" t="s">
        <v>49</v>
      </c>
      <c r="H305" s="164" t="s">
        <v>962</v>
      </c>
      <c r="I305" s="164" t="s">
        <v>963</v>
      </c>
      <c r="J305" s="163">
        <v>23.3</v>
      </c>
      <c r="K305" s="226">
        <v>20.55</v>
      </c>
      <c r="L305" s="226">
        <v>21.4</v>
      </c>
      <c r="M305" s="164"/>
      <c r="N305" s="167"/>
      <c r="O305" s="167"/>
      <c r="P305" s="167"/>
      <c r="Q305" s="196"/>
      <c r="R305" s="169"/>
      <c r="S305" s="169"/>
      <c r="T305" s="163"/>
      <c r="U305" s="163"/>
      <c r="V305" s="170"/>
      <c r="W305" s="170"/>
      <c r="X305" s="171"/>
      <c r="Y305" s="163"/>
    </row>
    <row r="306" spans="2:31" s="137" customFormat="1" ht="17.25" customHeight="1" x14ac:dyDescent="0.35">
      <c r="B306" s="163"/>
      <c r="C306" s="196">
        <v>138</v>
      </c>
      <c r="D306" s="163">
        <v>138</v>
      </c>
      <c r="E306" s="164" t="s">
        <v>253</v>
      </c>
      <c r="F306" s="174" t="s">
        <v>693</v>
      </c>
      <c r="G306" s="174" t="s">
        <v>0</v>
      </c>
      <c r="H306" s="164" t="s">
        <v>967</v>
      </c>
      <c r="I306" s="164" t="s">
        <v>968</v>
      </c>
      <c r="J306" s="163">
        <v>23.3</v>
      </c>
      <c r="K306" s="226">
        <v>21.5</v>
      </c>
      <c r="L306" s="226">
        <v>22.35</v>
      </c>
      <c r="M306" s="164"/>
      <c r="N306" s="167"/>
      <c r="O306" s="167"/>
      <c r="P306" s="167"/>
      <c r="Q306" s="196"/>
      <c r="R306" s="169"/>
      <c r="S306" s="169"/>
      <c r="T306" s="163"/>
      <c r="U306" s="163"/>
      <c r="V306" s="170"/>
      <c r="W306" s="170"/>
      <c r="X306" s="171"/>
      <c r="Y306" s="163"/>
    </row>
    <row r="307" spans="2:31" s="137" customFormat="1" ht="17.25" customHeight="1" x14ac:dyDescent="0.35">
      <c r="B307" s="163"/>
      <c r="C307" s="196"/>
      <c r="D307" s="163"/>
      <c r="E307" s="192" t="s">
        <v>1152</v>
      </c>
      <c r="F307" s="174"/>
      <c r="G307" s="174"/>
      <c r="H307" s="164"/>
      <c r="I307" s="164"/>
      <c r="J307" s="55"/>
      <c r="K307" s="163"/>
      <c r="L307" s="163"/>
      <c r="M307" s="164"/>
      <c r="N307" s="167"/>
      <c r="O307" s="167"/>
      <c r="P307" s="167"/>
      <c r="Q307" s="196"/>
      <c r="R307" s="169"/>
      <c r="S307" s="169"/>
      <c r="T307" s="163"/>
      <c r="U307" s="163"/>
      <c r="V307" s="170"/>
      <c r="W307" s="170"/>
      <c r="X307" s="171"/>
      <c r="Y307" s="163"/>
      <c r="Z307" s="140"/>
    </row>
    <row r="308" spans="2:31" s="137" customFormat="1" ht="17.25" customHeight="1" x14ac:dyDescent="0.35">
      <c r="B308" s="163"/>
      <c r="C308" s="196"/>
      <c r="D308" s="163"/>
      <c r="E308" s="164"/>
      <c r="F308" s="174"/>
      <c r="G308" s="174"/>
      <c r="H308" s="164"/>
      <c r="I308" s="164"/>
      <c r="J308" s="163"/>
      <c r="K308" s="167"/>
      <c r="L308" s="167"/>
      <c r="M308" s="164"/>
      <c r="N308" s="167"/>
      <c r="O308" s="167"/>
      <c r="P308" s="167"/>
      <c r="Q308" s="197"/>
      <c r="R308" s="169"/>
      <c r="S308" s="169"/>
      <c r="T308" s="163"/>
      <c r="U308" s="163"/>
      <c r="V308" s="170"/>
      <c r="W308" s="170"/>
      <c r="X308" s="171"/>
      <c r="Y308" s="163"/>
    </row>
    <row r="309" spans="2:31" s="137" customFormat="1" ht="18" x14ac:dyDescent="0.35">
      <c r="B309" s="163">
        <v>20</v>
      </c>
      <c r="C309" s="196">
        <v>139</v>
      </c>
      <c r="D309" s="163">
        <v>139</v>
      </c>
      <c r="E309" s="164" t="s">
        <v>703</v>
      </c>
      <c r="F309" s="174" t="s">
        <v>627</v>
      </c>
      <c r="G309" s="174" t="s">
        <v>49</v>
      </c>
      <c r="H309" s="164" t="s">
        <v>962</v>
      </c>
      <c r="I309" s="164" t="s">
        <v>963</v>
      </c>
      <c r="J309" s="163">
        <v>23.3</v>
      </c>
      <c r="K309" s="226">
        <v>6</v>
      </c>
      <c r="L309" s="226">
        <v>6.45</v>
      </c>
      <c r="M309" s="164"/>
      <c r="N309" s="167"/>
      <c r="O309" s="167"/>
      <c r="P309" s="167"/>
      <c r="Q309" s="196" t="s">
        <v>1153</v>
      </c>
      <c r="R309" s="215">
        <v>0.34375</v>
      </c>
      <c r="S309" s="215">
        <v>0.32291666666666669</v>
      </c>
      <c r="T309" s="216">
        <v>186.4</v>
      </c>
      <c r="U309" s="216"/>
      <c r="V309" s="170" t="s">
        <v>1029</v>
      </c>
      <c r="W309" s="184"/>
      <c r="X309" s="200"/>
      <c r="Y309" s="163"/>
      <c r="Z309" s="136" t="s">
        <v>1027</v>
      </c>
      <c r="AA309" s="136"/>
      <c r="AB309" s="140" t="s">
        <v>1044</v>
      </c>
      <c r="AC309" s="137" t="s">
        <v>965</v>
      </c>
      <c r="AD309" s="137" t="s">
        <v>1134</v>
      </c>
      <c r="AE309" s="140" t="s">
        <v>1031</v>
      </c>
    </row>
    <row r="310" spans="2:31" s="137" customFormat="1" ht="17.25" customHeight="1" x14ac:dyDescent="0.35">
      <c r="B310" s="163"/>
      <c r="C310" s="196">
        <v>139</v>
      </c>
      <c r="D310" s="163">
        <v>139</v>
      </c>
      <c r="E310" s="164" t="s">
        <v>702</v>
      </c>
      <c r="F310" s="174" t="s">
        <v>693</v>
      </c>
      <c r="G310" s="174" t="s">
        <v>0</v>
      </c>
      <c r="H310" s="164" t="s">
        <v>967</v>
      </c>
      <c r="I310" s="164" t="s">
        <v>968</v>
      </c>
      <c r="J310" s="163">
        <v>23.3</v>
      </c>
      <c r="K310" s="226">
        <v>6.55</v>
      </c>
      <c r="L310" s="226">
        <v>7.4</v>
      </c>
      <c r="M310" s="164"/>
      <c r="N310" s="167"/>
      <c r="O310" s="167"/>
      <c r="P310" s="167"/>
      <c r="Q310" s="196"/>
      <c r="R310" s="169"/>
      <c r="S310" s="169"/>
      <c r="T310" s="163"/>
      <c r="U310" s="163"/>
      <c r="V310" s="170"/>
      <c r="W310" s="170"/>
      <c r="X310" s="171"/>
      <c r="Y310" s="163"/>
    </row>
    <row r="311" spans="2:31" s="137" customFormat="1" ht="18" x14ac:dyDescent="0.35">
      <c r="B311" s="163"/>
      <c r="C311" s="196">
        <v>139</v>
      </c>
      <c r="D311" s="163">
        <v>139</v>
      </c>
      <c r="E311" s="164" t="s">
        <v>742</v>
      </c>
      <c r="F311" s="174" t="s">
        <v>627</v>
      </c>
      <c r="G311" s="174" t="s">
        <v>49</v>
      </c>
      <c r="H311" s="164" t="s">
        <v>962</v>
      </c>
      <c r="I311" s="164" t="s">
        <v>963</v>
      </c>
      <c r="J311" s="163">
        <v>23.3</v>
      </c>
      <c r="K311" s="226">
        <v>7.5</v>
      </c>
      <c r="L311" s="226">
        <v>8.35</v>
      </c>
      <c r="M311" s="164"/>
      <c r="N311" s="167"/>
      <c r="O311" s="167"/>
      <c r="P311" s="167"/>
      <c r="Q311" s="196"/>
      <c r="R311" s="169"/>
      <c r="S311" s="169"/>
      <c r="T311" s="163"/>
      <c r="U311" s="163"/>
      <c r="V311" s="170"/>
      <c r="W311" s="170"/>
      <c r="X311" s="171"/>
      <c r="Y311" s="163"/>
    </row>
    <row r="312" spans="2:31" s="137" customFormat="1" ht="17.25" customHeight="1" x14ac:dyDescent="0.35">
      <c r="B312" s="163"/>
      <c r="C312" s="196">
        <v>139</v>
      </c>
      <c r="D312" s="163">
        <v>139</v>
      </c>
      <c r="E312" s="164" t="s">
        <v>735</v>
      </c>
      <c r="F312" s="174" t="s">
        <v>693</v>
      </c>
      <c r="G312" s="174" t="s">
        <v>0</v>
      </c>
      <c r="H312" s="164" t="s">
        <v>967</v>
      </c>
      <c r="I312" s="164" t="s">
        <v>968</v>
      </c>
      <c r="J312" s="163">
        <v>23.3</v>
      </c>
      <c r="K312" s="226">
        <v>8.4499999999999993</v>
      </c>
      <c r="L312" s="226">
        <v>9.3000000000000007</v>
      </c>
      <c r="M312" s="164"/>
      <c r="N312" s="167"/>
      <c r="O312" s="167"/>
      <c r="P312" s="167"/>
      <c r="Q312" s="196"/>
      <c r="R312" s="169"/>
      <c r="S312" s="169"/>
      <c r="T312" s="163"/>
      <c r="U312" s="163"/>
      <c r="V312" s="170"/>
      <c r="W312" s="170"/>
      <c r="X312" s="171"/>
      <c r="Y312" s="163"/>
    </row>
    <row r="313" spans="2:31" s="137" customFormat="1" ht="18" x14ac:dyDescent="0.35">
      <c r="B313" s="163"/>
      <c r="C313" s="196">
        <v>139</v>
      </c>
      <c r="D313" s="163">
        <v>139</v>
      </c>
      <c r="E313" s="164" t="s">
        <v>762</v>
      </c>
      <c r="F313" s="174" t="s">
        <v>627</v>
      </c>
      <c r="G313" s="174" t="s">
        <v>49</v>
      </c>
      <c r="H313" s="164" t="s">
        <v>962</v>
      </c>
      <c r="I313" s="164" t="s">
        <v>963</v>
      </c>
      <c r="J313" s="163">
        <v>23.3</v>
      </c>
      <c r="K313" s="226">
        <v>9.4</v>
      </c>
      <c r="L313" s="226">
        <v>10.25</v>
      </c>
      <c r="M313" s="164"/>
      <c r="N313" s="167"/>
      <c r="O313" s="167"/>
      <c r="P313" s="167"/>
      <c r="Q313" s="196"/>
      <c r="R313" s="169"/>
      <c r="S313" s="169"/>
      <c r="T313" s="163"/>
      <c r="U313" s="163"/>
      <c r="V313" s="170"/>
      <c r="W313" s="170"/>
      <c r="X313" s="171"/>
      <c r="Y313" s="163"/>
    </row>
    <row r="314" spans="2:31" s="137" customFormat="1" ht="17.25" customHeight="1" x14ac:dyDescent="0.35">
      <c r="B314" s="163"/>
      <c r="C314" s="196">
        <v>139</v>
      </c>
      <c r="D314" s="163">
        <v>139</v>
      </c>
      <c r="E314" s="164" t="s">
        <v>755</v>
      </c>
      <c r="F314" s="174" t="s">
        <v>693</v>
      </c>
      <c r="G314" s="174" t="s">
        <v>0</v>
      </c>
      <c r="H314" s="164" t="s">
        <v>967</v>
      </c>
      <c r="I314" s="164" t="s">
        <v>968</v>
      </c>
      <c r="J314" s="163">
        <v>23.3</v>
      </c>
      <c r="K314" s="226">
        <v>10.35</v>
      </c>
      <c r="L314" s="226">
        <v>11.2</v>
      </c>
      <c r="M314" s="208" t="s">
        <v>971</v>
      </c>
      <c r="N314" s="167"/>
      <c r="O314" s="167"/>
      <c r="P314" s="167"/>
      <c r="Q314" s="196"/>
      <c r="R314" s="169"/>
      <c r="S314" s="169"/>
      <c r="T314" s="163"/>
      <c r="U314" s="163"/>
      <c r="V314" s="170"/>
      <c r="W314" s="170"/>
      <c r="X314" s="171"/>
      <c r="Y314" s="163"/>
    </row>
    <row r="315" spans="2:31" s="137" customFormat="1" ht="18" x14ac:dyDescent="0.35">
      <c r="B315" s="163"/>
      <c r="C315" s="196">
        <v>139</v>
      </c>
      <c r="D315" s="163">
        <v>139</v>
      </c>
      <c r="E315" s="164" t="s">
        <v>198</v>
      </c>
      <c r="F315" s="174" t="s">
        <v>627</v>
      </c>
      <c r="G315" s="174" t="s">
        <v>49</v>
      </c>
      <c r="H315" s="164" t="s">
        <v>962</v>
      </c>
      <c r="I315" s="164" t="s">
        <v>963</v>
      </c>
      <c r="J315" s="163">
        <v>23.3</v>
      </c>
      <c r="K315" s="226">
        <v>11.5</v>
      </c>
      <c r="L315" s="226">
        <v>12.35</v>
      </c>
      <c r="M315" s="164"/>
      <c r="N315" s="167"/>
      <c r="O315" s="167"/>
      <c r="P315" s="167"/>
      <c r="Q315" s="196"/>
      <c r="R315" s="169"/>
      <c r="S315" s="169"/>
      <c r="T315" s="163"/>
      <c r="U315" s="163"/>
      <c r="V315" s="170"/>
      <c r="W315" s="170"/>
      <c r="X315" s="171"/>
      <c r="Y315" s="163"/>
    </row>
    <row r="316" spans="2:31" s="137" customFormat="1" ht="17.25" customHeight="1" x14ac:dyDescent="0.35">
      <c r="B316" s="163"/>
      <c r="C316" s="196">
        <v>139</v>
      </c>
      <c r="D316" s="163">
        <v>139</v>
      </c>
      <c r="E316" s="164" t="s">
        <v>201</v>
      </c>
      <c r="F316" s="174" t="s">
        <v>693</v>
      </c>
      <c r="G316" s="174" t="s">
        <v>0</v>
      </c>
      <c r="H316" s="164" t="s">
        <v>967</v>
      </c>
      <c r="I316" s="164" t="s">
        <v>968</v>
      </c>
      <c r="J316" s="163">
        <v>23.3</v>
      </c>
      <c r="K316" s="226">
        <v>12.45</v>
      </c>
      <c r="L316" s="226">
        <v>13.3</v>
      </c>
      <c r="M316" s="164"/>
      <c r="N316" s="167"/>
      <c r="O316" s="167"/>
      <c r="P316" s="167"/>
      <c r="Q316" s="196"/>
      <c r="R316" s="169"/>
      <c r="S316" s="169"/>
      <c r="T316" s="163"/>
      <c r="U316" s="163"/>
      <c r="V316" s="170"/>
      <c r="W316" s="170"/>
      <c r="X316" s="171"/>
      <c r="Y316" s="163"/>
    </row>
    <row r="317" spans="2:31" s="137" customFormat="1" ht="17.25" customHeight="1" x14ac:dyDescent="0.35">
      <c r="B317" s="163"/>
      <c r="C317" s="196"/>
      <c r="D317" s="163"/>
      <c r="E317" s="164"/>
      <c r="F317" s="174"/>
      <c r="G317" s="221" t="s">
        <v>976</v>
      </c>
      <c r="H317" s="164"/>
      <c r="I317" s="57" t="s">
        <v>976</v>
      </c>
      <c r="J317" s="163"/>
      <c r="K317" s="227"/>
      <c r="L317" s="227"/>
      <c r="M317" s="164"/>
      <c r="N317" s="167"/>
      <c r="O317" s="167"/>
      <c r="P317" s="167"/>
      <c r="Q317" s="196"/>
      <c r="R317" s="169"/>
      <c r="S317" s="169"/>
      <c r="T317" s="163"/>
      <c r="U317" s="163"/>
      <c r="V317" s="170"/>
      <c r="W317" s="170"/>
      <c r="X317" s="171"/>
      <c r="Y317" s="163"/>
    </row>
    <row r="318" spans="2:31" s="137" customFormat="1" ht="18" x14ac:dyDescent="0.35">
      <c r="B318" s="163"/>
      <c r="C318" s="196">
        <v>140</v>
      </c>
      <c r="D318" s="163">
        <v>140</v>
      </c>
      <c r="E318" s="164" t="s">
        <v>808</v>
      </c>
      <c r="F318" s="174" t="s">
        <v>627</v>
      </c>
      <c r="G318" s="174" t="s">
        <v>49</v>
      </c>
      <c r="H318" s="164" t="s">
        <v>962</v>
      </c>
      <c r="I318" s="164" t="s">
        <v>963</v>
      </c>
      <c r="J318" s="163">
        <v>23.3</v>
      </c>
      <c r="K318" s="226">
        <v>15.2</v>
      </c>
      <c r="L318" s="226">
        <v>16.05</v>
      </c>
      <c r="M318" s="164"/>
      <c r="N318" s="167"/>
      <c r="O318" s="167"/>
      <c r="P318" s="167"/>
      <c r="Q318" s="196" t="s">
        <v>1154</v>
      </c>
      <c r="R318" s="215">
        <v>0.34375</v>
      </c>
      <c r="S318" s="215">
        <v>0.32291666666666669</v>
      </c>
      <c r="T318" s="216">
        <v>186.4</v>
      </c>
      <c r="U318" s="216">
        <f>T309+T318</f>
        <v>372.8</v>
      </c>
      <c r="V318" s="170" t="s">
        <v>1029</v>
      </c>
      <c r="W318" s="170" t="s">
        <v>1029</v>
      </c>
      <c r="X318" s="212"/>
      <c r="Y318" s="163">
        <v>16</v>
      </c>
      <c r="Z318" s="136" t="s">
        <v>1027</v>
      </c>
      <c r="AA318" s="136"/>
      <c r="AB318" s="140" t="s">
        <v>1044</v>
      </c>
      <c r="AC318" s="137" t="s">
        <v>965</v>
      </c>
      <c r="AD318" s="137" t="s">
        <v>1134</v>
      </c>
      <c r="AE318" s="140" t="s">
        <v>1031</v>
      </c>
    </row>
    <row r="319" spans="2:31" s="137" customFormat="1" ht="17.25" customHeight="1" x14ac:dyDescent="0.35">
      <c r="B319" s="163"/>
      <c r="C319" s="196">
        <v>140</v>
      </c>
      <c r="D319" s="163">
        <v>140</v>
      </c>
      <c r="E319" s="164" t="s">
        <v>809</v>
      </c>
      <c r="F319" s="174" t="s">
        <v>693</v>
      </c>
      <c r="G319" s="174" t="s">
        <v>0</v>
      </c>
      <c r="H319" s="164" t="s">
        <v>967</v>
      </c>
      <c r="I319" s="164" t="s">
        <v>968</v>
      </c>
      <c r="J319" s="163">
        <v>23.3</v>
      </c>
      <c r="K319" s="226">
        <v>16.149999999999999</v>
      </c>
      <c r="L319" s="226">
        <v>17</v>
      </c>
      <c r="M319" s="164"/>
      <c r="N319" s="167"/>
      <c r="O319" s="167"/>
      <c r="P319" s="167"/>
      <c r="Q319" s="196"/>
      <c r="R319" s="169"/>
      <c r="S319" s="169"/>
      <c r="T319" s="163"/>
      <c r="U319" s="163"/>
      <c r="V319" s="170"/>
      <c r="W319" s="170"/>
      <c r="X319" s="171"/>
      <c r="Y319" s="163"/>
    </row>
    <row r="320" spans="2:31" s="137" customFormat="1" ht="18" x14ac:dyDescent="0.35">
      <c r="B320" s="163"/>
      <c r="C320" s="196">
        <v>140</v>
      </c>
      <c r="D320" s="163">
        <v>140</v>
      </c>
      <c r="E320" s="164" t="s">
        <v>845</v>
      </c>
      <c r="F320" s="174" t="s">
        <v>627</v>
      </c>
      <c r="G320" s="174" t="s">
        <v>49</v>
      </c>
      <c r="H320" s="164" t="s">
        <v>962</v>
      </c>
      <c r="I320" s="164" t="s">
        <v>963</v>
      </c>
      <c r="J320" s="163">
        <v>23.3</v>
      </c>
      <c r="K320" s="226">
        <v>17.100000000000001</v>
      </c>
      <c r="L320" s="226">
        <v>17.55</v>
      </c>
      <c r="M320" s="164"/>
      <c r="N320" s="167"/>
      <c r="O320" s="167"/>
      <c r="P320" s="167"/>
      <c r="Q320" s="196"/>
      <c r="R320" s="169"/>
      <c r="S320" s="169"/>
      <c r="T320" s="163"/>
      <c r="U320" s="163"/>
      <c r="V320" s="170"/>
      <c r="W320" s="170"/>
      <c r="X320" s="171"/>
      <c r="Y320" s="163"/>
    </row>
    <row r="321" spans="2:31" s="137" customFormat="1" ht="17.25" customHeight="1" x14ac:dyDescent="0.35">
      <c r="B321" s="163"/>
      <c r="C321" s="196">
        <v>140</v>
      </c>
      <c r="D321" s="163">
        <v>140</v>
      </c>
      <c r="E321" s="164" t="s">
        <v>841</v>
      </c>
      <c r="F321" s="174" t="s">
        <v>693</v>
      </c>
      <c r="G321" s="174" t="s">
        <v>0</v>
      </c>
      <c r="H321" s="164" t="s">
        <v>967</v>
      </c>
      <c r="I321" s="164" t="s">
        <v>968</v>
      </c>
      <c r="J321" s="163">
        <v>23.3</v>
      </c>
      <c r="K321" s="226">
        <v>18.05</v>
      </c>
      <c r="L321" s="226">
        <v>18.5</v>
      </c>
      <c r="M321" s="164"/>
      <c r="N321" s="167"/>
      <c r="O321" s="167"/>
      <c r="P321" s="167"/>
      <c r="Q321" s="196"/>
      <c r="R321" s="169"/>
      <c r="S321" s="169"/>
      <c r="T321" s="163"/>
      <c r="U321" s="163"/>
      <c r="V321" s="170"/>
      <c r="W321" s="170"/>
      <c r="X321" s="171"/>
      <c r="Y321" s="163"/>
    </row>
    <row r="322" spans="2:31" s="137" customFormat="1" ht="18" x14ac:dyDescent="0.35">
      <c r="B322" s="163"/>
      <c r="C322" s="196">
        <v>140</v>
      </c>
      <c r="D322" s="163">
        <v>140</v>
      </c>
      <c r="E322" s="164" t="s">
        <v>869</v>
      </c>
      <c r="F322" s="174" t="s">
        <v>627</v>
      </c>
      <c r="G322" s="174" t="s">
        <v>49</v>
      </c>
      <c r="H322" s="164" t="s">
        <v>962</v>
      </c>
      <c r="I322" s="164" t="s">
        <v>963</v>
      </c>
      <c r="J322" s="163">
        <v>23.3</v>
      </c>
      <c r="K322" s="226">
        <v>19</v>
      </c>
      <c r="L322" s="226">
        <v>19.45</v>
      </c>
      <c r="M322" s="164"/>
      <c r="N322" s="167"/>
      <c r="O322" s="167"/>
      <c r="P322" s="167"/>
      <c r="Q322" s="196"/>
      <c r="R322" s="169"/>
      <c r="S322" s="169"/>
      <c r="T322" s="163"/>
      <c r="U322" s="163"/>
      <c r="V322" s="170"/>
      <c r="W322" s="170"/>
      <c r="X322" s="171"/>
      <c r="Y322" s="163"/>
    </row>
    <row r="323" spans="2:31" s="137" customFormat="1" ht="17.25" customHeight="1" x14ac:dyDescent="0.35">
      <c r="B323" s="163"/>
      <c r="C323" s="196">
        <v>140</v>
      </c>
      <c r="D323" s="163">
        <v>140</v>
      </c>
      <c r="E323" s="164" t="s">
        <v>866</v>
      </c>
      <c r="F323" s="174" t="s">
        <v>693</v>
      </c>
      <c r="G323" s="174" t="s">
        <v>0</v>
      </c>
      <c r="H323" s="164" t="s">
        <v>967</v>
      </c>
      <c r="I323" s="164" t="s">
        <v>968</v>
      </c>
      <c r="J323" s="163">
        <v>23.3</v>
      </c>
      <c r="K323" s="226">
        <v>19.55</v>
      </c>
      <c r="L323" s="226">
        <v>20.399999999999999</v>
      </c>
      <c r="M323" s="208" t="s">
        <v>971</v>
      </c>
      <c r="N323" s="167"/>
      <c r="O323" s="167"/>
      <c r="P323" s="167"/>
      <c r="Q323" s="196"/>
      <c r="R323" s="169"/>
      <c r="S323" s="169"/>
      <c r="T323" s="163"/>
      <c r="U323" s="163"/>
      <c r="V323" s="170"/>
      <c r="W323" s="170"/>
      <c r="X323" s="171"/>
      <c r="Y323" s="163"/>
    </row>
    <row r="324" spans="2:31" s="137" customFormat="1" ht="18" x14ac:dyDescent="0.35">
      <c r="B324" s="163"/>
      <c r="C324" s="196">
        <v>140</v>
      </c>
      <c r="D324" s="163">
        <v>140</v>
      </c>
      <c r="E324" s="164" t="s">
        <v>254</v>
      </c>
      <c r="F324" s="174" t="s">
        <v>627</v>
      </c>
      <c r="G324" s="174" t="s">
        <v>49</v>
      </c>
      <c r="H324" s="164" t="s">
        <v>962</v>
      </c>
      <c r="I324" s="164" t="s">
        <v>963</v>
      </c>
      <c r="J324" s="163">
        <v>23.3</v>
      </c>
      <c r="K324" s="226">
        <v>21.1</v>
      </c>
      <c r="L324" s="226">
        <v>21.55</v>
      </c>
      <c r="M324" s="164"/>
      <c r="N324" s="167"/>
      <c r="O324" s="167"/>
      <c r="P324" s="167"/>
      <c r="Q324" s="196"/>
      <c r="R324" s="169"/>
      <c r="S324" s="169"/>
      <c r="T324" s="163"/>
      <c r="U324" s="163"/>
      <c r="V324" s="170"/>
      <c r="W324" s="170"/>
      <c r="X324" s="171"/>
      <c r="Y324" s="163"/>
    </row>
    <row r="325" spans="2:31" s="137" customFormat="1" ht="17.25" customHeight="1" x14ac:dyDescent="0.35">
      <c r="B325" s="163"/>
      <c r="C325" s="196">
        <v>140</v>
      </c>
      <c r="D325" s="163">
        <v>140</v>
      </c>
      <c r="E325" s="164" t="s">
        <v>257</v>
      </c>
      <c r="F325" s="174" t="s">
        <v>693</v>
      </c>
      <c r="G325" s="174" t="s">
        <v>0</v>
      </c>
      <c r="H325" s="164" t="s">
        <v>967</v>
      </c>
      <c r="I325" s="164" t="s">
        <v>968</v>
      </c>
      <c r="J325" s="163">
        <v>23.3</v>
      </c>
      <c r="K325" s="226">
        <v>22.05</v>
      </c>
      <c r="L325" s="226">
        <v>22.5</v>
      </c>
      <c r="M325" s="164"/>
      <c r="N325" s="167"/>
      <c r="O325" s="167"/>
      <c r="P325" s="167"/>
      <c r="Q325" s="196"/>
      <c r="R325" s="169"/>
      <c r="S325" s="169"/>
      <c r="T325" s="163"/>
      <c r="U325" s="163"/>
      <c r="V325" s="170"/>
      <c r="W325" s="170"/>
      <c r="X325" s="171"/>
      <c r="Y325" s="163"/>
    </row>
    <row r="326" spans="2:31" s="137" customFormat="1" ht="17.25" customHeight="1" x14ac:dyDescent="0.35">
      <c r="B326" s="163"/>
      <c r="C326" s="196"/>
      <c r="D326" s="163"/>
      <c r="E326" s="192" t="s">
        <v>1155</v>
      </c>
      <c r="F326" s="174"/>
      <c r="G326" s="174"/>
      <c r="H326" s="164"/>
      <c r="I326" s="164"/>
      <c r="J326" s="55"/>
      <c r="K326" s="163"/>
      <c r="L326" s="167"/>
      <c r="M326" s="164"/>
      <c r="N326" s="167"/>
      <c r="O326" s="167"/>
      <c r="P326" s="167"/>
      <c r="Q326" s="196"/>
      <c r="R326" s="169"/>
      <c r="S326" s="169"/>
      <c r="T326" s="163"/>
      <c r="U326" s="163"/>
      <c r="V326" s="170"/>
      <c r="W326" s="170"/>
      <c r="X326" s="171"/>
      <c r="Y326" s="163"/>
      <c r="Z326" s="140"/>
    </row>
    <row r="327" spans="2:31" ht="17.25" customHeight="1" x14ac:dyDescent="0.3">
      <c r="B327" s="201"/>
      <c r="C327" s="201"/>
      <c r="D327" s="204"/>
      <c r="E327" s="201"/>
      <c r="F327" s="223"/>
      <c r="G327" s="223"/>
      <c r="H327" s="201"/>
      <c r="I327" s="201"/>
      <c r="J327" s="201"/>
      <c r="K327" s="214"/>
      <c r="L327" s="214"/>
      <c r="M327" s="201"/>
      <c r="N327" s="201"/>
      <c r="O327" s="201"/>
      <c r="P327" s="201"/>
      <c r="Q327" s="201"/>
      <c r="R327" s="224"/>
      <c r="S327" s="225"/>
      <c r="T327" s="201"/>
      <c r="U327" s="201"/>
      <c r="V327" s="203"/>
      <c r="W327" s="203"/>
      <c r="X327" s="201"/>
      <c r="Y327" s="204"/>
    </row>
    <row r="328" spans="2:31" s="137" customFormat="1" ht="18" x14ac:dyDescent="0.35">
      <c r="B328" s="163">
        <v>21</v>
      </c>
      <c r="C328" s="196">
        <v>143</v>
      </c>
      <c r="D328" s="163">
        <v>143</v>
      </c>
      <c r="E328" s="164" t="s">
        <v>704</v>
      </c>
      <c r="F328" s="174" t="s">
        <v>627</v>
      </c>
      <c r="G328" s="174" t="s">
        <v>49</v>
      </c>
      <c r="H328" s="164" t="s">
        <v>962</v>
      </c>
      <c r="I328" s="164" t="s">
        <v>963</v>
      </c>
      <c r="J328" s="163">
        <v>23.3</v>
      </c>
      <c r="K328" s="226">
        <v>6.15</v>
      </c>
      <c r="L328" s="226">
        <v>7</v>
      </c>
      <c r="M328" s="164"/>
      <c r="N328" s="167"/>
      <c r="O328" s="167"/>
      <c r="P328" s="167"/>
      <c r="Q328" s="196" t="s">
        <v>1156</v>
      </c>
      <c r="R328" s="215">
        <v>0.34375</v>
      </c>
      <c r="S328" s="215">
        <v>0.32291666666666669</v>
      </c>
      <c r="T328" s="216">
        <v>186.4</v>
      </c>
      <c r="U328" s="216"/>
      <c r="V328" s="170" t="s">
        <v>1029</v>
      </c>
      <c r="W328" s="184"/>
      <c r="X328" s="200"/>
      <c r="Y328" s="163"/>
      <c r="Z328" s="136" t="s">
        <v>1027</v>
      </c>
      <c r="AA328" s="136"/>
      <c r="AB328" s="140" t="s">
        <v>1044</v>
      </c>
      <c r="AC328" s="137" t="s">
        <v>965</v>
      </c>
      <c r="AD328" s="137" t="s">
        <v>1134</v>
      </c>
      <c r="AE328" s="140" t="s">
        <v>1031</v>
      </c>
    </row>
    <row r="329" spans="2:31" s="137" customFormat="1" ht="17.25" customHeight="1" x14ac:dyDescent="0.35">
      <c r="B329" s="163"/>
      <c r="C329" s="196">
        <v>143</v>
      </c>
      <c r="D329" s="163">
        <v>143</v>
      </c>
      <c r="E329" s="164" t="s">
        <v>705</v>
      </c>
      <c r="F329" s="174" t="s">
        <v>693</v>
      </c>
      <c r="G329" s="174" t="s">
        <v>0</v>
      </c>
      <c r="H329" s="164" t="s">
        <v>967</v>
      </c>
      <c r="I329" s="164" t="s">
        <v>968</v>
      </c>
      <c r="J329" s="163">
        <v>23.3</v>
      </c>
      <c r="K329" s="226">
        <v>7.1</v>
      </c>
      <c r="L329" s="226">
        <v>7.55</v>
      </c>
      <c r="M329" s="164"/>
      <c r="N329" s="167"/>
      <c r="O329" s="167"/>
      <c r="P329" s="167"/>
      <c r="Q329" s="196"/>
      <c r="R329" s="169"/>
      <c r="S329" s="169"/>
      <c r="T329" s="163"/>
      <c r="U329" s="163"/>
      <c r="V329" s="170"/>
      <c r="W329" s="170"/>
      <c r="X329" s="171"/>
      <c r="Y329" s="163"/>
    </row>
    <row r="330" spans="2:31" s="137" customFormat="1" ht="18" x14ac:dyDescent="0.35">
      <c r="B330" s="163"/>
      <c r="C330" s="196">
        <v>143</v>
      </c>
      <c r="D330" s="163">
        <v>143</v>
      </c>
      <c r="E330" s="164" t="s">
        <v>744</v>
      </c>
      <c r="F330" s="174" t="s">
        <v>627</v>
      </c>
      <c r="G330" s="174" t="s">
        <v>49</v>
      </c>
      <c r="H330" s="164" t="s">
        <v>962</v>
      </c>
      <c r="I330" s="164" t="s">
        <v>963</v>
      </c>
      <c r="J330" s="163">
        <v>23.3</v>
      </c>
      <c r="K330" s="226">
        <v>8.0500000000000007</v>
      </c>
      <c r="L330" s="226">
        <v>8.5</v>
      </c>
      <c r="M330" s="164"/>
      <c r="N330" s="167"/>
      <c r="O330" s="167"/>
      <c r="P330" s="167"/>
      <c r="Q330" s="196"/>
      <c r="R330" s="169"/>
      <c r="S330" s="169"/>
      <c r="T330" s="163"/>
      <c r="U330" s="163"/>
      <c r="V330" s="170"/>
      <c r="W330" s="170"/>
      <c r="X330" s="171"/>
      <c r="Y330" s="163"/>
    </row>
    <row r="331" spans="2:31" s="137" customFormat="1" ht="17.25" customHeight="1" x14ac:dyDescent="0.35">
      <c r="B331" s="163"/>
      <c r="C331" s="196">
        <v>143</v>
      </c>
      <c r="D331" s="163">
        <v>143</v>
      </c>
      <c r="E331" s="164" t="s">
        <v>737</v>
      </c>
      <c r="F331" s="174" t="s">
        <v>693</v>
      </c>
      <c r="G331" s="174" t="s">
        <v>0</v>
      </c>
      <c r="H331" s="164" t="s">
        <v>967</v>
      </c>
      <c r="I331" s="164" t="s">
        <v>968</v>
      </c>
      <c r="J331" s="163">
        <v>23.3</v>
      </c>
      <c r="K331" s="226">
        <v>9</v>
      </c>
      <c r="L331" s="226">
        <v>9.4499999999999993</v>
      </c>
      <c r="M331" s="164"/>
      <c r="N331" s="167"/>
      <c r="O331" s="167"/>
      <c r="P331" s="167"/>
      <c r="Q331" s="196"/>
      <c r="R331" s="169"/>
      <c r="S331" s="169"/>
      <c r="T331" s="163"/>
      <c r="U331" s="163"/>
      <c r="V331" s="170"/>
      <c r="W331" s="170"/>
      <c r="X331" s="171"/>
      <c r="Y331" s="163"/>
    </row>
    <row r="332" spans="2:31" s="137" customFormat="1" ht="18" x14ac:dyDescent="0.35">
      <c r="B332" s="163"/>
      <c r="C332" s="196">
        <v>143</v>
      </c>
      <c r="D332" s="163">
        <v>143</v>
      </c>
      <c r="E332" s="164" t="s">
        <v>182</v>
      </c>
      <c r="F332" s="174" t="s">
        <v>627</v>
      </c>
      <c r="G332" s="174" t="s">
        <v>49</v>
      </c>
      <c r="H332" s="164" t="s">
        <v>962</v>
      </c>
      <c r="I332" s="164" t="s">
        <v>963</v>
      </c>
      <c r="J332" s="163">
        <v>23.3</v>
      </c>
      <c r="K332" s="226">
        <v>9.5500000000000007</v>
      </c>
      <c r="L332" s="226">
        <v>10.4</v>
      </c>
      <c r="M332" s="164"/>
      <c r="N332" s="167"/>
      <c r="O332" s="167"/>
      <c r="P332" s="167"/>
      <c r="Q332" s="196"/>
      <c r="R332" s="169"/>
      <c r="S332" s="169"/>
      <c r="T332" s="163"/>
      <c r="U332" s="163"/>
      <c r="V332" s="170"/>
      <c r="W332" s="170"/>
      <c r="X332" s="171"/>
      <c r="Y332" s="163"/>
    </row>
    <row r="333" spans="2:31" s="137" customFormat="1" ht="17.25" customHeight="1" x14ac:dyDescent="0.35">
      <c r="B333" s="163"/>
      <c r="C333" s="196">
        <v>143</v>
      </c>
      <c r="D333" s="163">
        <v>143</v>
      </c>
      <c r="E333" s="164" t="s">
        <v>185</v>
      </c>
      <c r="F333" s="174" t="s">
        <v>693</v>
      </c>
      <c r="G333" s="174" t="s">
        <v>0</v>
      </c>
      <c r="H333" s="164" t="s">
        <v>967</v>
      </c>
      <c r="I333" s="164" t="s">
        <v>968</v>
      </c>
      <c r="J333" s="163">
        <v>23.3</v>
      </c>
      <c r="K333" s="226">
        <v>10.5</v>
      </c>
      <c r="L333" s="226">
        <v>11.35</v>
      </c>
      <c r="M333" s="208" t="s">
        <v>971</v>
      </c>
      <c r="N333" s="167"/>
      <c r="O333" s="167"/>
      <c r="P333" s="167"/>
      <c r="Q333" s="196"/>
      <c r="R333" s="169"/>
      <c r="S333" s="169"/>
      <c r="T333" s="163"/>
      <c r="U333" s="163"/>
      <c r="V333" s="170"/>
      <c r="W333" s="170"/>
      <c r="X333" s="171"/>
      <c r="Y333" s="163"/>
    </row>
    <row r="334" spans="2:31" s="137" customFormat="1" ht="18" x14ac:dyDescent="0.35">
      <c r="B334" s="163"/>
      <c r="C334" s="196">
        <v>143</v>
      </c>
      <c r="D334" s="163">
        <v>143</v>
      </c>
      <c r="E334" s="164" t="s">
        <v>778</v>
      </c>
      <c r="F334" s="174" t="s">
        <v>627</v>
      </c>
      <c r="G334" s="174" t="s">
        <v>49</v>
      </c>
      <c r="H334" s="164" t="s">
        <v>962</v>
      </c>
      <c r="I334" s="164" t="s">
        <v>963</v>
      </c>
      <c r="J334" s="163">
        <v>23.3</v>
      </c>
      <c r="K334" s="226">
        <v>12.05</v>
      </c>
      <c r="L334" s="226">
        <v>12.5</v>
      </c>
      <c r="M334" s="164"/>
      <c r="N334" s="167"/>
      <c r="O334" s="167"/>
      <c r="P334" s="167"/>
      <c r="Q334" s="196"/>
      <c r="R334" s="169"/>
      <c r="S334" s="169"/>
      <c r="T334" s="163"/>
      <c r="U334" s="163"/>
      <c r="V334" s="170"/>
      <c r="W334" s="170"/>
      <c r="X334" s="171"/>
      <c r="Y334" s="163"/>
    </row>
    <row r="335" spans="2:31" s="137" customFormat="1" ht="17.25" customHeight="1" x14ac:dyDescent="0.35">
      <c r="B335" s="163"/>
      <c r="C335" s="196">
        <v>143</v>
      </c>
      <c r="D335" s="163">
        <v>143</v>
      </c>
      <c r="E335" s="164" t="s">
        <v>774</v>
      </c>
      <c r="F335" s="174" t="s">
        <v>693</v>
      </c>
      <c r="G335" s="174" t="s">
        <v>0</v>
      </c>
      <c r="H335" s="164" t="s">
        <v>967</v>
      </c>
      <c r="I335" s="164" t="s">
        <v>968</v>
      </c>
      <c r="J335" s="163">
        <v>23.3</v>
      </c>
      <c r="K335" s="226">
        <v>13</v>
      </c>
      <c r="L335" s="226">
        <v>13.45</v>
      </c>
      <c r="M335" s="164"/>
      <c r="N335" s="167"/>
      <c r="O335" s="167"/>
      <c r="P335" s="167"/>
      <c r="Q335" s="196"/>
      <c r="R335" s="169"/>
      <c r="S335" s="169"/>
      <c r="T335" s="163"/>
      <c r="U335" s="163"/>
      <c r="V335" s="170"/>
      <c r="W335" s="170"/>
      <c r="X335" s="171"/>
      <c r="Y335" s="163"/>
    </row>
    <row r="336" spans="2:31" s="137" customFormat="1" ht="17.25" customHeight="1" x14ac:dyDescent="0.35">
      <c r="B336" s="163"/>
      <c r="C336" s="196"/>
      <c r="D336" s="163"/>
      <c r="E336" s="164"/>
      <c r="F336" s="174"/>
      <c r="G336" s="221" t="s">
        <v>976</v>
      </c>
      <c r="H336" s="57" t="s">
        <v>976</v>
      </c>
      <c r="I336" s="57"/>
      <c r="J336" s="192" t="s">
        <v>1157</v>
      </c>
      <c r="K336" s="227"/>
      <c r="L336" s="227"/>
      <c r="M336" s="164"/>
      <c r="N336" s="167"/>
      <c r="O336" s="167"/>
      <c r="P336" s="167"/>
      <c r="Q336" s="196"/>
      <c r="R336" s="169"/>
      <c r="S336" s="169"/>
      <c r="T336" s="163"/>
      <c r="U336" s="163"/>
      <c r="V336" s="170"/>
      <c r="W336" s="170"/>
      <c r="X336" s="171"/>
      <c r="Y336" s="163"/>
    </row>
    <row r="337" spans="2:31" s="137" customFormat="1" ht="18" x14ac:dyDescent="0.35">
      <c r="B337" s="163"/>
      <c r="C337" s="196">
        <v>144</v>
      </c>
      <c r="D337" s="163">
        <v>144</v>
      </c>
      <c r="E337" s="164" t="s">
        <v>815</v>
      </c>
      <c r="F337" s="174" t="s">
        <v>627</v>
      </c>
      <c r="G337" s="174" t="s">
        <v>49</v>
      </c>
      <c r="H337" s="164" t="s">
        <v>962</v>
      </c>
      <c r="I337" s="164" t="s">
        <v>963</v>
      </c>
      <c r="J337" s="163">
        <v>23.3</v>
      </c>
      <c r="K337" s="226">
        <v>15.35</v>
      </c>
      <c r="L337" s="226">
        <v>16.2</v>
      </c>
      <c r="M337" s="164"/>
      <c r="N337" s="167"/>
      <c r="O337" s="167"/>
      <c r="P337" s="167"/>
      <c r="Q337" s="196" t="s">
        <v>1158</v>
      </c>
      <c r="R337" s="215">
        <v>0.34375</v>
      </c>
      <c r="S337" s="215">
        <v>0.32291666666666669</v>
      </c>
      <c r="T337" s="216">
        <v>186.4</v>
      </c>
      <c r="U337" s="216">
        <f>T328+T337</f>
        <v>372.8</v>
      </c>
      <c r="V337" s="170" t="s">
        <v>1029</v>
      </c>
      <c r="W337" s="170" t="s">
        <v>1029</v>
      </c>
      <c r="X337" s="212"/>
      <c r="Y337" s="163">
        <v>16</v>
      </c>
      <c r="Z337" s="136" t="s">
        <v>1027</v>
      </c>
      <c r="AA337" s="136"/>
      <c r="AB337" s="140" t="s">
        <v>1044</v>
      </c>
      <c r="AC337" s="137" t="s">
        <v>965</v>
      </c>
      <c r="AD337" s="137" t="s">
        <v>1134</v>
      </c>
      <c r="AE337" s="140" t="s">
        <v>1031</v>
      </c>
    </row>
    <row r="338" spans="2:31" s="137" customFormat="1" ht="17.25" customHeight="1" x14ac:dyDescent="0.35">
      <c r="B338" s="163"/>
      <c r="C338" s="196">
        <v>144</v>
      </c>
      <c r="D338" s="163">
        <v>144</v>
      </c>
      <c r="E338" s="164" t="s">
        <v>816</v>
      </c>
      <c r="F338" s="174" t="s">
        <v>693</v>
      </c>
      <c r="G338" s="174" t="s">
        <v>0</v>
      </c>
      <c r="H338" s="164" t="s">
        <v>967</v>
      </c>
      <c r="I338" s="164" t="s">
        <v>968</v>
      </c>
      <c r="J338" s="163">
        <v>23.3</v>
      </c>
      <c r="K338" s="226">
        <v>16.3</v>
      </c>
      <c r="L338" s="226">
        <v>17.149999999999999</v>
      </c>
      <c r="M338" s="164"/>
      <c r="N338" s="167"/>
      <c r="O338" s="167"/>
      <c r="P338" s="167"/>
      <c r="Q338" s="196"/>
      <c r="R338" s="169"/>
      <c r="S338" s="169"/>
      <c r="T338" s="163"/>
      <c r="U338" s="163"/>
      <c r="V338" s="170"/>
      <c r="W338" s="170"/>
      <c r="X338" s="171"/>
      <c r="Y338" s="163"/>
    </row>
    <row r="339" spans="2:31" s="137" customFormat="1" ht="18" x14ac:dyDescent="0.35">
      <c r="B339" s="163"/>
      <c r="C339" s="196">
        <v>144</v>
      </c>
      <c r="D339" s="163">
        <v>144</v>
      </c>
      <c r="E339" s="164" t="s">
        <v>850</v>
      </c>
      <c r="F339" s="174" t="s">
        <v>627</v>
      </c>
      <c r="G339" s="174" t="s">
        <v>49</v>
      </c>
      <c r="H339" s="164" t="s">
        <v>962</v>
      </c>
      <c r="I339" s="164" t="s">
        <v>963</v>
      </c>
      <c r="J339" s="163">
        <v>23.3</v>
      </c>
      <c r="K339" s="226">
        <v>17.25</v>
      </c>
      <c r="L339" s="226">
        <v>18.100000000000001</v>
      </c>
      <c r="M339" s="164"/>
      <c r="N339" s="167"/>
      <c r="O339" s="167"/>
      <c r="P339" s="167"/>
      <c r="Q339" s="196"/>
      <c r="R339" s="169"/>
      <c r="S339" s="169"/>
      <c r="T339" s="163"/>
      <c r="U339" s="163"/>
      <c r="V339" s="170"/>
      <c r="W339" s="170"/>
      <c r="X339" s="171"/>
      <c r="Y339" s="163"/>
    </row>
    <row r="340" spans="2:31" s="137" customFormat="1" ht="17.25" customHeight="1" x14ac:dyDescent="0.35">
      <c r="B340" s="163"/>
      <c r="C340" s="196">
        <v>144</v>
      </c>
      <c r="D340" s="163">
        <v>144</v>
      </c>
      <c r="E340" s="164" t="s">
        <v>844</v>
      </c>
      <c r="F340" s="174" t="s">
        <v>693</v>
      </c>
      <c r="G340" s="174" t="s">
        <v>0</v>
      </c>
      <c r="H340" s="164" t="s">
        <v>967</v>
      </c>
      <c r="I340" s="164" t="s">
        <v>968</v>
      </c>
      <c r="J340" s="163">
        <v>23.3</v>
      </c>
      <c r="K340" s="226">
        <v>18.2</v>
      </c>
      <c r="L340" s="226">
        <v>19.05</v>
      </c>
      <c r="M340" s="164"/>
      <c r="N340" s="167"/>
      <c r="O340" s="167"/>
      <c r="P340" s="167"/>
      <c r="Q340" s="196"/>
      <c r="R340" s="169"/>
      <c r="S340" s="169"/>
      <c r="T340" s="163"/>
      <c r="U340" s="163"/>
      <c r="V340" s="170"/>
      <c r="W340" s="170"/>
      <c r="X340" s="171"/>
      <c r="Y340" s="163"/>
    </row>
    <row r="341" spans="2:31" s="137" customFormat="1" ht="18" x14ac:dyDescent="0.35">
      <c r="B341" s="163"/>
      <c r="C341" s="196">
        <v>144</v>
      </c>
      <c r="D341" s="163">
        <v>144</v>
      </c>
      <c r="E341" s="164" t="s">
        <v>236</v>
      </c>
      <c r="F341" s="174" t="s">
        <v>627</v>
      </c>
      <c r="G341" s="174" t="s">
        <v>49</v>
      </c>
      <c r="H341" s="164" t="s">
        <v>962</v>
      </c>
      <c r="I341" s="164" t="s">
        <v>963</v>
      </c>
      <c r="J341" s="163">
        <v>23.3</v>
      </c>
      <c r="K341" s="226">
        <v>19.149999999999999</v>
      </c>
      <c r="L341" s="226">
        <v>20</v>
      </c>
      <c r="M341" s="164"/>
      <c r="N341" s="167"/>
      <c r="O341" s="167"/>
      <c r="P341" s="167"/>
      <c r="Q341" s="196"/>
      <c r="R341" s="169"/>
      <c r="S341" s="169"/>
      <c r="T341" s="163"/>
      <c r="U341" s="163"/>
      <c r="V341" s="170"/>
      <c r="W341" s="170"/>
      <c r="X341" s="171"/>
      <c r="Y341" s="163"/>
    </row>
    <row r="342" spans="2:31" s="137" customFormat="1" ht="17.25" customHeight="1" x14ac:dyDescent="0.35">
      <c r="B342" s="163"/>
      <c r="C342" s="196">
        <v>144</v>
      </c>
      <c r="D342" s="163">
        <v>144</v>
      </c>
      <c r="E342" s="164" t="s">
        <v>239</v>
      </c>
      <c r="F342" s="174" t="s">
        <v>693</v>
      </c>
      <c r="G342" s="174" t="s">
        <v>0</v>
      </c>
      <c r="H342" s="164" t="s">
        <v>967</v>
      </c>
      <c r="I342" s="164" t="s">
        <v>968</v>
      </c>
      <c r="J342" s="163">
        <v>23.3</v>
      </c>
      <c r="K342" s="226">
        <v>20.100000000000001</v>
      </c>
      <c r="L342" s="226">
        <v>20.55</v>
      </c>
      <c r="M342" s="208" t="s">
        <v>971</v>
      </c>
      <c r="N342" s="167"/>
      <c r="O342" s="167"/>
      <c r="P342" s="167"/>
      <c r="Q342" s="196"/>
      <c r="R342" s="169"/>
      <c r="S342" s="169"/>
      <c r="T342" s="163"/>
      <c r="U342" s="163"/>
      <c r="V342" s="170"/>
      <c r="W342" s="170"/>
      <c r="X342" s="171"/>
      <c r="Y342" s="163"/>
    </row>
    <row r="343" spans="2:31" s="137" customFormat="1" ht="18" x14ac:dyDescent="0.35">
      <c r="B343" s="163"/>
      <c r="C343" s="196">
        <v>144</v>
      </c>
      <c r="D343" s="163">
        <v>144</v>
      </c>
      <c r="E343" s="164" t="s">
        <v>877</v>
      </c>
      <c r="F343" s="174" t="s">
        <v>627</v>
      </c>
      <c r="G343" s="174" t="s">
        <v>49</v>
      </c>
      <c r="H343" s="164" t="s">
        <v>962</v>
      </c>
      <c r="I343" s="164" t="s">
        <v>963</v>
      </c>
      <c r="J343" s="163">
        <v>23.3</v>
      </c>
      <c r="K343" s="226">
        <v>21.25</v>
      </c>
      <c r="L343" s="226">
        <v>22.1</v>
      </c>
      <c r="M343" s="164"/>
      <c r="N343" s="167"/>
      <c r="O343" s="167"/>
      <c r="P343" s="167"/>
      <c r="Q343" s="196"/>
      <c r="R343" s="169"/>
      <c r="S343" s="169"/>
      <c r="T343" s="163"/>
      <c r="U343" s="163"/>
      <c r="V343" s="170"/>
      <c r="W343" s="170"/>
      <c r="X343" s="171"/>
      <c r="Y343" s="163"/>
    </row>
    <row r="344" spans="2:31" s="137" customFormat="1" ht="17.25" customHeight="1" x14ac:dyDescent="0.35">
      <c r="B344" s="163"/>
      <c r="C344" s="196">
        <v>144</v>
      </c>
      <c r="D344" s="163">
        <v>144</v>
      </c>
      <c r="E344" s="164" t="s">
        <v>878</v>
      </c>
      <c r="F344" s="174" t="s">
        <v>693</v>
      </c>
      <c r="G344" s="174" t="s">
        <v>0</v>
      </c>
      <c r="H344" s="164" t="s">
        <v>967</v>
      </c>
      <c r="I344" s="164" t="s">
        <v>968</v>
      </c>
      <c r="J344" s="163">
        <v>23.3</v>
      </c>
      <c r="K344" s="226">
        <v>22.2</v>
      </c>
      <c r="L344" s="226">
        <v>23.05</v>
      </c>
      <c r="M344" s="164"/>
      <c r="N344" s="167"/>
      <c r="O344" s="167"/>
      <c r="P344" s="167"/>
      <c r="Q344" s="196"/>
      <c r="R344" s="169"/>
      <c r="S344" s="169"/>
      <c r="T344" s="163"/>
      <c r="U344" s="163"/>
      <c r="V344" s="170"/>
      <c r="W344" s="170"/>
      <c r="X344" s="171"/>
      <c r="Y344" s="163"/>
    </row>
    <row r="345" spans="2:31" s="137" customFormat="1" ht="17.25" customHeight="1" x14ac:dyDescent="0.35">
      <c r="B345" s="163"/>
      <c r="C345" s="196"/>
      <c r="D345" s="163"/>
      <c r="E345" s="164"/>
      <c r="F345" s="174"/>
      <c r="G345" s="174"/>
      <c r="H345" s="164"/>
      <c r="I345" s="164"/>
      <c r="J345" s="55"/>
      <c r="K345" s="167"/>
      <c r="L345" s="163"/>
      <c r="M345" s="164"/>
      <c r="N345" s="167"/>
      <c r="O345" s="167"/>
      <c r="P345" s="167"/>
      <c r="Q345" s="196"/>
      <c r="R345" s="169"/>
      <c r="S345" s="169"/>
      <c r="T345" s="163"/>
      <c r="U345" s="163"/>
      <c r="V345" s="170"/>
      <c r="W345" s="170"/>
      <c r="X345" s="171"/>
      <c r="Y345" s="163"/>
      <c r="Z345" s="140"/>
    </row>
    <row r="346" spans="2:31" s="137" customFormat="1" ht="18" x14ac:dyDescent="0.35">
      <c r="B346" s="163">
        <v>22</v>
      </c>
      <c r="C346" s="196">
        <v>148</v>
      </c>
      <c r="D346" s="163">
        <v>147</v>
      </c>
      <c r="E346" s="164" t="s">
        <v>706</v>
      </c>
      <c r="F346" s="174" t="s">
        <v>627</v>
      </c>
      <c r="G346" s="174" t="s">
        <v>49</v>
      </c>
      <c r="H346" s="164" t="s">
        <v>962</v>
      </c>
      <c r="I346" s="164" t="s">
        <v>963</v>
      </c>
      <c r="J346" s="163">
        <v>23.3</v>
      </c>
      <c r="K346" s="226">
        <v>6.3</v>
      </c>
      <c r="L346" s="226">
        <v>7.15</v>
      </c>
      <c r="M346" s="164"/>
      <c r="N346" s="167"/>
      <c r="O346" s="167"/>
      <c r="P346" s="167"/>
      <c r="Q346" s="196" t="s">
        <v>1159</v>
      </c>
      <c r="R346" s="215">
        <v>0.34375</v>
      </c>
      <c r="S346" s="215">
        <v>0.32291666666666669</v>
      </c>
      <c r="T346" s="216">
        <v>186.4</v>
      </c>
      <c r="U346" s="216"/>
      <c r="V346" s="170" t="s">
        <v>1029</v>
      </c>
      <c r="W346" s="184"/>
      <c r="X346" s="200"/>
      <c r="Y346" s="163"/>
      <c r="Z346" s="136"/>
      <c r="AA346" s="136"/>
      <c r="AB346" s="140" t="s">
        <v>1044</v>
      </c>
      <c r="AC346" s="137" t="s">
        <v>1029</v>
      </c>
      <c r="AD346" s="137" t="s">
        <v>1134</v>
      </c>
      <c r="AE346" s="140" t="s">
        <v>1031</v>
      </c>
    </row>
    <row r="347" spans="2:31" s="137" customFormat="1" ht="17.25" customHeight="1" x14ac:dyDescent="0.35">
      <c r="B347" s="163"/>
      <c r="C347" s="196">
        <v>148</v>
      </c>
      <c r="D347" s="163">
        <v>147</v>
      </c>
      <c r="E347" s="164" t="s">
        <v>707</v>
      </c>
      <c r="F347" s="174" t="s">
        <v>693</v>
      </c>
      <c r="G347" s="174" t="s">
        <v>0</v>
      </c>
      <c r="H347" s="164" t="s">
        <v>967</v>
      </c>
      <c r="I347" s="164" t="s">
        <v>968</v>
      </c>
      <c r="J347" s="163">
        <v>23.3</v>
      </c>
      <c r="K347" s="226">
        <v>7.25</v>
      </c>
      <c r="L347" s="226">
        <v>8.1</v>
      </c>
      <c r="M347" s="164"/>
      <c r="N347" s="167"/>
      <c r="O347" s="167"/>
      <c r="P347" s="167"/>
      <c r="Q347" s="196"/>
      <c r="R347" s="169"/>
      <c r="S347" s="169"/>
      <c r="T347" s="163"/>
      <c r="U347" s="163"/>
      <c r="V347" s="170"/>
      <c r="W347" s="170"/>
      <c r="X347" s="171"/>
      <c r="Y347" s="163"/>
    </row>
    <row r="348" spans="2:31" s="137" customFormat="1" ht="18" x14ac:dyDescent="0.35">
      <c r="B348" s="163"/>
      <c r="C348" s="196">
        <v>148</v>
      </c>
      <c r="D348" s="163">
        <v>147</v>
      </c>
      <c r="E348" s="164" t="s">
        <v>747</v>
      </c>
      <c r="F348" s="174" t="s">
        <v>627</v>
      </c>
      <c r="G348" s="174" t="s">
        <v>49</v>
      </c>
      <c r="H348" s="164" t="s">
        <v>962</v>
      </c>
      <c r="I348" s="164" t="s">
        <v>963</v>
      </c>
      <c r="J348" s="163">
        <v>23.3</v>
      </c>
      <c r="K348" s="226">
        <v>8.1999999999999993</v>
      </c>
      <c r="L348" s="226">
        <v>9.0500000000000007</v>
      </c>
      <c r="M348" s="164"/>
      <c r="N348" s="167"/>
      <c r="O348" s="167"/>
      <c r="P348" s="167"/>
      <c r="Q348" s="196"/>
      <c r="R348" s="169"/>
      <c r="S348" s="169"/>
      <c r="T348" s="163"/>
      <c r="U348" s="163"/>
      <c r="V348" s="170"/>
      <c r="W348" s="170"/>
      <c r="X348" s="171"/>
      <c r="Y348" s="163"/>
    </row>
    <row r="349" spans="2:31" s="137" customFormat="1" ht="17.25" customHeight="1" x14ac:dyDescent="0.35">
      <c r="B349" s="163"/>
      <c r="C349" s="196">
        <v>148</v>
      </c>
      <c r="D349" s="163">
        <v>147</v>
      </c>
      <c r="E349" s="164" t="s">
        <v>741</v>
      </c>
      <c r="F349" s="174" t="s">
        <v>693</v>
      </c>
      <c r="G349" s="174" t="s">
        <v>0</v>
      </c>
      <c r="H349" s="164" t="s">
        <v>967</v>
      </c>
      <c r="I349" s="164" t="s">
        <v>968</v>
      </c>
      <c r="J349" s="163">
        <v>23.3</v>
      </c>
      <c r="K349" s="226">
        <v>9.15</v>
      </c>
      <c r="L349" s="226">
        <v>10</v>
      </c>
      <c r="M349" s="164"/>
      <c r="N349" s="167"/>
      <c r="O349" s="167"/>
      <c r="P349" s="167"/>
      <c r="Q349" s="196"/>
      <c r="R349" s="169"/>
      <c r="S349" s="169"/>
      <c r="T349" s="163"/>
      <c r="U349" s="163"/>
      <c r="V349" s="170"/>
      <c r="W349" s="170"/>
      <c r="X349" s="171"/>
      <c r="Y349" s="163"/>
    </row>
    <row r="350" spans="2:31" s="137" customFormat="1" ht="18" x14ac:dyDescent="0.35">
      <c r="B350" s="163"/>
      <c r="C350" s="196">
        <v>148</v>
      </c>
      <c r="D350" s="163">
        <v>147</v>
      </c>
      <c r="E350" s="164" t="s">
        <v>766</v>
      </c>
      <c r="F350" s="174" t="s">
        <v>627</v>
      </c>
      <c r="G350" s="174" t="s">
        <v>49</v>
      </c>
      <c r="H350" s="164" t="s">
        <v>962</v>
      </c>
      <c r="I350" s="164" t="s">
        <v>963</v>
      </c>
      <c r="J350" s="163">
        <v>23.3</v>
      </c>
      <c r="K350" s="226">
        <v>10.1</v>
      </c>
      <c r="L350" s="226">
        <v>10.55</v>
      </c>
      <c r="M350" s="228"/>
      <c r="N350" s="167"/>
      <c r="O350" s="167"/>
      <c r="P350" s="167"/>
      <c r="Q350" s="196"/>
      <c r="R350" s="169"/>
      <c r="S350" s="169"/>
      <c r="T350" s="163"/>
      <c r="U350" s="163"/>
      <c r="V350" s="170"/>
      <c r="W350" s="170"/>
      <c r="X350" s="171"/>
      <c r="Y350" s="163"/>
    </row>
    <row r="351" spans="2:31" s="137" customFormat="1" ht="17.25" customHeight="1" x14ac:dyDescent="0.35">
      <c r="B351" s="163"/>
      <c r="C351" s="196">
        <v>148</v>
      </c>
      <c r="D351" s="163">
        <v>147</v>
      </c>
      <c r="E351" s="164" t="s">
        <v>1160</v>
      </c>
      <c r="F351" s="174" t="s">
        <v>693</v>
      </c>
      <c r="G351" s="174" t="s">
        <v>0</v>
      </c>
      <c r="H351" s="164" t="s">
        <v>967</v>
      </c>
      <c r="I351" s="164" t="s">
        <v>968</v>
      </c>
      <c r="J351" s="163">
        <v>23.3</v>
      </c>
      <c r="K351" s="226">
        <v>11.05</v>
      </c>
      <c r="L351" s="226">
        <v>11.5</v>
      </c>
      <c r="M351" s="208" t="s">
        <v>971</v>
      </c>
      <c r="N351" s="167"/>
      <c r="O351" s="167"/>
      <c r="P351" s="167"/>
      <c r="Q351" s="164"/>
      <c r="R351" s="169"/>
      <c r="S351" s="169"/>
      <c r="T351" s="163"/>
      <c r="U351" s="163"/>
      <c r="V351" s="170"/>
      <c r="W351" s="170"/>
      <c r="X351" s="171"/>
      <c r="Y351" s="163"/>
    </row>
    <row r="352" spans="2:31" s="137" customFormat="1" ht="18" x14ac:dyDescent="0.35">
      <c r="B352" s="163"/>
      <c r="C352" s="196">
        <v>148</v>
      </c>
      <c r="D352" s="163">
        <v>147</v>
      </c>
      <c r="E352" s="164" t="s">
        <v>1161</v>
      </c>
      <c r="F352" s="174" t="s">
        <v>627</v>
      </c>
      <c r="G352" s="174" t="s">
        <v>49</v>
      </c>
      <c r="H352" s="164" t="s">
        <v>962</v>
      </c>
      <c r="I352" s="164" t="s">
        <v>963</v>
      </c>
      <c r="J352" s="163">
        <v>23.3</v>
      </c>
      <c r="K352" s="226">
        <v>12.2</v>
      </c>
      <c r="L352" s="226">
        <v>13.05</v>
      </c>
      <c r="M352" s="211"/>
      <c r="N352" s="167"/>
      <c r="O352" s="167"/>
      <c r="P352" s="167"/>
      <c r="Q352" s="164"/>
      <c r="R352" s="169"/>
      <c r="S352" s="169"/>
      <c r="T352" s="163"/>
      <c r="U352" s="163"/>
      <c r="V352" s="170"/>
      <c r="W352" s="170"/>
      <c r="X352" s="171"/>
      <c r="Y352" s="163"/>
    </row>
    <row r="353" spans="2:31" s="137" customFormat="1" ht="17.25" customHeight="1" x14ac:dyDescent="0.35">
      <c r="B353" s="163"/>
      <c r="C353" s="196">
        <v>148</v>
      </c>
      <c r="D353" s="163">
        <v>147</v>
      </c>
      <c r="E353" s="164" t="s">
        <v>777</v>
      </c>
      <c r="F353" s="174" t="s">
        <v>693</v>
      </c>
      <c r="G353" s="174" t="s">
        <v>0</v>
      </c>
      <c r="H353" s="164" t="s">
        <v>967</v>
      </c>
      <c r="I353" s="164" t="s">
        <v>968</v>
      </c>
      <c r="J353" s="163">
        <v>23.3</v>
      </c>
      <c r="K353" s="226">
        <v>13.15</v>
      </c>
      <c r="L353" s="226">
        <v>14</v>
      </c>
      <c r="M353" s="228"/>
      <c r="N353" s="167"/>
      <c r="O353" s="167"/>
      <c r="P353" s="167"/>
      <c r="Q353" s="196"/>
      <c r="R353" s="169"/>
      <c r="S353" s="169"/>
      <c r="T353" s="163"/>
      <c r="U353" s="163"/>
      <c r="V353" s="170"/>
      <c r="W353" s="170"/>
      <c r="X353" s="171"/>
      <c r="Y353" s="163"/>
    </row>
    <row r="354" spans="2:31" s="137" customFormat="1" ht="17.25" customHeight="1" x14ac:dyDescent="0.35">
      <c r="B354" s="163"/>
      <c r="C354" s="196"/>
      <c r="D354" s="163"/>
      <c r="E354" s="164"/>
      <c r="F354" s="174"/>
      <c r="G354" s="221" t="s">
        <v>976</v>
      </c>
      <c r="H354" s="57" t="s">
        <v>976</v>
      </c>
      <c r="I354" s="164"/>
      <c r="J354" s="192" t="s">
        <v>1162</v>
      </c>
      <c r="K354" s="227"/>
      <c r="L354" s="227"/>
      <c r="M354" s="164"/>
      <c r="N354" s="167"/>
      <c r="O354" s="167"/>
      <c r="P354" s="167"/>
      <c r="Q354" s="196"/>
      <c r="R354" s="169"/>
      <c r="S354" s="169"/>
      <c r="T354" s="163"/>
      <c r="U354" s="163"/>
      <c r="V354" s="170"/>
      <c r="W354" s="170"/>
      <c r="X354" s="171"/>
      <c r="Y354" s="163"/>
    </row>
    <row r="355" spans="2:31" s="137" customFormat="1" ht="18" x14ac:dyDescent="0.35">
      <c r="B355" s="163"/>
      <c r="C355" s="196">
        <v>148</v>
      </c>
      <c r="D355" s="163">
        <v>148</v>
      </c>
      <c r="E355" s="164" t="s">
        <v>820</v>
      </c>
      <c r="F355" s="174" t="s">
        <v>627</v>
      </c>
      <c r="G355" s="174" t="s">
        <v>49</v>
      </c>
      <c r="H355" s="164" t="s">
        <v>962</v>
      </c>
      <c r="I355" s="164" t="s">
        <v>963</v>
      </c>
      <c r="J355" s="163">
        <v>23.3</v>
      </c>
      <c r="K355" s="226">
        <v>15.5</v>
      </c>
      <c r="L355" s="226">
        <v>16.350000000000001</v>
      </c>
      <c r="M355" s="164"/>
      <c r="N355" s="167"/>
      <c r="O355" s="167"/>
      <c r="P355" s="167"/>
      <c r="Q355" s="196" t="s">
        <v>1159</v>
      </c>
      <c r="R355" s="215">
        <v>0.34375</v>
      </c>
      <c r="S355" s="215">
        <v>0.32291666666666669</v>
      </c>
      <c r="T355" s="216">
        <v>186.4</v>
      </c>
      <c r="U355" s="216">
        <f>T346+T355</f>
        <v>372.8</v>
      </c>
      <c r="V355" s="170" t="s">
        <v>1029</v>
      </c>
      <c r="W355" s="170" t="s">
        <v>1029</v>
      </c>
      <c r="X355" s="212"/>
      <c r="Y355" s="163">
        <v>16</v>
      </c>
      <c r="Z355" s="136"/>
      <c r="AA355" s="136"/>
      <c r="AB355" s="140" t="s">
        <v>1044</v>
      </c>
      <c r="AC355" s="137" t="s">
        <v>1029</v>
      </c>
      <c r="AD355" s="137" t="s">
        <v>1134</v>
      </c>
      <c r="AE355" s="140" t="s">
        <v>1031</v>
      </c>
    </row>
    <row r="356" spans="2:31" s="137" customFormat="1" ht="17.25" customHeight="1" x14ac:dyDescent="0.35">
      <c r="B356" s="163"/>
      <c r="C356" s="196">
        <v>148</v>
      </c>
      <c r="D356" s="163">
        <v>148</v>
      </c>
      <c r="E356" s="164" t="s">
        <v>819</v>
      </c>
      <c r="F356" s="174" t="s">
        <v>693</v>
      </c>
      <c r="G356" s="174" t="s">
        <v>0</v>
      </c>
      <c r="H356" s="164" t="s">
        <v>967</v>
      </c>
      <c r="I356" s="164" t="s">
        <v>968</v>
      </c>
      <c r="J356" s="163">
        <v>23.3</v>
      </c>
      <c r="K356" s="226">
        <v>16.45</v>
      </c>
      <c r="L356" s="226">
        <v>17.3</v>
      </c>
      <c r="M356" s="164"/>
      <c r="N356" s="167"/>
      <c r="O356" s="167"/>
      <c r="P356" s="167"/>
      <c r="Q356" s="196"/>
      <c r="R356" s="169"/>
      <c r="S356" s="169"/>
      <c r="T356" s="163"/>
      <c r="U356" s="163"/>
      <c r="V356" s="170"/>
      <c r="W356" s="170"/>
      <c r="X356" s="171"/>
      <c r="Y356" s="163"/>
    </row>
    <row r="357" spans="2:31" s="137" customFormat="1" ht="18" x14ac:dyDescent="0.35">
      <c r="B357" s="163"/>
      <c r="C357" s="196">
        <v>148</v>
      </c>
      <c r="D357" s="163">
        <v>148</v>
      </c>
      <c r="E357" s="164" t="s">
        <v>854</v>
      </c>
      <c r="F357" s="174" t="s">
        <v>627</v>
      </c>
      <c r="G357" s="174" t="s">
        <v>49</v>
      </c>
      <c r="H357" s="164" t="s">
        <v>962</v>
      </c>
      <c r="I357" s="164" t="s">
        <v>963</v>
      </c>
      <c r="J357" s="163">
        <v>23.3</v>
      </c>
      <c r="K357" s="226">
        <v>17.399999999999999</v>
      </c>
      <c r="L357" s="226">
        <v>18.25</v>
      </c>
      <c r="M357" s="164"/>
      <c r="N357" s="167"/>
      <c r="O357" s="167"/>
      <c r="P357" s="167"/>
      <c r="Q357" s="196"/>
      <c r="R357" s="169"/>
      <c r="S357" s="169"/>
      <c r="T357" s="163"/>
      <c r="U357" s="163"/>
      <c r="V357" s="170"/>
      <c r="W357" s="170"/>
      <c r="X357" s="171"/>
      <c r="Y357" s="163"/>
    </row>
    <row r="358" spans="2:31" s="137" customFormat="1" ht="17.25" customHeight="1" x14ac:dyDescent="0.35">
      <c r="B358" s="163"/>
      <c r="C358" s="196">
        <v>148</v>
      </c>
      <c r="D358" s="163">
        <v>148</v>
      </c>
      <c r="E358" s="164" t="s">
        <v>848</v>
      </c>
      <c r="F358" s="174" t="s">
        <v>693</v>
      </c>
      <c r="G358" s="174" t="s">
        <v>0</v>
      </c>
      <c r="H358" s="164" t="s">
        <v>967</v>
      </c>
      <c r="I358" s="164" t="s">
        <v>968</v>
      </c>
      <c r="J358" s="163">
        <v>23.3</v>
      </c>
      <c r="K358" s="226">
        <v>18.350000000000001</v>
      </c>
      <c r="L358" s="226">
        <v>19.2</v>
      </c>
      <c r="M358" s="164"/>
      <c r="N358" s="167"/>
      <c r="O358" s="167"/>
      <c r="P358" s="167"/>
      <c r="Q358" s="196"/>
      <c r="R358" s="169"/>
      <c r="S358" s="169"/>
      <c r="T358" s="163"/>
      <c r="U358" s="163"/>
      <c r="V358" s="170"/>
      <c r="W358" s="170"/>
      <c r="X358" s="171"/>
      <c r="Y358" s="163"/>
    </row>
    <row r="359" spans="2:31" s="137" customFormat="1" ht="18" x14ac:dyDescent="0.35">
      <c r="B359" s="163"/>
      <c r="C359" s="196">
        <v>148</v>
      </c>
      <c r="D359" s="163">
        <v>148</v>
      </c>
      <c r="E359" s="164" t="s">
        <v>238</v>
      </c>
      <c r="F359" s="174" t="s">
        <v>627</v>
      </c>
      <c r="G359" s="174" t="s">
        <v>49</v>
      </c>
      <c r="H359" s="164" t="s">
        <v>962</v>
      </c>
      <c r="I359" s="164" t="s">
        <v>963</v>
      </c>
      <c r="J359" s="163">
        <v>23.3</v>
      </c>
      <c r="K359" s="226">
        <v>19.3</v>
      </c>
      <c r="L359" s="226">
        <v>20.149999999999999</v>
      </c>
      <c r="M359" s="164"/>
      <c r="N359" s="167"/>
      <c r="O359" s="167"/>
      <c r="P359" s="167"/>
      <c r="Q359" s="196"/>
      <c r="R359" s="169"/>
      <c r="S359" s="169"/>
      <c r="T359" s="163"/>
      <c r="U359" s="163"/>
      <c r="V359" s="170"/>
      <c r="W359" s="170"/>
      <c r="X359" s="171"/>
      <c r="Y359" s="163"/>
    </row>
    <row r="360" spans="2:31" s="137" customFormat="1" ht="17.25" customHeight="1" x14ac:dyDescent="0.35">
      <c r="B360" s="163"/>
      <c r="C360" s="196">
        <v>148</v>
      </c>
      <c r="D360" s="163">
        <v>148</v>
      </c>
      <c r="E360" s="164" t="s">
        <v>241</v>
      </c>
      <c r="F360" s="174" t="s">
        <v>693</v>
      </c>
      <c r="G360" s="174" t="s">
        <v>0</v>
      </c>
      <c r="H360" s="164" t="s">
        <v>967</v>
      </c>
      <c r="I360" s="164" t="s">
        <v>968</v>
      </c>
      <c r="J360" s="163">
        <v>23.3</v>
      </c>
      <c r="K360" s="226">
        <v>20.25</v>
      </c>
      <c r="L360" s="226">
        <v>21.1</v>
      </c>
      <c r="M360" s="208" t="s">
        <v>971</v>
      </c>
      <c r="N360" s="167"/>
      <c r="O360" s="167"/>
      <c r="P360" s="167"/>
      <c r="Q360" s="196"/>
      <c r="R360" s="169"/>
      <c r="S360" s="169"/>
      <c r="T360" s="163"/>
      <c r="U360" s="163"/>
      <c r="V360" s="170"/>
      <c r="W360" s="170"/>
      <c r="X360" s="171"/>
      <c r="Y360" s="163"/>
    </row>
    <row r="361" spans="2:31" s="137" customFormat="1" ht="18" x14ac:dyDescent="0.35">
      <c r="B361" s="163"/>
      <c r="C361" s="196">
        <v>148</v>
      </c>
      <c r="D361" s="163">
        <v>148</v>
      </c>
      <c r="E361" s="164" t="s">
        <v>879</v>
      </c>
      <c r="F361" s="174" t="s">
        <v>627</v>
      </c>
      <c r="G361" s="174" t="s">
        <v>49</v>
      </c>
      <c r="H361" s="164" t="s">
        <v>962</v>
      </c>
      <c r="I361" s="164" t="s">
        <v>963</v>
      </c>
      <c r="J361" s="163">
        <v>23.3</v>
      </c>
      <c r="K361" s="226">
        <v>21.4</v>
      </c>
      <c r="L361" s="226">
        <v>22.25</v>
      </c>
      <c r="M361" s="164"/>
      <c r="N361" s="167"/>
      <c r="O361" s="167"/>
      <c r="P361" s="167"/>
      <c r="Q361" s="196"/>
      <c r="R361" s="169"/>
      <c r="S361" s="169"/>
      <c r="T361" s="163"/>
      <c r="U361" s="163"/>
      <c r="V361" s="170"/>
      <c r="W361" s="170"/>
      <c r="X361" s="171"/>
      <c r="Y361" s="163"/>
    </row>
    <row r="362" spans="2:31" s="137" customFormat="1" ht="17.25" customHeight="1" x14ac:dyDescent="0.35">
      <c r="B362" s="163"/>
      <c r="C362" s="196">
        <v>148</v>
      </c>
      <c r="D362" s="163">
        <v>148</v>
      </c>
      <c r="E362" s="164" t="s">
        <v>882</v>
      </c>
      <c r="F362" s="174" t="s">
        <v>693</v>
      </c>
      <c r="G362" s="174" t="s">
        <v>0</v>
      </c>
      <c r="H362" s="164" t="s">
        <v>967</v>
      </c>
      <c r="I362" s="164" t="s">
        <v>968</v>
      </c>
      <c r="J362" s="163">
        <v>23.3</v>
      </c>
      <c r="K362" s="226">
        <v>22.35</v>
      </c>
      <c r="L362" s="226">
        <v>23.2</v>
      </c>
      <c r="M362" s="164"/>
      <c r="N362" s="167"/>
      <c r="O362" s="167"/>
      <c r="P362" s="167"/>
      <c r="Q362" s="196"/>
      <c r="R362" s="169"/>
      <c r="S362" s="169"/>
      <c r="T362" s="163"/>
      <c r="U362" s="163"/>
      <c r="V362" s="170"/>
      <c r="W362" s="170"/>
      <c r="X362" s="171"/>
      <c r="Y362" s="163"/>
    </row>
    <row r="363" spans="2:31" s="137" customFormat="1" ht="17.25" customHeight="1" x14ac:dyDescent="0.35">
      <c r="B363" s="163"/>
      <c r="C363" s="196"/>
      <c r="D363" s="163"/>
      <c r="E363" s="164"/>
      <c r="F363" s="174"/>
      <c r="G363" s="174"/>
      <c r="H363" s="164"/>
      <c r="I363" s="164"/>
      <c r="J363" s="55"/>
      <c r="K363" s="167"/>
      <c r="L363" s="163"/>
      <c r="M363" s="164"/>
      <c r="N363" s="167"/>
      <c r="O363" s="167"/>
      <c r="P363" s="167"/>
      <c r="Q363" s="196"/>
      <c r="R363" s="169"/>
      <c r="S363" s="169"/>
      <c r="T363" s="163"/>
      <c r="U363" s="163"/>
      <c r="V363" s="170"/>
      <c r="W363" s="170"/>
      <c r="X363" s="171"/>
      <c r="Y363" s="163"/>
      <c r="Z363" s="140"/>
    </row>
    <row r="364" spans="2:31" s="137" customFormat="1" ht="18" x14ac:dyDescent="0.35">
      <c r="B364" s="163">
        <v>23</v>
      </c>
      <c r="C364" s="196"/>
      <c r="D364" s="163">
        <v>197</v>
      </c>
      <c r="E364" s="164" t="s">
        <v>745</v>
      </c>
      <c r="F364" s="174" t="s">
        <v>627</v>
      </c>
      <c r="G364" s="174" t="s">
        <v>49</v>
      </c>
      <c r="H364" s="164" t="s">
        <v>962</v>
      </c>
      <c r="I364" s="164" t="s">
        <v>963</v>
      </c>
      <c r="J364" s="163">
        <v>23.3</v>
      </c>
      <c r="K364" s="226">
        <v>6.45</v>
      </c>
      <c r="L364" s="226">
        <v>7.3</v>
      </c>
      <c r="M364" s="164"/>
      <c r="N364" s="167"/>
      <c r="O364" s="167"/>
      <c r="P364" s="167"/>
      <c r="Q364" s="196" t="s">
        <v>1163</v>
      </c>
      <c r="R364" s="215">
        <v>0.34375</v>
      </c>
      <c r="S364" s="215">
        <v>0.32291666666666669</v>
      </c>
      <c r="T364" s="216">
        <v>186.4</v>
      </c>
      <c r="U364" s="216"/>
      <c r="V364" s="170" t="s">
        <v>1029</v>
      </c>
      <c r="W364" s="184"/>
      <c r="X364" s="171"/>
      <c r="Y364" s="163"/>
      <c r="Z364" s="140"/>
    </row>
    <row r="365" spans="2:31" s="137" customFormat="1" ht="17.25" customHeight="1" x14ac:dyDescent="0.35">
      <c r="B365" s="163"/>
      <c r="C365" s="196"/>
      <c r="D365" s="163">
        <v>197</v>
      </c>
      <c r="E365" s="164" t="s">
        <v>739</v>
      </c>
      <c r="F365" s="174" t="s">
        <v>693</v>
      </c>
      <c r="G365" s="174" t="s">
        <v>0</v>
      </c>
      <c r="H365" s="164" t="s">
        <v>967</v>
      </c>
      <c r="I365" s="164" t="s">
        <v>968</v>
      </c>
      <c r="J365" s="163">
        <v>23.3</v>
      </c>
      <c r="K365" s="226">
        <v>7.4</v>
      </c>
      <c r="L365" s="226">
        <v>8.25</v>
      </c>
      <c r="M365" s="164"/>
      <c r="N365" s="167"/>
      <c r="O365" s="167"/>
      <c r="P365" s="167"/>
      <c r="Q365" s="196"/>
      <c r="R365" s="169"/>
      <c r="S365" s="169"/>
      <c r="T365" s="163"/>
      <c r="U365" s="163"/>
      <c r="V365" s="170"/>
      <c r="W365" s="170"/>
      <c r="X365" s="171"/>
      <c r="Y365" s="163"/>
      <c r="Z365" s="140"/>
    </row>
    <row r="366" spans="2:31" s="137" customFormat="1" ht="18" x14ac:dyDescent="0.35">
      <c r="B366" s="163"/>
      <c r="C366" s="196"/>
      <c r="D366" s="163">
        <v>197</v>
      </c>
      <c r="E366" s="164" t="s">
        <v>761</v>
      </c>
      <c r="F366" s="174" t="s">
        <v>627</v>
      </c>
      <c r="G366" s="174" t="s">
        <v>49</v>
      </c>
      <c r="H366" s="164" t="s">
        <v>962</v>
      </c>
      <c r="I366" s="164" t="s">
        <v>963</v>
      </c>
      <c r="J366" s="163">
        <v>23.3</v>
      </c>
      <c r="K366" s="226">
        <v>8.35</v>
      </c>
      <c r="L366" s="226">
        <v>9.1999999999999993</v>
      </c>
      <c r="M366" s="164"/>
      <c r="N366" s="167"/>
      <c r="O366" s="167"/>
      <c r="P366" s="167"/>
      <c r="Q366" s="196"/>
      <c r="R366" s="169"/>
      <c r="S366" s="169"/>
      <c r="T366" s="163"/>
      <c r="U366" s="163"/>
      <c r="V366" s="170"/>
      <c r="W366" s="170"/>
      <c r="X366" s="171"/>
      <c r="Y366" s="163"/>
      <c r="Z366" s="140"/>
    </row>
    <row r="367" spans="2:31" s="137" customFormat="1" ht="17.25" customHeight="1" x14ac:dyDescent="0.35">
      <c r="B367" s="163"/>
      <c r="C367" s="196"/>
      <c r="D367" s="163">
        <v>197</v>
      </c>
      <c r="E367" s="164" t="s">
        <v>753</v>
      </c>
      <c r="F367" s="174" t="s">
        <v>693</v>
      </c>
      <c r="G367" s="174" t="s">
        <v>0</v>
      </c>
      <c r="H367" s="164" t="s">
        <v>967</v>
      </c>
      <c r="I367" s="164" t="s">
        <v>968</v>
      </c>
      <c r="J367" s="163">
        <v>23.3</v>
      </c>
      <c r="K367" s="226">
        <v>9.3000000000000007</v>
      </c>
      <c r="L367" s="226">
        <v>10.15</v>
      </c>
      <c r="M367" s="164"/>
      <c r="N367" s="167"/>
      <c r="O367" s="167"/>
      <c r="P367" s="167"/>
      <c r="Q367" s="196"/>
      <c r="R367" s="169"/>
      <c r="S367" s="169"/>
      <c r="T367" s="163"/>
      <c r="U367" s="163"/>
      <c r="V367" s="170"/>
      <c r="W367" s="170"/>
      <c r="X367" s="171"/>
      <c r="Y367" s="163"/>
      <c r="Z367" s="140"/>
    </row>
    <row r="368" spans="2:31" s="137" customFormat="1" ht="18" x14ac:dyDescent="0.35">
      <c r="B368" s="163"/>
      <c r="C368" s="196"/>
      <c r="D368" s="163">
        <v>197</v>
      </c>
      <c r="E368" s="164" t="s">
        <v>200</v>
      </c>
      <c r="F368" s="174" t="s">
        <v>627</v>
      </c>
      <c r="G368" s="174" t="s">
        <v>49</v>
      </c>
      <c r="H368" s="164" t="s">
        <v>962</v>
      </c>
      <c r="I368" s="164" t="s">
        <v>963</v>
      </c>
      <c r="J368" s="163">
        <v>23.3</v>
      </c>
      <c r="K368" s="226">
        <v>10.25</v>
      </c>
      <c r="L368" s="226">
        <v>11.1</v>
      </c>
      <c r="M368" s="164"/>
      <c r="N368" s="167"/>
      <c r="O368" s="167"/>
      <c r="P368" s="167"/>
      <c r="Q368" s="196"/>
      <c r="R368" s="169"/>
      <c r="S368" s="169"/>
      <c r="T368" s="163"/>
      <c r="U368" s="163"/>
      <c r="V368" s="170"/>
      <c r="W368" s="170"/>
      <c r="X368" s="171"/>
      <c r="Y368" s="163"/>
      <c r="Z368" s="140"/>
    </row>
    <row r="369" spans="2:26" s="137" customFormat="1" ht="17.25" customHeight="1" x14ac:dyDescent="0.35">
      <c r="B369" s="163"/>
      <c r="C369" s="196"/>
      <c r="D369" s="163">
        <v>197</v>
      </c>
      <c r="E369" s="164" t="s">
        <v>207</v>
      </c>
      <c r="F369" s="174" t="s">
        <v>693</v>
      </c>
      <c r="G369" s="174" t="s">
        <v>0</v>
      </c>
      <c r="H369" s="164" t="s">
        <v>967</v>
      </c>
      <c r="I369" s="164" t="s">
        <v>968</v>
      </c>
      <c r="J369" s="163">
        <v>23.3</v>
      </c>
      <c r="K369" s="226">
        <v>11.2</v>
      </c>
      <c r="L369" s="226">
        <v>12.05</v>
      </c>
      <c r="M369" s="208" t="s">
        <v>971</v>
      </c>
      <c r="N369" s="167"/>
      <c r="O369" s="167"/>
      <c r="P369" s="167"/>
      <c r="Q369" s="164"/>
      <c r="R369" s="169"/>
      <c r="S369" s="169"/>
      <c r="T369" s="163"/>
      <c r="U369" s="163"/>
      <c r="V369" s="170"/>
      <c r="W369" s="170"/>
      <c r="X369" s="171"/>
      <c r="Y369" s="163"/>
      <c r="Z369" s="140"/>
    </row>
    <row r="370" spans="2:26" s="137" customFormat="1" ht="18" x14ac:dyDescent="0.35">
      <c r="B370" s="163"/>
      <c r="C370" s="196"/>
      <c r="D370" s="163">
        <v>197</v>
      </c>
      <c r="E370" s="164" t="s">
        <v>784</v>
      </c>
      <c r="F370" s="174" t="s">
        <v>627</v>
      </c>
      <c r="G370" s="174" t="s">
        <v>49</v>
      </c>
      <c r="H370" s="164" t="s">
        <v>962</v>
      </c>
      <c r="I370" s="164" t="s">
        <v>963</v>
      </c>
      <c r="J370" s="163">
        <v>23.3</v>
      </c>
      <c r="K370" s="226">
        <v>12.35</v>
      </c>
      <c r="L370" s="226">
        <v>13.2</v>
      </c>
      <c r="M370" s="164"/>
      <c r="N370" s="167"/>
      <c r="O370" s="167"/>
      <c r="P370" s="167"/>
      <c r="Q370" s="164"/>
      <c r="R370" s="169"/>
      <c r="S370" s="169"/>
      <c r="T370" s="163"/>
      <c r="U370" s="163"/>
      <c r="V370" s="170"/>
      <c r="W370" s="170"/>
      <c r="X370" s="171"/>
      <c r="Y370" s="163"/>
      <c r="Z370" s="140"/>
    </row>
    <row r="371" spans="2:26" s="137" customFormat="1" ht="17.25" customHeight="1" x14ac:dyDescent="0.35">
      <c r="B371" s="163"/>
      <c r="C371" s="196"/>
      <c r="D371" s="163">
        <v>197</v>
      </c>
      <c r="E371" s="164" t="s">
        <v>785</v>
      </c>
      <c r="F371" s="174" t="s">
        <v>693</v>
      </c>
      <c r="G371" s="174" t="s">
        <v>0</v>
      </c>
      <c r="H371" s="164" t="s">
        <v>967</v>
      </c>
      <c r="I371" s="164" t="s">
        <v>968</v>
      </c>
      <c r="J371" s="163">
        <v>23.3</v>
      </c>
      <c r="K371" s="226">
        <v>13.3</v>
      </c>
      <c r="L371" s="226">
        <v>14.15</v>
      </c>
      <c r="M371" s="164"/>
      <c r="N371" s="167"/>
      <c r="O371" s="167"/>
      <c r="P371" s="167"/>
      <c r="Q371" s="196"/>
      <c r="R371" s="169"/>
      <c r="S371" s="169"/>
      <c r="T371" s="163"/>
      <c r="U371" s="163"/>
      <c r="V371" s="170"/>
      <c r="W371" s="170"/>
      <c r="X371" s="171"/>
      <c r="Y371" s="163"/>
      <c r="Z371" s="140"/>
    </row>
    <row r="372" spans="2:26" s="137" customFormat="1" ht="17.25" customHeight="1" x14ac:dyDescent="0.35">
      <c r="B372" s="163"/>
      <c r="C372" s="196"/>
      <c r="D372" s="163"/>
      <c r="E372" s="164"/>
      <c r="F372" s="174"/>
      <c r="G372" s="221" t="s">
        <v>976</v>
      </c>
      <c r="H372" s="57" t="s">
        <v>976</v>
      </c>
      <c r="I372" s="164"/>
      <c r="J372" s="192" t="s">
        <v>1164</v>
      </c>
      <c r="K372" s="227"/>
      <c r="L372" s="227"/>
      <c r="M372" s="164"/>
      <c r="N372" s="167"/>
      <c r="O372" s="167"/>
      <c r="P372" s="167"/>
      <c r="Q372" s="196"/>
      <c r="R372" s="169"/>
      <c r="S372" s="169"/>
      <c r="T372" s="163"/>
      <c r="U372" s="163"/>
      <c r="V372" s="170"/>
      <c r="W372" s="170"/>
      <c r="X372" s="171"/>
      <c r="Y372" s="163"/>
      <c r="Z372" s="140"/>
    </row>
    <row r="373" spans="2:26" s="137" customFormat="1" ht="18" x14ac:dyDescent="0.35">
      <c r="B373" s="163"/>
      <c r="C373" s="196"/>
      <c r="D373" s="163">
        <v>198</v>
      </c>
      <c r="E373" s="164" t="s">
        <v>852</v>
      </c>
      <c r="F373" s="174" t="s">
        <v>627</v>
      </c>
      <c r="G373" s="174" t="s">
        <v>49</v>
      </c>
      <c r="H373" s="164" t="s">
        <v>962</v>
      </c>
      <c r="I373" s="164" t="s">
        <v>963</v>
      </c>
      <c r="J373" s="163">
        <v>23.3</v>
      </c>
      <c r="K373" s="226">
        <v>16.05</v>
      </c>
      <c r="L373" s="226">
        <v>16.5</v>
      </c>
      <c r="M373" s="164"/>
      <c r="N373" s="167"/>
      <c r="O373" s="167"/>
      <c r="P373" s="167"/>
      <c r="Q373" s="196" t="s">
        <v>1165</v>
      </c>
      <c r="R373" s="215">
        <v>0.34375</v>
      </c>
      <c r="S373" s="215">
        <v>0.32291666666666669</v>
      </c>
      <c r="T373" s="216">
        <v>186.4</v>
      </c>
      <c r="U373" s="216">
        <f>T364+T373</f>
        <v>372.8</v>
      </c>
      <c r="V373" s="170" t="s">
        <v>1029</v>
      </c>
      <c r="W373" s="170" t="s">
        <v>1029</v>
      </c>
      <c r="X373" s="171"/>
      <c r="Y373" s="163">
        <v>16</v>
      </c>
      <c r="Z373" s="140"/>
    </row>
    <row r="374" spans="2:26" s="137" customFormat="1" ht="17.25" customHeight="1" x14ac:dyDescent="0.35">
      <c r="B374" s="163"/>
      <c r="C374" s="196"/>
      <c r="D374" s="163">
        <v>198</v>
      </c>
      <c r="E374" s="164" t="s">
        <v>846</v>
      </c>
      <c r="F374" s="174" t="s">
        <v>693</v>
      </c>
      <c r="G374" s="174" t="s">
        <v>0</v>
      </c>
      <c r="H374" s="164" t="s">
        <v>967</v>
      </c>
      <c r="I374" s="164" t="s">
        <v>968</v>
      </c>
      <c r="J374" s="163">
        <v>23.3</v>
      </c>
      <c r="K374" s="226">
        <v>17</v>
      </c>
      <c r="L374" s="226">
        <v>17.45</v>
      </c>
      <c r="M374" s="164"/>
      <c r="N374" s="167"/>
      <c r="O374" s="167"/>
      <c r="P374" s="167"/>
      <c r="Q374" s="196"/>
      <c r="R374" s="169"/>
      <c r="S374" s="169"/>
      <c r="T374" s="163"/>
      <c r="U374" s="163"/>
      <c r="V374" s="170"/>
      <c r="W374" s="170"/>
      <c r="X374" s="171"/>
      <c r="Y374" s="163"/>
      <c r="Z374" s="140"/>
    </row>
    <row r="375" spans="2:26" s="137" customFormat="1" ht="18" x14ac:dyDescent="0.35">
      <c r="B375" s="163"/>
      <c r="C375" s="196"/>
      <c r="D375" s="163">
        <v>198</v>
      </c>
      <c r="E375" s="164" t="s">
        <v>871</v>
      </c>
      <c r="F375" s="174" t="s">
        <v>627</v>
      </c>
      <c r="G375" s="174" t="s">
        <v>49</v>
      </c>
      <c r="H375" s="164" t="s">
        <v>962</v>
      </c>
      <c r="I375" s="164" t="s">
        <v>963</v>
      </c>
      <c r="J375" s="163">
        <v>23.3</v>
      </c>
      <c r="K375" s="226">
        <v>17.55</v>
      </c>
      <c r="L375" s="226">
        <v>18.399999999999999</v>
      </c>
      <c r="M375" s="164"/>
      <c r="N375" s="167"/>
      <c r="O375" s="167"/>
      <c r="P375" s="167"/>
      <c r="Q375" s="196"/>
      <c r="R375" s="169"/>
      <c r="S375" s="169"/>
      <c r="T375" s="163"/>
      <c r="U375" s="163"/>
      <c r="V375" s="170"/>
      <c r="W375" s="170"/>
      <c r="X375" s="171"/>
      <c r="Y375" s="163"/>
      <c r="Z375" s="140"/>
    </row>
    <row r="376" spans="2:26" s="137" customFormat="1" ht="17.25" customHeight="1" x14ac:dyDescent="0.35">
      <c r="B376" s="163"/>
      <c r="C376" s="196"/>
      <c r="D376" s="163">
        <v>198</v>
      </c>
      <c r="E376" s="164" t="s">
        <v>868</v>
      </c>
      <c r="F376" s="174" t="s">
        <v>693</v>
      </c>
      <c r="G376" s="174" t="s">
        <v>0</v>
      </c>
      <c r="H376" s="164" t="s">
        <v>967</v>
      </c>
      <c r="I376" s="164" t="s">
        <v>968</v>
      </c>
      <c r="J376" s="163">
        <v>23.3</v>
      </c>
      <c r="K376" s="226">
        <v>18.5</v>
      </c>
      <c r="L376" s="226">
        <v>19.350000000000001</v>
      </c>
      <c r="M376" s="164"/>
      <c r="N376" s="167"/>
      <c r="O376" s="167"/>
      <c r="P376" s="167"/>
      <c r="Q376" s="196"/>
      <c r="R376" s="169"/>
      <c r="S376" s="169"/>
      <c r="T376" s="163"/>
      <c r="U376" s="163"/>
      <c r="V376" s="170"/>
      <c r="W376" s="170"/>
      <c r="X376" s="171"/>
      <c r="Y376" s="163"/>
      <c r="Z376" s="140"/>
    </row>
    <row r="377" spans="2:26" s="137" customFormat="1" ht="18" x14ac:dyDescent="0.35">
      <c r="B377" s="163"/>
      <c r="C377" s="196"/>
      <c r="D377" s="163">
        <v>198</v>
      </c>
      <c r="E377" s="164" t="s">
        <v>258</v>
      </c>
      <c r="F377" s="174" t="s">
        <v>627</v>
      </c>
      <c r="G377" s="174" t="s">
        <v>49</v>
      </c>
      <c r="H377" s="164" t="s">
        <v>962</v>
      </c>
      <c r="I377" s="164" t="s">
        <v>963</v>
      </c>
      <c r="J377" s="163">
        <v>23.3</v>
      </c>
      <c r="K377" s="226">
        <v>19.45</v>
      </c>
      <c r="L377" s="226">
        <v>20.3</v>
      </c>
      <c r="M377" s="164"/>
      <c r="N377" s="167"/>
      <c r="O377" s="167"/>
      <c r="P377" s="167"/>
      <c r="Q377" s="196"/>
      <c r="R377" s="169"/>
      <c r="S377" s="169"/>
      <c r="T377" s="163"/>
      <c r="U377" s="163"/>
      <c r="V377" s="170"/>
      <c r="W377" s="170"/>
      <c r="X377" s="171"/>
      <c r="Y377" s="163"/>
      <c r="Z377" s="140"/>
    </row>
    <row r="378" spans="2:26" s="137" customFormat="1" ht="17.25" customHeight="1" x14ac:dyDescent="0.35">
      <c r="B378" s="163"/>
      <c r="C378" s="196"/>
      <c r="D378" s="163">
        <v>198</v>
      </c>
      <c r="E378" s="164" t="s">
        <v>260</v>
      </c>
      <c r="F378" s="174" t="s">
        <v>693</v>
      </c>
      <c r="G378" s="174" t="s">
        <v>0</v>
      </c>
      <c r="H378" s="164" t="s">
        <v>967</v>
      </c>
      <c r="I378" s="164" t="s">
        <v>968</v>
      </c>
      <c r="J378" s="163">
        <v>23.3</v>
      </c>
      <c r="K378" s="226">
        <v>20.399999999999999</v>
      </c>
      <c r="L378" s="226">
        <v>21.25</v>
      </c>
      <c r="M378" s="208" t="s">
        <v>971</v>
      </c>
      <c r="N378" s="167"/>
      <c r="O378" s="167"/>
      <c r="P378" s="167"/>
      <c r="Q378" s="196"/>
      <c r="R378" s="169"/>
      <c r="S378" s="169"/>
      <c r="T378" s="163"/>
      <c r="U378" s="163"/>
      <c r="V378" s="170"/>
      <c r="W378" s="170"/>
      <c r="X378" s="171"/>
      <c r="Y378" s="163"/>
      <c r="Z378" s="140"/>
    </row>
    <row r="379" spans="2:26" s="137" customFormat="1" ht="18" x14ac:dyDescent="0.35">
      <c r="B379" s="163"/>
      <c r="C379" s="196"/>
      <c r="D379" s="163">
        <v>198</v>
      </c>
      <c r="E379" s="164" t="s">
        <v>881</v>
      </c>
      <c r="F379" s="174" t="s">
        <v>627</v>
      </c>
      <c r="G379" s="174" t="s">
        <v>49</v>
      </c>
      <c r="H379" s="164" t="s">
        <v>962</v>
      </c>
      <c r="I379" s="164" t="s">
        <v>963</v>
      </c>
      <c r="J379" s="163">
        <v>23.3</v>
      </c>
      <c r="K379" s="226">
        <v>21.55</v>
      </c>
      <c r="L379" s="226">
        <v>22.4</v>
      </c>
      <c r="M379" s="164"/>
      <c r="N379" s="167"/>
      <c r="O379" s="167"/>
      <c r="P379" s="167"/>
      <c r="Q379" s="196"/>
      <c r="R379" s="169"/>
      <c r="S379" s="169"/>
      <c r="T379" s="163"/>
      <c r="U379" s="163"/>
      <c r="V379" s="170"/>
      <c r="W379" s="170"/>
      <c r="X379" s="171"/>
      <c r="Y379" s="163"/>
      <c r="Z379" s="140"/>
    </row>
    <row r="380" spans="2:26" s="137" customFormat="1" ht="17.25" customHeight="1" x14ac:dyDescent="0.35">
      <c r="B380" s="163"/>
      <c r="C380" s="196"/>
      <c r="D380" s="163">
        <v>198</v>
      </c>
      <c r="E380" s="164" t="s">
        <v>883</v>
      </c>
      <c r="F380" s="174" t="s">
        <v>693</v>
      </c>
      <c r="G380" s="174" t="s">
        <v>0</v>
      </c>
      <c r="H380" s="164" t="s">
        <v>967</v>
      </c>
      <c r="I380" s="164" t="s">
        <v>968</v>
      </c>
      <c r="J380" s="163">
        <v>23.3</v>
      </c>
      <c r="K380" s="226">
        <v>22.5</v>
      </c>
      <c r="L380" s="226">
        <v>23.35</v>
      </c>
      <c r="M380" s="164"/>
      <c r="N380" s="167"/>
      <c r="O380" s="167"/>
      <c r="P380" s="167"/>
      <c r="Q380" s="196"/>
      <c r="R380" s="169"/>
      <c r="S380" s="169"/>
      <c r="T380" s="163"/>
      <c r="U380" s="163"/>
      <c r="V380" s="170"/>
      <c r="W380" s="170"/>
      <c r="X380" s="171"/>
      <c r="Y380" s="163"/>
      <c r="Z380" s="140"/>
    </row>
    <row r="381" spans="2:26" s="137" customFormat="1" ht="17.25" customHeight="1" x14ac:dyDescent="0.35">
      <c r="B381" s="163"/>
      <c r="C381" s="196"/>
      <c r="D381" s="163"/>
      <c r="E381" s="164"/>
      <c r="F381" s="174"/>
      <c r="G381" s="174"/>
      <c r="H381" s="164"/>
      <c r="I381" s="164"/>
      <c r="J381" s="55"/>
      <c r="K381" s="167"/>
      <c r="L381" s="163"/>
      <c r="M381" s="164"/>
      <c r="N381" s="167"/>
      <c r="O381" s="167"/>
      <c r="P381" s="167"/>
      <c r="Q381" s="196"/>
      <c r="R381" s="169"/>
      <c r="S381" s="169"/>
      <c r="T381" s="163"/>
      <c r="U381" s="163"/>
      <c r="V381" s="170"/>
      <c r="W381" s="170"/>
      <c r="X381" s="171"/>
      <c r="Y381" s="163"/>
      <c r="Z381" s="140"/>
    </row>
    <row r="382" spans="2:26" s="137" customFormat="1" ht="18" x14ac:dyDescent="0.35">
      <c r="B382" s="163">
        <v>24</v>
      </c>
      <c r="C382" s="196"/>
      <c r="D382" s="163">
        <v>101</v>
      </c>
      <c r="E382" s="164" t="s">
        <v>396</v>
      </c>
      <c r="F382" s="174" t="s">
        <v>627</v>
      </c>
      <c r="G382" s="174" t="s">
        <v>49</v>
      </c>
      <c r="H382" s="164" t="s">
        <v>962</v>
      </c>
      <c r="I382" s="164" t="s">
        <v>963</v>
      </c>
      <c r="J382" s="163">
        <v>23.3</v>
      </c>
      <c r="K382" s="226">
        <v>7</v>
      </c>
      <c r="L382" s="226">
        <v>7.45</v>
      </c>
      <c r="M382" s="164"/>
      <c r="N382" s="167"/>
      <c r="O382" s="167"/>
      <c r="P382" s="167"/>
      <c r="Q382" s="196" t="s">
        <v>1166</v>
      </c>
      <c r="R382" s="215">
        <v>0.34375</v>
      </c>
      <c r="S382" s="215">
        <v>0.32291666666666669</v>
      </c>
      <c r="T382" s="216">
        <v>186.4</v>
      </c>
      <c r="U382" s="216"/>
      <c r="V382" s="170" t="s">
        <v>1029</v>
      </c>
      <c r="W382" s="184"/>
      <c r="X382" s="171"/>
      <c r="Y382" s="163"/>
      <c r="Z382" s="140"/>
    </row>
    <row r="383" spans="2:26" s="137" customFormat="1" ht="17.25" customHeight="1" x14ac:dyDescent="0.35">
      <c r="B383" s="163"/>
      <c r="C383" s="196"/>
      <c r="D383" s="163">
        <v>101</v>
      </c>
      <c r="E383" s="164" t="s">
        <v>734</v>
      </c>
      <c r="F383" s="174" t="s">
        <v>693</v>
      </c>
      <c r="G383" s="174" t="s">
        <v>0</v>
      </c>
      <c r="H383" s="164" t="s">
        <v>967</v>
      </c>
      <c r="I383" s="164" t="s">
        <v>968</v>
      </c>
      <c r="J383" s="163">
        <v>23.3</v>
      </c>
      <c r="K383" s="226">
        <v>7.55</v>
      </c>
      <c r="L383" s="226">
        <v>8.4</v>
      </c>
      <c r="M383" s="164"/>
      <c r="N383" s="167"/>
      <c r="O383" s="167"/>
      <c r="P383" s="167"/>
      <c r="Q383" s="196"/>
      <c r="R383" s="169"/>
      <c r="S383" s="169"/>
      <c r="T383" s="163"/>
      <c r="U383" s="163"/>
      <c r="V383" s="170"/>
      <c r="W383" s="170"/>
      <c r="X383" s="171"/>
      <c r="Y383" s="163"/>
      <c r="Z383" s="140"/>
    </row>
    <row r="384" spans="2:26" s="137" customFormat="1" ht="18" x14ac:dyDescent="0.35">
      <c r="B384" s="163"/>
      <c r="C384" s="196"/>
      <c r="D384" s="163">
        <v>101</v>
      </c>
      <c r="E384" s="164" t="s">
        <v>729</v>
      </c>
      <c r="F384" s="174" t="s">
        <v>627</v>
      </c>
      <c r="G384" s="174" t="s">
        <v>49</v>
      </c>
      <c r="H384" s="164" t="s">
        <v>962</v>
      </c>
      <c r="I384" s="164" t="s">
        <v>963</v>
      </c>
      <c r="J384" s="163">
        <v>23.3</v>
      </c>
      <c r="K384" s="226">
        <v>8.5</v>
      </c>
      <c r="L384" s="226">
        <v>9.35</v>
      </c>
      <c r="M384" s="164"/>
      <c r="N384" s="167"/>
      <c r="O384" s="167"/>
      <c r="P384" s="167"/>
      <c r="Q384" s="196"/>
      <c r="R384" s="169"/>
      <c r="S384" s="169"/>
      <c r="T384" s="163"/>
      <c r="U384" s="163"/>
      <c r="V384" s="170"/>
      <c r="W384" s="170"/>
      <c r="X384" s="171"/>
      <c r="Y384" s="163"/>
      <c r="Z384" s="140"/>
    </row>
    <row r="385" spans="2:26" s="137" customFormat="1" ht="17.25" customHeight="1" x14ac:dyDescent="0.35">
      <c r="B385" s="163"/>
      <c r="C385" s="196"/>
      <c r="D385" s="163">
        <v>101</v>
      </c>
      <c r="E385" s="164" t="s">
        <v>640</v>
      </c>
      <c r="F385" s="174" t="s">
        <v>693</v>
      </c>
      <c r="G385" s="174" t="s">
        <v>0</v>
      </c>
      <c r="H385" s="164" t="s">
        <v>967</v>
      </c>
      <c r="I385" s="164" t="s">
        <v>968</v>
      </c>
      <c r="J385" s="163">
        <v>23.3</v>
      </c>
      <c r="K385" s="226">
        <v>9.4499999999999993</v>
      </c>
      <c r="L385" s="226">
        <v>10.3</v>
      </c>
      <c r="M385" s="164"/>
      <c r="N385" s="167"/>
      <c r="O385" s="167"/>
      <c r="P385" s="167"/>
      <c r="Q385" s="196"/>
      <c r="R385" s="169"/>
      <c r="S385" s="169"/>
      <c r="T385" s="163"/>
      <c r="U385" s="163"/>
      <c r="V385" s="170"/>
      <c r="W385" s="170"/>
      <c r="X385" s="171"/>
      <c r="Y385" s="163"/>
      <c r="Z385" s="140"/>
    </row>
    <row r="386" spans="2:26" s="137" customFormat="1" ht="18" x14ac:dyDescent="0.35">
      <c r="B386" s="163"/>
      <c r="C386" s="196"/>
      <c r="D386" s="163">
        <v>101</v>
      </c>
      <c r="E386" s="164" t="s">
        <v>641</v>
      </c>
      <c r="F386" s="174" t="s">
        <v>627</v>
      </c>
      <c r="G386" s="174" t="s">
        <v>49</v>
      </c>
      <c r="H386" s="164" t="s">
        <v>962</v>
      </c>
      <c r="I386" s="164" t="s">
        <v>963</v>
      </c>
      <c r="J386" s="163">
        <v>23.3</v>
      </c>
      <c r="K386" s="226">
        <v>10.4</v>
      </c>
      <c r="L386" s="226">
        <v>11.25</v>
      </c>
      <c r="M386" s="164"/>
      <c r="N386" s="167"/>
      <c r="O386" s="167"/>
      <c r="P386" s="167"/>
      <c r="Q386" s="196"/>
      <c r="R386" s="169"/>
      <c r="S386" s="169"/>
      <c r="T386" s="163"/>
      <c r="U386" s="163"/>
      <c r="V386" s="170"/>
      <c r="W386" s="170"/>
      <c r="X386" s="171"/>
      <c r="Y386" s="163"/>
      <c r="Z386" s="140"/>
    </row>
    <row r="387" spans="2:26" s="137" customFormat="1" ht="17.25" customHeight="1" x14ac:dyDescent="0.35">
      <c r="B387" s="163"/>
      <c r="C387" s="196"/>
      <c r="D387" s="163">
        <v>101</v>
      </c>
      <c r="E387" s="164" t="s">
        <v>1167</v>
      </c>
      <c r="F387" s="174" t="s">
        <v>693</v>
      </c>
      <c r="G387" s="174" t="s">
        <v>0</v>
      </c>
      <c r="H387" s="164" t="s">
        <v>967</v>
      </c>
      <c r="I387" s="164" t="s">
        <v>968</v>
      </c>
      <c r="J387" s="163">
        <v>23.3</v>
      </c>
      <c r="K387" s="226">
        <v>11.35</v>
      </c>
      <c r="L387" s="226">
        <v>12.2</v>
      </c>
      <c r="M387" s="208" t="s">
        <v>971</v>
      </c>
      <c r="N387" s="167"/>
      <c r="O387" s="167"/>
      <c r="P387" s="167"/>
      <c r="Q387" s="164"/>
      <c r="R387" s="169"/>
      <c r="S387" s="169"/>
      <c r="T387" s="163"/>
      <c r="U387" s="163"/>
      <c r="V387" s="170"/>
      <c r="W387" s="170"/>
      <c r="X387" s="171"/>
      <c r="Y387" s="163"/>
      <c r="Z387" s="140"/>
    </row>
    <row r="388" spans="2:26" s="137" customFormat="1" ht="18" x14ac:dyDescent="0.35">
      <c r="B388" s="163"/>
      <c r="C388" s="196"/>
      <c r="D388" s="163">
        <v>101</v>
      </c>
      <c r="E388" s="164" t="s">
        <v>1168</v>
      </c>
      <c r="F388" s="174" t="s">
        <v>627</v>
      </c>
      <c r="G388" s="174" t="s">
        <v>49</v>
      </c>
      <c r="H388" s="164" t="s">
        <v>962</v>
      </c>
      <c r="I388" s="164" t="s">
        <v>963</v>
      </c>
      <c r="J388" s="163">
        <v>23.3</v>
      </c>
      <c r="K388" s="226">
        <v>12.5</v>
      </c>
      <c r="L388" s="226">
        <v>13.35</v>
      </c>
      <c r="M388" s="164"/>
      <c r="N388" s="167"/>
      <c r="O388" s="167"/>
      <c r="P388" s="167"/>
      <c r="Q388" s="164"/>
      <c r="R388" s="169"/>
      <c r="S388" s="169"/>
      <c r="T388" s="163"/>
      <c r="U388" s="163"/>
      <c r="V388" s="170"/>
      <c r="W388" s="170"/>
      <c r="X388" s="171"/>
      <c r="Y388" s="163"/>
      <c r="Z388" s="140"/>
    </row>
    <row r="389" spans="2:26" s="137" customFormat="1" ht="17.25" customHeight="1" x14ac:dyDescent="0.35">
      <c r="B389" s="163"/>
      <c r="C389" s="196"/>
      <c r="D389" s="163">
        <v>101</v>
      </c>
      <c r="E389" s="164" t="s">
        <v>1169</v>
      </c>
      <c r="F389" s="174" t="s">
        <v>693</v>
      </c>
      <c r="G389" s="174" t="s">
        <v>0</v>
      </c>
      <c r="H389" s="164" t="s">
        <v>967</v>
      </c>
      <c r="I389" s="164" t="s">
        <v>968</v>
      </c>
      <c r="J389" s="163">
        <v>23.3</v>
      </c>
      <c r="K389" s="226">
        <v>13.45</v>
      </c>
      <c r="L389" s="226">
        <v>14.3</v>
      </c>
      <c r="M389" s="164"/>
      <c r="N389" s="167"/>
      <c r="O389" s="167"/>
      <c r="P389" s="167"/>
      <c r="Q389" s="196"/>
      <c r="R389" s="169"/>
      <c r="S389" s="169"/>
      <c r="T389" s="163"/>
      <c r="U389" s="163"/>
      <c r="V389" s="170"/>
      <c r="W389" s="170"/>
      <c r="X389" s="171"/>
      <c r="Y389" s="163"/>
      <c r="Z389" s="140"/>
    </row>
    <row r="390" spans="2:26" s="137" customFormat="1" ht="17.25" customHeight="1" x14ac:dyDescent="0.35">
      <c r="B390" s="163"/>
      <c r="C390" s="196"/>
      <c r="D390" s="163"/>
      <c r="E390" s="164"/>
      <c r="F390" s="209" t="s">
        <v>976</v>
      </c>
      <c r="G390" s="174"/>
      <c r="H390" s="57" t="s">
        <v>976</v>
      </c>
      <c r="I390" s="164"/>
      <c r="J390" s="210" t="s">
        <v>1170</v>
      </c>
      <c r="K390" s="227"/>
      <c r="L390" s="227"/>
      <c r="M390" s="164"/>
      <c r="N390" s="167"/>
      <c r="O390" s="167"/>
      <c r="P390" s="167"/>
      <c r="Q390" s="196"/>
      <c r="R390" s="169"/>
      <c r="S390" s="169"/>
      <c r="T390" s="163"/>
      <c r="U390" s="163"/>
      <c r="V390" s="170"/>
      <c r="W390" s="170"/>
      <c r="X390" s="171"/>
      <c r="Y390" s="163"/>
      <c r="Z390" s="140"/>
    </row>
    <row r="391" spans="2:26" s="137" customFormat="1" ht="18" x14ac:dyDescent="0.35">
      <c r="B391" s="163"/>
      <c r="C391" s="196"/>
      <c r="D391" s="163">
        <v>102</v>
      </c>
      <c r="E391" s="164" t="s">
        <v>806</v>
      </c>
      <c r="F391" s="174" t="s">
        <v>627</v>
      </c>
      <c r="G391" s="174" t="s">
        <v>49</v>
      </c>
      <c r="H391" s="164" t="s">
        <v>962</v>
      </c>
      <c r="I391" s="164" t="s">
        <v>963</v>
      </c>
      <c r="J391" s="163">
        <v>23.3</v>
      </c>
      <c r="K391" s="226">
        <v>16.2</v>
      </c>
      <c r="L391" s="226">
        <v>17.05</v>
      </c>
      <c r="M391" s="164"/>
      <c r="N391" s="167"/>
      <c r="O391" s="167"/>
      <c r="P391" s="167"/>
      <c r="Q391" s="196" t="s">
        <v>1171</v>
      </c>
      <c r="R391" s="215">
        <v>0.34375</v>
      </c>
      <c r="S391" s="215">
        <v>0.32291666666666669</v>
      </c>
      <c r="T391" s="216">
        <v>186.4</v>
      </c>
      <c r="U391" s="216">
        <f>T382+T391</f>
        <v>372.8</v>
      </c>
      <c r="V391" s="170" t="s">
        <v>1029</v>
      </c>
      <c r="W391" s="170" t="s">
        <v>1029</v>
      </c>
      <c r="X391" s="171"/>
      <c r="Y391" s="163">
        <v>16</v>
      </c>
      <c r="Z391" s="140"/>
    </row>
    <row r="392" spans="2:26" s="137" customFormat="1" ht="17.25" customHeight="1" x14ac:dyDescent="0.35">
      <c r="B392" s="163"/>
      <c r="C392" s="196"/>
      <c r="D392" s="163">
        <v>102</v>
      </c>
      <c r="E392" s="164" t="s">
        <v>807</v>
      </c>
      <c r="F392" s="174" t="s">
        <v>693</v>
      </c>
      <c r="G392" s="174" t="s">
        <v>0</v>
      </c>
      <c r="H392" s="164" t="s">
        <v>967</v>
      </c>
      <c r="I392" s="164" t="s">
        <v>968</v>
      </c>
      <c r="J392" s="163">
        <v>23.3</v>
      </c>
      <c r="K392" s="226">
        <v>17.149999999999999</v>
      </c>
      <c r="L392" s="226">
        <v>18</v>
      </c>
      <c r="M392" s="164"/>
      <c r="N392" s="167"/>
      <c r="O392" s="167"/>
      <c r="P392" s="167"/>
      <c r="Q392" s="196"/>
      <c r="R392" s="169"/>
      <c r="S392" s="169"/>
      <c r="T392" s="163"/>
      <c r="U392" s="163"/>
      <c r="V392" s="170"/>
      <c r="W392" s="170"/>
      <c r="X392" s="171"/>
      <c r="Y392" s="163"/>
      <c r="Z392" s="140"/>
    </row>
    <row r="393" spans="2:26" s="137" customFormat="1" ht="18" x14ac:dyDescent="0.35">
      <c r="B393" s="163"/>
      <c r="C393" s="196"/>
      <c r="D393" s="163">
        <v>102</v>
      </c>
      <c r="E393" s="164" t="s">
        <v>716</v>
      </c>
      <c r="F393" s="174" t="s">
        <v>627</v>
      </c>
      <c r="G393" s="174" t="s">
        <v>49</v>
      </c>
      <c r="H393" s="164" t="s">
        <v>962</v>
      </c>
      <c r="I393" s="164" t="s">
        <v>963</v>
      </c>
      <c r="J393" s="163">
        <v>23.3</v>
      </c>
      <c r="K393" s="226">
        <v>18.100000000000001</v>
      </c>
      <c r="L393" s="226">
        <v>18.55</v>
      </c>
      <c r="M393" s="164"/>
      <c r="N393" s="167"/>
      <c r="O393" s="167"/>
      <c r="P393" s="167"/>
      <c r="Q393" s="196"/>
      <c r="R393" s="169"/>
      <c r="S393" s="169"/>
      <c r="T393" s="163"/>
      <c r="U393" s="163"/>
      <c r="V393" s="170"/>
      <c r="W393" s="170"/>
      <c r="X393" s="171"/>
      <c r="Y393" s="163"/>
      <c r="Z393" s="140"/>
    </row>
    <row r="394" spans="2:26" s="137" customFormat="1" ht="17.25" customHeight="1" x14ac:dyDescent="0.35">
      <c r="B394" s="163"/>
      <c r="C394" s="196"/>
      <c r="D394" s="163">
        <v>102</v>
      </c>
      <c r="E394" s="164" t="s">
        <v>839</v>
      </c>
      <c r="F394" s="174" t="s">
        <v>693</v>
      </c>
      <c r="G394" s="174" t="s">
        <v>0</v>
      </c>
      <c r="H394" s="164" t="s">
        <v>967</v>
      </c>
      <c r="I394" s="164" t="s">
        <v>968</v>
      </c>
      <c r="J394" s="163">
        <v>23.3</v>
      </c>
      <c r="K394" s="226">
        <v>19.05</v>
      </c>
      <c r="L394" s="226">
        <v>19.5</v>
      </c>
      <c r="M394" s="164"/>
      <c r="N394" s="167"/>
      <c r="O394" s="167"/>
      <c r="P394" s="167"/>
      <c r="Q394" s="196"/>
      <c r="R394" s="169"/>
      <c r="S394" s="169"/>
      <c r="T394" s="163"/>
      <c r="U394" s="163"/>
      <c r="V394" s="170"/>
      <c r="W394" s="170"/>
      <c r="X394" s="171"/>
      <c r="Y394" s="163"/>
      <c r="Z394" s="140"/>
    </row>
    <row r="395" spans="2:26" s="137" customFormat="1" ht="18" x14ac:dyDescent="0.35">
      <c r="B395" s="163"/>
      <c r="C395" s="196"/>
      <c r="D395" s="163">
        <v>102</v>
      </c>
      <c r="E395" s="164" t="s">
        <v>226</v>
      </c>
      <c r="F395" s="174" t="s">
        <v>627</v>
      </c>
      <c r="G395" s="174" t="s">
        <v>49</v>
      </c>
      <c r="H395" s="164" t="s">
        <v>962</v>
      </c>
      <c r="I395" s="164" t="s">
        <v>963</v>
      </c>
      <c r="J395" s="163">
        <v>23.3</v>
      </c>
      <c r="K395" s="226">
        <v>20</v>
      </c>
      <c r="L395" s="226">
        <v>20.45</v>
      </c>
      <c r="M395" s="164"/>
      <c r="N395" s="167"/>
      <c r="O395" s="167"/>
      <c r="P395" s="167"/>
      <c r="Q395" s="196"/>
      <c r="R395" s="169"/>
      <c r="S395" s="169"/>
      <c r="T395" s="163"/>
      <c r="U395" s="163"/>
      <c r="V395" s="170"/>
      <c r="W395" s="170"/>
      <c r="X395" s="171"/>
      <c r="Y395" s="163"/>
      <c r="Z395" s="140"/>
    </row>
    <row r="396" spans="2:26" s="137" customFormat="1" ht="17.25" customHeight="1" x14ac:dyDescent="0.35">
      <c r="B396" s="163"/>
      <c r="C396" s="196"/>
      <c r="D396" s="163">
        <v>102</v>
      </c>
      <c r="E396" s="164" t="s">
        <v>229</v>
      </c>
      <c r="F396" s="174" t="s">
        <v>693</v>
      </c>
      <c r="G396" s="174" t="s">
        <v>0</v>
      </c>
      <c r="H396" s="164" t="s">
        <v>967</v>
      </c>
      <c r="I396" s="164" t="s">
        <v>968</v>
      </c>
      <c r="J396" s="163">
        <v>23.3</v>
      </c>
      <c r="K396" s="226">
        <v>20.55</v>
      </c>
      <c r="L396" s="226">
        <v>21.4</v>
      </c>
      <c r="M396" s="208" t="s">
        <v>971</v>
      </c>
      <c r="N396" s="167"/>
      <c r="O396" s="167"/>
      <c r="P396" s="167"/>
      <c r="Q396" s="196"/>
      <c r="R396" s="169"/>
      <c r="S396" s="169"/>
      <c r="T396" s="163"/>
      <c r="U396" s="163"/>
      <c r="V396" s="170"/>
      <c r="W396" s="170"/>
      <c r="X396" s="171"/>
      <c r="Y396" s="163"/>
      <c r="Z396" s="140"/>
    </row>
    <row r="397" spans="2:26" s="137" customFormat="1" ht="18" x14ac:dyDescent="0.35">
      <c r="B397" s="163"/>
      <c r="C397" s="196"/>
      <c r="D397" s="163">
        <v>102</v>
      </c>
      <c r="E397" s="164" t="s">
        <v>1172</v>
      </c>
      <c r="F397" s="174" t="s">
        <v>627</v>
      </c>
      <c r="G397" s="174" t="s">
        <v>49</v>
      </c>
      <c r="H397" s="164" t="s">
        <v>962</v>
      </c>
      <c r="I397" s="164" t="s">
        <v>963</v>
      </c>
      <c r="J397" s="163">
        <v>23.3</v>
      </c>
      <c r="K397" s="226">
        <v>22.1</v>
      </c>
      <c r="L397" s="226">
        <v>22.55</v>
      </c>
      <c r="M397" s="164"/>
      <c r="N397" s="167"/>
      <c r="O397" s="167"/>
      <c r="P397" s="167"/>
      <c r="Q397" s="196"/>
      <c r="R397" s="169"/>
      <c r="S397" s="169"/>
      <c r="T397" s="163"/>
      <c r="U397" s="163"/>
      <c r="V397" s="170"/>
      <c r="W397" s="170"/>
      <c r="X397" s="171"/>
      <c r="Y397" s="163"/>
      <c r="Z397" s="140"/>
    </row>
    <row r="398" spans="2:26" s="137" customFormat="1" ht="17.25" customHeight="1" x14ac:dyDescent="0.35">
      <c r="B398" s="163"/>
      <c r="C398" s="196"/>
      <c r="D398" s="163">
        <v>102</v>
      </c>
      <c r="E398" s="164" t="s">
        <v>1173</v>
      </c>
      <c r="F398" s="174" t="s">
        <v>693</v>
      </c>
      <c r="G398" s="174" t="s">
        <v>0</v>
      </c>
      <c r="H398" s="164" t="s">
        <v>967</v>
      </c>
      <c r="I398" s="164" t="s">
        <v>968</v>
      </c>
      <c r="J398" s="163">
        <v>23.3</v>
      </c>
      <c r="K398" s="226">
        <v>23.05</v>
      </c>
      <c r="L398" s="226">
        <v>23.5</v>
      </c>
      <c r="M398" s="164"/>
      <c r="N398" s="167"/>
      <c r="O398" s="167"/>
      <c r="P398" s="167"/>
      <c r="Q398" s="196"/>
      <c r="R398" s="169"/>
      <c r="S398" s="169"/>
      <c r="T398" s="163"/>
      <c r="U398" s="163"/>
      <c r="V398" s="170"/>
      <c r="W398" s="170"/>
      <c r="X398" s="171"/>
      <c r="Y398" s="163"/>
      <c r="Z398" s="140"/>
    </row>
    <row r="399" spans="2:26" s="137" customFormat="1" ht="17.25" customHeight="1" x14ac:dyDescent="0.35">
      <c r="B399" s="163"/>
      <c r="C399" s="196"/>
      <c r="D399" s="163"/>
      <c r="E399" s="164"/>
      <c r="F399" s="174"/>
      <c r="G399" s="221" t="s">
        <v>1174</v>
      </c>
      <c r="H399" s="164"/>
      <c r="I399" s="57"/>
      <c r="J399" s="163"/>
      <c r="K399" s="167"/>
      <c r="L399" s="163"/>
      <c r="M399" s="164"/>
      <c r="N399" s="167"/>
      <c r="O399" s="167"/>
      <c r="P399" s="167"/>
      <c r="Q399" s="196"/>
      <c r="R399" s="169"/>
      <c r="S399" s="169"/>
      <c r="T399" s="163"/>
      <c r="U399" s="163"/>
      <c r="V399" s="170"/>
      <c r="W399" s="170"/>
      <c r="X399" s="171"/>
      <c r="Y399" s="163"/>
      <c r="Z399" s="140"/>
    </row>
    <row r="400" spans="2:26" s="137" customFormat="1" ht="18" x14ac:dyDescent="0.35">
      <c r="B400" s="163">
        <v>25</v>
      </c>
      <c r="C400" s="196"/>
      <c r="D400" s="163">
        <v>177</v>
      </c>
      <c r="E400" s="164" t="s">
        <v>1175</v>
      </c>
      <c r="F400" s="174" t="s">
        <v>627</v>
      </c>
      <c r="G400" s="174" t="s">
        <v>49</v>
      </c>
      <c r="H400" s="164" t="s">
        <v>962</v>
      </c>
      <c r="I400" s="164" t="s">
        <v>963</v>
      </c>
      <c r="J400" s="163">
        <v>23.3</v>
      </c>
      <c r="K400" s="226">
        <v>7.15</v>
      </c>
      <c r="L400" s="226">
        <v>8</v>
      </c>
      <c r="M400" s="164"/>
      <c r="N400" s="167"/>
      <c r="O400" s="167"/>
      <c r="P400" s="167"/>
      <c r="Q400" s="196" t="s">
        <v>1176</v>
      </c>
      <c r="R400" s="215">
        <v>0.34375</v>
      </c>
      <c r="S400" s="215">
        <v>0.32291666666666669</v>
      </c>
      <c r="T400" s="216">
        <v>186.4</v>
      </c>
      <c r="U400" s="216"/>
      <c r="V400" s="170" t="s">
        <v>1029</v>
      </c>
      <c r="W400" s="184"/>
      <c r="X400" s="171"/>
      <c r="Y400" s="163"/>
      <c r="Z400" s="140"/>
    </row>
    <row r="401" spans="2:26" s="137" customFormat="1" ht="17.25" customHeight="1" x14ac:dyDescent="0.35">
      <c r="B401" s="163"/>
      <c r="C401" s="196"/>
      <c r="D401" s="163">
        <v>177</v>
      </c>
      <c r="E401" s="164" t="s">
        <v>1177</v>
      </c>
      <c r="F401" s="174" t="s">
        <v>693</v>
      </c>
      <c r="G401" s="174" t="s">
        <v>0</v>
      </c>
      <c r="H401" s="164" t="s">
        <v>967</v>
      </c>
      <c r="I401" s="164" t="s">
        <v>968</v>
      </c>
      <c r="J401" s="163">
        <v>23.3</v>
      </c>
      <c r="K401" s="226">
        <v>8.1</v>
      </c>
      <c r="L401" s="226">
        <v>8.5500000000000007</v>
      </c>
      <c r="M401" s="164"/>
      <c r="N401" s="167"/>
      <c r="O401" s="167"/>
      <c r="P401" s="167"/>
      <c r="Q401" s="196"/>
      <c r="R401" s="169"/>
      <c r="S401" s="169"/>
      <c r="T401" s="163"/>
      <c r="U401" s="163"/>
      <c r="V401" s="170"/>
      <c r="W401" s="170"/>
      <c r="X401" s="171"/>
      <c r="Y401" s="163"/>
      <c r="Z401" s="140"/>
    </row>
    <row r="402" spans="2:26" s="137" customFormat="1" ht="18" x14ac:dyDescent="0.35">
      <c r="B402" s="163"/>
      <c r="C402" s="196"/>
      <c r="D402" s="163">
        <v>177</v>
      </c>
      <c r="E402" s="164" t="s">
        <v>1178</v>
      </c>
      <c r="F402" s="174" t="s">
        <v>627</v>
      </c>
      <c r="G402" s="174" t="s">
        <v>49</v>
      </c>
      <c r="H402" s="164" t="s">
        <v>962</v>
      </c>
      <c r="I402" s="164" t="s">
        <v>963</v>
      </c>
      <c r="J402" s="163">
        <v>23.3</v>
      </c>
      <c r="K402" s="226">
        <v>9.0500000000000007</v>
      </c>
      <c r="L402" s="226">
        <v>9.5</v>
      </c>
      <c r="M402" s="164"/>
      <c r="N402" s="167"/>
      <c r="O402" s="167"/>
      <c r="P402" s="167"/>
      <c r="Q402" s="196"/>
      <c r="R402" s="169"/>
      <c r="S402" s="169"/>
      <c r="T402" s="163"/>
      <c r="U402" s="163"/>
      <c r="V402" s="170"/>
      <c r="W402" s="170"/>
      <c r="X402" s="171"/>
      <c r="Y402" s="163"/>
      <c r="Z402" s="140"/>
    </row>
    <row r="403" spans="2:26" s="137" customFormat="1" ht="17.25" customHeight="1" x14ac:dyDescent="0.35">
      <c r="B403" s="163"/>
      <c r="C403" s="196"/>
      <c r="D403" s="163">
        <v>177</v>
      </c>
      <c r="E403" s="164" t="s">
        <v>1179</v>
      </c>
      <c r="F403" s="174" t="s">
        <v>693</v>
      </c>
      <c r="G403" s="174" t="s">
        <v>0</v>
      </c>
      <c r="H403" s="164" t="s">
        <v>967</v>
      </c>
      <c r="I403" s="164" t="s">
        <v>968</v>
      </c>
      <c r="J403" s="163">
        <v>23.3</v>
      </c>
      <c r="K403" s="226">
        <v>10</v>
      </c>
      <c r="L403" s="226">
        <v>10.45</v>
      </c>
      <c r="M403" s="164"/>
      <c r="N403" s="167"/>
      <c r="O403" s="167"/>
      <c r="P403" s="167"/>
      <c r="Q403" s="196"/>
      <c r="R403" s="169"/>
      <c r="S403" s="169"/>
      <c r="T403" s="163"/>
      <c r="U403" s="163"/>
      <c r="V403" s="170"/>
      <c r="W403" s="170"/>
      <c r="X403" s="171"/>
      <c r="Y403" s="163"/>
      <c r="Z403" s="140"/>
    </row>
    <row r="404" spans="2:26" s="137" customFormat="1" ht="18" x14ac:dyDescent="0.35">
      <c r="B404" s="163"/>
      <c r="C404" s="196"/>
      <c r="D404" s="163">
        <v>177</v>
      </c>
      <c r="E404" s="164" t="s">
        <v>1180</v>
      </c>
      <c r="F404" s="174" t="s">
        <v>627</v>
      </c>
      <c r="G404" s="174" t="s">
        <v>49</v>
      </c>
      <c r="H404" s="164" t="s">
        <v>962</v>
      </c>
      <c r="I404" s="164" t="s">
        <v>963</v>
      </c>
      <c r="J404" s="163">
        <v>23.3</v>
      </c>
      <c r="K404" s="226">
        <v>10.55</v>
      </c>
      <c r="L404" s="226">
        <v>11.4</v>
      </c>
      <c r="M404" s="164"/>
      <c r="N404" s="167"/>
      <c r="O404" s="167"/>
      <c r="P404" s="167"/>
      <c r="Q404" s="196"/>
      <c r="R404" s="169"/>
      <c r="S404" s="169"/>
      <c r="T404" s="163"/>
      <c r="U404" s="163"/>
      <c r="V404" s="170"/>
      <c r="W404" s="170"/>
      <c r="X404" s="171"/>
      <c r="Y404" s="163"/>
      <c r="Z404" s="140"/>
    </row>
    <row r="405" spans="2:26" s="137" customFormat="1" ht="17.25" customHeight="1" x14ac:dyDescent="0.35">
      <c r="B405" s="163"/>
      <c r="C405" s="196"/>
      <c r="D405" s="163">
        <v>177</v>
      </c>
      <c r="E405" s="164" t="s">
        <v>1182</v>
      </c>
      <c r="F405" s="174" t="s">
        <v>693</v>
      </c>
      <c r="G405" s="174" t="s">
        <v>0</v>
      </c>
      <c r="H405" s="164" t="s">
        <v>967</v>
      </c>
      <c r="I405" s="164" t="s">
        <v>968</v>
      </c>
      <c r="J405" s="163">
        <v>23.3</v>
      </c>
      <c r="K405" s="226">
        <v>11.5</v>
      </c>
      <c r="L405" s="226">
        <v>12.35</v>
      </c>
      <c r="M405" s="208" t="s">
        <v>971</v>
      </c>
      <c r="N405" s="167"/>
      <c r="O405" s="167"/>
      <c r="P405" s="167"/>
      <c r="Q405" s="164"/>
      <c r="R405" s="169"/>
      <c r="S405" s="169"/>
      <c r="T405" s="163"/>
      <c r="U405" s="163"/>
      <c r="V405" s="170"/>
      <c r="W405" s="170"/>
      <c r="X405" s="171"/>
      <c r="Y405" s="163"/>
      <c r="Z405" s="140"/>
    </row>
    <row r="406" spans="2:26" s="137" customFormat="1" ht="18" x14ac:dyDescent="0.35">
      <c r="B406" s="163"/>
      <c r="C406" s="196"/>
      <c r="D406" s="163">
        <v>177</v>
      </c>
      <c r="E406" s="164" t="s">
        <v>1183</v>
      </c>
      <c r="F406" s="174" t="s">
        <v>627</v>
      </c>
      <c r="G406" s="174" t="s">
        <v>49</v>
      </c>
      <c r="H406" s="164" t="s">
        <v>962</v>
      </c>
      <c r="I406" s="164" t="s">
        <v>963</v>
      </c>
      <c r="J406" s="163">
        <v>23.3</v>
      </c>
      <c r="K406" s="226">
        <v>13.05</v>
      </c>
      <c r="L406" s="226">
        <v>13.5</v>
      </c>
      <c r="M406" s="164"/>
      <c r="N406" s="167"/>
      <c r="O406" s="167"/>
      <c r="P406" s="167"/>
      <c r="Q406" s="164"/>
      <c r="R406" s="169"/>
      <c r="S406" s="169"/>
      <c r="T406" s="163"/>
      <c r="U406" s="163"/>
      <c r="V406" s="170"/>
      <c r="W406" s="170"/>
      <c r="X406" s="171"/>
      <c r="Y406" s="163"/>
      <c r="Z406" s="140"/>
    </row>
    <row r="407" spans="2:26" s="137" customFormat="1" ht="17.25" customHeight="1" x14ac:dyDescent="0.35">
      <c r="B407" s="163"/>
      <c r="C407" s="196"/>
      <c r="D407" s="163">
        <v>177</v>
      </c>
      <c r="E407" s="164" t="s">
        <v>1184</v>
      </c>
      <c r="F407" s="174" t="s">
        <v>693</v>
      </c>
      <c r="G407" s="174" t="s">
        <v>0</v>
      </c>
      <c r="H407" s="164" t="s">
        <v>967</v>
      </c>
      <c r="I407" s="164" t="s">
        <v>968</v>
      </c>
      <c r="J407" s="163">
        <v>23.3</v>
      </c>
      <c r="K407" s="226">
        <v>14</v>
      </c>
      <c r="L407" s="226">
        <v>14.45</v>
      </c>
      <c r="M407" s="164"/>
      <c r="N407" s="167"/>
      <c r="O407" s="167"/>
      <c r="P407" s="167"/>
      <c r="Q407" s="196"/>
      <c r="R407" s="169"/>
      <c r="S407" s="169"/>
      <c r="T407" s="163"/>
      <c r="U407" s="163"/>
      <c r="V407" s="170"/>
      <c r="W407" s="170"/>
      <c r="X407" s="171"/>
      <c r="Y407" s="163"/>
      <c r="Z407" s="140"/>
    </row>
    <row r="408" spans="2:26" s="137" customFormat="1" ht="17.25" customHeight="1" x14ac:dyDescent="0.35">
      <c r="B408" s="163"/>
      <c r="C408" s="196"/>
      <c r="D408" s="163"/>
      <c r="E408" s="164"/>
      <c r="F408" s="174"/>
      <c r="G408" s="221" t="s">
        <v>976</v>
      </c>
      <c r="H408" s="57" t="s">
        <v>976</v>
      </c>
      <c r="I408" s="164"/>
      <c r="J408" s="192" t="s">
        <v>1185</v>
      </c>
      <c r="K408" s="227"/>
      <c r="L408" s="227"/>
      <c r="M408" s="164"/>
      <c r="N408" s="167"/>
      <c r="O408" s="167"/>
      <c r="P408" s="167"/>
      <c r="Q408" s="196"/>
      <c r="R408" s="169"/>
      <c r="S408" s="169"/>
      <c r="T408" s="163"/>
      <c r="U408" s="163"/>
      <c r="V408" s="170"/>
      <c r="W408" s="170"/>
      <c r="X408" s="171"/>
      <c r="Y408" s="163"/>
      <c r="Z408" s="140"/>
    </row>
    <row r="409" spans="2:26" s="137" customFormat="1" ht="18" x14ac:dyDescent="0.35">
      <c r="B409" s="163"/>
      <c r="C409" s="196"/>
      <c r="D409" s="163">
        <v>178</v>
      </c>
      <c r="E409" s="164" t="s">
        <v>1186</v>
      </c>
      <c r="F409" s="174" t="s">
        <v>627</v>
      </c>
      <c r="G409" s="174" t="s">
        <v>49</v>
      </c>
      <c r="H409" s="164" t="s">
        <v>962</v>
      </c>
      <c r="I409" s="164" t="s">
        <v>963</v>
      </c>
      <c r="J409" s="163">
        <v>23.3</v>
      </c>
      <c r="K409" s="226">
        <v>16.350000000000001</v>
      </c>
      <c r="L409" s="226">
        <v>17.2</v>
      </c>
      <c r="M409" s="164"/>
      <c r="N409" s="167"/>
      <c r="O409" s="167"/>
      <c r="P409" s="167"/>
      <c r="Q409" s="196" t="s">
        <v>1187</v>
      </c>
      <c r="R409" s="215">
        <v>0.34375</v>
      </c>
      <c r="S409" s="215">
        <v>0.32291666666666669</v>
      </c>
      <c r="T409" s="216">
        <v>186.4</v>
      </c>
      <c r="U409" s="216">
        <f>T400+T409</f>
        <v>372.8</v>
      </c>
      <c r="V409" s="170" t="s">
        <v>1029</v>
      </c>
      <c r="W409" s="170" t="s">
        <v>1029</v>
      </c>
      <c r="X409" s="171"/>
      <c r="Y409" s="163">
        <v>16</v>
      </c>
      <c r="Z409" s="140"/>
    </row>
    <row r="410" spans="2:26" s="137" customFormat="1" ht="17.25" customHeight="1" x14ac:dyDescent="0.35">
      <c r="B410" s="163"/>
      <c r="C410" s="196"/>
      <c r="D410" s="163">
        <v>178</v>
      </c>
      <c r="E410" s="164" t="s">
        <v>1188</v>
      </c>
      <c r="F410" s="174" t="s">
        <v>693</v>
      </c>
      <c r="G410" s="174" t="s">
        <v>0</v>
      </c>
      <c r="H410" s="164" t="s">
        <v>967</v>
      </c>
      <c r="I410" s="164" t="s">
        <v>968</v>
      </c>
      <c r="J410" s="163">
        <v>23.3</v>
      </c>
      <c r="K410" s="226">
        <v>17.3</v>
      </c>
      <c r="L410" s="226">
        <v>18.149999999999999</v>
      </c>
      <c r="M410" s="164"/>
      <c r="N410" s="167"/>
      <c r="O410" s="167"/>
      <c r="P410" s="167"/>
      <c r="Q410" s="196"/>
      <c r="R410" s="169"/>
      <c r="S410" s="169"/>
      <c r="T410" s="163"/>
      <c r="U410" s="163"/>
      <c r="V410" s="170"/>
      <c r="W410" s="170"/>
      <c r="X410" s="171"/>
      <c r="Y410" s="163"/>
      <c r="Z410" s="140"/>
    </row>
    <row r="411" spans="2:26" s="137" customFormat="1" ht="18" x14ac:dyDescent="0.35">
      <c r="B411" s="163"/>
      <c r="C411" s="196"/>
      <c r="D411" s="163">
        <v>178</v>
      </c>
      <c r="E411" s="164" t="s">
        <v>1189</v>
      </c>
      <c r="F411" s="174" t="s">
        <v>627</v>
      </c>
      <c r="G411" s="174" t="s">
        <v>49</v>
      </c>
      <c r="H411" s="164" t="s">
        <v>962</v>
      </c>
      <c r="I411" s="164" t="s">
        <v>963</v>
      </c>
      <c r="J411" s="163">
        <v>23.3</v>
      </c>
      <c r="K411" s="226">
        <v>18.25</v>
      </c>
      <c r="L411" s="226">
        <v>19.100000000000001</v>
      </c>
      <c r="M411" s="164"/>
      <c r="N411" s="167"/>
      <c r="O411" s="167"/>
      <c r="P411" s="167"/>
      <c r="Q411" s="196"/>
      <c r="R411" s="169"/>
      <c r="S411" s="169"/>
      <c r="T411" s="163"/>
      <c r="U411" s="163"/>
      <c r="V411" s="170"/>
      <c r="W411" s="170"/>
      <c r="X411" s="171"/>
      <c r="Y411" s="163"/>
      <c r="Z411" s="140"/>
    </row>
    <row r="412" spans="2:26" s="137" customFormat="1" ht="17.25" customHeight="1" x14ac:dyDescent="0.35">
      <c r="B412" s="163"/>
      <c r="C412" s="196"/>
      <c r="D412" s="163">
        <v>178</v>
      </c>
      <c r="E412" s="164" t="s">
        <v>1190</v>
      </c>
      <c r="F412" s="174" t="s">
        <v>693</v>
      </c>
      <c r="G412" s="174" t="s">
        <v>0</v>
      </c>
      <c r="H412" s="164" t="s">
        <v>967</v>
      </c>
      <c r="I412" s="164" t="s">
        <v>968</v>
      </c>
      <c r="J412" s="163">
        <v>23.3</v>
      </c>
      <c r="K412" s="226">
        <v>19.2</v>
      </c>
      <c r="L412" s="226">
        <v>20.05</v>
      </c>
      <c r="M412" s="164"/>
      <c r="N412" s="167"/>
      <c r="O412" s="167"/>
      <c r="P412" s="167"/>
      <c r="Q412" s="196"/>
      <c r="R412" s="169"/>
      <c r="S412" s="169"/>
      <c r="T412" s="163"/>
      <c r="U412" s="163"/>
      <c r="V412" s="170"/>
      <c r="W412" s="170"/>
      <c r="X412" s="171"/>
      <c r="Y412" s="163"/>
      <c r="Z412" s="140"/>
    </row>
    <row r="413" spans="2:26" s="137" customFormat="1" ht="18" x14ac:dyDescent="0.35">
      <c r="B413" s="163"/>
      <c r="C413" s="196"/>
      <c r="D413" s="163">
        <v>178</v>
      </c>
      <c r="E413" s="164" t="s">
        <v>1191</v>
      </c>
      <c r="F413" s="174" t="s">
        <v>627</v>
      </c>
      <c r="G413" s="174" t="s">
        <v>49</v>
      </c>
      <c r="H413" s="164" t="s">
        <v>962</v>
      </c>
      <c r="I413" s="164" t="s">
        <v>963</v>
      </c>
      <c r="J413" s="163">
        <v>23.3</v>
      </c>
      <c r="K413" s="226">
        <v>20.149999999999999</v>
      </c>
      <c r="L413" s="226">
        <v>21</v>
      </c>
      <c r="M413" s="164"/>
      <c r="N413" s="167"/>
      <c r="O413" s="167"/>
      <c r="P413" s="167"/>
      <c r="Q413" s="196"/>
      <c r="R413" s="169"/>
      <c r="S413" s="169"/>
      <c r="T413" s="163"/>
      <c r="U413" s="163"/>
      <c r="V413" s="170"/>
      <c r="W413" s="170"/>
      <c r="X413" s="171"/>
      <c r="Y413" s="163"/>
      <c r="Z413" s="140"/>
    </row>
    <row r="414" spans="2:26" s="137" customFormat="1" ht="17.25" customHeight="1" x14ac:dyDescent="0.35">
      <c r="B414" s="163"/>
      <c r="C414" s="196"/>
      <c r="D414" s="163">
        <v>178</v>
      </c>
      <c r="E414" s="164" t="s">
        <v>478</v>
      </c>
      <c r="F414" s="174" t="s">
        <v>693</v>
      </c>
      <c r="G414" s="174" t="s">
        <v>0</v>
      </c>
      <c r="H414" s="164" t="s">
        <v>967</v>
      </c>
      <c r="I414" s="164" t="s">
        <v>968</v>
      </c>
      <c r="J414" s="163">
        <v>23.3</v>
      </c>
      <c r="K414" s="226">
        <v>21.1</v>
      </c>
      <c r="L414" s="226">
        <v>21.55</v>
      </c>
      <c r="M414" s="208" t="s">
        <v>971</v>
      </c>
      <c r="N414" s="167"/>
      <c r="O414" s="167"/>
      <c r="P414" s="167"/>
      <c r="Q414" s="196"/>
      <c r="R414" s="169"/>
      <c r="S414" s="169"/>
      <c r="T414" s="163"/>
      <c r="U414" s="163"/>
      <c r="V414" s="170"/>
      <c r="W414" s="170"/>
      <c r="X414" s="171"/>
      <c r="Y414" s="163"/>
      <c r="Z414" s="140"/>
    </row>
    <row r="415" spans="2:26" s="137" customFormat="1" ht="18" x14ac:dyDescent="0.35">
      <c r="B415" s="163"/>
      <c r="C415" s="196"/>
      <c r="D415" s="163">
        <v>178</v>
      </c>
      <c r="E415" s="164" t="s">
        <v>1192</v>
      </c>
      <c r="F415" s="174" t="s">
        <v>627</v>
      </c>
      <c r="G415" s="174" t="s">
        <v>49</v>
      </c>
      <c r="H415" s="164" t="s">
        <v>962</v>
      </c>
      <c r="I415" s="164" t="s">
        <v>963</v>
      </c>
      <c r="J415" s="163">
        <v>23.3</v>
      </c>
      <c r="K415" s="226">
        <v>22.25</v>
      </c>
      <c r="L415" s="226">
        <v>23.1</v>
      </c>
      <c r="M415" s="164"/>
      <c r="N415" s="167"/>
      <c r="O415" s="167"/>
      <c r="P415" s="167"/>
      <c r="Q415" s="196"/>
      <c r="R415" s="169"/>
      <c r="S415" s="169"/>
      <c r="T415" s="163"/>
      <c r="U415" s="163"/>
      <c r="V415" s="170"/>
      <c r="W415" s="170"/>
      <c r="X415" s="171"/>
      <c r="Y415" s="163"/>
      <c r="Z415" s="140"/>
    </row>
    <row r="416" spans="2:26" s="137" customFormat="1" ht="17.25" customHeight="1" x14ac:dyDescent="0.35">
      <c r="B416" s="163"/>
      <c r="C416" s="196"/>
      <c r="D416" s="163">
        <v>178</v>
      </c>
      <c r="E416" s="164" t="s">
        <v>1193</v>
      </c>
      <c r="F416" s="174" t="s">
        <v>693</v>
      </c>
      <c r="G416" s="174" t="s">
        <v>0</v>
      </c>
      <c r="H416" s="164" t="s">
        <v>967</v>
      </c>
      <c r="I416" s="164" t="s">
        <v>968</v>
      </c>
      <c r="J416" s="163">
        <v>23.3</v>
      </c>
      <c r="K416" s="226">
        <v>23.2</v>
      </c>
      <c r="L416" s="226">
        <v>0.05</v>
      </c>
      <c r="M416" s="164"/>
      <c r="N416" s="167"/>
      <c r="O416" s="167"/>
      <c r="P416" s="167"/>
      <c r="Q416" s="196"/>
      <c r="R416" s="169"/>
      <c r="S416" s="169"/>
      <c r="T416" s="163"/>
      <c r="U416" s="163"/>
      <c r="V416" s="170"/>
      <c r="W416" s="170"/>
      <c r="X416" s="171"/>
      <c r="Y416" s="163"/>
      <c r="Z416" s="140"/>
    </row>
    <row r="417" spans="2:32" s="137" customFormat="1" ht="17.25" customHeight="1" x14ac:dyDescent="0.35">
      <c r="B417" s="163"/>
      <c r="C417" s="196"/>
      <c r="D417" s="163"/>
      <c r="E417" s="164"/>
      <c r="F417" s="174"/>
      <c r="G417" s="174"/>
      <c r="H417" s="164"/>
      <c r="I417" s="164"/>
      <c r="J417" s="163"/>
      <c r="K417" s="226"/>
      <c r="L417" s="226"/>
      <c r="M417" s="164"/>
      <c r="N417" s="167"/>
      <c r="O417" s="167"/>
      <c r="P417" s="167"/>
      <c r="Q417" s="196"/>
      <c r="R417" s="169"/>
      <c r="S417" s="169"/>
      <c r="T417" s="163"/>
      <c r="U417" s="163"/>
      <c r="V417" s="170"/>
      <c r="W417" s="170"/>
      <c r="X417" s="171"/>
      <c r="Y417" s="163"/>
      <c r="Z417" s="140"/>
    </row>
    <row r="418" spans="2:32" s="137" customFormat="1" ht="17.25" customHeight="1" x14ac:dyDescent="0.35">
      <c r="B418" s="163"/>
      <c r="C418" s="196"/>
      <c r="D418" s="163"/>
      <c r="E418" s="164"/>
      <c r="F418" s="174"/>
      <c r="G418" s="174"/>
      <c r="H418" s="164"/>
      <c r="I418" s="164"/>
      <c r="J418" s="55"/>
      <c r="K418" s="163"/>
      <c r="L418" s="163"/>
      <c r="M418" s="164"/>
      <c r="N418" s="167"/>
      <c r="O418" s="167"/>
      <c r="P418" s="167"/>
      <c r="Q418" s="196"/>
      <c r="R418" s="169"/>
      <c r="S418" s="169"/>
      <c r="T418" s="163"/>
      <c r="U418" s="163"/>
      <c r="V418" s="170"/>
      <c r="W418" s="170"/>
      <c r="X418" s="171"/>
      <c r="Y418" s="163"/>
      <c r="Z418" s="140"/>
    </row>
    <row r="419" spans="2:32" s="137" customFormat="1" ht="17.25" customHeight="1" x14ac:dyDescent="0.35">
      <c r="B419" s="163">
        <v>26</v>
      </c>
      <c r="C419" s="196">
        <v>151</v>
      </c>
      <c r="D419" s="163">
        <v>151</v>
      </c>
      <c r="E419" s="164" t="s">
        <v>503</v>
      </c>
      <c r="F419" s="174" t="s">
        <v>494</v>
      </c>
      <c r="G419" s="174" t="s">
        <v>49</v>
      </c>
      <c r="H419" s="164" t="s">
        <v>1101</v>
      </c>
      <c r="I419" s="164" t="s">
        <v>963</v>
      </c>
      <c r="J419" s="163">
        <v>18.899999999999999</v>
      </c>
      <c r="K419" s="167">
        <v>4.3</v>
      </c>
      <c r="L419" s="167">
        <v>5.15</v>
      </c>
      <c r="M419" s="164"/>
      <c r="N419" s="167"/>
      <c r="O419" s="167"/>
      <c r="P419" s="167"/>
      <c r="Q419" s="211" t="s">
        <v>1194</v>
      </c>
      <c r="R419" s="215">
        <v>0.32291666666666669</v>
      </c>
      <c r="S419" s="215">
        <v>0.30208333333333331</v>
      </c>
      <c r="T419" s="216">
        <v>131.80000000000001</v>
      </c>
      <c r="U419" s="216"/>
      <c r="V419" s="170" t="s">
        <v>1029</v>
      </c>
      <c r="W419" s="184"/>
      <c r="X419" s="200"/>
      <c r="Y419" s="163"/>
      <c r="Z419" s="136" t="s">
        <v>1027</v>
      </c>
      <c r="AA419" s="136"/>
      <c r="AB419" s="140" t="s">
        <v>1195</v>
      </c>
      <c r="AC419" s="137" t="s">
        <v>1029</v>
      </c>
      <c r="AD419" s="137" t="s">
        <v>1045</v>
      </c>
      <c r="AE419" s="140" t="s">
        <v>1031</v>
      </c>
      <c r="AF419" s="137" t="s">
        <v>1196</v>
      </c>
    </row>
    <row r="420" spans="2:32" s="137" customFormat="1" ht="17.25" customHeight="1" x14ac:dyDescent="0.35">
      <c r="B420" s="163"/>
      <c r="C420" s="196">
        <v>151</v>
      </c>
      <c r="D420" s="163">
        <v>151</v>
      </c>
      <c r="E420" s="164" t="s">
        <v>506</v>
      </c>
      <c r="F420" s="174" t="s">
        <v>496</v>
      </c>
      <c r="G420" s="174" t="s">
        <v>0</v>
      </c>
      <c r="H420" s="164" t="s">
        <v>1197</v>
      </c>
      <c r="I420" s="164" t="s">
        <v>968</v>
      </c>
      <c r="J420" s="163">
        <v>18.899999999999999</v>
      </c>
      <c r="K420" s="167">
        <v>5.25</v>
      </c>
      <c r="L420" s="167">
        <v>6.1</v>
      </c>
      <c r="M420" s="164"/>
      <c r="N420" s="167"/>
      <c r="O420" s="167"/>
      <c r="P420" s="167"/>
      <c r="Q420" s="196"/>
      <c r="R420" s="169"/>
      <c r="S420" s="169"/>
      <c r="T420" s="163"/>
      <c r="U420" s="163"/>
      <c r="V420" s="170"/>
      <c r="W420" s="170"/>
      <c r="X420" s="171"/>
      <c r="Y420" s="163"/>
    </row>
    <row r="421" spans="2:32" s="137" customFormat="1" ht="17.25" customHeight="1" x14ac:dyDescent="0.35">
      <c r="B421" s="163"/>
      <c r="C421" s="196">
        <v>151</v>
      </c>
      <c r="D421" s="163">
        <v>151</v>
      </c>
      <c r="E421" s="164" t="s">
        <v>515</v>
      </c>
      <c r="F421" s="174" t="s">
        <v>494</v>
      </c>
      <c r="G421" s="174" t="s">
        <v>49</v>
      </c>
      <c r="H421" s="164" t="s">
        <v>1101</v>
      </c>
      <c r="I421" s="164" t="s">
        <v>963</v>
      </c>
      <c r="J421" s="163">
        <v>18.899999999999999</v>
      </c>
      <c r="K421" s="167">
        <v>6.2</v>
      </c>
      <c r="L421" s="167">
        <v>7.05</v>
      </c>
      <c r="M421" s="164"/>
      <c r="N421" s="167"/>
      <c r="O421" s="167"/>
      <c r="P421" s="167"/>
      <c r="Q421" s="196"/>
      <c r="R421" s="169"/>
      <c r="S421" s="169"/>
      <c r="T421" s="163"/>
      <c r="U421" s="163"/>
      <c r="V421" s="170"/>
      <c r="W421" s="170"/>
      <c r="X421" s="171"/>
      <c r="Y421" s="163"/>
    </row>
    <row r="422" spans="2:32" s="137" customFormat="1" ht="17.25" customHeight="1" x14ac:dyDescent="0.35">
      <c r="B422" s="163"/>
      <c r="C422" s="196">
        <v>151</v>
      </c>
      <c r="D422" s="163">
        <v>151</v>
      </c>
      <c r="E422" s="164" t="s">
        <v>516</v>
      </c>
      <c r="F422" s="174" t="s">
        <v>496</v>
      </c>
      <c r="G422" s="174" t="s">
        <v>0</v>
      </c>
      <c r="H422" s="164" t="s">
        <v>1197</v>
      </c>
      <c r="I422" s="164" t="s">
        <v>968</v>
      </c>
      <c r="J422" s="163">
        <v>18.899999999999999</v>
      </c>
      <c r="K422" s="167">
        <v>7.15</v>
      </c>
      <c r="L422" s="167">
        <v>8</v>
      </c>
      <c r="M422" s="208" t="s">
        <v>971</v>
      </c>
      <c r="N422" s="167"/>
      <c r="O422" s="167"/>
      <c r="P422" s="167"/>
      <c r="Q422" s="196"/>
      <c r="R422" s="169"/>
      <c r="S422" s="169"/>
      <c r="T422" s="163"/>
      <c r="U422" s="163"/>
      <c r="V422" s="170"/>
      <c r="W422" s="170"/>
      <c r="X422" s="171"/>
      <c r="Y422" s="163"/>
    </row>
    <row r="423" spans="2:32" s="137" customFormat="1" ht="17.25" customHeight="1" x14ac:dyDescent="0.35">
      <c r="B423" s="163"/>
      <c r="C423" s="196">
        <v>151</v>
      </c>
      <c r="D423" s="163">
        <v>151</v>
      </c>
      <c r="E423" s="164" t="s">
        <v>535</v>
      </c>
      <c r="F423" s="174" t="s">
        <v>494</v>
      </c>
      <c r="G423" s="174" t="s">
        <v>49</v>
      </c>
      <c r="H423" s="164" t="s">
        <v>1101</v>
      </c>
      <c r="I423" s="164" t="s">
        <v>963</v>
      </c>
      <c r="J423" s="163">
        <v>18.899999999999999</v>
      </c>
      <c r="K423" s="167">
        <v>8.3000000000000007</v>
      </c>
      <c r="L423" s="167">
        <v>9.15</v>
      </c>
      <c r="M423" s="164"/>
      <c r="N423" s="167"/>
      <c r="O423" s="167"/>
      <c r="P423" s="167"/>
      <c r="Q423" s="196"/>
      <c r="R423" s="169"/>
      <c r="S423" s="169"/>
      <c r="T423" s="163"/>
      <c r="U423" s="163"/>
      <c r="V423" s="170"/>
      <c r="W423" s="170"/>
      <c r="X423" s="171"/>
      <c r="Y423" s="163"/>
    </row>
    <row r="424" spans="2:32" s="137" customFormat="1" ht="17.25" customHeight="1" x14ac:dyDescent="0.35">
      <c r="B424" s="163"/>
      <c r="C424" s="196">
        <v>151</v>
      </c>
      <c r="D424" s="163">
        <v>151</v>
      </c>
      <c r="E424" s="164" t="s">
        <v>530</v>
      </c>
      <c r="F424" s="174" t="s">
        <v>496</v>
      </c>
      <c r="G424" s="174" t="s">
        <v>0</v>
      </c>
      <c r="H424" s="164" t="s">
        <v>1197</v>
      </c>
      <c r="I424" s="164" t="s">
        <v>968</v>
      </c>
      <c r="J424" s="163">
        <v>18.899999999999999</v>
      </c>
      <c r="K424" s="167">
        <v>9.25</v>
      </c>
      <c r="L424" s="167">
        <v>10.1</v>
      </c>
      <c r="M424" s="164"/>
      <c r="N424" s="167"/>
      <c r="O424" s="167"/>
      <c r="P424" s="167"/>
      <c r="Q424" s="196"/>
      <c r="R424" s="169"/>
      <c r="S424" s="169"/>
      <c r="T424" s="163"/>
      <c r="U424" s="163"/>
      <c r="V424" s="170"/>
      <c r="W424" s="170"/>
      <c r="X424" s="171"/>
      <c r="Y424" s="163"/>
    </row>
    <row r="425" spans="2:32" s="137" customFormat="1" ht="17.25" customHeight="1" x14ac:dyDescent="0.35">
      <c r="B425" s="163"/>
      <c r="C425" s="196">
        <v>151</v>
      </c>
      <c r="D425" s="163">
        <v>151</v>
      </c>
      <c r="E425" s="164" t="s">
        <v>1198</v>
      </c>
      <c r="F425" s="174" t="s">
        <v>0</v>
      </c>
      <c r="G425" s="174" t="s">
        <v>55</v>
      </c>
      <c r="H425" s="164" t="s">
        <v>968</v>
      </c>
      <c r="I425" s="164" t="s">
        <v>1199</v>
      </c>
      <c r="J425" s="163">
        <v>9.1999999999999993</v>
      </c>
      <c r="K425" s="167">
        <v>10.199999999999999</v>
      </c>
      <c r="L425" s="167">
        <v>10.5</v>
      </c>
      <c r="M425" s="164"/>
      <c r="N425" s="167"/>
      <c r="O425" s="167"/>
      <c r="P425" s="167"/>
      <c r="Q425" s="196"/>
      <c r="R425" s="169"/>
      <c r="S425" s="169"/>
      <c r="T425" s="163"/>
      <c r="U425" s="163"/>
      <c r="V425" s="170"/>
      <c r="W425" s="170"/>
      <c r="X425" s="171"/>
      <c r="Y425" s="163"/>
    </row>
    <row r="426" spans="2:32" s="137" customFormat="1" ht="17.25" customHeight="1" x14ac:dyDescent="0.35">
      <c r="B426" s="163"/>
      <c r="C426" s="196">
        <v>151</v>
      </c>
      <c r="D426" s="163">
        <v>151</v>
      </c>
      <c r="E426" s="164" t="s">
        <v>1200</v>
      </c>
      <c r="F426" s="174" t="s">
        <v>55</v>
      </c>
      <c r="G426" s="174" t="s">
        <v>0</v>
      </c>
      <c r="H426" s="164" t="s">
        <v>1199</v>
      </c>
      <c r="I426" s="164" t="s">
        <v>968</v>
      </c>
      <c r="J426" s="163">
        <v>9.1999999999999993</v>
      </c>
      <c r="K426" s="167">
        <v>11</v>
      </c>
      <c r="L426" s="167">
        <v>11.3</v>
      </c>
      <c r="M426" s="164"/>
      <c r="N426" s="167"/>
      <c r="O426" s="167"/>
      <c r="P426" s="167"/>
      <c r="Q426" s="196"/>
      <c r="R426" s="169"/>
      <c r="S426" s="169"/>
      <c r="T426" s="163"/>
      <c r="U426" s="163"/>
      <c r="V426" s="170"/>
      <c r="W426" s="170"/>
      <c r="X426" s="171"/>
      <c r="Y426" s="163"/>
    </row>
    <row r="427" spans="2:32" s="137" customFormat="1" ht="17.25" customHeight="1" x14ac:dyDescent="0.35">
      <c r="B427" s="163"/>
      <c r="C427" s="196"/>
      <c r="D427" s="163"/>
      <c r="E427" s="164"/>
      <c r="F427" s="174"/>
      <c r="G427" s="221" t="s">
        <v>976</v>
      </c>
      <c r="H427" s="164"/>
      <c r="I427" s="57" t="s">
        <v>976</v>
      </c>
      <c r="J427" s="163"/>
      <c r="K427" s="163"/>
      <c r="L427" s="163"/>
      <c r="M427" s="213"/>
      <c r="N427" s="167"/>
      <c r="O427" s="167"/>
      <c r="P427" s="167"/>
      <c r="Q427" s="196"/>
      <c r="R427" s="169"/>
      <c r="S427" s="169"/>
      <c r="T427" s="163"/>
      <c r="U427" s="163"/>
      <c r="V427" s="170"/>
      <c r="W427" s="170"/>
      <c r="X427" s="171"/>
      <c r="Y427" s="163"/>
    </row>
    <row r="428" spans="2:32" s="137" customFormat="1" ht="18" x14ac:dyDescent="0.35">
      <c r="B428" s="163"/>
      <c r="C428" s="196">
        <v>152</v>
      </c>
      <c r="D428" s="163">
        <v>152</v>
      </c>
      <c r="E428" s="164" t="s">
        <v>569</v>
      </c>
      <c r="F428" s="174" t="s">
        <v>627</v>
      </c>
      <c r="G428" s="174" t="s">
        <v>49</v>
      </c>
      <c r="H428" s="164" t="s">
        <v>962</v>
      </c>
      <c r="I428" s="164" t="s">
        <v>963</v>
      </c>
      <c r="J428" s="163">
        <v>23.3</v>
      </c>
      <c r="K428" s="167">
        <v>14.3</v>
      </c>
      <c r="L428" s="167">
        <v>15.15</v>
      </c>
      <c r="M428" s="213"/>
      <c r="N428" s="167"/>
      <c r="O428" s="167"/>
      <c r="P428" s="167"/>
      <c r="Q428" s="211" t="s">
        <v>1201</v>
      </c>
      <c r="R428" s="215">
        <v>0.32291666666666669</v>
      </c>
      <c r="S428" s="215">
        <v>0.30208333333333331</v>
      </c>
      <c r="T428" s="216">
        <v>140.6</v>
      </c>
      <c r="U428" s="216">
        <v>272.39999999999998</v>
      </c>
      <c r="V428" s="170" t="s">
        <v>1029</v>
      </c>
      <c r="W428" s="170" t="s">
        <v>1029</v>
      </c>
      <c r="X428" s="212"/>
      <c r="Y428" s="163">
        <v>16</v>
      </c>
      <c r="Z428" s="136" t="s">
        <v>1027</v>
      </c>
      <c r="AA428" s="136"/>
      <c r="AB428" s="140" t="s">
        <v>1195</v>
      </c>
      <c r="AC428" s="137" t="s">
        <v>1029</v>
      </c>
      <c r="AD428" s="137" t="s">
        <v>1045</v>
      </c>
      <c r="AE428" s="140" t="s">
        <v>1031</v>
      </c>
      <c r="AF428" s="137" t="s">
        <v>1196</v>
      </c>
    </row>
    <row r="429" spans="2:32" s="137" customFormat="1" ht="17.25" customHeight="1" x14ac:dyDescent="0.35">
      <c r="B429" s="163"/>
      <c r="C429" s="196">
        <v>152</v>
      </c>
      <c r="D429" s="163">
        <v>152</v>
      </c>
      <c r="E429" s="164" t="s">
        <v>570</v>
      </c>
      <c r="F429" s="174" t="s">
        <v>693</v>
      </c>
      <c r="G429" s="174" t="s">
        <v>0</v>
      </c>
      <c r="H429" s="164" t="s">
        <v>967</v>
      </c>
      <c r="I429" s="164" t="s">
        <v>968</v>
      </c>
      <c r="J429" s="163">
        <v>23.3</v>
      </c>
      <c r="K429" s="167">
        <v>15.25</v>
      </c>
      <c r="L429" s="167">
        <v>16.100000000000001</v>
      </c>
      <c r="M429" s="213"/>
      <c r="N429" s="167"/>
      <c r="O429" s="167"/>
      <c r="P429" s="167"/>
      <c r="Q429" s="196"/>
      <c r="R429" s="169"/>
      <c r="S429" s="169"/>
      <c r="T429" s="163"/>
      <c r="U429" s="163"/>
      <c r="V429" s="170"/>
      <c r="W429" s="170"/>
      <c r="X429" s="171"/>
      <c r="Y429" s="163"/>
    </row>
    <row r="430" spans="2:32" s="137" customFormat="1" ht="17.25" customHeight="1" x14ac:dyDescent="0.35">
      <c r="B430" s="163"/>
      <c r="C430" s="196">
        <v>152</v>
      </c>
      <c r="D430" s="163">
        <v>152</v>
      </c>
      <c r="E430" s="164" t="s">
        <v>581</v>
      </c>
      <c r="F430" s="174" t="s">
        <v>494</v>
      </c>
      <c r="G430" s="174" t="s">
        <v>49</v>
      </c>
      <c r="H430" s="164" t="s">
        <v>1101</v>
      </c>
      <c r="I430" s="164" t="s">
        <v>963</v>
      </c>
      <c r="J430" s="163">
        <v>18.899999999999999</v>
      </c>
      <c r="K430" s="167">
        <v>16.2</v>
      </c>
      <c r="L430" s="167">
        <v>17.05</v>
      </c>
      <c r="M430" s="213"/>
      <c r="N430" s="167"/>
      <c r="O430" s="167"/>
      <c r="P430" s="167"/>
      <c r="Q430" s="196"/>
      <c r="R430" s="169"/>
      <c r="S430" s="169"/>
      <c r="T430" s="163"/>
      <c r="U430" s="163"/>
      <c r="V430" s="170"/>
      <c r="W430" s="170"/>
      <c r="X430" s="171"/>
      <c r="Y430" s="163"/>
    </row>
    <row r="431" spans="2:32" s="137" customFormat="1" ht="17.25" customHeight="1" x14ac:dyDescent="0.35">
      <c r="B431" s="163"/>
      <c r="C431" s="196">
        <v>152</v>
      </c>
      <c r="D431" s="163">
        <v>152</v>
      </c>
      <c r="E431" s="164" t="s">
        <v>580</v>
      </c>
      <c r="F431" s="174" t="s">
        <v>496</v>
      </c>
      <c r="G431" s="174" t="s">
        <v>0</v>
      </c>
      <c r="H431" s="164" t="s">
        <v>1197</v>
      </c>
      <c r="I431" s="164" t="s">
        <v>968</v>
      </c>
      <c r="J431" s="163">
        <v>18.899999999999999</v>
      </c>
      <c r="K431" s="167">
        <v>17.149999999999999</v>
      </c>
      <c r="L431" s="167">
        <v>18</v>
      </c>
      <c r="M431" s="213"/>
      <c r="N431" s="167"/>
      <c r="O431" s="167"/>
      <c r="P431" s="167"/>
      <c r="Q431" s="196"/>
      <c r="R431" s="169"/>
      <c r="S431" s="169"/>
      <c r="T431" s="163"/>
      <c r="U431" s="163"/>
      <c r="V431" s="170"/>
      <c r="W431" s="170"/>
      <c r="X431" s="171"/>
      <c r="Y431" s="163"/>
    </row>
    <row r="432" spans="2:32" s="137" customFormat="1" ht="17.25" customHeight="1" x14ac:dyDescent="0.35">
      <c r="B432" s="163"/>
      <c r="C432" s="196">
        <v>152</v>
      </c>
      <c r="D432" s="163">
        <v>152</v>
      </c>
      <c r="E432" s="164" t="s">
        <v>1202</v>
      </c>
      <c r="F432" s="174" t="s">
        <v>0</v>
      </c>
      <c r="G432" s="174" t="s">
        <v>55</v>
      </c>
      <c r="H432" s="164" t="s">
        <v>968</v>
      </c>
      <c r="I432" s="164" t="s">
        <v>1199</v>
      </c>
      <c r="J432" s="163">
        <v>9.1999999999999993</v>
      </c>
      <c r="K432" s="167">
        <v>18.100000000000001</v>
      </c>
      <c r="L432" s="167">
        <v>18.399999999999999</v>
      </c>
      <c r="M432" s="213"/>
      <c r="N432" s="167"/>
      <c r="O432" s="167"/>
      <c r="P432" s="167"/>
      <c r="Q432" s="196"/>
      <c r="R432" s="169"/>
      <c r="S432" s="169"/>
      <c r="T432" s="163"/>
      <c r="U432" s="163"/>
      <c r="V432" s="170"/>
      <c r="W432" s="170"/>
      <c r="X432" s="171"/>
      <c r="Y432" s="163"/>
    </row>
    <row r="433" spans="2:32" s="137" customFormat="1" ht="17.25" customHeight="1" x14ac:dyDescent="0.35">
      <c r="B433" s="163"/>
      <c r="C433" s="196">
        <v>152</v>
      </c>
      <c r="D433" s="163">
        <v>152</v>
      </c>
      <c r="E433" s="164" t="s">
        <v>1203</v>
      </c>
      <c r="F433" s="174" t="s">
        <v>55</v>
      </c>
      <c r="G433" s="174" t="s">
        <v>0</v>
      </c>
      <c r="H433" s="164" t="s">
        <v>1199</v>
      </c>
      <c r="I433" s="164" t="s">
        <v>968</v>
      </c>
      <c r="J433" s="163">
        <v>9.1999999999999993</v>
      </c>
      <c r="K433" s="167">
        <v>18.5</v>
      </c>
      <c r="L433" s="167">
        <v>19.2</v>
      </c>
      <c r="M433" s="208" t="s">
        <v>971</v>
      </c>
      <c r="N433" s="167"/>
      <c r="O433" s="167"/>
      <c r="P433" s="167"/>
      <c r="Q433" s="196"/>
      <c r="R433" s="169"/>
      <c r="S433" s="169"/>
      <c r="T433" s="163"/>
      <c r="U433" s="163"/>
      <c r="V433" s="170"/>
      <c r="W433" s="170"/>
      <c r="X433" s="171"/>
      <c r="Y433" s="163"/>
    </row>
    <row r="434" spans="2:32" s="137" customFormat="1" ht="17.25" customHeight="1" x14ac:dyDescent="0.35">
      <c r="B434" s="163"/>
      <c r="C434" s="196">
        <v>152</v>
      </c>
      <c r="D434" s="163">
        <v>152</v>
      </c>
      <c r="E434" s="164" t="s">
        <v>601</v>
      </c>
      <c r="F434" s="174" t="s">
        <v>494</v>
      </c>
      <c r="G434" s="174" t="s">
        <v>49</v>
      </c>
      <c r="H434" s="164" t="s">
        <v>1101</v>
      </c>
      <c r="I434" s="164" t="s">
        <v>963</v>
      </c>
      <c r="J434" s="163">
        <v>18.899999999999999</v>
      </c>
      <c r="K434" s="167">
        <v>19.5</v>
      </c>
      <c r="L434" s="167">
        <v>20.350000000000001</v>
      </c>
      <c r="M434" s="213"/>
      <c r="N434" s="167"/>
      <c r="O434" s="167"/>
      <c r="P434" s="167"/>
      <c r="Q434" s="196"/>
      <c r="R434" s="169"/>
      <c r="S434" s="169"/>
      <c r="T434" s="163"/>
      <c r="U434" s="163"/>
      <c r="V434" s="170"/>
      <c r="W434" s="170"/>
      <c r="X434" s="171"/>
      <c r="Y434" s="163"/>
    </row>
    <row r="435" spans="2:32" s="137" customFormat="1" ht="17.25" customHeight="1" x14ac:dyDescent="0.35">
      <c r="B435" s="163"/>
      <c r="C435" s="196">
        <v>152</v>
      </c>
      <c r="D435" s="163">
        <v>152</v>
      </c>
      <c r="E435" s="164" t="s">
        <v>598</v>
      </c>
      <c r="F435" s="174" t="s">
        <v>496</v>
      </c>
      <c r="G435" s="174" t="s">
        <v>0</v>
      </c>
      <c r="H435" s="164" t="s">
        <v>1197</v>
      </c>
      <c r="I435" s="164" t="s">
        <v>968</v>
      </c>
      <c r="J435" s="163">
        <v>18.899999999999999</v>
      </c>
      <c r="K435" s="167">
        <v>20.45</v>
      </c>
      <c r="L435" s="167">
        <v>21.3</v>
      </c>
      <c r="M435" s="213"/>
      <c r="N435" s="167"/>
      <c r="O435" s="167"/>
      <c r="P435" s="167"/>
      <c r="Q435" s="196"/>
      <c r="R435" s="169"/>
      <c r="S435" s="169"/>
      <c r="T435" s="163"/>
      <c r="U435" s="163"/>
      <c r="V435" s="170"/>
      <c r="W435" s="170"/>
      <c r="X435" s="171"/>
      <c r="Y435" s="163"/>
    </row>
    <row r="436" spans="2:32" s="137" customFormat="1" ht="17.25" customHeight="1" x14ac:dyDescent="0.35">
      <c r="B436" s="163"/>
      <c r="C436" s="196"/>
      <c r="D436" s="163"/>
      <c r="E436" s="192" t="s">
        <v>1204</v>
      </c>
      <c r="F436" s="174"/>
      <c r="G436" s="174"/>
      <c r="H436" s="164"/>
      <c r="I436" s="164"/>
      <c r="J436" s="55"/>
      <c r="K436" s="163"/>
      <c r="L436" s="163"/>
      <c r="M436" s="164"/>
      <c r="N436" s="167"/>
      <c r="O436" s="167"/>
      <c r="P436" s="167"/>
      <c r="Q436" s="196"/>
      <c r="R436" s="169"/>
      <c r="S436" s="169"/>
      <c r="T436" s="163"/>
      <c r="U436" s="163"/>
      <c r="V436" s="170"/>
      <c r="W436" s="170"/>
      <c r="X436" s="171"/>
      <c r="Y436" s="163"/>
      <c r="Z436" s="140"/>
    </row>
    <row r="437" spans="2:32" s="137" customFormat="1" ht="17.25" customHeight="1" x14ac:dyDescent="0.35">
      <c r="B437" s="163"/>
      <c r="C437" s="196"/>
      <c r="D437" s="163"/>
      <c r="E437" s="164"/>
      <c r="F437" s="174"/>
      <c r="G437" s="174"/>
      <c r="H437" s="164"/>
      <c r="I437" s="164"/>
      <c r="J437" s="163"/>
      <c r="K437" s="163"/>
      <c r="L437" s="163"/>
      <c r="M437" s="164"/>
      <c r="N437" s="167"/>
      <c r="O437" s="167"/>
      <c r="P437" s="167"/>
      <c r="Q437" s="196"/>
      <c r="R437" s="169"/>
      <c r="S437" s="169"/>
      <c r="T437" s="163"/>
      <c r="U437" s="163"/>
      <c r="V437" s="170"/>
      <c r="W437" s="170"/>
      <c r="X437" s="171"/>
      <c r="Y437" s="163"/>
    </row>
    <row r="438" spans="2:32" s="137" customFormat="1" ht="17.25" customHeight="1" x14ac:dyDescent="0.35">
      <c r="B438" s="163">
        <v>27</v>
      </c>
      <c r="C438" s="196">
        <v>153</v>
      </c>
      <c r="D438" s="163">
        <v>153</v>
      </c>
      <c r="E438" s="164" t="s">
        <v>505</v>
      </c>
      <c r="F438" s="174" t="s">
        <v>494</v>
      </c>
      <c r="G438" s="174" t="s">
        <v>49</v>
      </c>
      <c r="H438" s="164" t="s">
        <v>1101</v>
      </c>
      <c r="I438" s="164" t="s">
        <v>963</v>
      </c>
      <c r="J438" s="163">
        <v>18.899999999999999</v>
      </c>
      <c r="K438" s="167">
        <v>5</v>
      </c>
      <c r="L438" s="167">
        <v>5.45</v>
      </c>
      <c r="M438" s="213"/>
      <c r="N438" s="167"/>
      <c r="O438" s="167"/>
      <c r="P438" s="167"/>
      <c r="Q438" s="211" t="s">
        <v>1205</v>
      </c>
      <c r="R438" s="215">
        <v>0.32291666666666669</v>
      </c>
      <c r="S438" s="215">
        <v>0.30208333333333331</v>
      </c>
      <c r="T438" s="197">
        <v>131.80000000000001</v>
      </c>
      <c r="U438" s="216"/>
      <c r="V438" s="170" t="s">
        <v>1029</v>
      </c>
      <c r="W438" s="184"/>
      <c r="X438" s="200"/>
      <c r="Y438" s="163"/>
      <c r="Z438" s="136" t="s">
        <v>1027</v>
      </c>
      <c r="AA438" s="136"/>
      <c r="AB438" s="140" t="s">
        <v>1195</v>
      </c>
      <c r="AC438" s="137" t="s">
        <v>1029</v>
      </c>
      <c r="AD438" s="137" t="s">
        <v>1045</v>
      </c>
      <c r="AE438" s="140" t="s">
        <v>1031</v>
      </c>
      <c r="AF438" s="137" t="s">
        <v>1196</v>
      </c>
    </row>
    <row r="439" spans="2:32" s="137" customFormat="1" ht="17.25" customHeight="1" x14ac:dyDescent="0.35">
      <c r="B439" s="163"/>
      <c r="C439" s="196">
        <v>153</v>
      </c>
      <c r="D439" s="163">
        <v>153</v>
      </c>
      <c r="E439" s="164" t="s">
        <v>508</v>
      </c>
      <c r="F439" s="174" t="s">
        <v>496</v>
      </c>
      <c r="G439" s="174" t="s">
        <v>0</v>
      </c>
      <c r="H439" s="164" t="s">
        <v>1197</v>
      </c>
      <c r="I439" s="164" t="s">
        <v>968</v>
      </c>
      <c r="J439" s="163">
        <v>18.899999999999999</v>
      </c>
      <c r="K439" s="167">
        <v>5.55</v>
      </c>
      <c r="L439" s="167">
        <v>6.4</v>
      </c>
      <c r="M439" s="213"/>
      <c r="N439" s="167"/>
      <c r="O439" s="167"/>
      <c r="P439" s="167"/>
      <c r="Q439" s="196"/>
      <c r="R439" s="169"/>
      <c r="S439" s="169"/>
      <c r="T439" s="163"/>
      <c r="U439" s="163"/>
      <c r="V439" s="170"/>
      <c r="W439" s="170"/>
      <c r="X439" s="171"/>
      <c r="Y439" s="163"/>
    </row>
    <row r="440" spans="2:32" s="137" customFormat="1" ht="17.25" customHeight="1" x14ac:dyDescent="0.35">
      <c r="B440" s="163"/>
      <c r="C440" s="196">
        <v>153</v>
      </c>
      <c r="D440" s="163">
        <v>153</v>
      </c>
      <c r="E440" s="164" t="s">
        <v>517</v>
      </c>
      <c r="F440" s="174" t="s">
        <v>494</v>
      </c>
      <c r="G440" s="174" t="s">
        <v>49</v>
      </c>
      <c r="H440" s="164" t="s">
        <v>1101</v>
      </c>
      <c r="I440" s="164" t="s">
        <v>963</v>
      </c>
      <c r="J440" s="163">
        <v>18.899999999999999</v>
      </c>
      <c r="K440" s="167">
        <v>6.5</v>
      </c>
      <c r="L440" s="167">
        <v>7.35</v>
      </c>
      <c r="M440" s="213"/>
      <c r="N440" s="167"/>
      <c r="O440" s="167"/>
      <c r="P440" s="167"/>
      <c r="Q440" s="196"/>
      <c r="R440" s="169"/>
      <c r="S440" s="169"/>
      <c r="T440" s="163"/>
      <c r="U440" s="163"/>
      <c r="V440" s="170"/>
      <c r="W440" s="170"/>
      <c r="X440" s="171"/>
      <c r="Y440" s="163"/>
    </row>
    <row r="441" spans="2:32" s="137" customFormat="1" ht="17.25" customHeight="1" x14ac:dyDescent="0.35">
      <c r="B441" s="163"/>
      <c r="C441" s="196">
        <v>153</v>
      </c>
      <c r="D441" s="163">
        <v>153</v>
      </c>
      <c r="E441" s="164" t="s">
        <v>518</v>
      </c>
      <c r="F441" s="174" t="s">
        <v>496</v>
      </c>
      <c r="G441" s="174" t="s">
        <v>0</v>
      </c>
      <c r="H441" s="164" t="s">
        <v>1197</v>
      </c>
      <c r="I441" s="164" t="s">
        <v>968</v>
      </c>
      <c r="J441" s="163">
        <v>18.899999999999999</v>
      </c>
      <c r="K441" s="167">
        <v>7.45</v>
      </c>
      <c r="L441" s="167">
        <v>8.3000000000000007</v>
      </c>
      <c r="M441" s="208"/>
      <c r="N441" s="167"/>
      <c r="O441" s="167"/>
      <c r="P441" s="167"/>
      <c r="Q441" s="196"/>
      <c r="R441" s="169"/>
      <c r="S441" s="169"/>
      <c r="T441" s="163"/>
      <c r="U441" s="163"/>
      <c r="V441" s="170"/>
      <c r="W441" s="170"/>
      <c r="X441" s="171"/>
      <c r="Y441" s="163"/>
    </row>
    <row r="442" spans="2:32" s="137" customFormat="1" ht="17.25" customHeight="1" x14ac:dyDescent="0.35">
      <c r="B442" s="163"/>
      <c r="C442" s="196">
        <v>153</v>
      </c>
      <c r="D442" s="163">
        <v>153</v>
      </c>
      <c r="E442" s="164" t="s">
        <v>1206</v>
      </c>
      <c r="F442" s="174" t="s">
        <v>0</v>
      </c>
      <c r="G442" s="174" t="s">
        <v>55</v>
      </c>
      <c r="H442" s="164" t="s">
        <v>968</v>
      </c>
      <c r="I442" s="164" t="s">
        <v>1199</v>
      </c>
      <c r="J442" s="163">
        <v>9.1999999999999993</v>
      </c>
      <c r="K442" s="167">
        <v>8.4</v>
      </c>
      <c r="L442" s="167">
        <v>9.1</v>
      </c>
      <c r="M442" s="213"/>
      <c r="N442" s="167"/>
      <c r="O442" s="167"/>
      <c r="P442" s="167"/>
      <c r="Q442" s="196"/>
      <c r="R442" s="169"/>
      <c r="S442" s="169"/>
      <c r="T442" s="163"/>
      <c r="U442" s="163"/>
      <c r="V442" s="170"/>
      <c r="W442" s="170"/>
      <c r="X442" s="171"/>
      <c r="Y442" s="163"/>
    </row>
    <row r="443" spans="2:32" s="137" customFormat="1" ht="17.25" customHeight="1" x14ac:dyDescent="0.35">
      <c r="B443" s="163"/>
      <c r="C443" s="196">
        <v>153</v>
      </c>
      <c r="D443" s="163">
        <v>153</v>
      </c>
      <c r="E443" s="164" t="s">
        <v>1207</v>
      </c>
      <c r="F443" s="174" t="s">
        <v>55</v>
      </c>
      <c r="G443" s="174" t="s">
        <v>0</v>
      </c>
      <c r="H443" s="164" t="s">
        <v>1199</v>
      </c>
      <c r="I443" s="164" t="s">
        <v>968</v>
      </c>
      <c r="J443" s="163">
        <v>9.1999999999999993</v>
      </c>
      <c r="K443" s="167">
        <v>9.1999999999999993</v>
      </c>
      <c r="L443" s="167">
        <v>9.5</v>
      </c>
      <c r="M443" s="208" t="s">
        <v>971</v>
      </c>
      <c r="N443" s="167"/>
      <c r="O443" s="167"/>
      <c r="P443" s="167"/>
      <c r="Q443" s="196"/>
      <c r="R443" s="169"/>
      <c r="S443" s="169"/>
      <c r="T443" s="163"/>
      <c r="U443" s="163"/>
      <c r="V443" s="170"/>
      <c r="W443" s="170"/>
      <c r="X443" s="171"/>
      <c r="Y443" s="163"/>
    </row>
    <row r="444" spans="2:32" s="137" customFormat="1" ht="17.25" customHeight="1" x14ac:dyDescent="0.35">
      <c r="B444" s="163"/>
      <c r="C444" s="196">
        <v>153</v>
      </c>
      <c r="D444" s="163">
        <v>153</v>
      </c>
      <c r="E444" s="164" t="s">
        <v>547</v>
      </c>
      <c r="F444" s="174" t="s">
        <v>494</v>
      </c>
      <c r="G444" s="174" t="s">
        <v>49</v>
      </c>
      <c r="H444" s="164" t="s">
        <v>1101</v>
      </c>
      <c r="I444" s="164" t="s">
        <v>963</v>
      </c>
      <c r="J444" s="163">
        <v>18.899999999999999</v>
      </c>
      <c r="K444" s="167">
        <v>10.199999999999999</v>
      </c>
      <c r="L444" s="167">
        <v>11.05</v>
      </c>
      <c r="M444" s="213"/>
      <c r="N444" s="167"/>
      <c r="O444" s="167"/>
      <c r="P444" s="167"/>
      <c r="Q444" s="196"/>
      <c r="R444" s="169"/>
      <c r="S444" s="169"/>
      <c r="T444" s="163"/>
      <c r="U444" s="163"/>
      <c r="V444" s="170"/>
      <c r="W444" s="170"/>
      <c r="X444" s="171"/>
      <c r="Y444" s="163"/>
    </row>
    <row r="445" spans="2:32" s="137" customFormat="1" ht="17.25" customHeight="1" x14ac:dyDescent="0.35">
      <c r="B445" s="163"/>
      <c r="C445" s="196">
        <v>153</v>
      </c>
      <c r="D445" s="163">
        <v>153</v>
      </c>
      <c r="E445" s="164" t="s">
        <v>546</v>
      </c>
      <c r="F445" s="174" t="s">
        <v>496</v>
      </c>
      <c r="G445" s="174" t="s">
        <v>0</v>
      </c>
      <c r="H445" s="164" t="s">
        <v>1197</v>
      </c>
      <c r="I445" s="164" t="s">
        <v>968</v>
      </c>
      <c r="J445" s="163">
        <v>18.899999999999999</v>
      </c>
      <c r="K445" s="167">
        <v>11.15</v>
      </c>
      <c r="L445" s="167">
        <v>12</v>
      </c>
      <c r="M445" s="213"/>
      <c r="N445" s="167"/>
      <c r="O445" s="167"/>
      <c r="P445" s="167"/>
      <c r="Q445" s="196"/>
      <c r="R445" s="169"/>
      <c r="S445" s="169"/>
      <c r="T445" s="163"/>
      <c r="U445" s="163"/>
      <c r="V445" s="170"/>
      <c r="W445" s="170"/>
      <c r="X445" s="171"/>
      <c r="Y445" s="163"/>
    </row>
    <row r="446" spans="2:32" s="137" customFormat="1" ht="17.25" customHeight="1" x14ac:dyDescent="0.35">
      <c r="B446" s="163"/>
      <c r="C446" s="196"/>
      <c r="D446" s="163"/>
      <c r="E446" s="164"/>
      <c r="F446" s="174"/>
      <c r="G446" s="221" t="s">
        <v>976</v>
      </c>
      <c r="H446" s="164"/>
      <c r="I446" s="57" t="s">
        <v>976</v>
      </c>
      <c r="J446" s="163"/>
      <c r="K446" s="163"/>
      <c r="L446" s="163"/>
      <c r="M446" s="213"/>
      <c r="N446" s="167"/>
      <c r="O446" s="167"/>
      <c r="P446" s="167"/>
      <c r="Q446" s="196"/>
      <c r="R446" s="169"/>
      <c r="S446" s="169"/>
      <c r="T446" s="163"/>
      <c r="U446" s="163"/>
      <c r="V446" s="170"/>
      <c r="W446" s="170"/>
      <c r="X446" s="171"/>
      <c r="Y446" s="163"/>
    </row>
    <row r="447" spans="2:32" s="137" customFormat="1" ht="18" x14ac:dyDescent="0.35">
      <c r="B447" s="163"/>
      <c r="C447" s="196">
        <v>154</v>
      </c>
      <c r="D447" s="163">
        <v>154</v>
      </c>
      <c r="E447" s="164" t="s">
        <v>565</v>
      </c>
      <c r="F447" s="174" t="s">
        <v>627</v>
      </c>
      <c r="G447" s="174" t="s">
        <v>49</v>
      </c>
      <c r="H447" s="164" t="s">
        <v>962</v>
      </c>
      <c r="I447" s="164" t="s">
        <v>963</v>
      </c>
      <c r="J447" s="163">
        <v>23.3</v>
      </c>
      <c r="K447" s="167">
        <v>14</v>
      </c>
      <c r="L447" s="167">
        <v>14.45</v>
      </c>
      <c r="M447" s="213"/>
      <c r="N447" s="167"/>
      <c r="O447" s="167"/>
      <c r="P447" s="167"/>
      <c r="Q447" s="211" t="s">
        <v>1208</v>
      </c>
      <c r="R447" s="215">
        <v>0.32291666666666669</v>
      </c>
      <c r="S447" s="215">
        <v>0.30208333333333331</v>
      </c>
      <c r="T447" s="197">
        <v>140.6</v>
      </c>
      <c r="U447" s="216">
        <f>T438+T447</f>
        <v>272.39999999999998</v>
      </c>
      <c r="V447" s="170" t="s">
        <v>1029</v>
      </c>
      <c r="W447" s="170" t="s">
        <v>1029</v>
      </c>
      <c r="X447" s="212"/>
      <c r="Y447" s="163">
        <v>16</v>
      </c>
      <c r="Z447" s="136" t="s">
        <v>1027</v>
      </c>
      <c r="AA447" s="136"/>
      <c r="AB447" s="140" t="s">
        <v>1195</v>
      </c>
      <c r="AC447" s="137" t="s">
        <v>1029</v>
      </c>
      <c r="AD447" s="137" t="s">
        <v>1045</v>
      </c>
      <c r="AE447" s="140" t="s">
        <v>1031</v>
      </c>
      <c r="AF447" s="137" t="s">
        <v>1196</v>
      </c>
    </row>
    <row r="448" spans="2:32" s="137" customFormat="1" ht="17.25" customHeight="1" x14ac:dyDescent="0.35">
      <c r="B448" s="163"/>
      <c r="C448" s="196">
        <v>154</v>
      </c>
      <c r="D448" s="163">
        <v>154</v>
      </c>
      <c r="E448" s="164" t="s">
        <v>566</v>
      </c>
      <c r="F448" s="174" t="s">
        <v>693</v>
      </c>
      <c r="G448" s="174" t="s">
        <v>0</v>
      </c>
      <c r="H448" s="164" t="s">
        <v>967</v>
      </c>
      <c r="I448" s="164" t="s">
        <v>968</v>
      </c>
      <c r="J448" s="163">
        <v>23.3</v>
      </c>
      <c r="K448" s="167">
        <v>14.55</v>
      </c>
      <c r="L448" s="167">
        <v>15.4</v>
      </c>
      <c r="M448" s="213"/>
      <c r="N448" s="167"/>
      <c r="O448" s="167"/>
      <c r="P448" s="167"/>
      <c r="Q448" s="196"/>
      <c r="R448" s="169"/>
      <c r="S448" s="169"/>
      <c r="T448" s="163"/>
      <c r="U448" s="163"/>
      <c r="V448" s="170"/>
      <c r="W448" s="170"/>
      <c r="X448" s="171"/>
      <c r="Y448" s="163"/>
    </row>
    <row r="449" spans="2:32" s="137" customFormat="1" ht="17.25" customHeight="1" x14ac:dyDescent="0.35">
      <c r="B449" s="163"/>
      <c r="C449" s="196">
        <v>154</v>
      </c>
      <c r="D449" s="163">
        <v>154</v>
      </c>
      <c r="E449" s="164" t="s">
        <v>577</v>
      </c>
      <c r="F449" s="174" t="s">
        <v>494</v>
      </c>
      <c r="G449" s="174" t="s">
        <v>49</v>
      </c>
      <c r="H449" s="164" t="s">
        <v>1101</v>
      </c>
      <c r="I449" s="164" t="s">
        <v>963</v>
      </c>
      <c r="J449" s="163">
        <v>18.899999999999999</v>
      </c>
      <c r="K449" s="167">
        <v>15.5</v>
      </c>
      <c r="L449" s="167">
        <v>16.350000000000001</v>
      </c>
      <c r="M449" s="213"/>
      <c r="N449" s="167"/>
      <c r="O449" s="167"/>
      <c r="P449" s="167"/>
      <c r="Q449" s="196"/>
      <c r="R449" s="169"/>
      <c r="S449" s="169"/>
      <c r="T449" s="163"/>
      <c r="U449" s="163"/>
      <c r="V449" s="170"/>
      <c r="W449" s="170"/>
      <c r="X449" s="171"/>
      <c r="Y449" s="163"/>
    </row>
    <row r="450" spans="2:32" s="137" customFormat="1" ht="17.25" customHeight="1" x14ac:dyDescent="0.35">
      <c r="B450" s="163"/>
      <c r="C450" s="196">
        <v>154</v>
      </c>
      <c r="D450" s="163">
        <v>154</v>
      </c>
      <c r="E450" s="164" t="s">
        <v>578</v>
      </c>
      <c r="F450" s="174" t="s">
        <v>496</v>
      </c>
      <c r="G450" s="174" t="s">
        <v>0</v>
      </c>
      <c r="H450" s="164" t="s">
        <v>1197</v>
      </c>
      <c r="I450" s="164" t="s">
        <v>968</v>
      </c>
      <c r="J450" s="163">
        <v>18.899999999999999</v>
      </c>
      <c r="K450" s="167">
        <v>16.45</v>
      </c>
      <c r="L450" s="167">
        <v>17.3</v>
      </c>
      <c r="M450" s="213"/>
      <c r="N450" s="167"/>
      <c r="O450" s="167"/>
      <c r="P450" s="167"/>
      <c r="Q450" s="196"/>
      <c r="R450" s="169"/>
      <c r="S450" s="169"/>
      <c r="T450" s="163"/>
      <c r="U450" s="163"/>
      <c r="V450" s="170"/>
      <c r="W450" s="170"/>
      <c r="X450" s="171"/>
      <c r="Y450" s="163"/>
    </row>
    <row r="451" spans="2:32" s="137" customFormat="1" ht="17.25" customHeight="1" x14ac:dyDescent="0.35">
      <c r="B451" s="163"/>
      <c r="C451" s="196">
        <v>154</v>
      </c>
      <c r="D451" s="163">
        <v>154</v>
      </c>
      <c r="E451" s="164" t="s">
        <v>1209</v>
      </c>
      <c r="F451" s="174" t="s">
        <v>0</v>
      </c>
      <c r="G451" s="174" t="s">
        <v>55</v>
      </c>
      <c r="H451" s="164" t="s">
        <v>968</v>
      </c>
      <c r="I451" s="164" t="s">
        <v>1199</v>
      </c>
      <c r="J451" s="163">
        <v>9.1999999999999993</v>
      </c>
      <c r="K451" s="167">
        <v>17.399999999999999</v>
      </c>
      <c r="L451" s="167">
        <v>18.100000000000001</v>
      </c>
      <c r="M451" s="213"/>
      <c r="N451" s="167"/>
      <c r="O451" s="167"/>
      <c r="P451" s="167"/>
      <c r="Q451" s="196"/>
      <c r="R451" s="169"/>
      <c r="S451" s="169"/>
      <c r="T451" s="163"/>
      <c r="U451" s="163"/>
      <c r="V451" s="170"/>
      <c r="W451" s="170"/>
      <c r="X451" s="171"/>
      <c r="Y451" s="163"/>
    </row>
    <row r="452" spans="2:32" s="137" customFormat="1" ht="17.25" customHeight="1" x14ac:dyDescent="0.35">
      <c r="B452" s="163"/>
      <c r="C452" s="196">
        <v>154</v>
      </c>
      <c r="D452" s="163">
        <v>154</v>
      </c>
      <c r="E452" s="164" t="s">
        <v>1210</v>
      </c>
      <c r="F452" s="174" t="s">
        <v>55</v>
      </c>
      <c r="G452" s="174" t="s">
        <v>0</v>
      </c>
      <c r="H452" s="164" t="s">
        <v>1199</v>
      </c>
      <c r="I452" s="164" t="s">
        <v>968</v>
      </c>
      <c r="J452" s="163">
        <v>9.1999999999999993</v>
      </c>
      <c r="K452" s="167">
        <v>18.2</v>
      </c>
      <c r="L452" s="167">
        <v>18.5</v>
      </c>
      <c r="M452" s="208" t="s">
        <v>971</v>
      </c>
      <c r="N452" s="167"/>
      <c r="O452" s="167"/>
      <c r="P452" s="167"/>
      <c r="Q452" s="196"/>
      <c r="R452" s="169"/>
      <c r="S452" s="169"/>
      <c r="T452" s="163"/>
      <c r="U452" s="163"/>
      <c r="V452" s="170"/>
      <c r="W452" s="170"/>
      <c r="X452" s="171"/>
      <c r="Y452" s="163"/>
    </row>
    <row r="453" spans="2:32" s="137" customFormat="1" ht="17.25" customHeight="1" x14ac:dyDescent="0.35">
      <c r="B453" s="163"/>
      <c r="C453" s="196">
        <v>154</v>
      </c>
      <c r="D453" s="163">
        <v>154</v>
      </c>
      <c r="E453" s="164" t="s">
        <v>595</v>
      </c>
      <c r="F453" s="174" t="s">
        <v>494</v>
      </c>
      <c r="G453" s="174" t="s">
        <v>49</v>
      </c>
      <c r="H453" s="164" t="s">
        <v>1101</v>
      </c>
      <c r="I453" s="164" t="s">
        <v>963</v>
      </c>
      <c r="J453" s="163">
        <v>18.899999999999999</v>
      </c>
      <c r="K453" s="167">
        <v>19.2</v>
      </c>
      <c r="L453" s="167">
        <v>20.05</v>
      </c>
      <c r="M453" s="213"/>
      <c r="N453" s="167"/>
      <c r="O453" s="167"/>
      <c r="P453" s="167"/>
      <c r="Q453" s="196"/>
      <c r="R453" s="169"/>
      <c r="S453" s="169"/>
      <c r="T453" s="163"/>
      <c r="U453" s="163"/>
      <c r="V453" s="170"/>
      <c r="W453" s="170"/>
      <c r="X453" s="171"/>
      <c r="Y453" s="163"/>
    </row>
    <row r="454" spans="2:32" s="137" customFormat="1" ht="17.25" customHeight="1" x14ac:dyDescent="0.35">
      <c r="B454" s="163"/>
      <c r="C454" s="196">
        <v>154</v>
      </c>
      <c r="D454" s="163">
        <v>154</v>
      </c>
      <c r="E454" s="164" t="s">
        <v>594</v>
      </c>
      <c r="F454" s="174" t="s">
        <v>496</v>
      </c>
      <c r="G454" s="174" t="s">
        <v>0</v>
      </c>
      <c r="H454" s="164" t="s">
        <v>1197</v>
      </c>
      <c r="I454" s="164" t="s">
        <v>968</v>
      </c>
      <c r="J454" s="163">
        <v>18.899999999999999</v>
      </c>
      <c r="K454" s="167">
        <v>20.149999999999999</v>
      </c>
      <c r="L454" s="167">
        <v>21</v>
      </c>
      <c r="M454" s="213"/>
      <c r="N454" s="167"/>
      <c r="O454" s="167"/>
      <c r="P454" s="167"/>
      <c r="Q454" s="196"/>
      <c r="R454" s="169"/>
      <c r="S454" s="169"/>
      <c r="T454" s="163"/>
      <c r="U454" s="163"/>
      <c r="V454" s="170"/>
      <c r="W454" s="170"/>
      <c r="X454" s="171"/>
      <c r="Y454" s="163"/>
    </row>
    <row r="455" spans="2:32" s="137" customFormat="1" ht="17.25" customHeight="1" x14ac:dyDescent="0.35">
      <c r="B455" s="163"/>
      <c r="C455" s="196"/>
      <c r="D455" s="163"/>
      <c r="E455" s="192" t="s">
        <v>1211</v>
      </c>
      <c r="F455" s="174"/>
      <c r="G455" s="174"/>
      <c r="H455" s="164"/>
      <c r="I455" s="164"/>
      <c r="J455" s="55"/>
      <c r="K455" s="163"/>
      <c r="L455" s="163"/>
      <c r="M455" s="164"/>
      <c r="N455" s="167"/>
      <c r="O455" s="167"/>
      <c r="P455" s="167"/>
      <c r="Q455" s="196"/>
      <c r="R455" s="169"/>
      <c r="S455" s="169"/>
      <c r="T455" s="163"/>
      <c r="U455" s="163"/>
      <c r="V455" s="170"/>
      <c r="W455" s="170"/>
      <c r="X455" s="171"/>
      <c r="Y455" s="163"/>
      <c r="Z455" s="140"/>
    </row>
    <row r="456" spans="2:32" s="137" customFormat="1" ht="17.25" customHeight="1" x14ac:dyDescent="0.35">
      <c r="B456" s="163"/>
      <c r="C456" s="196"/>
      <c r="D456" s="163"/>
      <c r="E456" s="164"/>
      <c r="F456" s="174"/>
      <c r="G456" s="174"/>
      <c r="H456" s="164"/>
      <c r="I456" s="164"/>
      <c r="J456" s="163"/>
      <c r="K456" s="163"/>
      <c r="L456" s="163"/>
      <c r="M456" s="211"/>
      <c r="N456" s="167"/>
      <c r="O456" s="167"/>
      <c r="P456" s="167"/>
      <c r="Q456" s="197"/>
      <c r="R456" s="169"/>
      <c r="S456" s="169"/>
      <c r="T456" s="163"/>
      <c r="U456" s="163"/>
      <c r="V456" s="170"/>
      <c r="W456" s="170"/>
      <c r="X456" s="171"/>
      <c r="Y456" s="163"/>
    </row>
    <row r="457" spans="2:32" s="137" customFormat="1" ht="17.25" customHeight="1" x14ac:dyDescent="0.35">
      <c r="B457" s="163">
        <v>28</v>
      </c>
      <c r="C457" s="196">
        <v>155</v>
      </c>
      <c r="D457" s="163">
        <v>155</v>
      </c>
      <c r="E457" s="164" t="s">
        <v>507</v>
      </c>
      <c r="F457" s="174" t="s">
        <v>494</v>
      </c>
      <c r="G457" s="174" t="s">
        <v>49</v>
      </c>
      <c r="H457" s="164" t="s">
        <v>1101</v>
      </c>
      <c r="I457" s="164" t="s">
        <v>963</v>
      </c>
      <c r="J457" s="163">
        <v>18.899999999999999</v>
      </c>
      <c r="K457" s="167">
        <v>5.3</v>
      </c>
      <c r="L457" s="167">
        <v>6.15</v>
      </c>
      <c r="M457" s="213"/>
      <c r="N457" s="167"/>
      <c r="O457" s="167"/>
      <c r="P457" s="167"/>
      <c r="Q457" s="211" t="s">
        <v>1212</v>
      </c>
      <c r="R457" s="215">
        <v>0.32291666666666669</v>
      </c>
      <c r="S457" s="215">
        <v>0.30208333333333331</v>
      </c>
      <c r="T457" s="197">
        <v>137.4</v>
      </c>
      <c r="U457" s="216"/>
      <c r="V457" s="170" t="s">
        <v>1029</v>
      </c>
      <c r="W457" s="184"/>
      <c r="X457" s="200"/>
      <c r="Y457" s="163"/>
      <c r="Z457" s="136" t="s">
        <v>1027</v>
      </c>
      <c r="AA457" s="136"/>
      <c r="AB457" s="140" t="s">
        <v>1195</v>
      </c>
      <c r="AC457" s="137" t="s">
        <v>1029</v>
      </c>
      <c r="AD457" s="137" t="s">
        <v>1045</v>
      </c>
      <c r="AE457" s="140" t="s">
        <v>1031</v>
      </c>
      <c r="AF457" s="137" t="s">
        <v>1196</v>
      </c>
    </row>
    <row r="458" spans="2:32" s="137" customFormat="1" ht="17.25" customHeight="1" x14ac:dyDescent="0.35">
      <c r="B458" s="163"/>
      <c r="C458" s="196">
        <v>155</v>
      </c>
      <c r="D458" s="163">
        <v>155</v>
      </c>
      <c r="E458" s="164" t="s">
        <v>510</v>
      </c>
      <c r="F458" s="174" t="s">
        <v>496</v>
      </c>
      <c r="G458" s="174" t="s">
        <v>0</v>
      </c>
      <c r="H458" s="164" t="s">
        <v>1197</v>
      </c>
      <c r="I458" s="164" t="s">
        <v>968</v>
      </c>
      <c r="J458" s="163">
        <v>18.899999999999999</v>
      </c>
      <c r="K458" s="167">
        <v>6.25</v>
      </c>
      <c r="L458" s="167">
        <v>7.1</v>
      </c>
      <c r="M458" s="164"/>
      <c r="N458" s="167"/>
      <c r="O458" s="167"/>
      <c r="P458" s="167"/>
      <c r="Q458" s="196"/>
      <c r="R458" s="169"/>
      <c r="S458" s="169"/>
      <c r="T458" s="163"/>
      <c r="U458" s="163"/>
      <c r="V458" s="170"/>
      <c r="W458" s="170"/>
      <c r="X458" s="171"/>
      <c r="Y458" s="163"/>
    </row>
    <row r="459" spans="2:32" s="137" customFormat="1" ht="17.25" customHeight="1" x14ac:dyDescent="0.35">
      <c r="B459" s="163"/>
      <c r="C459" s="196">
        <v>155</v>
      </c>
      <c r="D459" s="163">
        <v>155</v>
      </c>
      <c r="E459" s="164" t="s">
        <v>527</v>
      </c>
      <c r="F459" s="174" t="s">
        <v>494</v>
      </c>
      <c r="G459" s="174" t="s">
        <v>49</v>
      </c>
      <c r="H459" s="164" t="s">
        <v>1101</v>
      </c>
      <c r="I459" s="164" t="s">
        <v>963</v>
      </c>
      <c r="J459" s="163">
        <v>18.899999999999999</v>
      </c>
      <c r="K459" s="167">
        <v>7.2</v>
      </c>
      <c r="L459" s="167">
        <v>8.0500000000000007</v>
      </c>
      <c r="M459" s="213"/>
      <c r="N459" s="167"/>
      <c r="O459" s="167"/>
      <c r="P459" s="167"/>
      <c r="Q459" s="196"/>
      <c r="R459" s="169"/>
      <c r="S459" s="169"/>
      <c r="T459" s="163"/>
      <c r="U459" s="163"/>
      <c r="V459" s="170"/>
      <c r="W459" s="170"/>
      <c r="X459" s="171"/>
      <c r="Y459" s="163"/>
    </row>
    <row r="460" spans="2:32" s="137" customFormat="1" ht="17.25" customHeight="1" x14ac:dyDescent="0.35">
      <c r="B460" s="163"/>
      <c r="C460" s="196">
        <v>155</v>
      </c>
      <c r="D460" s="163">
        <v>155</v>
      </c>
      <c r="E460" s="164" t="s">
        <v>909</v>
      </c>
      <c r="F460" s="174" t="s">
        <v>49</v>
      </c>
      <c r="G460" s="174" t="s">
        <v>51</v>
      </c>
      <c r="H460" s="164" t="s">
        <v>963</v>
      </c>
      <c r="I460" s="164" t="s">
        <v>1213</v>
      </c>
      <c r="J460" s="216">
        <v>12</v>
      </c>
      <c r="K460" s="167">
        <v>8.15</v>
      </c>
      <c r="L460" s="167">
        <v>8.4499999999999993</v>
      </c>
      <c r="M460" s="213"/>
      <c r="N460" s="167"/>
      <c r="O460" s="167"/>
      <c r="P460" s="167"/>
      <c r="Q460" s="196"/>
      <c r="R460" s="169"/>
      <c r="S460" s="169"/>
      <c r="T460" s="163"/>
      <c r="U460" s="163"/>
      <c r="V460" s="170"/>
      <c r="W460" s="170"/>
      <c r="X460" s="171"/>
      <c r="Y460" s="163"/>
    </row>
    <row r="461" spans="2:32" s="137" customFormat="1" ht="17.25" customHeight="1" x14ac:dyDescent="0.35">
      <c r="B461" s="163"/>
      <c r="C461" s="196">
        <v>155</v>
      </c>
      <c r="D461" s="163">
        <v>155</v>
      </c>
      <c r="E461" s="164" t="s">
        <v>910</v>
      </c>
      <c r="F461" s="174" t="s">
        <v>51</v>
      </c>
      <c r="G461" s="174" t="s">
        <v>49</v>
      </c>
      <c r="H461" s="164" t="s">
        <v>1213</v>
      </c>
      <c r="I461" s="164" t="s">
        <v>963</v>
      </c>
      <c r="J461" s="216">
        <v>12</v>
      </c>
      <c r="K461" s="167">
        <v>8.5500000000000007</v>
      </c>
      <c r="L461" s="167">
        <v>9.25</v>
      </c>
      <c r="M461" s="208" t="s">
        <v>971</v>
      </c>
      <c r="N461" s="167"/>
      <c r="O461" s="167"/>
      <c r="P461" s="167"/>
      <c r="Q461" s="196"/>
      <c r="R461" s="169"/>
      <c r="S461" s="169"/>
      <c r="T461" s="163"/>
      <c r="U461" s="163"/>
      <c r="V461" s="170"/>
      <c r="W461" s="170"/>
      <c r="X461" s="171"/>
      <c r="Y461" s="163"/>
    </row>
    <row r="462" spans="2:32" s="137" customFormat="1" ht="17.25" customHeight="1" x14ac:dyDescent="0.35">
      <c r="B462" s="163"/>
      <c r="C462" s="196">
        <v>155</v>
      </c>
      <c r="D462" s="163">
        <v>155</v>
      </c>
      <c r="E462" s="164" t="s">
        <v>536</v>
      </c>
      <c r="F462" s="174" t="s">
        <v>496</v>
      </c>
      <c r="G462" s="174" t="s">
        <v>0</v>
      </c>
      <c r="H462" s="164" t="s">
        <v>1197</v>
      </c>
      <c r="I462" s="164" t="s">
        <v>968</v>
      </c>
      <c r="J462" s="163">
        <v>18.899999999999999</v>
      </c>
      <c r="K462" s="167">
        <v>9.5500000000000007</v>
      </c>
      <c r="L462" s="167">
        <v>10.4</v>
      </c>
      <c r="M462" s="213"/>
      <c r="N462" s="167"/>
      <c r="O462" s="167"/>
      <c r="P462" s="167"/>
      <c r="Q462" s="196"/>
      <c r="R462" s="169"/>
      <c r="S462" s="169"/>
      <c r="T462" s="163"/>
      <c r="U462" s="163"/>
      <c r="V462" s="170"/>
      <c r="W462" s="170"/>
      <c r="X462" s="171"/>
      <c r="Y462" s="163"/>
    </row>
    <row r="463" spans="2:32" s="137" customFormat="1" ht="17.25" customHeight="1" x14ac:dyDescent="0.35">
      <c r="B463" s="163"/>
      <c r="C463" s="196">
        <v>155</v>
      </c>
      <c r="D463" s="163">
        <v>155</v>
      </c>
      <c r="E463" s="164" t="s">
        <v>553</v>
      </c>
      <c r="F463" s="174" t="s">
        <v>494</v>
      </c>
      <c r="G463" s="174" t="s">
        <v>49</v>
      </c>
      <c r="H463" s="164" t="s">
        <v>1101</v>
      </c>
      <c r="I463" s="164" t="s">
        <v>963</v>
      </c>
      <c r="J463" s="163">
        <v>18.899999999999999</v>
      </c>
      <c r="K463" s="167">
        <v>10.5</v>
      </c>
      <c r="L463" s="167">
        <v>11.35</v>
      </c>
      <c r="M463" s="213"/>
      <c r="N463" s="167"/>
      <c r="O463" s="167"/>
      <c r="P463" s="167"/>
      <c r="Q463" s="196"/>
      <c r="R463" s="169"/>
      <c r="S463" s="169"/>
      <c r="T463" s="163"/>
      <c r="U463" s="163"/>
      <c r="V463" s="170"/>
      <c r="W463" s="170"/>
      <c r="X463" s="171"/>
      <c r="Y463" s="163"/>
    </row>
    <row r="464" spans="2:32" s="137" customFormat="1" ht="17.25" customHeight="1" x14ac:dyDescent="0.35">
      <c r="B464" s="163"/>
      <c r="C464" s="196">
        <v>155</v>
      </c>
      <c r="D464" s="163">
        <v>155</v>
      </c>
      <c r="E464" s="164" t="s">
        <v>554</v>
      </c>
      <c r="F464" s="174" t="s">
        <v>496</v>
      </c>
      <c r="G464" s="174" t="s">
        <v>0</v>
      </c>
      <c r="H464" s="164" t="s">
        <v>1197</v>
      </c>
      <c r="I464" s="164" t="s">
        <v>968</v>
      </c>
      <c r="J464" s="163">
        <v>18.899999999999999</v>
      </c>
      <c r="K464" s="167">
        <v>11.45</v>
      </c>
      <c r="L464" s="167">
        <v>12.3</v>
      </c>
      <c r="M464" s="213"/>
      <c r="N464" s="167"/>
      <c r="O464" s="167"/>
      <c r="P464" s="167"/>
      <c r="Q464" s="196"/>
      <c r="R464" s="169"/>
      <c r="S464" s="169"/>
      <c r="T464" s="163"/>
      <c r="U464" s="163"/>
      <c r="V464" s="170"/>
      <c r="W464" s="170"/>
      <c r="X464" s="171"/>
      <c r="Y464" s="163"/>
    </row>
    <row r="465" spans="2:32" s="137" customFormat="1" ht="17.25" customHeight="1" x14ac:dyDescent="0.35">
      <c r="B465" s="163"/>
      <c r="C465" s="196"/>
      <c r="D465" s="163"/>
      <c r="E465" s="164"/>
      <c r="F465" s="174"/>
      <c r="G465" s="221" t="s">
        <v>976</v>
      </c>
      <c r="H465" s="164"/>
      <c r="I465" s="57" t="s">
        <v>976</v>
      </c>
      <c r="J465" s="163"/>
      <c r="K465" s="163"/>
      <c r="L465" s="163"/>
      <c r="M465" s="213"/>
      <c r="N465" s="167"/>
      <c r="O465" s="167"/>
      <c r="P465" s="167"/>
      <c r="Q465" s="196"/>
      <c r="R465" s="169"/>
      <c r="S465" s="169"/>
      <c r="T465" s="163"/>
      <c r="U465" s="163"/>
      <c r="V465" s="170"/>
      <c r="W465" s="170"/>
      <c r="X465" s="171"/>
      <c r="Y465" s="163"/>
    </row>
    <row r="466" spans="2:32" s="137" customFormat="1" ht="18" x14ac:dyDescent="0.35">
      <c r="B466" s="163"/>
      <c r="C466" s="196">
        <v>156</v>
      </c>
      <c r="D466" s="163">
        <v>156</v>
      </c>
      <c r="E466" s="164" t="s">
        <v>571</v>
      </c>
      <c r="F466" s="174" t="s">
        <v>627</v>
      </c>
      <c r="G466" s="174" t="s">
        <v>49</v>
      </c>
      <c r="H466" s="164" t="s">
        <v>962</v>
      </c>
      <c r="I466" s="164" t="s">
        <v>963</v>
      </c>
      <c r="J466" s="163">
        <v>23.3</v>
      </c>
      <c r="K466" s="167">
        <v>14.45</v>
      </c>
      <c r="L466" s="167">
        <v>15.3</v>
      </c>
      <c r="M466" s="164"/>
      <c r="N466" s="167"/>
      <c r="O466" s="167"/>
      <c r="P466" s="167"/>
      <c r="Q466" s="211" t="s">
        <v>1214</v>
      </c>
      <c r="R466" s="215">
        <v>0.32291666666666669</v>
      </c>
      <c r="S466" s="215">
        <v>0.30208333333333331</v>
      </c>
      <c r="T466" s="197">
        <v>146.19999999999999</v>
      </c>
      <c r="U466" s="216">
        <f>T457+T466</f>
        <v>283.60000000000002</v>
      </c>
      <c r="V466" s="170" t="s">
        <v>1029</v>
      </c>
      <c r="W466" s="170" t="s">
        <v>1029</v>
      </c>
      <c r="X466" s="212"/>
      <c r="Y466" s="163">
        <v>16</v>
      </c>
      <c r="Z466" s="136" t="s">
        <v>1027</v>
      </c>
      <c r="AA466" s="136"/>
      <c r="AB466" s="140" t="s">
        <v>1195</v>
      </c>
      <c r="AC466" s="137" t="s">
        <v>1029</v>
      </c>
      <c r="AD466" s="137" t="s">
        <v>1045</v>
      </c>
      <c r="AE466" s="140" t="s">
        <v>1031</v>
      </c>
      <c r="AF466" s="137" t="s">
        <v>1196</v>
      </c>
    </row>
    <row r="467" spans="2:32" s="137" customFormat="1" ht="17.25" customHeight="1" x14ac:dyDescent="0.35">
      <c r="B467" s="163"/>
      <c r="C467" s="196">
        <v>156</v>
      </c>
      <c r="D467" s="163">
        <v>156</v>
      </c>
      <c r="E467" s="164" t="s">
        <v>572</v>
      </c>
      <c r="F467" s="174" t="s">
        <v>693</v>
      </c>
      <c r="G467" s="174" t="s">
        <v>0</v>
      </c>
      <c r="H467" s="164" t="s">
        <v>967</v>
      </c>
      <c r="I467" s="164" t="s">
        <v>968</v>
      </c>
      <c r="J467" s="163">
        <v>23.3</v>
      </c>
      <c r="K467" s="167">
        <v>15.4</v>
      </c>
      <c r="L467" s="167">
        <v>16.25</v>
      </c>
      <c r="M467" s="164"/>
      <c r="N467" s="167"/>
      <c r="O467" s="167"/>
      <c r="P467" s="167"/>
      <c r="Q467" s="196"/>
      <c r="R467" s="169"/>
      <c r="S467" s="169"/>
      <c r="T467" s="163"/>
      <c r="U467" s="163"/>
      <c r="V467" s="170"/>
      <c r="W467" s="170"/>
      <c r="X467" s="171"/>
      <c r="Y467" s="163"/>
    </row>
    <row r="468" spans="2:32" s="137" customFormat="1" ht="17.25" customHeight="1" x14ac:dyDescent="0.35">
      <c r="B468" s="163"/>
      <c r="C468" s="196">
        <v>156</v>
      </c>
      <c r="D468" s="163">
        <v>156</v>
      </c>
      <c r="E468" s="164" t="s">
        <v>583</v>
      </c>
      <c r="F468" s="174" t="s">
        <v>494</v>
      </c>
      <c r="G468" s="174" t="s">
        <v>49</v>
      </c>
      <c r="H468" s="164" t="s">
        <v>1101</v>
      </c>
      <c r="I468" s="164" t="s">
        <v>963</v>
      </c>
      <c r="J468" s="163">
        <v>18.899999999999999</v>
      </c>
      <c r="K468" s="167">
        <v>16.350000000000001</v>
      </c>
      <c r="L468" s="167">
        <v>17.2</v>
      </c>
      <c r="M468" s="164"/>
      <c r="N468" s="167"/>
      <c r="O468" s="167"/>
      <c r="P468" s="167"/>
      <c r="Q468" s="196"/>
      <c r="R468" s="169"/>
      <c r="S468" s="169"/>
      <c r="T468" s="163"/>
      <c r="U468" s="163"/>
      <c r="V468" s="170"/>
      <c r="W468" s="170"/>
      <c r="X468" s="171"/>
      <c r="Y468" s="163"/>
    </row>
    <row r="469" spans="2:32" s="137" customFormat="1" ht="17.25" customHeight="1" x14ac:dyDescent="0.35">
      <c r="B469" s="163"/>
      <c r="C469" s="196">
        <v>156</v>
      </c>
      <c r="D469" s="163">
        <v>156</v>
      </c>
      <c r="E469" s="164" t="s">
        <v>921</v>
      </c>
      <c r="F469" s="174" t="s">
        <v>49</v>
      </c>
      <c r="G469" s="174" t="s">
        <v>51</v>
      </c>
      <c r="H469" s="164" t="s">
        <v>963</v>
      </c>
      <c r="I469" s="164" t="s">
        <v>1213</v>
      </c>
      <c r="J469" s="216">
        <v>12</v>
      </c>
      <c r="K469" s="167">
        <v>17.3</v>
      </c>
      <c r="L469" s="167">
        <v>18</v>
      </c>
      <c r="M469" s="164"/>
      <c r="N469" s="167"/>
      <c r="O469" s="167"/>
      <c r="P469" s="167"/>
      <c r="Q469" s="196"/>
      <c r="R469" s="169"/>
      <c r="S469" s="169"/>
      <c r="T469" s="163"/>
      <c r="U469" s="163"/>
      <c r="V469" s="170"/>
      <c r="W469" s="170"/>
      <c r="X469" s="171"/>
      <c r="Y469" s="163"/>
    </row>
    <row r="470" spans="2:32" s="137" customFormat="1" ht="17.25" customHeight="1" x14ac:dyDescent="0.35">
      <c r="B470" s="163"/>
      <c r="C470" s="196">
        <v>156</v>
      </c>
      <c r="D470" s="163">
        <v>156</v>
      </c>
      <c r="E470" s="164" t="s">
        <v>922</v>
      </c>
      <c r="F470" s="174" t="s">
        <v>51</v>
      </c>
      <c r="G470" s="174" t="s">
        <v>49</v>
      </c>
      <c r="H470" s="164" t="s">
        <v>1213</v>
      </c>
      <c r="I470" s="164" t="s">
        <v>963</v>
      </c>
      <c r="J470" s="216">
        <v>12</v>
      </c>
      <c r="K470" s="167">
        <v>18.100000000000001</v>
      </c>
      <c r="L470" s="167">
        <v>18.399999999999999</v>
      </c>
      <c r="M470" s="208" t="s">
        <v>971</v>
      </c>
      <c r="N470" s="167"/>
      <c r="O470" s="167"/>
      <c r="P470" s="167"/>
      <c r="Q470" s="196"/>
      <c r="R470" s="169"/>
      <c r="S470" s="169"/>
      <c r="T470" s="163"/>
      <c r="U470" s="163"/>
      <c r="V470" s="170"/>
      <c r="W470" s="170"/>
      <c r="X470" s="171"/>
      <c r="Y470" s="163"/>
    </row>
    <row r="471" spans="2:32" s="137" customFormat="1" ht="17.25" customHeight="1" x14ac:dyDescent="0.35">
      <c r="B471" s="163"/>
      <c r="C471" s="196">
        <v>156</v>
      </c>
      <c r="D471" s="163">
        <v>156</v>
      </c>
      <c r="E471" s="164" t="s">
        <v>588</v>
      </c>
      <c r="F471" s="174" t="s">
        <v>496</v>
      </c>
      <c r="G471" s="174" t="s">
        <v>0</v>
      </c>
      <c r="H471" s="164" t="s">
        <v>1197</v>
      </c>
      <c r="I471" s="164" t="s">
        <v>968</v>
      </c>
      <c r="J471" s="163">
        <v>18.899999999999999</v>
      </c>
      <c r="K471" s="167">
        <v>19.100000000000001</v>
      </c>
      <c r="L471" s="167">
        <v>19.55</v>
      </c>
      <c r="M471" s="164"/>
      <c r="N471" s="167"/>
      <c r="O471" s="167"/>
      <c r="P471" s="167"/>
      <c r="Q471" s="196"/>
      <c r="R471" s="169"/>
      <c r="S471" s="169"/>
      <c r="T471" s="163"/>
      <c r="U471" s="163"/>
      <c r="V471" s="170"/>
      <c r="W471" s="170"/>
      <c r="X471" s="171"/>
      <c r="Y471" s="163"/>
    </row>
    <row r="472" spans="2:32" s="137" customFormat="1" ht="17.25" customHeight="1" x14ac:dyDescent="0.35">
      <c r="B472" s="163"/>
      <c r="C472" s="196">
        <v>156</v>
      </c>
      <c r="D472" s="163">
        <v>156</v>
      </c>
      <c r="E472" s="164" t="s">
        <v>603</v>
      </c>
      <c r="F472" s="174" t="s">
        <v>494</v>
      </c>
      <c r="G472" s="174" t="s">
        <v>49</v>
      </c>
      <c r="H472" s="164" t="s">
        <v>1101</v>
      </c>
      <c r="I472" s="164" t="s">
        <v>963</v>
      </c>
      <c r="J472" s="163">
        <v>18.899999999999999</v>
      </c>
      <c r="K472" s="167">
        <v>20.05</v>
      </c>
      <c r="L472" s="167">
        <v>20.5</v>
      </c>
      <c r="M472" s="164"/>
      <c r="N472" s="167"/>
      <c r="O472" s="167"/>
      <c r="P472" s="167"/>
      <c r="Q472" s="196"/>
      <c r="R472" s="169"/>
      <c r="S472" s="169"/>
      <c r="T472" s="163"/>
      <c r="U472" s="163"/>
      <c r="V472" s="170"/>
      <c r="W472" s="170"/>
      <c r="X472" s="171"/>
      <c r="Y472" s="163"/>
    </row>
    <row r="473" spans="2:32" s="137" customFormat="1" ht="17.25" customHeight="1" x14ac:dyDescent="0.35">
      <c r="B473" s="163"/>
      <c r="C473" s="196">
        <v>156</v>
      </c>
      <c r="D473" s="163">
        <v>156</v>
      </c>
      <c r="E473" s="164" t="s">
        <v>602</v>
      </c>
      <c r="F473" s="174" t="s">
        <v>496</v>
      </c>
      <c r="G473" s="174" t="s">
        <v>0</v>
      </c>
      <c r="H473" s="164" t="s">
        <v>1197</v>
      </c>
      <c r="I473" s="164" t="s">
        <v>968</v>
      </c>
      <c r="J473" s="163">
        <v>18.899999999999999</v>
      </c>
      <c r="K473" s="167">
        <v>21</v>
      </c>
      <c r="L473" s="167">
        <v>21.45</v>
      </c>
      <c r="M473" s="164"/>
      <c r="N473" s="167"/>
      <c r="O473" s="167"/>
      <c r="P473" s="167"/>
      <c r="Q473" s="196"/>
      <c r="R473" s="169"/>
      <c r="S473" s="169"/>
      <c r="T473" s="163"/>
      <c r="U473" s="163"/>
      <c r="V473" s="170"/>
      <c r="W473" s="170"/>
      <c r="X473" s="171"/>
      <c r="Y473" s="163"/>
    </row>
    <row r="474" spans="2:32" s="137" customFormat="1" ht="17.25" customHeight="1" x14ac:dyDescent="0.35">
      <c r="B474" s="163"/>
      <c r="C474" s="196"/>
      <c r="D474" s="163"/>
      <c r="E474" s="192" t="s">
        <v>1215</v>
      </c>
      <c r="F474" s="174"/>
      <c r="G474" s="174"/>
      <c r="H474" s="164"/>
      <c r="I474" s="164"/>
      <c r="J474" s="55"/>
      <c r="K474" s="163"/>
      <c r="L474" s="163"/>
      <c r="M474" s="164"/>
      <c r="N474" s="167"/>
      <c r="O474" s="167"/>
      <c r="P474" s="167"/>
      <c r="Q474" s="196"/>
      <c r="R474" s="169"/>
      <c r="S474" s="169"/>
      <c r="T474" s="163"/>
      <c r="U474" s="163"/>
      <c r="V474" s="170"/>
      <c r="W474" s="170"/>
      <c r="X474" s="171"/>
      <c r="Y474" s="163"/>
      <c r="Z474" s="140"/>
    </row>
    <row r="475" spans="2:32" s="137" customFormat="1" ht="17.25" customHeight="1" x14ac:dyDescent="0.35">
      <c r="B475" s="163"/>
      <c r="C475" s="196"/>
      <c r="D475" s="163"/>
      <c r="E475" s="164"/>
      <c r="F475" s="174"/>
      <c r="G475" s="174"/>
      <c r="H475" s="164"/>
      <c r="I475" s="164"/>
      <c r="J475" s="163"/>
      <c r="K475" s="163"/>
      <c r="L475" s="163"/>
      <c r="M475" s="164"/>
      <c r="N475" s="167"/>
      <c r="O475" s="167"/>
      <c r="P475" s="167"/>
      <c r="Q475" s="196"/>
      <c r="R475" s="169"/>
      <c r="S475" s="169"/>
      <c r="T475" s="163"/>
      <c r="U475" s="163"/>
      <c r="V475" s="170"/>
      <c r="W475" s="170"/>
      <c r="X475" s="171"/>
      <c r="Y475" s="163"/>
    </row>
    <row r="476" spans="2:32" s="137" customFormat="1" ht="17.25" customHeight="1" x14ac:dyDescent="0.35">
      <c r="B476" s="163">
        <v>29</v>
      </c>
      <c r="C476" s="196">
        <v>157</v>
      </c>
      <c r="D476" s="163">
        <v>157</v>
      </c>
      <c r="E476" s="164" t="s">
        <v>511</v>
      </c>
      <c r="F476" s="174" t="s">
        <v>494</v>
      </c>
      <c r="G476" s="174" t="s">
        <v>49</v>
      </c>
      <c r="H476" s="164" t="s">
        <v>1101</v>
      </c>
      <c r="I476" s="164" t="s">
        <v>963</v>
      </c>
      <c r="J476" s="163">
        <v>18.899999999999999</v>
      </c>
      <c r="K476" s="167">
        <v>6</v>
      </c>
      <c r="L476" s="167">
        <v>6.45</v>
      </c>
      <c r="M476" s="213"/>
      <c r="N476" s="167"/>
      <c r="O476" s="167"/>
      <c r="P476" s="167"/>
      <c r="Q476" s="211" t="s">
        <v>1216</v>
      </c>
      <c r="R476" s="215">
        <v>0.32291666666666669</v>
      </c>
      <c r="S476" s="215">
        <v>0.30208333333333331</v>
      </c>
      <c r="T476" s="197">
        <v>131.80000000000001</v>
      </c>
      <c r="U476" s="216"/>
      <c r="V476" s="170" t="s">
        <v>1029</v>
      </c>
      <c r="W476" s="184"/>
      <c r="X476" s="200"/>
      <c r="Y476" s="163"/>
      <c r="Z476" s="136" t="s">
        <v>1027</v>
      </c>
      <c r="AA476" s="136"/>
      <c r="AB476" s="140" t="s">
        <v>1195</v>
      </c>
      <c r="AC476" s="137" t="s">
        <v>1029</v>
      </c>
      <c r="AD476" s="137" t="s">
        <v>1134</v>
      </c>
      <c r="AE476" s="140" t="s">
        <v>1031</v>
      </c>
    </row>
    <row r="477" spans="2:32" s="137" customFormat="1" ht="17.25" customHeight="1" x14ac:dyDescent="0.35">
      <c r="B477" s="163"/>
      <c r="C477" s="196">
        <v>157</v>
      </c>
      <c r="D477" s="163">
        <v>157</v>
      </c>
      <c r="E477" s="164" t="s">
        <v>512</v>
      </c>
      <c r="F477" s="174" t="s">
        <v>496</v>
      </c>
      <c r="G477" s="174" t="s">
        <v>0</v>
      </c>
      <c r="H477" s="164" t="s">
        <v>1197</v>
      </c>
      <c r="I477" s="164" t="s">
        <v>968</v>
      </c>
      <c r="J477" s="163">
        <v>18.899999999999999</v>
      </c>
      <c r="K477" s="167">
        <v>6.55</v>
      </c>
      <c r="L477" s="167">
        <v>7.4</v>
      </c>
      <c r="M477" s="213"/>
      <c r="N477" s="167"/>
      <c r="O477" s="167"/>
      <c r="P477" s="167"/>
      <c r="Q477" s="196"/>
      <c r="R477" s="169"/>
      <c r="S477" s="169"/>
      <c r="T477" s="163"/>
      <c r="U477" s="163"/>
      <c r="V477" s="170"/>
      <c r="W477" s="170"/>
      <c r="X477" s="171"/>
      <c r="Y477" s="163"/>
    </row>
    <row r="478" spans="2:32" s="137" customFormat="1" ht="17.25" customHeight="1" x14ac:dyDescent="0.35">
      <c r="B478" s="163"/>
      <c r="C478" s="196">
        <v>157</v>
      </c>
      <c r="D478" s="163">
        <v>157</v>
      </c>
      <c r="E478" s="164" t="s">
        <v>531</v>
      </c>
      <c r="F478" s="174" t="s">
        <v>494</v>
      </c>
      <c r="G478" s="174" t="s">
        <v>49</v>
      </c>
      <c r="H478" s="164" t="s">
        <v>1101</v>
      </c>
      <c r="I478" s="164" t="s">
        <v>963</v>
      </c>
      <c r="J478" s="163">
        <v>18.899999999999999</v>
      </c>
      <c r="K478" s="167">
        <v>7.5</v>
      </c>
      <c r="L478" s="167">
        <v>8.35</v>
      </c>
      <c r="M478" s="213"/>
      <c r="N478" s="167"/>
      <c r="O478" s="167"/>
      <c r="P478" s="167"/>
      <c r="Q478" s="196"/>
      <c r="R478" s="169"/>
      <c r="S478" s="169"/>
      <c r="T478" s="163"/>
      <c r="U478" s="163"/>
      <c r="V478" s="170"/>
      <c r="W478" s="170"/>
      <c r="X478" s="171"/>
      <c r="Y478" s="163"/>
    </row>
    <row r="479" spans="2:32" s="137" customFormat="1" ht="17.25" customHeight="1" x14ac:dyDescent="0.35">
      <c r="B479" s="163"/>
      <c r="C479" s="196">
        <v>157</v>
      </c>
      <c r="D479" s="163">
        <v>157</v>
      </c>
      <c r="E479" s="164" t="s">
        <v>528</v>
      </c>
      <c r="F479" s="174" t="s">
        <v>496</v>
      </c>
      <c r="G479" s="174" t="s">
        <v>0</v>
      </c>
      <c r="H479" s="164" t="s">
        <v>1197</v>
      </c>
      <c r="I479" s="164" t="s">
        <v>968</v>
      </c>
      <c r="J479" s="163">
        <v>18.899999999999999</v>
      </c>
      <c r="K479" s="167">
        <v>8.4499999999999993</v>
      </c>
      <c r="L479" s="167">
        <v>9.3000000000000007</v>
      </c>
      <c r="M479" s="208" t="s">
        <v>971</v>
      </c>
      <c r="N479" s="167"/>
      <c r="O479" s="167"/>
      <c r="P479" s="167"/>
      <c r="Q479" s="196"/>
      <c r="R479" s="169"/>
      <c r="S479" s="169"/>
      <c r="T479" s="163"/>
      <c r="U479" s="163"/>
      <c r="V479" s="170"/>
      <c r="W479" s="170"/>
      <c r="X479" s="171"/>
      <c r="Y479" s="163"/>
    </row>
    <row r="480" spans="2:32" s="137" customFormat="1" ht="17.25" customHeight="1" x14ac:dyDescent="0.35">
      <c r="B480" s="163"/>
      <c r="C480" s="196">
        <v>157</v>
      </c>
      <c r="D480" s="163">
        <v>157</v>
      </c>
      <c r="E480" s="164" t="s">
        <v>1217</v>
      </c>
      <c r="F480" s="174" t="s">
        <v>0</v>
      </c>
      <c r="G480" s="174" t="s">
        <v>55</v>
      </c>
      <c r="H480" s="164" t="s">
        <v>968</v>
      </c>
      <c r="I480" s="164" t="s">
        <v>1199</v>
      </c>
      <c r="J480" s="163">
        <v>9.1999999999999993</v>
      </c>
      <c r="K480" s="167">
        <v>10</v>
      </c>
      <c r="L480" s="167">
        <v>10.3</v>
      </c>
      <c r="M480" s="213"/>
      <c r="N480" s="167"/>
      <c r="O480" s="167"/>
      <c r="P480" s="167"/>
      <c r="Q480" s="196"/>
      <c r="R480" s="169"/>
      <c r="S480" s="169"/>
      <c r="T480" s="163"/>
      <c r="U480" s="163"/>
      <c r="V480" s="170"/>
      <c r="W480" s="170"/>
      <c r="X480" s="171"/>
      <c r="Y480" s="163"/>
    </row>
    <row r="481" spans="2:31" s="137" customFormat="1" ht="17.25" customHeight="1" x14ac:dyDescent="0.35">
      <c r="B481" s="163"/>
      <c r="C481" s="196">
        <v>157</v>
      </c>
      <c r="D481" s="163">
        <v>157</v>
      </c>
      <c r="E481" s="164" t="s">
        <v>1218</v>
      </c>
      <c r="F481" s="174" t="s">
        <v>55</v>
      </c>
      <c r="G481" s="174" t="s">
        <v>0</v>
      </c>
      <c r="H481" s="164" t="s">
        <v>1199</v>
      </c>
      <c r="I481" s="164" t="s">
        <v>968</v>
      </c>
      <c r="J481" s="163">
        <v>9.1999999999999993</v>
      </c>
      <c r="K481" s="167">
        <v>10.4</v>
      </c>
      <c r="L481" s="167">
        <v>11.1</v>
      </c>
      <c r="M481" s="213"/>
      <c r="N481" s="167"/>
      <c r="O481" s="167"/>
      <c r="P481" s="167"/>
      <c r="Q481" s="196"/>
      <c r="R481" s="169"/>
      <c r="S481" s="169"/>
      <c r="T481" s="163"/>
      <c r="U481" s="163"/>
      <c r="V481" s="170"/>
      <c r="W481" s="170"/>
      <c r="X481" s="171"/>
      <c r="Y481" s="163"/>
    </row>
    <row r="482" spans="2:31" s="137" customFormat="1" ht="17.25" customHeight="1" x14ac:dyDescent="0.35">
      <c r="B482" s="163"/>
      <c r="C482" s="196">
        <v>157</v>
      </c>
      <c r="D482" s="163">
        <v>157</v>
      </c>
      <c r="E482" s="164" t="s">
        <v>555</v>
      </c>
      <c r="F482" s="174" t="s">
        <v>494</v>
      </c>
      <c r="G482" s="174" t="s">
        <v>49</v>
      </c>
      <c r="H482" s="164" t="s">
        <v>1101</v>
      </c>
      <c r="I482" s="164" t="s">
        <v>963</v>
      </c>
      <c r="J482" s="163">
        <v>18.899999999999999</v>
      </c>
      <c r="K482" s="167">
        <v>11.2</v>
      </c>
      <c r="L482" s="167">
        <v>12.05</v>
      </c>
      <c r="M482" s="213"/>
      <c r="N482" s="167"/>
      <c r="O482" s="167"/>
      <c r="P482" s="167"/>
      <c r="Q482" s="196"/>
      <c r="R482" s="169"/>
      <c r="S482" s="169"/>
      <c r="T482" s="163"/>
      <c r="U482" s="163"/>
      <c r="V482" s="170"/>
      <c r="W482" s="170"/>
      <c r="X482" s="171"/>
      <c r="Y482" s="163"/>
    </row>
    <row r="483" spans="2:31" s="137" customFormat="1" ht="17.25" customHeight="1" x14ac:dyDescent="0.35">
      <c r="B483" s="163"/>
      <c r="C483" s="196">
        <v>157</v>
      </c>
      <c r="D483" s="163">
        <v>157</v>
      </c>
      <c r="E483" s="164" t="s">
        <v>556</v>
      </c>
      <c r="F483" s="174" t="s">
        <v>496</v>
      </c>
      <c r="G483" s="174" t="s">
        <v>0</v>
      </c>
      <c r="H483" s="164" t="s">
        <v>1197</v>
      </c>
      <c r="I483" s="164" t="s">
        <v>968</v>
      </c>
      <c r="J483" s="163">
        <v>18.899999999999999</v>
      </c>
      <c r="K483" s="167">
        <v>12.15</v>
      </c>
      <c r="L483" s="167">
        <v>13</v>
      </c>
      <c r="M483" s="213"/>
      <c r="N483" s="167"/>
      <c r="O483" s="167"/>
      <c r="P483" s="167"/>
      <c r="Q483" s="196"/>
      <c r="R483" s="169"/>
      <c r="S483" s="169"/>
      <c r="T483" s="163"/>
      <c r="U483" s="163"/>
      <c r="V483" s="170"/>
      <c r="W483" s="170"/>
      <c r="X483" s="171"/>
      <c r="Y483" s="163"/>
    </row>
    <row r="484" spans="2:31" s="137" customFormat="1" ht="17.25" customHeight="1" x14ac:dyDescent="0.35">
      <c r="B484" s="163"/>
      <c r="C484" s="196"/>
      <c r="D484" s="163"/>
      <c r="E484" s="164"/>
      <c r="F484" s="174"/>
      <c r="G484" s="221" t="s">
        <v>976</v>
      </c>
      <c r="H484" s="164"/>
      <c r="I484" s="57" t="s">
        <v>976</v>
      </c>
      <c r="J484" s="163"/>
      <c r="K484" s="163"/>
      <c r="L484" s="163"/>
      <c r="M484" s="213"/>
      <c r="N484" s="167"/>
      <c r="O484" s="167"/>
      <c r="P484" s="167"/>
      <c r="Q484" s="196"/>
      <c r="R484" s="169"/>
      <c r="S484" s="169"/>
      <c r="T484" s="163"/>
      <c r="U484" s="163"/>
      <c r="V484" s="170"/>
      <c r="W484" s="170"/>
      <c r="X484" s="171"/>
      <c r="Y484" s="163"/>
    </row>
    <row r="485" spans="2:31" s="137" customFormat="1" ht="17.25" customHeight="1" x14ac:dyDescent="0.35">
      <c r="B485" s="163"/>
      <c r="C485" s="196">
        <v>158</v>
      </c>
      <c r="D485" s="163">
        <v>158</v>
      </c>
      <c r="E485" s="164" t="s">
        <v>575</v>
      </c>
      <c r="F485" s="174" t="s">
        <v>494</v>
      </c>
      <c r="G485" s="174" t="s">
        <v>49</v>
      </c>
      <c r="H485" s="164" t="s">
        <v>1101</v>
      </c>
      <c r="I485" s="164" t="s">
        <v>963</v>
      </c>
      <c r="J485" s="163">
        <v>18.899999999999999</v>
      </c>
      <c r="K485" s="167">
        <v>15</v>
      </c>
      <c r="L485" s="167">
        <v>15.45</v>
      </c>
      <c r="M485" s="213"/>
      <c r="N485" s="167"/>
      <c r="O485" s="167"/>
      <c r="P485" s="167"/>
      <c r="Q485" s="196" t="s">
        <v>1219</v>
      </c>
      <c r="R485" s="215">
        <v>0.32291666666666669</v>
      </c>
      <c r="S485" s="215">
        <v>0.30208333333333331</v>
      </c>
      <c r="T485" s="197">
        <v>137.4</v>
      </c>
      <c r="U485" s="216">
        <f>T476+T485</f>
        <v>269.20000000000005</v>
      </c>
      <c r="V485" s="170" t="s">
        <v>1029</v>
      </c>
      <c r="W485" s="170" t="s">
        <v>1029</v>
      </c>
      <c r="X485" s="212"/>
      <c r="Y485" s="163">
        <v>16</v>
      </c>
      <c r="Z485" s="136" t="s">
        <v>1027</v>
      </c>
      <c r="AA485" s="136"/>
      <c r="AB485" s="140" t="s">
        <v>1195</v>
      </c>
      <c r="AC485" s="137" t="s">
        <v>1029</v>
      </c>
      <c r="AD485" s="137" t="s">
        <v>1134</v>
      </c>
      <c r="AE485" s="140" t="s">
        <v>1031</v>
      </c>
    </row>
    <row r="486" spans="2:31" s="137" customFormat="1" ht="17.25" customHeight="1" x14ac:dyDescent="0.35">
      <c r="B486" s="163"/>
      <c r="C486" s="196">
        <v>158</v>
      </c>
      <c r="D486" s="163">
        <v>158</v>
      </c>
      <c r="E486" s="164" t="s">
        <v>574</v>
      </c>
      <c r="F486" s="174" t="s">
        <v>496</v>
      </c>
      <c r="G486" s="174" t="s">
        <v>0</v>
      </c>
      <c r="H486" s="164" t="s">
        <v>1197</v>
      </c>
      <c r="I486" s="164" t="s">
        <v>968</v>
      </c>
      <c r="J486" s="163">
        <v>18.899999999999999</v>
      </c>
      <c r="K486" s="167">
        <v>15.55</v>
      </c>
      <c r="L486" s="167">
        <v>16.399999999999999</v>
      </c>
      <c r="M486" s="213"/>
      <c r="N486" s="167"/>
      <c r="O486" s="167"/>
      <c r="P486" s="167"/>
      <c r="Q486" s="196"/>
      <c r="R486" s="169"/>
      <c r="S486" s="169"/>
      <c r="T486" s="163"/>
      <c r="U486" s="163"/>
      <c r="V486" s="170"/>
      <c r="W486" s="170"/>
      <c r="X486" s="171"/>
      <c r="Y486" s="163"/>
    </row>
    <row r="487" spans="2:31" s="137" customFormat="1" ht="17.25" customHeight="1" x14ac:dyDescent="0.35">
      <c r="B487" s="163"/>
      <c r="C487" s="196">
        <v>158</v>
      </c>
      <c r="D487" s="163">
        <v>158</v>
      </c>
      <c r="E487" s="164" t="s">
        <v>585</v>
      </c>
      <c r="F487" s="174" t="s">
        <v>494</v>
      </c>
      <c r="G487" s="174" t="s">
        <v>49</v>
      </c>
      <c r="H487" s="164" t="s">
        <v>1101</v>
      </c>
      <c r="I487" s="164" t="s">
        <v>963</v>
      </c>
      <c r="J487" s="163">
        <v>18.899999999999999</v>
      </c>
      <c r="K487" s="167">
        <v>16.5</v>
      </c>
      <c r="L487" s="167">
        <v>17.350000000000001</v>
      </c>
      <c r="M487" s="213"/>
      <c r="N487" s="167"/>
      <c r="O487" s="167"/>
      <c r="P487" s="167"/>
      <c r="Q487" s="196"/>
      <c r="R487" s="169"/>
      <c r="S487" s="169"/>
      <c r="T487" s="163"/>
      <c r="U487" s="163"/>
      <c r="V487" s="170"/>
      <c r="W487" s="170"/>
      <c r="X487" s="171"/>
      <c r="Y487" s="163"/>
    </row>
    <row r="488" spans="2:31" s="137" customFormat="1" ht="17.25" customHeight="1" x14ac:dyDescent="0.35">
      <c r="B488" s="163"/>
      <c r="C488" s="196">
        <v>158</v>
      </c>
      <c r="D488" s="163">
        <v>158</v>
      </c>
      <c r="E488" s="164" t="s">
        <v>923</v>
      </c>
      <c r="F488" s="174" t="s">
        <v>49</v>
      </c>
      <c r="G488" s="174" t="s">
        <v>51</v>
      </c>
      <c r="H488" s="164" t="s">
        <v>963</v>
      </c>
      <c r="I488" s="164" t="s">
        <v>1213</v>
      </c>
      <c r="J488" s="216">
        <v>12</v>
      </c>
      <c r="K488" s="167">
        <v>17.45</v>
      </c>
      <c r="L488" s="167">
        <v>18.149999999999999</v>
      </c>
      <c r="M488" s="213"/>
      <c r="N488" s="167"/>
      <c r="O488" s="167"/>
      <c r="P488" s="167"/>
      <c r="Q488" s="196"/>
      <c r="R488" s="169"/>
      <c r="S488" s="169"/>
      <c r="T488" s="163"/>
      <c r="U488" s="163"/>
      <c r="V488" s="170"/>
      <c r="W488" s="170"/>
      <c r="X488" s="171"/>
      <c r="Y488" s="163"/>
    </row>
    <row r="489" spans="2:31" s="137" customFormat="1" ht="17.25" customHeight="1" x14ac:dyDescent="0.35">
      <c r="B489" s="163"/>
      <c r="C489" s="196">
        <v>158</v>
      </c>
      <c r="D489" s="163">
        <v>158</v>
      </c>
      <c r="E489" s="164" t="s">
        <v>924</v>
      </c>
      <c r="F489" s="174" t="s">
        <v>51</v>
      </c>
      <c r="G489" s="174" t="s">
        <v>49</v>
      </c>
      <c r="H489" s="164" t="s">
        <v>1213</v>
      </c>
      <c r="I489" s="164" t="s">
        <v>963</v>
      </c>
      <c r="J489" s="216">
        <v>12</v>
      </c>
      <c r="K489" s="167">
        <v>18.25</v>
      </c>
      <c r="L489" s="167">
        <v>18.55</v>
      </c>
      <c r="M489" s="213"/>
      <c r="N489" s="167"/>
      <c r="O489" s="167"/>
      <c r="P489" s="167"/>
      <c r="Q489" s="196"/>
      <c r="R489" s="169"/>
      <c r="S489" s="169"/>
      <c r="T489" s="163"/>
      <c r="U489" s="163"/>
      <c r="V489" s="170"/>
      <c r="W489" s="170"/>
      <c r="X489" s="171"/>
      <c r="Y489" s="163"/>
    </row>
    <row r="490" spans="2:31" s="137" customFormat="1" ht="17.25" customHeight="1" x14ac:dyDescent="0.35">
      <c r="B490" s="163"/>
      <c r="C490" s="196">
        <v>158</v>
      </c>
      <c r="D490" s="163">
        <v>158</v>
      </c>
      <c r="E490" s="164" t="s">
        <v>586</v>
      </c>
      <c r="F490" s="174" t="s">
        <v>496</v>
      </c>
      <c r="G490" s="174" t="s">
        <v>0</v>
      </c>
      <c r="H490" s="164" t="s">
        <v>1197</v>
      </c>
      <c r="I490" s="164" t="s">
        <v>968</v>
      </c>
      <c r="J490" s="163">
        <v>18.899999999999999</v>
      </c>
      <c r="K490" s="167">
        <v>19.05</v>
      </c>
      <c r="L490" s="167">
        <v>19.5</v>
      </c>
      <c r="M490" s="208" t="s">
        <v>971</v>
      </c>
      <c r="N490" s="167"/>
      <c r="O490" s="167"/>
      <c r="P490" s="167"/>
      <c r="Q490" s="196"/>
      <c r="R490" s="169"/>
      <c r="S490" s="169"/>
      <c r="T490" s="163"/>
      <c r="U490" s="163"/>
      <c r="V490" s="170"/>
      <c r="W490" s="170"/>
      <c r="X490" s="171"/>
      <c r="Y490" s="163"/>
    </row>
    <row r="491" spans="2:31" s="137" customFormat="1" ht="17.25" customHeight="1" x14ac:dyDescent="0.35">
      <c r="B491" s="163"/>
      <c r="C491" s="196">
        <v>158</v>
      </c>
      <c r="D491" s="163">
        <v>158</v>
      </c>
      <c r="E491" s="164" t="s">
        <v>607</v>
      </c>
      <c r="F491" s="174" t="s">
        <v>494</v>
      </c>
      <c r="G491" s="174" t="s">
        <v>49</v>
      </c>
      <c r="H491" s="164" t="s">
        <v>1101</v>
      </c>
      <c r="I491" s="164" t="s">
        <v>963</v>
      </c>
      <c r="J491" s="163">
        <v>18.899999999999999</v>
      </c>
      <c r="K491" s="167">
        <v>20.2</v>
      </c>
      <c r="L491" s="167">
        <v>21.05</v>
      </c>
      <c r="M491" s="213"/>
      <c r="N491" s="167"/>
      <c r="O491" s="167"/>
      <c r="P491" s="167"/>
      <c r="Q491" s="196"/>
      <c r="R491" s="169"/>
      <c r="S491" s="169"/>
      <c r="T491" s="163"/>
      <c r="U491" s="163"/>
      <c r="V491" s="170"/>
      <c r="W491" s="170"/>
      <c r="X491" s="171"/>
      <c r="Y491" s="163"/>
    </row>
    <row r="492" spans="2:31" s="137" customFormat="1" ht="17.25" customHeight="1" x14ac:dyDescent="0.35">
      <c r="B492" s="163"/>
      <c r="C492" s="196">
        <v>158</v>
      </c>
      <c r="D492" s="163">
        <v>158</v>
      </c>
      <c r="E492" s="164" t="s">
        <v>606</v>
      </c>
      <c r="F492" s="174" t="s">
        <v>496</v>
      </c>
      <c r="G492" s="174" t="s">
        <v>0</v>
      </c>
      <c r="H492" s="164" t="s">
        <v>1197</v>
      </c>
      <c r="I492" s="164" t="s">
        <v>968</v>
      </c>
      <c r="J492" s="163">
        <v>18.899999999999999</v>
      </c>
      <c r="K492" s="167">
        <v>21.15</v>
      </c>
      <c r="L492" s="167">
        <v>22</v>
      </c>
      <c r="M492" s="213"/>
      <c r="N492" s="167"/>
      <c r="O492" s="167"/>
      <c r="P492" s="167"/>
      <c r="Q492" s="196"/>
      <c r="R492" s="169"/>
      <c r="S492" s="169"/>
      <c r="T492" s="163"/>
      <c r="U492" s="163"/>
      <c r="V492" s="170"/>
      <c r="W492" s="170"/>
      <c r="X492" s="171"/>
      <c r="Y492" s="163"/>
    </row>
    <row r="493" spans="2:31" s="137" customFormat="1" ht="17.25" customHeight="1" x14ac:dyDescent="0.35">
      <c r="B493" s="163"/>
      <c r="C493" s="196"/>
      <c r="D493" s="163"/>
      <c r="E493" s="192" t="s">
        <v>1220</v>
      </c>
      <c r="F493" s="174"/>
      <c r="G493" s="174"/>
      <c r="H493" s="164"/>
      <c r="I493" s="164"/>
      <c r="J493" s="55"/>
      <c r="K493" s="163"/>
      <c r="L493" s="163"/>
      <c r="M493" s="164"/>
      <c r="N493" s="167"/>
      <c r="O493" s="167"/>
      <c r="P493" s="167"/>
      <c r="Q493" s="196"/>
      <c r="R493" s="169"/>
      <c r="S493" s="169"/>
      <c r="T493" s="163"/>
      <c r="U493" s="163"/>
      <c r="V493" s="170"/>
      <c r="W493" s="170"/>
      <c r="X493" s="171"/>
      <c r="Y493" s="163"/>
      <c r="Z493" s="140"/>
    </row>
    <row r="494" spans="2:31" s="137" customFormat="1" ht="17.25" customHeight="1" x14ac:dyDescent="0.35">
      <c r="B494" s="163"/>
      <c r="C494" s="196"/>
      <c r="D494" s="163"/>
      <c r="E494" s="192"/>
      <c r="F494" s="174"/>
      <c r="G494" s="221"/>
      <c r="H494" s="164"/>
      <c r="I494" s="57"/>
      <c r="J494" s="163"/>
      <c r="K494" s="163"/>
      <c r="L494" s="163"/>
      <c r="M494" s="196"/>
      <c r="N494" s="167"/>
      <c r="O494" s="167"/>
      <c r="P494" s="167"/>
      <c r="Q494" s="197"/>
      <c r="R494" s="169"/>
      <c r="S494" s="169"/>
      <c r="T494" s="163"/>
      <c r="U494" s="163"/>
      <c r="V494" s="170"/>
      <c r="W494" s="170"/>
      <c r="X494" s="171"/>
      <c r="Y494" s="163"/>
    </row>
    <row r="495" spans="2:31" s="137" customFormat="1" ht="17.25" customHeight="1" x14ac:dyDescent="0.35">
      <c r="B495" s="163">
        <v>30</v>
      </c>
      <c r="C495" s="196">
        <v>159</v>
      </c>
      <c r="D495" s="163">
        <v>159</v>
      </c>
      <c r="E495" s="164" t="s">
        <v>513</v>
      </c>
      <c r="F495" s="174" t="s">
        <v>494</v>
      </c>
      <c r="G495" s="174" t="s">
        <v>49</v>
      </c>
      <c r="H495" s="164" t="s">
        <v>1101</v>
      </c>
      <c r="I495" s="164" t="s">
        <v>963</v>
      </c>
      <c r="J495" s="163">
        <v>18.899999999999999</v>
      </c>
      <c r="K495" s="167">
        <v>6.15</v>
      </c>
      <c r="L495" s="167">
        <v>7</v>
      </c>
      <c r="M495" s="164"/>
      <c r="N495" s="167"/>
      <c r="O495" s="167"/>
      <c r="P495" s="167"/>
      <c r="Q495" s="211" t="s">
        <v>1221</v>
      </c>
      <c r="R495" s="215">
        <v>0.32291666666666669</v>
      </c>
      <c r="S495" s="215">
        <v>0.30208333333333331</v>
      </c>
      <c r="T495" s="197">
        <v>137.4</v>
      </c>
      <c r="U495" s="216"/>
      <c r="V495" s="170" t="s">
        <v>1029</v>
      </c>
      <c r="W495" s="184"/>
      <c r="X495" s="200"/>
      <c r="Y495" s="163"/>
      <c r="Z495" s="136" t="s">
        <v>1027</v>
      </c>
      <c r="AA495" s="136"/>
      <c r="AB495" s="140" t="s">
        <v>1195</v>
      </c>
      <c r="AC495" s="137" t="s">
        <v>1029</v>
      </c>
      <c r="AD495" s="137" t="s">
        <v>1134</v>
      </c>
      <c r="AE495" s="140" t="s">
        <v>1031</v>
      </c>
    </row>
    <row r="496" spans="2:31" s="137" customFormat="1" ht="17.25" customHeight="1" x14ac:dyDescent="0.35">
      <c r="B496" s="163"/>
      <c r="C496" s="196">
        <v>159</v>
      </c>
      <c r="D496" s="163">
        <v>159</v>
      </c>
      <c r="E496" s="164" t="s">
        <v>514</v>
      </c>
      <c r="F496" s="174" t="s">
        <v>496</v>
      </c>
      <c r="G496" s="174" t="s">
        <v>0</v>
      </c>
      <c r="H496" s="164" t="s">
        <v>1197</v>
      </c>
      <c r="I496" s="164" t="s">
        <v>968</v>
      </c>
      <c r="J496" s="163">
        <v>18.899999999999999</v>
      </c>
      <c r="K496" s="167">
        <v>7.1</v>
      </c>
      <c r="L496" s="167">
        <v>7.55</v>
      </c>
      <c r="M496" s="164"/>
      <c r="N496" s="167"/>
      <c r="O496" s="167"/>
      <c r="P496" s="167"/>
      <c r="Q496" s="164"/>
      <c r="R496" s="169"/>
      <c r="S496" s="169"/>
      <c r="T496" s="163"/>
      <c r="U496" s="163"/>
      <c r="V496" s="170"/>
      <c r="W496" s="170"/>
      <c r="X496" s="171"/>
      <c r="Y496" s="163"/>
    </row>
    <row r="497" spans="2:31" s="137" customFormat="1" ht="17.25" customHeight="1" x14ac:dyDescent="0.35">
      <c r="B497" s="163"/>
      <c r="C497" s="196">
        <v>159</v>
      </c>
      <c r="D497" s="163">
        <v>159</v>
      </c>
      <c r="E497" s="164" t="s">
        <v>533</v>
      </c>
      <c r="F497" s="174" t="s">
        <v>494</v>
      </c>
      <c r="G497" s="174" t="s">
        <v>49</v>
      </c>
      <c r="H497" s="164" t="s">
        <v>1101</v>
      </c>
      <c r="I497" s="164" t="s">
        <v>963</v>
      </c>
      <c r="J497" s="163">
        <v>18.899999999999999</v>
      </c>
      <c r="K497" s="167">
        <v>8.0500000000000007</v>
      </c>
      <c r="L497" s="167">
        <v>8.5</v>
      </c>
      <c r="M497" s="164"/>
      <c r="N497" s="167"/>
      <c r="O497" s="167"/>
      <c r="P497" s="167"/>
      <c r="Q497" s="164"/>
      <c r="R497" s="169"/>
      <c r="S497" s="169"/>
      <c r="T497" s="163"/>
      <c r="U497" s="163"/>
      <c r="V497" s="170"/>
      <c r="W497" s="170"/>
      <c r="X497" s="171"/>
      <c r="Y497" s="163"/>
    </row>
    <row r="498" spans="2:31" s="137" customFormat="1" ht="17.25" customHeight="1" x14ac:dyDescent="0.35">
      <c r="B498" s="163"/>
      <c r="C498" s="196">
        <v>159</v>
      </c>
      <c r="D498" s="163">
        <v>159</v>
      </c>
      <c r="E498" s="164" t="s">
        <v>915</v>
      </c>
      <c r="F498" s="174" t="s">
        <v>49</v>
      </c>
      <c r="G498" s="174" t="s">
        <v>51</v>
      </c>
      <c r="H498" s="164" t="s">
        <v>963</v>
      </c>
      <c r="I498" s="164" t="s">
        <v>1213</v>
      </c>
      <c r="J498" s="216">
        <v>12</v>
      </c>
      <c r="K498" s="167">
        <v>9</v>
      </c>
      <c r="L498" s="167">
        <v>9.3000000000000007</v>
      </c>
      <c r="M498" s="164"/>
      <c r="N498" s="167"/>
      <c r="O498" s="167"/>
      <c r="P498" s="167"/>
      <c r="Q498" s="164"/>
      <c r="R498" s="169"/>
      <c r="S498" s="169"/>
      <c r="T498" s="163"/>
      <c r="U498" s="163"/>
      <c r="V498" s="170"/>
      <c r="W498" s="170"/>
      <c r="X498" s="171"/>
      <c r="Y498" s="163"/>
    </row>
    <row r="499" spans="2:31" s="137" customFormat="1" ht="17.25" customHeight="1" x14ac:dyDescent="0.35">
      <c r="B499" s="163"/>
      <c r="C499" s="196">
        <v>159</v>
      </c>
      <c r="D499" s="163">
        <v>159</v>
      </c>
      <c r="E499" s="164" t="s">
        <v>916</v>
      </c>
      <c r="F499" s="174" t="s">
        <v>51</v>
      </c>
      <c r="G499" s="174" t="s">
        <v>49</v>
      </c>
      <c r="H499" s="164" t="s">
        <v>1213</v>
      </c>
      <c r="I499" s="164" t="s">
        <v>963</v>
      </c>
      <c r="J499" s="216">
        <v>12</v>
      </c>
      <c r="K499" s="167">
        <v>9.4</v>
      </c>
      <c r="L499" s="167">
        <v>10.1</v>
      </c>
      <c r="M499" s="208" t="s">
        <v>971</v>
      </c>
      <c r="N499" s="167"/>
      <c r="O499" s="167"/>
      <c r="P499" s="167"/>
      <c r="Q499" s="164"/>
      <c r="R499" s="169"/>
      <c r="S499" s="169"/>
      <c r="T499" s="163"/>
      <c r="U499" s="163"/>
      <c r="V499" s="170"/>
      <c r="W499" s="170"/>
      <c r="X499" s="171"/>
      <c r="Y499" s="163"/>
    </row>
    <row r="500" spans="2:31" s="137" customFormat="1" ht="17.25" customHeight="1" x14ac:dyDescent="0.35">
      <c r="B500" s="163"/>
      <c r="C500" s="196">
        <v>159</v>
      </c>
      <c r="D500" s="163">
        <v>159</v>
      </c>
      <c r="E500" s="164" t="s">
        <v>542</v>
      </c>
      <c r="F500" s="174" t="s">
        <v>496</v>
      </c>
      <c r="G500" s="174" t="s">
        <v>0</v>
      </c>
      <c r="H500" s="164" t="s">
        <v>1197</v>
      </c>
      <c r="I500" s="164" t="s">
        <v>968</v>
      </c>
      <c r="J500" s="163">
        <v>18.899999999999999</v>
      </c>
      <c r="K500" s="167">
        <v>10.4</v>
      </c>
      <c r="L500" s="167">
        <v>11.25</v>
      </c>
      <c r="M500" s="164"/>
      <c r="N500" s="167"/>
      <c r="O500" s="167"/>
      <c r="P500" s="167"/>
      <c r="Q500" s="164"/>
      <c r="R500" s="169"/>
      <c r="S500" s="169"/>
      <c r="T500" s="163"/>
      <c r="U500" s="163"/>
      <c r="V500" s="170"/>
      <c r="W500" s="170"/>
      <c r="X500" s="171"/>
      <c r="Y500" s="163"/>
    </row>
    <row r="501" spans="2:31" s="137" customFormat="1" ht="17.25" customHeight="1" x14ac:dyDescent="0.35">
      <c r="B501" s="163"/>
      <c r="C501" s="196">
        <v>159</v>
      </c>
      <c r="D501" s="163">
        <v>159</v>
      </c>
      <c r="E501" s="164" t="s">
        <v>557</v>
      </c>
      <c r="F501" s="174" t="s">
        <v>494</v>
      </c>
      <c r="G501" s="174" t="s">
        <v>49</v>
      </c>
      <c r="H501" s="164" t="s">
        <v>1101</v>
      </c>
      <c r="I501" s="164" t="s">
        <v>963</v>
      </c>
      <c r="J501" s="163">
        <v>18.899999999999999</v>
      </c>
      <c r="K501" s="167">
        <v>11.35</v>
      </c>
      <c r="L501" s="167">
        <v>12.2</v>
      </c>
      <c r="M501" s="164"/>
      <c r="N501" s="167"/>
      <c r="O501" s="167"/>
      <c r="P501" s="167"/>
      <c r="Q501" s="164"/>
      <c r="R501" s="169"/>
      <c r="S501" s="169"/>
      <c r="T501" s="163"/>
      <c r="U501" s="163"/>
      <c r="V501" s="170"/>
      <c r="W501" s="170"/>
      <c r="X501" s="171"/>
      <c r="Y501" s="163"/>
    </row>
    <row r="502" spans="2:31" s="137" customFormat="1" ht="17.25" customHeight="1" x14ac:dyDescent="0.35">
      <c r="B502" s="163"/>
      <c r="C502" s="196">
        <v>159</v>
      </c>
      <c r="D502" s="163">
        <v>159</v>
      </c>
      <c r="E502" s="164" t="s">
        <v>558</v>
      </c>
      <c r="F502" s="174" t="s">
        <v>496</v>
      </c>
      <c r="G502" s="174" t="s">
        <v>0</v>
      </c>
      <c r="H502" s="164" t="s">
        <v>1197</v>
      </c>
      <c r="I502" s="164" t="s">
        <v>968</v>
      </c>
      <c r="J502" s="163">
        <v>18.899999999999999</v>
      </c>
      <c r="K502" s="167">
        <v>12.3</v>
      </c>
      <c r="L502" s="167">
        <v>13.15</v>
      </c>
      <c r="M502" s="164"/>
      <c r="N502" s="167"/>
      <c r="O502" s="167"/>
      <c r="P502" s="167"/>
      <c r="Q502" s="164"/>
      <c r="R502" s="169"/>
      <c r="S502" s="169"/>
      <c r="T502" s="163"/>
      <c r="U502" s="163"/>
      <c r="V502" s="170"/>
      <c r="W502" s="170"/>
      <c r="X502" s="171"/>
      <c r="Y502" s="163"/>
    </row>
    <row r="503" spans="2:31" s="137" customFormat="1" ht="17.25" customHeight="1" x14ac:dyDescent="0.35">
      <c r="B503" s="163"/>
      <c r="C503" s="196"/>
      <c r="D503" s="163"/>
      <c r="E503" s="164"/>
      <c r="F503" s="174"/>
      <c r="G503" s="221" t="s">
        <v>976</v>
      </c>
      <c r="H503" s="164"/>
      <c r="I503" s="57" t="s">
        <v>976</v>
      </c>
      <c r="J503" s="163"/>
      <c r="K503" s="167"/>
      <c r="L503" s="167"/>
      <c r="M503" s="164"/>
      <c r="N503" s="167"/>
      <c r="O503" s="167"/>
      <c r="P503" s="167"/>
      <c r="Q503" s="164"/>
      <c r="R503" s="169"/>
      <c r="S503" s="169"/>
      <c r="T503" s="163"/>
      <c r="U503" s="163"/>
      <c r="V503" s="170"/>
      <c r="W503" s="170"/>
      <c r="X503" s="171"/>
      <c r="Y503" s="163"/>
    </row>
    <row r="504" spans="2:31" s="137" customFormat="1" ht="17.25" customHeight="1" x14ac:dyDescent="0.35">
      <c r="B504" s="163"/>
      <c r="C504" s="196">
        <v>160</v>
      </c>
      <c r="D504" s="163">
        <v>160</v>
      </c>
      <c r="E504" s="164" t="s">
        <v>587</v>
      </c>
      <c r="F504" s="174" t="s">
        <v>494</v>
      </c>
      <c r="G504" s="174" t="s">
        <v>49</v>
      </c>
      <c r="H504" s="164" t="s">
        <v>962</v>
      </c>
      <c r="I504" s="164" t="s">
        <v>963</v>
      </c>
      <c r="J504" s="163">
        <v>23.3</v>
      </c>
      <c r="K504" s="167">
        <v>17</v>
      </c>
      <c r="L504" s="167">
        <v>17.45</v>
      </c>
      <c r="M504" s="164"/>
      <c r="N504" s="167"/>
      <c r="O504" s="167"/>
      <c r="P504" s="167"/>
      <c r="Q504" s="196" t="s">
        <v>1222</v>
      </c>
      <c r="R504" s="215">
        <v>0.32291666666666669</v>
      </c>
      <c r="S504" s="215">
        <v>0.30208333333333331</v>
      </c>
      <c r="T504" s="197">
        <v>146.19999999999999</v>
      </c>
      <c r="U504" s="216">
        <f>T495+T504</f>
        <v>283.60000000000002</v>
      </c>
      <c r="V504" s="170" t="s">
        <v>1029</v>
      </c>
      <c r="W504" s="170" t="s">
        <v>1029</v>
      </c>
      <c r="X504" s="212"/>
      <c r="Y504" s="163">
        <v>16</v>
      </c>
      <c r="Z504" s="136" t="s">
        <v>1027</v>
      </c>
      <c r="AA504" s="136"/>
      <c r="AB504" s="140" t="s">
        <v>1195</v>
      </c>
      <c r="AC504" s="137" t="s">
        <v>1029</v>
      </c>
      <c r="AD504" s="137" t="s">
        <v>1134</v>
      </c>
      <c r="AE504" s="140" t="s">
        <v>1031</v>
      </c>
    </row>
    <row r="505" spans="2:31" s="137" customFormat="1" ht="17.25" customHeight="1" x14ac:dyDescent="0.35">
      <c r="B505" s="163"/>
      <c r="C505" s="196">
        <v>160</v>
      </c>
      <c r="D505" s="163">
        <v>160</v>
      </c>
      <c r="E505" s="164" t="s">
        <v>582</v>
      </c>
      <c r="F505" s="174" t="s">
        <v>496</v>
      </c>
      <c r="G505" s="174" t="s">
        <v>0</v>
      </c>
      <c r="H505" s="164" t="s">
        <v>967</v>
      </c>
      <c r="I505" s="164" t="s">
        <v>968</v>
      </c>
      <c r="J505" s="163">
        <v>23.3</v>
      </c>
      <c r="K505" s="167">
        <v>17.55</v>
      </c>
      <c r="L505" s="167">
        <v>18.399999999999999</v>
      </c>
      <c r="M505" s="164"/>
      <c r="N505" s="167"/>
      <c r="O505" s="167"/>
      <c r="P505" s="167"/>
      <c r="Q505" s="164"/>
      <c r="R505" s="169"/>
      <c r="S505" s="169"/>
      <c r="T505" s="163"/>
      <c r="U505" s="163"/>
      <c r="V505" s="170"/>
      <c r="W505" s="170"/>
      <c r="X505" s="171"/>
      <c r="Y505" s="163"/>
    </row>
    <row r="506" spans="2:31" s="137" customFormat="1" ht="17.25" customHeight="1" x14ac:dyDescent="0.35">
      <c r="B506" s="163"/>
      <c r="C506" s="196">
        <v>160</v>
      </c>
      <c r="D506" s="163">
        <v>160</v>
      </c>
      <c r="E506" s="164" t="s">
        <v>591</v>
      </c>
      <c r="F506" s="174" t="s">
        <v>494</v>
      </c>
      <c r="G506" s="174" t="s">
        <v>49</v>
      </c>
      <c r="H506" s="164" t="s">
        <v>1101</v>
      </c>
      <c r="I506" s="164" t="s">
        <v>963</v>
      </c>
      <c r="J506" s="163">
        <v>18.899999999999999</v>
      </c>
      <c r="K506" s="167">
        <v>18.5</v>
      </c>
      <c r="L506" s="167">
        <v>19.350000000000001</v>
      </c>
      <c r="M506" s="208" t="s">
        <v>971</v>
      </c>
      <c r="N506" s="167"/>
      <c r="O506" s="167"/>
      <c r="P506" s="167"/>
      <c r="Q506" s="164"/>
      <c r="R506" s="169"/>
      <c r="S506" s="169"/>
      <c r="T506" s="163"/>
      <c r="U506" s="163"/>
      <c r="V506" s="170"/>
      <c r="W506" s="170"/>
      <c r="X506" s="171"/>
      <c r="Y506" s="163"/>
    </row>
    <row r="507" spans="2:31" s="137" customFormat="1" ht="17.25" customHeight="1" x14ac:dyDescent="0.35">
      <c r="B507" s="163"/>
      <c r="C507" s="196">
        <v>160</v>
      </c>
      <c r="D507" s="163">
        <v>160</v>
      </c>
      <c r="E507" s="164" t="s">
        <v>925</v>
      </c>
      <c r="F507" s="174" t="s">
        <v>49</v>
      </c>
      <c r="G507" s="174" t="s">
        <v>51</v>
      </c>
      <c r="H507" s="164" t="s">
        <v>963</v>
      </c>
      <c r="I507" s="164" t="s">
        <v>1213</v>
      </c>
      <c r="J507" s="216">
        <v>12</v>
      </c>
      <c r="K507" s="167">
        <v>20.05</v>
      </c>
      <c r="L507" s="167">
        <v>20.350000000000001</v>
      </c>
      <c r="M507" s="164"/>
      <c r="N507" s="167"/>
      <c r="O507" s="167"/>
      <c r="P507" s="167"/>
      <c r="Q507" s="164"/>
      <c r="R507" s="169"/>
      <c r="S507" s="169"/>
      <c r="T507" s="163"/>
      <c r="U507" s="163"/>
      <c r="V507" s="170"/>
      <c r="W507" s="170"/>
      <c r="X507" s="171"/>
      <c r="Y507" s="163"/>
    </row>
    <row r="508" spans="2:31" s="137" customFormat="1" ht="17.25" customHeight="1" x14ac:dyDescent="0.35">
      <c r="B508" s="163"/>
      <c r="C508" s="196">
        <v>160</v>
      </c>
      <c r="D508" s="163">
        <v>160</v>
      </c>
      <c r="E508" s="164" t="s">
        <v>926</v>
      </c>
      <c r="F508" s="174" t="s">
        <v>51</v>
      </c>
      <c r="G508" s="174" t="s">
        <v>49</v>
      </c>
      <c r="H508" s="164" t="s">
        <v>1213</v>
      </c>
      <c r="I508" s="164" t="s">
        <v>963</v>
      </c>
      <c r="J508" s="216">
        <v>12</v>
      </c>
      <c r="K508" s="167">
        <v>20.45</v>
      </c>
      <c r="L508" s="167">
        <v>21.15</v>
      </c>
      <c r="M508" s="164"/>
      <c r="N508" s="167"/>
      <c r="O508" s="167"/>
      <c r="P508" s="167"/>
      <c r="Q508" s="164"/>
      <c r="R508" s="169"/>
      <c r="S508" s="169"/>
      <c r="T508" s="163"/>
      <c r="U508" s="163"/>
      <c r="V508" s="170"/>
      <c r="W508" s="170"/>
      <c r="X508" s="171"/>
      <c r="Y508" s="163"/>
    </row>
    <row r="509" spans="2:31" s="137" customFormat="1" ht="17.25" customHeight="1" x14ac:dyDescent="0.35">
      <c r="B509" s="163"/>
      <c r="C509" s="196">
        <v>160</v>
      </c>
      <c r="D509" s="163">
        <v>160</v>
      </c>
      <c r="E509" s="164" t="s">
        <v>608</v>
      </c>
      <c r="F509" s="174" t="s">
        <v>496</v>
      </c>
      <c r="G509" s="174" t="s">
        <v>0</v>
      </c>
      <c r="H509" s="164" t="s">
        <v>1197</v>
      </c>
      <c r="I509" s="164" t="s">
        <v>968</v>
      </c>
      <c r="J509" s="163">
        <v>18.899999999999999</v>
      </c>
      <c r="K509" s="167">
        <v>21.25</v>
      </c>
      <c r="L509" s="167">
        <v>22.1</v>
      </c>
      <c r="M509" s="164"/>
      <c r="N509" s="167"/>
      <c r="O509" s="167"/>
      <c r="P509" s="167"/>
      <c r="Q509" s="164"/>
      <c r="R509" s="169"/>
      <c r="S509" s="169"/>
      <c r="T509" s="163"/>
      <c r="U509" s="163"/>
      <c r="V509" s="170"/>
      <c r="W509" s="170"/>
      <c r="X509" s="171"/>
      <c r="Y509" s="163"/>
    </row>
    <row r="510" spans="2:31" s="137" customFormat="1" ht="17.25" customHeight="1" x14ac:dyDescent="0.35">
      <c r="B510" s="163"/>
      <c r="C510" s="196">
        <v>160</v>
      </c>
      <c r="D510" s="163">
        <v>160</v>
      </c>
      <c r="E510" s="164" t="s">
        <v>619</v>
      </c>
      <c r="F510" s="174" t="s">
        <v>494</v>
      </c>
      <c r="G510" s="174" t="s">
        <v>49</v>
      </c>
      <c r="H510" s="164" t="s">
        <v>1101</v>
      </c>
      <c r="I510" s="164" t="s">
        <v>963</v>
      </c>
      <c r="J510" s="163">
        <v>18.899999999999999</v>
      </c>
      <c r="K510" s="167">
        <v>22.2</v>
      </c>
      <c r="L510" s="167">
        <v>23.05</v>
      </c>
      <c r="M510" s="164"/>
      <c r="N510" s="167"/>
      <c r="O510" s="167"/>
      <c r="P510" s="167"/>
      <c r="Q510" s="164"/>
      <c r="R510" s="169"/>
      <c r="S510" s="169"/>
      <c r="T510" s="163"/>
      <c r="U510" s="163"/>
      <c r="V510" s="170"/>
      <c r="W510" s="170"/>
      <c r="X510" s="171"/>
      <c r="Y510" s="163"/>
    </row>
    <row r="511" spans="2:31" s="137" customFormat="1" ht="17.25" customHeight="1" x14ac:dyDescent="0.35">
      <c r="B511" s="163"/>
      <c r="C511" s="196">
        <v>160</v>
      </c>
      <c r="D511" s="163">
        <v>160</v>
      </c>
      <c r="E511" s="164" t="s">
        <v>618</v>
      </c>
      <c r="F511" s="174" t="s">
        <v>496</v>
      </c>
      <c r="G511" s="174" t="s">
        <v>0</v>
      </c>
      <c r="H511" s="164" t="s">
        <v>1197</v>
      </c>
      <c r="I511" s="164" t="s">
        <v>968</v>
      </c>
      <c r="J511" s="163">
        <v>18.899999999999999</v>
      </c>
      <c r="K511" s="167">
        <v>23.15</v>
      </c>
      <c r="L511" s="167">
        <v>0</v>
      </c>
      <c r="M511" s="164"/>
      <c r="N511" s="167"/>
      <c r="O511" s="167"/>
      <c r="P511" s="167"/>
      <c r="Q511" s="164"/>
      <c r="R511" s="169"/>
      <c r="S511" s="169"/>
      <c r="T511" s="163"/>
      <c r="U511" s="163"/>
      <c r="V511" s="170"/>
      <c r="W511" s="170"/>
      <c r="X511" s="171"/>
      <c r="Y511" s="163"/>
    </row>
    <row r="512" spans="2:31" s="137" customFormat="1" ht="17.25" customHeight="1" x14ac:dyDescent="0.35">
      <c r="B512" s="163"/>
      <c r="C512" s="196"/>
      <c r="D512" s="163"/>
      <c r="E512" s="192" t="s">
        <v>1223</v>
      </c>
      <c r="F512" s="174"/>
      <c r="G512" s="174"/>
      <c r="H512" s="164"/>
      <c r="I512" s="164"/>
      <c r="J512" s="55"/>
      <c r="K512" s="163"/>
      <c r="L512" s="163"/>
      <c r="M512" s="164"/>
      <c r="N512" s="167"/>
      <c r="O512" s="167"/>
      <c r="P512" s="167"/>
      <c r="Q512" s="196"/>
      <c r="R512" s="169"/>
      <c r="S512" s="169"/>
      <c r="T512" s="163"/>
      <c r="U512" s="163"/>
      <c r="V512" s="170"/>
      <c r="W512" s="170"/>
      <c r="X512" s="171"/>
      <c r="Y512" s="163"/>
      <c r="Z512" s="140"/>
    </row>
    <row r="513" spans="2:31" s="137" customFormat="1" ht="17.25" customHeight="1" x14ac:dyDescent="0.35">
      <c r="B513" s="163"/>
      <c r="C513" s="196"/>
      <c r="D513" s="163"/>
      <c r="E513" s="164"/>
      <c r="F513" s="174"/>
      <c r="G513" s="174"/>
      <c r="H513" s="164"/>
      <c r="I513" s="164"/>
      <c r="J513" s="163"/>
      <c r="K513" s="163"/>
      <c r="L513" s="163"/>
      <c r="M513" s="196"/>
      <c r="N513" s="167"/>
      <c r="O513" s="167"/>
      <c r="P513" s="167"/>
      <c r="Q513" s="197"/>
      <c r="R513" s="169"/>
      <c r="S513" s="169"/>
      <c r="T513" s="163"/>
      <c r="U513" s="163"/>
      <c r="V513" s="170"/>
      <c r="W513" s="170"/>
      <c r="X513" s="171"/>
      <c r="Y513" s="163"/>
    </row>
    <row r="514" spans="2:31" s="137" customFormat="1" ht="17.25" customHeight="1" x14ac:dyDescent="0.35">
      <c r="B514" s="163">
        <v>31</v>
      </c>
      <c r="C514" s="196">
        <v>161</v>
      </c>
      <c r="D514" s="163">
        <v>161</v>
      </c>
      <c r="E514" s="164" t="s">
        <v>382</v>
      </c>
      <c r="F514" s="174" t="s">
        <v>0</v>
      </c>
      <c r="G514" s="174" t="s">
        <v>38</v>
      </c>
      <c r="H514" s="164" t="s">
        <v>968</v>
      </c>
      <c r="I514" s="164" t="s">
        <v>1224</v>
      </c>
      <c r="J514" s="163">
        <v>15.5</v>
      </c>
      <c r="K514" s="167">
        <v>5.3</v>
      </c>
      <c r="L514" s="167">
        <v>6</v>
      </c>
      <c r="M514" s="164" t="s">
        <v>1225</v>
      </c>
      <c r="N514" s="167"/>
      <c r="O514" s="167"/>
      <c r="P514" s="167"/>
      <c r="Q514" s="196" t="s">
        <v>1226</v>
      </c>
      <c r="R514" s="215">
        <v>0.33680555555555558</v>
      </c>
      <c r="S514" s="215">
        <v>0.30208333333333331</v>
      </c>
      <c r="T514" s="216">
        <v>153.19999999999999</v>
      </c>
      <c r="U514" s="216"/>
      <c r="V514" s="170" t="s">
        <v>1029</v>
      </c>
      <c r="W514" s="184"/>
      <c r="X514" s="200"/>
      <c r="Y514" s="163"/>
      <c r="Z514" s="136" t="s">
        <v>1027</v>
      </c>
      <c r="AA514" s="136"/>
      <c r="AB514" s="140" t="s">
        <v>1195</v>
      </c>
      <c r="AC514" s="137" t="s">
        <v>1029</v>
      </c>
      <c r="AD514" s="137" t="s">
        <v>1045</v>
      </c>
      <c r="AE514" s="140" t="s">
        <v>1031</v>
      </c>
    </row>
    <row r="515" spans="2:31" s="137" customFormat="1" ht="17.25" customHeight="1" x14ac:dyDescent="0.35">
      <c r="B515" s="163"/>
      <c r="C515" s="196">
        <v>161</v>
      </c>
      <c r="D515" s="163">
        <v>161</v>
      </c>
      <c r="E515" s="164" t="s">
        <v>383</v>
      </c>
      <c r="F515" s="174" t="s">
        <v>38</v>
      </c>
      <c r="G515" s="174" t="s">
        <v>0</v>
      </c>
      <c r="H515" s="164" t="s">
        <v>1224</v>
      </c>
      <c r="I515" s="164" t="s">
        <v>968</v>
      </c>
      <c r="J515" s="163">
        <v>15.5</v>
      </c>
      <c r="K515" s="167">
        <v>6.1</v>
      </c>
      <c r="L515" s="167">
        <v>6.4</v>
      </c>
      <c r="M515" s="164"/>
      <c r="N515" s="167"/>
      <c r="O515" s="167"/>
      <c r="P515" s="167"/>
      <c r="Q515" s="196"/>
      <c r="R515" s="169"/>
      <c r="S515" s="169"/>
      <c r="T515" s="163"/>
      <c r="U515" s="163"/>
      <c r="V515" s="170"/>
      <c r="W515" s="170"/>
      <c r="X515" s="171"/>
      <c r="Y515" s="163"/>
    </row>
    <row r="516" spans="2:31" s="137" customFormat="1" ht="17.25" customHeight="1" x14ac:dyDescent="0.35">
      <c r="B516" s="163"/>
      <c r="C516" s="196">
        <v>161</v>
      </c>
      <c r="D516" s="163">
        <v>161</v>
      </c>
      <c r="E516" s="164" t="s">
        <v>519</v>
      </c>
      <c r="F516" s="174" t="s">
        <v>494</v>
      </c>
      <c r="G516" s="174" t="s">
        <v>49</v>
      </c>
      <c r="H516" s="164" t="s">
        <v>1101</v>
      </c>
      <c r="I516" s="164" t="s">
        <v>963</v>
      </c>
      <c r="J516" s="163">
        <v>18.899999999999999</v>
      </c>
      <c r="K516" s="167">
        <v>6.5</v>
      </c>
      <c r="L516" s="167">
        <v>7.35</v>
      </c>
      <c r="M516" s="208" t="s">
        <v>971</v>
      </c>
      <c r="N516" s="167"/>
      <c r="O516" s="167"/>
      <c r="P516" s="167"/>
      <c r="Q516" s="196"/>
      <c r="R516" s="169"/>
      <c r="S516" s="169"/>
      <c r="T516" s="163"/>
      <c r="U516" s="163"/>
      <c r="V516" s="170"/>
      <c r="W516" s="170"/>
      <c r="X516" s="171"/>
      <c r="Y516" s="163"/>
    </row>
    <row r="517" spans="2:31" s="137" customFormat="1" ht="17.25" customHeight="1" x14ac:dyDescent="0.35">
      <c r="B517" s="163"/>
      <c r="C517" s="196">
        <v>161</v>
      </c>
      <c r="D517" s="163">
        <v>161</v>
      </c>
      <c r="E517" s="164" t="s">
        <v>522</v>
      </c>
      <c r="F517" s="174" t="s">
        <v>496</v>
      </c>
      <c r="G517" s="174" t="s">
        <v>0</v>
      </c>
      <c r="H517" s="164" t="s">
        <v>1197</v>
      </c>
      <c r="I517" s="164" t="s">
        <v>968</v>
      </c>
      <c r="J517" s="163">
        <v>18.899999999999999</v>
      </c>
      <c r="K517" s="167">
        <v>8.0500000000000007</v>
      </c>
      <c r="L517" s="167">
        <v>8.5</v>
      </c>
      <c r="M517" s="164"/>
      <c r="N517" s="167"/>
      <c r="O517" s="167"/>
      <c r="P517" s="167"/>
      <c r="Q517" s="196"/>
      <c r="R517" s="169"/>
      <c r="S517" s="169"/>
      <c r="T517" s="163"/>
      <c r="U517" s="163"/>
      <c r="V517" s="170"/>
      <c r="W517" s="170"/>
      <c r="X517" s="171"/>
      <c r="Y517" s="163"/>
    </row>
    <row r="518" spans="2:31" s="137" customFormat="1" ht="17.25" customHeight="1" x14ac:dyDescent="0.35">
      <c r="B518" s="163"/>
      <c r="C518" s="196">
        <v>161</v>
      </c>
      <c r="D518" s="163">
        <v>161</v>
      </c>
      <c r="E518" s="164" t="s">
        <v>539</v>
      </c>
      <c r="F518" s="174" t="s">
        <v>494</v>
      </c>
      <c r="G518" s="174" t="s">
        <v>49</v>
      </c>
      <c r="H518" s="164" t="s">
        <v>1101</v>
      </c>
      <c r="I518" s="164" t="s">
        <v>963</v>
      </c>
      <c r="J518" s="163">
        <v>18.899999999999999</v>
      </c>
      <c r="K518" s="167">
        <v>9.0500000000000007</v>
      </c>
      <c r="L518" s="167">
        <v>9.5</v>
      </c>
      <c r="M518" s="164"/>
      <c r="N518" s="167"/>
      <c r="O518" s="167"/>
      <c r="P518" s="167"/>
      <c r="Q518" s="196"/>
      <c r="R518" s="169"/>
      <c r="S518" s="169"/>
      <c r="T518" s="163"/>
      <c r="U518" s="163"/>
      <c r="V518" s="170"/>
      <c r="W518" s="170"/>
      <c r="X518" s="171"/>
      <c r="Y518" s="163"/>
    </row>
    <row r="519" spans="2:31" s="137" customFormat="1" ht="17.25" customHeight="1" x14ac:dyDescent="0.35">
      <c r="B519" s="163"/>
      <c r="C519" s="196">
        <v>161</v>
      </c>
      <c r="D519" s="163">
        <v>161</v>
      </c>
      <c r="E519" s="164" t="s">
        <v>540</v>
      </c>
      <c r="F519" s="174" t="s">
        <v>496</v>
      </c>
      <c r="G519" s="174" t="s">
        <v>0</v>
      </c>
      <c r="H519" s="164" t="s">
        <v>1197</v>
      </c>
      <c r="I519" s="164" t="s">
        <v>968</v>
      </c>
      <c r="J519" s="163">
        <v>18.899999999999999</v>
      </c>
      <c r="K519" s="167">
        <v>10.050000000000001</v>
      </c>
      <c r="L519" s="167">
        <v>10.5</v>
      </c>
      <c r="M519" s="164"/>
      <c r="N519" s="167"/>
      <c r="O519" s="167"/>
      <c r="P519" s="167"/>
      <c r="Q519" s="196"/>
      <c r="R519" s="169"/>
      <c r="S519" s="169"/>
      <c r="T519" s="163"/>
      <c r="U519" s="163"/>
      <c r="V519" s="170"/>
      <c r="W519" s="170"/>
      <c r="X519" s="171"/>
      <c r="Y519" s="163"/>
    </row>
    <row r="520" spans="2:31" s="137" customFormat="1" ht="18" x14ac:dyDescent="0.35">
      <c r="B520" s="163"/>
      <c r="C520" s="196">
        <v>161</v>
      </c>
      <c r="D520" s="163">
        <v>161</v>
      </c>
      <c r="E520" s="164" t="s">
        <v>773</v>
      </c>
      <c r="F520" s="174" t="s">
        <v>627</v>
      </c>
      <c r="G520" s="174" t="s">
        <v>49</v>
      </c>
      <c r="H520" s="164" t="s">
        <v>962</v>
      </c>
      <c r="I520" s="164" t="s">
        <v>963</v>
      </c>
      <c r="J520" s="163">
        <v>23.3</v>
      </c>
      <c r="K520" s="167">
        <v>11.05</v>
      </c>
      <c r="L520" s="167">
        <v>11.5</v>
      </c>
      <c r="M520" s="164"/>
      <c r="N520" s="167"/>
      <c r="O520" s="167"/>
      <c r="P520" s="167"/>
      <c r="Q520" s="196"/>
      <c r="R520" s="169"/>
      <c r="S520" s="169"/>
      <c r="T520" s="163"/>
      <c r="U520" s="163"/>
      <c r="V520" s="170"/>
      <c r="W520" s="170"/>
      <c r="X520" s="171"/>
      <c r="Y520" s="163"/>
    </row>
    <row r="521" spans="2:31" s="137" customFormat="1" ht="17.25" customHeight="1" x14ac:dyDescent="0.35">
      <c r="B521" s="163"/>
      <c r="C521" s="196">
        <v>161</v>
      </c>
      <c r="D521" s="163">
        <v>161</v>
      </c>
      <c r="E521" s="164" t="s">
        <v>767</v>
      </c>
      <c r="F521" s="174" t="s">
        <v>693</v>
      </c>
      <c r="G521" s="174" t="s">
        <v>0</v>
      </c>
      <c r="H521" s="164" t="s">
        <v>967</v>
      </c>
      <c r="I521" s="164" t="s">
        <v>968</v>
      </c>
      <c r="J521" s="163">
        <v>23.3</v>
      </c>
      <c r="K521" s="167">
        <v>12.05</v>
      </c>
      <c r="L521" s="167">
        <v>12.5</v>
      </c>
      <c r="M521" s="164"/>
      <c r="N521" s="167"/>
      <c r="O521" s="167"/>
      <c r="P521" s="167"/>
      <c r="Q521" s="196"/>
      <c r="R521" s="169"/>
      <c r="S521" s="169"/>
      <c r="T521" s="163"/>
      <c r="U521" s="163"/>
      <c r="V521" s="170"/>
      <c r="W521" s="170"/>
      <c r="X521" s="171"/>
      <c r="Y521" s="163"/>
    </row>
    <row r="522" spans="2:31" s="137" customFormat="1" ht="17.25" customHeight="1" x14ac:dyDescent="0.35">
      <c r="B522" s="163"/>
      <c r="C522" s="196"/>
      <c r="D522" s="163"/>
      <c r="E522" s="164"/>
      <c r="F522" s="174"/>
      <c r="G522" s="221" t="s">
        <v>976</v>
      </c>
      <c r="H522" s="164"/>
      <c r="I522" s="57" t="s">
        <v>976</v>
      </c>
      <c r="J522" s="163"/>
      <c r="K522" s="167"/>
      <c r="L522" s="167"/>
      <c r="M522" s="164"/>
      <c r="N522" s="167"/>
      <c r="O522" s="167"/>
      <c r="P522" s="167"/>
      <c r="Q522" s="196"/>
      <c r="R522" s="169"/>
      <c r="S522" s="169"/>
      <c r="T522" s="163"/>
      <c r="U522" s="163"/>
      <c r="V522" s="170"/>
      <c r="W522" s="170"/>
      <c r="X522" s="171"/>
      <c r="Y522" s="163"/>
    </row>
    <row r="523" spans="2:31" s="137" customFormat="1" ht="17.25" customHeight="1" x14ac:dyDescent="0.35">
      <c r="B523" s="163"/>
      <c r="C523" s="196">
        <v>162</v>
      </c>
      <c r="D523" s="163">
        <v>162</v>
      </c>
      <c r="E523" s="164" t="s">
        <v>567</v>
      </c>
      <c r="F523" s="174" t="s">
        <v>494</v>
      </c>
      <c r="G523" s="174" t="s">
        <v>49</v>
      </c>
      <c r="H523" s="164" t="s">
        <v>1101</v>
      </c>
      <c r="I523" s="164" t="s">
        <v>963</v>
      </c>
      <c r="J523" s="163">
        <v>18.899999999999999</v>
      </c>
      <c r="K523" s="167">
        <v>14.15</v>
      </c>
      <c r="L523" s="167">
        <v>15</v>
      </c>
      <c r="M523" s="164"/>
      <c r="N523" s="167"/>
      <c r="O523" s="167"/>
      <c r="P523" s="167"/>
      <c r="Q523" s="196" t="s">
        <v>1227</v>
      </c>
      <c r="R523" s="215">
        <v>0.3298611111111111</v>
      </c>
      <c r="S523" s="215">
        <v>0.30208333333333331</v>
      </c>
      <c r="T523" s="216">
        <v>137.4</v>
      </c>
      <c r="U523" s="216">
        <f>T514+T523</f>
        <v>290.60000000000002</v>
      </c>
      <c r="V523" s="170" t="s">
        <v>1029</v>
      </c>
      <c r="W523" s="170" t="s">
        <v>1029</v>
      </c>
      <c r="X523" s="212"/>
      <c r="Y523" s="163">
        <v>16</v>
      </c>
      <c r="Z523" s="136" t="s">
        <v>1027</v>
      </c>
      <c r="AA523" s="136"/>
      <c r="AB523" s="140" t="s">
        <v>1195</v>
      </c>
      <c r="AC523" s="137" t="s">
        <v>1029</v>
      </c>
      <c r="AD523" s="137" t="s">
        <v>1045</v>
      </c>
      <c r="AE523" s="140" t="s">
        <v>1031</v>
      </c>
    </row>
    <row r="524" spans="2:31" s="137" customFormat="1" ht="17.25" customHeight="1" x14ac:dyDescent="0.35">
      <c r="B524" s="163"/>
      <c r="C524" s="196">
        <v>162</v>
      </c>
      <c r="D524" s="163">
        <v>162</v>
      </c>
      <c r="E524" s="164" t="s">
        <v>568</v>
      </c>
      <c r="F524" s="174" t="s">
        <v>496</v>
      </c>
      <c r="G524" s="174" t="s">
        <v>0</v>
      </c>
      <c r="H524" s="164" t="s">
        <v>1197</v>
      </c>
      <c r="I524" s="164" t="s">
        <v>968</v>
      </c>
      <c r="J524" s="163">
        <v>18.899999999999999</v>
      </c>
      <c r="K524" s="167">
        <v>15.15</v>
      </c>
      <c r="L524" s="167">
        <v>16</v>
      </c>
      <c r="M524" s="164"/>
      <c r="N524" s="167"/>
      <c r="O524" s="167"/>
      <c r="P524" s="167"/>
      <c r="Q524" s="196"/>
      <c r="R524" s="169"/>
      <c r="S524" s="169"/>
      <c r="T524" s="163"/>
      <c r="U524" s="163"/>
      <c r="V524" s="170"/>
      <c r="W524" s="170"/>
      <c r="X524" s="171"/>
      <c r="Y524" s="163"/>
    </row>
    <row r="525" spans="2:31" s="137" customFormat="1" ht="17.25" customHeight="1" x14ac:dyDescent="0.35">
      <c r="B525" s="163"/>
      <c r="C525" s="196">
        <v>162</v>
      </c>
      <c r="D525" s="163">
        <v>162</v>
      </c>
      <c r="E525" s="164" t="s">
        <v>579</v>
      </c>
      <c r="F525" s="174" t="s">
        <v>494</v>
      </c>
      <c r="G525" s="174" t="s">
        <v>49</v>
      </c>
      <c r="H525" s="164" t="s">
        <v>1101</v>
      </c>
      <c r="I525" s="164" t="s">
        <v>963</v>
      </c>
      <c r="J525" s="163">
        <v>18.899999999999999</v>
      </c>
      <c r="K525" s="167">
        <v>16.149999999999999</v>
      </c>
      <c r="L525" s="167">
        <v>17</v>
      </c>
      <c r="N525" s="167"/>
      <c r="O525" s="167"/>
      <c r="P525" s="167"/>
      <c r="Q525" s="196"/>
      <c r="R525" s="169"/>
      <c r="S525" s="169"/>
      <c r="T525" s="163"/>
      <c r="U525" s="163"/>
      <c r="V525" s="170"/>
      <c r="W525" s="170"/>
      <c r="X525" s="171"/>
      <c r="Y525" s="163"/>
    </row>
    <row r="526" spans="2:31" s="137" customFormat="1" ht="17.25" customHeight="1" x14ac:dyDescent="0.35">
      <c r="B526" s="163"/>
      <c r="C526" s="196">
        <v>162</v>
      </c>
      <c r="D526" s="163">
        <v>162</v>
      </c>
      <c r="E526" s="164" t="s">
        <v>919</v>
      </c>
      <c r="F526" s="174" t="s">
        <v>49</v>
      </c>
      <c r="G526" s="174" t="s">
        <v>51</v>
      </c>
      <c r="H526" s="164" t="s">
        <v>963</v>
      </c>
      <c r="I526" s="164" t="s">
        <v>1213</v>
      </c>
      <c r="J526" s="216">
        <v>12</v>
      </c>
      <c r="K526" s="167">
        <v>17.100000000000001</v>
      </c>
      <c r="L526" s="167">
        <v>17.399999999999999</v>
      </c>
      <c r="M526" s="164"/>
      <c r="N526" s="167"/>
      <c r="O526" s="167"/>
      <c r="P526" s="167"/>
      <c r="Q526" s="196"/>
      <c r="R526" s="169"/>
      <c r="S526" s="169"/>
      <c r="T526" s="163"/>
      <c r="U526" s="163"/>
      <c r="V526" s="170"/>
      <c r="W526" s="170"/>
      <c r="X526" s="171"/>
      <c r="Y526" s="163"/>
    </row>
    <row r="527" spans="2:31" s="137" customFormat="1" ht="17.25" customHeight="1" x14ac:dyDescent="0.35">
      <c r="B527" s="163"/>
      <c r="C527" s="196">
        <v>162</v>
      </c>
      <c r="D527" s="163">
        <v>162</v>
      </c>
      <c r="E527" s="164" t="s">
        <v>920</v>
      </c>
      <c r="F527" s="174" t="s">
        <v>51</v>
      </c>
      <c r="G527" s="174" t="s">
        <v>49</v>
      </c>
      <c r="H527" s="164" t="s">
        <v>1213</v>
      </c>
      <c r="I527" s="164" t="s">
        <v>963</v>
      </c>
      <c r="J527" s="216">
        <v>12</v>
      </c>
      <c r="K527" s="167">
        <v>17.45</v>
      </c>
      <c r="L527" s="167">
        <v>18.149999999999999</v>
      </c>
      <c r="M527" s="208" t="s">
        <v>971</v>
      </c>
      <c r="N527" s="167"/>
      <c r="O527" s="167"/>
      <c r="P527" s="167"/>
      <c r="Q527" s="196"/>
      <c r="R527" s="169"/>
      <c r="S527" s="169"/>
      <c r="T527" s="163"/>
      <c r="U527" s="163"/>
      <c r="V527" s="170"/>
      <c r="W527" s="170"/>
      <c r="X527" s="171"/>
      <c r="Y527" s="163"/>
    </row>
    <row r="528" spans="2:31" s="137" customFormat="1" ht="17.25" customHeight="1" x14ac:dyDescent="0.35">
      <c r="B528" s="163"/>
      <c r="C528" s="196">
        <v>162</v>
      </c>
      <c r="D528" s="163">
        <v>162</v>
      </c>
      <c r="E528" s="164" t="s">
        <v>584</v>
      </c>
      <c r="F528" s="174" t="s">
        <v>496</v>
      </c>
      <c r="G528" s="174" t="s">
        <v>0</v>
      </c>
      <c r="H528" s="164" t="s">
        <v>1197</v>
      </c>
      <c r="I528" s="164" t="s">
        <v>968</v>
      </c>
      <c r="J528" s="163">
        <v>18.899999999999999</v>
      </c>
      <c r="K528" s="167">
        <v>18.45</v>
      </c>
      <c r="L528" s="167">
        <v>19.3</v>
      </c>
      <c r="M528" s="164"/>
      <c r="N528" s="167"/>
      <c r="O528" s="167"/>
      <c r="P528" s="167"/>
      <c r="Q528" s="196"/>
      <c r="R528" s="169"/>
      <c r="S528" s="169"/>
      <c r="T528" s="163"/>
      <c r="U528" s="163"/>
      <c r="V528" s="170"/>
      <c r="W528" s="170"/>
      <c r="X528" s="171"/>
      <c r="Y528" s="163"/>
    </row>
    <row r="529" spans="2:31" s="137" customFormat="1" ht="17.25" customHeight="1" x14ac:dyDescent="0.35">
      <c r="B529" s="163"/>
      <c r="C529" s="196">
        <v>162</v>
      </c>
      <c r="D529" s="163">
        <v>162</v>
      </c>
      <c r="E529" s="164" t="s">
        <v>597</v>
      </c>
      <c r="F529" s="174" t="s">
        <v>494</v>
      </c>
      <c r="G529" s="174" t="s">
        <v>49</v>
      </c>
      <c r="H529" s="164" t="s">
        <v>1101</v>
      </c>
      <c r="I529" s="164" t="s">
        <v>963</v>
      </c>
      <c r="J529" s="163">
        <v>18.899999999999999</v>
      </c>
      <c r="K529" s="167">
        <v>19.399999999999999</v>
      </c>
      <c r="L529" s="167">
        <v>20.25</v>
      </c>
      <c r="M529" s="164"/>
      <c r="N529" s="167"/>
      <c r="O529" s="167"/>
      <c r="P529" s="167"/>
      <c r="Q529" s="196"/>
      <c r="R529" s="169"/>
      <c r="S529" s="169"/>
      <c r="T529" s="163"/>
      <c r="U529" s="163"/>
      <c r="V529" s="170"/>
      <c r="W529" s="170"/>
      <c r="X529" s="171"/>
      <c r="Y529" s="163"/>
    </row>
    <row r="530" spans="2:31" s="137" customFormat="1" ht="17.25" customHeight="1" x14ac:dyDescent="0.35">
      <c r="B530" s="163"/>
      <c r="C530" s="196">
        <v>162</v>
      </c>
      <c r="D530" s="163">
        <v>162</v>
      </c>
      <c r="E530" s="164" t="s">
        <v>596</v>
      </c>
      <c r="F530" s="174" t="s">
        <v>496</v>
      </c>
      <c r="G530" s="174" t="s">
        <v>0</v>
      </c>
      <c r="H530" s="164" t="s">
        <v>1197</v>
      </c>
      <c r="I530" s="164" t="s">
        <v>968</v>
      </c>
      <c r="J530" s="163">
        <v>18.899999999999999</v>
      </c>
      <c r="K530" s="167">
        <v>20.350000000000001</v>
      </c>
      <c r="L530" s="167">
        <v>21.25</v>
      </c>
      <c r="M530" s="164"/>
      <c r="N530" s="167"/>
      <c r="O530" s="167"/>
      <c r="P530" s="167"/>
      <c r="Q530" s="196"/>
      <c r="R530" s="169"/>
      <c r="S530" s="169"/>
      <c r="T530" s="163"/>
      <c r="U530" s="163"/>
      <c r="V530" s="170"/>
      <c r="W530" s="170"/>
      <c r="X530" s="171"/>
      <c r="Y530" s="163"/>
    </row>
    <row r="531" spans="2:31" s="137" customFormat="1" ht="17.25" customHeight="1" x14ac:dyDescent="0.35">
      <c r="B531" s="163"/>
      <c r="C531" s="196"/>
      <c r="D531" s="163"/>
      <c r="E531" s="192" t="s">
        <v>1228</v>
      </c>
      <c r="F531" s="174"/>
      <c r="G531" s="221"/>
      <c r="H531" s="164"/>
      <c r="I531" s="57"/>
      <c r="J531" s="163"/>
      <c r="K531" s="163"/>
      <c r="L531" s="163"/>
      <c r="M531" s="164"/>
      <c r="N531" s="167"/>
      <c r="O531" s="167"/>
      <c r="P531" s="167"/>
      <c r="Q531" s="196"/>
      <c r="R531" s="169"/>
      <c r="S531" s="169"/>
      <c r="T531" s="163"/>
      <c r="U531" s="163"/>
      <c r="V531" s="170"/>
      <c r="W531" s="170"/>
      <c r="X531" s="171"/>
      <c r="Y531" s="163"/>
      <c r="Z531" s="140"/>
    </row>
    <row r="532" spans="2:31" s="137" customFormat="1" ht="17.25" customHeight="1" x14ac:dyDescent="0.35">
      <c r="B532" s="163"/>
      <c r="C532" s="196"/>
      <c r="D532" s="163"/>
      <c r="E532" s="164"/>
      <c r="F532" s="174"/>
      <c r="G532" s="229"/>
      <c r="H532" s="164"/>
      <c r="I532" s="228"/>
      <c r="J532" s="163"/>
      <c r="K532" s="167"/>
      <c r="L532" s="167"/>
      <c r="M532" s="164"/>
      <c r="N532" s="167"/>
      <c r="O532" s="167"/>
      <c r="P532" s="167"/>
      <c r="Q532" s="197"/>
      <c r="R532" s="169"/>
      <c r="S532" s="169"/>
      <c r="T532" s="163"/>
      <c r="U532" s="163"/>
      <c r="V532" s="170"/>
      <c r="W532" s="170"/>
      <c r="X532" s="171"/>
      <c r="Y532" s="163"/>
    </row>
    <row r="533" spans="2:31" s="137" customFormat="1" ht="17.25" customHeight="1" x14ac:dyDescent="0.35">
      <c r="B533" s="163">
        <v>32</v>
      </c>
      <c r="C533" s="196">
        <v>163</v>
      </c>
      <c r="D533" s="163">
        <v>163</v>
      </c>
      <c r="E533" s="164" t="s">
        <v>537</v>
      </c>
      <c r="F533" s="174" t="s">
        <v>494</v>
      </c>
      <c r="G533" s="174" t="s">
        <v>49</v>
      </c>
      <c r="H533" s="164" t="s">
        <v>1101</v>
      </c>
      <c r="I533" s="164" t="s">
        <v>963</v>
      </c>
      <c r="J533" s="163">
        <v>18.899999999999999</v>
      </c>
      <c r="K533" s="167">
        <v>6</v>
      </c>
      <c r="L533" s="167">
        <v>6.45</v>
      </c>
      <c r="M533" s="164"/>
      <c r="N533" s="167"/>
      <c r="O533" s="167"/>
      <c r="P533" s="167"/>
      <c r="Q533" s="164" t="s">
        <v>1229</v>
      </c>
      <c r="R533" s="215">
        <v>0.33680555555555558</v>
      </c>
      <c r="S533" s="215">
        <v>0.31597222222222221</v>
      </c>
      <c r="T533" s="216">
        <v>138.19999999999999</v>
      </c>
      <c r="U533" s="216"/>
      <c r="V533" s="170" t="s">
        <v>1029</v>
      </c>
      <c r="W533" s="184"/>
      <c r="X533" s="200"/>
      <c r="Y533" s="167"/>
      <c r="Z533" s="136" t="s">
        <v>1027</v>
      </c>
      <c r="AA533" s="136"/>
      <c r="AB533" s="140" t="s">
        <v>1195</v>
      </c>
      <c r="AC533" s="137" t="s">
        <v>1029</v>
      </c>
      <c r="AD533" s="137" t="s">
        <v>1045</v>
      </c>
      <c r="AE533" s="140" t="s">
        <v>1031</v>
      </c>
    </row>
    <row r="534" spans="2:31" s="137" customFormat="1" ht="17.25" customHeight="1" x14ac:dyDescent="0.35">
      <c r="B534" s="163"/>
      <c r="C534" s="196">
        <v>163</v>
      </c>
      <c r="D534" s="163">
        <v>163</v>
      </c>
      <c r="E534" s="164" t="s">
        <v>532</v>
      </c>
      <c r="F534" s="174" t="s">
        <v>6</v>
      </c>
      <c r="G534" s="174" t="s">
        <v>51</v>
      </c>
      <c r="H534" s="164" t="s">
        <v>963</v>
      </c>
      <c r="I534" s="164" t="s">
        <v>1213</v>
      </c>
      <c r="J534" s="216">
        <v>12</v>
      </c>
      <c r="K534" s="167">
        <v>6.55</v>
      </c>
      <c r="L534" s="167">
        <v>7.25</v>
      </c>
      <c r="M534" s="164"/>
      <c r="N534" s="167"/>
      <c r="O534" s="167"/>
      <c r="P534" s="167"/>
      <c r="Q534" s="211"/>
      <c r="R534" s="169"/>
      <c r="S534" s="169"/>
      <c r="T534" s="163"/>
      <c r="U534" s="163"/>
      <c r="V534" s="170"/>
      <c r="W534" s="170"/>
      <c r="X534" s="171"/>
      <c r="Y534" s="163"/>
    </row>
    <row r="535" spans="2:31" s="137" customFormat="1" ht="17.25" customHeight="1" x14ac:dyDescent="0.35">
      <c r="B535" s="163"/>
      <c r="C535" s="196">
        <v>163</v>
      </c>
      <c r="D535" s="163">
        <v>163</v>
      </c>
      <c r="E535" s="164" t="s">
        <v>549</v>
      </c>
      <c r="F535" s="174" t="s">
        <v>51</v>
      </c>
      <c r="G535" s="174" t="s">
        <v>49</v>
      </c>
      <c r="H535" s="164" t="s">
        <v>1213</v>
      </c>
      <c r="I535" s="164" t="s">
        <v>963</v>
      </c>
      <c r="J535" s="216">
        <v>12</v>
      </c>
      <c r="K535" s="167">
        <v>7.35</v>
      </c>
      <c r="L535" s="167">
        <v>8.0500000000000007</v>
      </c>
      <c r="M535" s="164"/>
      <c r="N535" s="167"/>
      <c r="O535" s="167"/>
      <c r="P535" s="167"/>
      <c r="Q535" s="211"/>
      <c r="R535" s="169"/>
      <c r="S535" s="169"/>
      <c r="T535" s="163"/>
      <c r="U535" s="163"/>
      <c r="V535" s="170"/>
      <c r="W535" s="170"/>
      <c r="X535" s="171"/>
      <c r="Y535" s="163"/>
    </row>
    <row r="536" spans="2:31" s="137" customFormat="1" ht="17.25" customHeight="1" x14ac:dyDescent="0.35">
      <c r="B536" s="163"/>
      <c r="C536" s="196">
        <v>163</v>
      </c>
      <c r="D536" s="163">
        <v>163</v>
      </c>
      <c r="E536" s="164" t="s">
        <v>548</v>
      </c>
      <c r="F536" s="174" t="s">
        <v>6</v>
      </c>
      <c r="G536" s="174" t="s">
        <v>51</v>
      </c>
      <c r="H536" s="164" t="s">
        <v>963</v>
      </c>
      <c r="I536" s="164" t="s">
        <v>1213</v>
      </c>
      <c r="J536" s="216">
        <v>12</v>
      </c>
      <c r="K536" s="167">
        <v>8.15</v>
      </c>
      <c r="L536" s="167">
        <v>8.4499999999999993</v>
      </c>
      <c r="M536" s="164"/>
      <c r="N536" s="167"/>
      <c r="O536" s="167"/>
      <c r="P536" s="167"/>
      <c r="Q536" s="211"/>
      <c r="R536" s="169"/>
      <c r="S536" s="169"/>
      <c r="T536" s="163"/>
      <c r="U536" s="163"/>
      <c r="V536" s="170"/>
      <c r="W536" s="170"/>
      <c r="X536" s="171"/>
      <c r="Y536" s="163"/>
    </row>
    <row r="537" spans="2:31" s="137" customFormat="1" ht="17.25" customHeight="1" x14ac:dyDescent="0.35">
      <c r="B537" s="163"/>
      <c r="C537" s="196">
        <v>163</v>
      </c>
      <c r="D537" s="163">
        <v>163</v>
      </c>
      <c r="E537" s="164" t="s">
        <v>563</v>
      </c>
      <c r="F537" s="174" t="s">
        <v>51</v>
      </c>
      <c r="G537" s="174" t="s">
        <v>49</v>
      </c>
      <c r="H537" s="164" t="s">
        <v>1213</v>
      </c>
      <c r="I537" s="164" t="s">
        <v>963</v>
      </c>
      <c r="J537" s="216">
        <v>12</v>
      </c>
      <c r="K537" s="167">
        <v>8.5500000000000007</v>
      </c>
      <c r="L537" s="167">
        <v>9.25</v>
      </c>
      <c r="M537" s="164"/>
      <c r="N537" s="167"/>
      <c r="O537" s="167"/>
      <c r="P537" s="167"/>
      <c r="Q537" s="196"/>
      <c r="R537" s="230"/>
      <c r="S537" s="169"/>
      <c r="T537" s="163"/>
      <c r="U537" s="163"/>
      <c r="V537" s="170"/>
      <c r="W537" s="170"/>
      <c r="X537" s="171"/>
      <c r="Y537" s="163"/>
    </row>
    <row r="538" spans="2:31" s="137" customFormat="1" ht="17.25" customHeight="1" x14ac:dyDescent="0.35">
      <c r="B538" s="163"/>
      <c r="C538" s="196">
        <v>163</v>
      </c>
      <c r="D538" s="163">
        <v>163</v>
      </c>
      <c r="E538" s="164" t="s">
        <v>564</v>
      </c>
      <c r="F538" s="174" t="s">
        <v>6</v>
      </c>
      <c r="G538" s="174" t="s">
        <v>51</v>
      </c>
      <c r="H538" s="164" t="s">
        <v>963</v>
      </c>
      <c r="I538" s="164" t="s">
        <v>1213</v>
      </c>
      <c r="J538" s="216">
        <v>12</v>
      </c>
      <c r="K538" s="167">
        <v>9.35</v>
      </c>
      <c r="L538" s="167">
        <v>10.050000000000001</v>
      </c>
      <c r="M538" s="164"/>
      <c r="N538" s="167"/>
      <c r="O538" s="167"/>
      <c r="P538" s="167"/>
      <c r="Q538" s="211"/>
      <c r="R538" s="169"/>
      <c r="S538" s="169"/>
      <c r="T538" s="163"/>
      <c r="U538" s="163"/>
      <c r="V538" s="170"/>
      <c r="W538" s="170"/>
      <c r="X538" s="171"/>
      <c r="Y538" s="163"/>
    </row>
    <row r="539" spans="2:31" s="137" customFormat="1" ht="17.25" customHeight="1" x14ac:dyDescent="0.35">
      <c r="B539" s="163"/>
      <c r="C539" s="196">
        <v>163</v>
      </c>
      <c r="D539" s="163">
        <v>163</v>
      </c>
      <c r="E539" s="164" t="s">
        <v>573</v>
      </c>
      <c r="F539" s="174" t="s">
        <v>51</v>
      </c>
      <c r="G539" s="174" t="s">
        <v>49</v>
      </c>
      <c r="H539" s="164" t="s">
        <v>1213</v>
      </c>
      <c r="I539" s="164" t="s">
        <v>963</v>
      </c>
      <c r="J539" s="216">
        <v>12</v>
      </c>
      <c r="K539" s="167">
        <v>10.15</v>
      </c>
      <c r="L539" s="167">
        <v>10.45</v>
      </c>
      <c r="M539" s="208" t="s">
        <v>971</v>
      </c>
      <c r="N539" s="167"/>
      <c r="O539" s="167"/>
      <c r="P539" s="167"/>
      <c r="Q539" s="211"/>
      <c r="R539" s="169"/>
      <c r="S539" s="169"/>
      <c r="T539" s="163"/>
      <c r="U539" s="163"/>
      <c r="V539" s="170"/>
      <c r="W539" s="170"/>
      <c r="X539" s="171"/>
      <c r="Y539" s="163"/>
    </row>
    <row r="540" spans="2:31" s="137" customFormat="1" ht="17.25" customHeight="1" x14ac:dyDescent="0.35">
      <c r="B540" s="163"/>
      <c r="C540" s="196">
        <v>163</v>
      </c>
      <c r="D540" s="163">
        <v>163</v>
      </c>
      <c r="E540" s="164" t="s">
        <v>576</v>
      </c>
      <c r="F540" s="174" t="s">
        <v>6</v>
      </c>
      <c r="G540" s="174" t="s">
        <v>51</v>
      </c>
      <c r="H540" s="164" t="s">
        <v>963</v>
      </c>
      <c r="I540" s="164" t="s">
        <v>1213</v>
      </c>
      <c r="J540" s="216">
        <v>12</v>
      </c>
      <c r="K540" s="167">
        <v>11.15</v>
      </c>
      <c r="L540" s="167">
        <v>11.45</v>
      </c>
      <c r="M540" s="164"/>
      <c r="N540" s="167"/>
      <c r="O540" s="167"/>
      <c r="P540" s="167"/>
      <c r="Q540" s="211"/>
      <c r="R540" s="169"/>
      <c r="S540" s="169"/>
      <c r="T540" s="163"/>
      <c r="U540" s="163"/>
      <c r="V540" s="170"/>
      <c r="W540" s="170"/>
      <c r="X540" s="171"/>
      <c r="Y540" s="163"/>
    </row>
    <row r="541" spans="2:31" ht="17.25" customHeight="1" x14ac:dyDescent="0.35">
      <c r="B541" s="201"/>
      <c r="C541" s="196">
        <v>163</v>
      </c>
      <c r="D541" s="163">
        <v>163</v>
      </c>
      <c r="E541" s="164" t="s">
        <v>1230</v>
      </c>
      <c r="F541" s="174" t="s">
        <v>51</v>
      </c>
      <c r="G541" s="174" t="s">
        <v>49</v>
      </c>
      <c r="H541" s="164" t="s">
        <v>1213</v>
      </c>
      <c r="I541" s="164" t="s">
        <v>963</v>
      </c>
      <c r="J541" s="216">
        <v>12</v>
      </c>
      <c r="K541" s="226">
        <v>11.55</v>
      </c>
      <c r="L541" s="226">
        <v>12.25</v>
      </c>
      <c r="M541" s="201"/>
      <c r="N541" s="201"/>
      <c r="O541" s="201"/>
      <c r="P541" s="201"/>
      <c r="Q541" s="201"/>
      <c r="R541" s="214"/>
      <c r="S541" s="201"/>
      <c r="T541" s="201"/>
      <c r="U541" s="201"/>
      <c r="V541" s="203"/>
      <c r="W541" s="203"/>
      <c r="X541" s="201"/>
      <c r="Y541" s="204"/>
    </row>
    <row r="542" spans="2:31" ht="17.25" customHeight="1" x14ac:dyDescent="0.35">
      <c r="B542" s="201"/>
      <c r="C542" s="196">
        <v>163</v>
      </c>
      <c r="D542" s="163">
        <v>163</v>
      </c>
      <c r="E542" s="164" t="s">
        <v>1231</v>
      </c>
      <c r="F542" s="174" t="s">
        <v>693</v>
      </c>
      <c r="G542" s="174" t="s">
        <v>0</v>
      </c>
      <c r="H542" s="164" t="s">
        <v>967</v>
      </c>
      <c r="I542" s="164" t="s">
        <v>968</v>
      </c>
      <c r="J542" s="163">
        <v>23.3</v>
      </c>
      <c r="K542" s="226">
        <v>12.35</v>
      </c>
      <c r="L542" s="226">
        <v>13.2</v>
      </c>
      <c r="M542" s="201"/>
      <c r="N542" s="201"/>
      <c r="O542" s="201"/>
      <c r="P542" s="201"/>
      <c r="Q542" s="201"/>
      <c r="R542" s="214"/>
      <c r="S542" s="201"/>
      <c r="T542" s="201"/>
      <c r="U542" s="201"/>
      <c r="V542" s="203"/>
      <c r="W542" s="203"/>
      <c r="X542" s="201"/>
      <c r="Y542" s="204"/>
    </row>
    <row r="543" spans="2:31" s="137" customFormat="1" ht="17.25" customHeight="1" x14ac:dyDescent="0.35">
      <c r="B543" s="163"/>
      <c r="C543" s="196"/>
      <c r="D543" s="163"/>
      <c r="E543" s="164"/>
      <c r="F543" s="221" t="s">
        <v>976</v>
      </c>
      <c r="G543" s="174"/>
      <c r="H543" s="57" t="s">
        <v>976</v>
      </c>
      <c r="I543" s="164"/>
      <c r="J543" s="210" t="s">
        <v>1232</v>
      </c>
      <c r="K543" s="167"/>
      <c r="L543" s="167"/>
      <c r="M543" s="164"/>
      <c r="N543" s="167"/>
      <c r="O543" s="167"/>
      <c r="P543" s="167"/>
      <c r="Q543" s="211"/>
      <c r="R543" s="169"/>
      <c r="S543" s="169"/>
      <c r="T543" s="163"/>
      <c r="U543" s="163"/>
      <c r="V543" s="170"/>
      <c r="W543" s="170"/>
      <c r="X543" s="171"/>
      <c r="Y543" s="163"/>
    </row>
    <row r="544" spans="2:31" s="137" customFormat="1" ht="17.25" customHeight="1" x14ac:dyDescent="0.35">
      <c r="B544" s="163"/>
      <c r="C544" s="196">
        <v>164</v>
      </c>
      <c r="D544" s="163">
        <v>164</v>
      </c>
      <c r="E544" s="164" t="s">
        <v>589</v>
      </c>
      <c r="F544" s="174" t="s">
        <v>494</v>
      </c>
      <c r="G544" s="174" t="s">
        <v>49</v>
      </c>
      <c r="H544" s="164" t="s">
        <v>1101</v>
      </c>
      <c r="I544" s="164" t="s">
        <v>963</v>
      </c>
      <c r="J544" s="163">
        <v>18.899999999999999</v>
      </c>
      <c r="K544" s="167">
        <v>18.3</v>
      </c>
      <c r="L544" s="167">
        <v>19.149999999999999</v>
      </c>
      <c r="M544" s="164"/>
      <c r="N544" s="167"/>
      <c r="O544" s="167"/>
      <c r="P544" s="167"/>
      <c r="Q544" s="164" t="s">
        <v>1233</v>
      </c>
      <c r="R544" s="215">
        <v>0.36458333333333331</v>
      </c>
      <c r="S544" s="215">
        <v>0.32291666666666669</v>
      </c>
      <c r="T544" s="216">
        <v>151.19999999999999</v>
      </c>
      <c r="U544" s="216">
        <f>T533+T544</f>
        <v>289.39999999999998</v>
      </c>
      <c r="V544" s="170" t="s">
        <v>1029</v>
      </c>
      <c r="W544" s="170" t="s">
        <v>1029</v>
      </c>
      <c r="X544" s="212"/>
      <c r="Y544" s="172">
        <v>18</v>
      </c>
      <c r="Z544" s="136" t="s">
        <v>1027</v>
      </c>
      <c r="AA544" s="136"/>
      <c r="AB544" s="140" t="s">
        <v>1195</v>
      </c>
      <c r="AC544" s="137" t="s">
        <v>1029</v>
      </c>
      <c r="AD544" s="137" t="s">
        <v>1045</v>
      </c>
      <c r="AE544" s="140" t="s">
        <v>1031</v>
      </c>
    </row>
    <row r="545" spans="2:32" s="137" customFormat="1" ht="17.25" customHeight="1" x14ac:dyDescent="0.35">
      <c r="B545" s="163"/>
      <c r="C545" s="196">
        <v>164</v>
      </c>
      <c r="D545" s="163">
        <v>164</v>
      </c>
      <c r="E545" s="164" t="s">
        <v>590</v>
      </c>
      <c r="F545" s="174" t="s">
        <v>496</v>
      </c>
      <c r="G545" s="174" t="s">
        <v>0</v>
      </c>
      <c r="H545" s="164" t="s">
        <v>1197</v>
      </c>
      <c r="I545" s="164" t="s">
        <v>968</v>
      </c>
      <c r="J545" s="163">
        <v>18.899999999999999</v>
      </c>
      <c r="K545" s="167">
        <v>19.3</v>
      </c>
      <c r="L545" s="167">
        <v>20.149999999999999</v>
      </c>
      <c r="M545" s="164"/>
      <c r="N545" s="167"/>
      <c r="O545" s="167"/>
      <c r="P545" s="167"/>
      <c r="Q545" s="211"/>
      <c r="R545" s="169"/>
      <c r="S545" s="169"/>
      <c r="T545" s="163"/>
      <c r="U545" s="163"/>
      <c r="V545" s="170"/>
      <c r="W545" s="170"/>
      <c r="X545" s="171"/>
      <c r="Y545" s="163"/>
    </row>
    <row r="546" spans="2:32" s="137" customFormat="1" ht="17.25" customHeight="1" x14ac:dyDescent="0.35">
      <c r="B546" s="163"/>
      <c r="C546" s="196">
        <v>164</v>
      </c>
      <c r="D546" s="163">
        <v>164</v>
      </c>
      <c r="E546" s="164" t="s">
        <v>609</v>
      </c>
      <c r="F546" s="174" t="s">
        <v>494</v>
      </c>
      <c r="G546" s="174" t="s">
        <v>49</v>
      </c>
      <c r="H546" s="164" t="s">
        <v>1101</v>
      </c>
      <c r="I546" s="164" t="s">
        <v>963</v>
      </c>
      <c r="J546" s="163">
        <v>18.899999999999999</v>
      </c>
      <c r="K546" s="167">
        <v>20.3</v>
      </c>
      <c r="L546" s="167">
        <v>21.15</v>
      </c>
      <c r="M546" s="208" t="s">
        <v>971</v>
      </c>
      <c r="N546" s="167"/>
      <c r="O546" s="167"/>
      <c r="P546" s="167"/>
      <c r="Q546" s="211"/>
      <c r="R546" s="169"/>
      <c r="S546" s="169"/>
      <c r="T546" s="163"/>
      <c r="U546" s="163"/>
      <c r="V546" s="170"/>
      <c r="W546" s="170"/>
      <c r="X546" s="171"/>
      <c r="Y546" s="163"/>
    </row>
    <row r="547" spans="2:32" s="137" customFormat="1" ht="17.25" customHeight="1" x14ac:dyDescent="0.35">
      <c r="B547" s="163"/>
      <c r="C547" s="196">
        <v>164</v>
      </c>
      <c r="D547" s="163">
        <v>164</v>
      </c>
      <c r="E547" s="164" t="s">
        <v>612</v>
      </c>
      <c r="F547" s="174" t="s">
        <v>496</v>
      </c>
      <c r="G547" s="174" t="s">
        <v>0</v>
      </c>
      <c r="H547" s="164" t="s">
        <v>1197</v>
      </c>
      <c r="I547" s="164" t="s">
        <v>968</v>
      </c>
      <c r="J547" s="163">
        <v>18.899999999999999</v>
      </c>
      <c r="K547" s="167">
        <v>21.45</v>
      </c>
      <c r="L547" s="167">
        <v>22.3</v>
      </c>
      <c r="M547" s="164"/>
      <c r="N547" s="167"/>
      <c r="O547" s="167"/>
      <c r="P547" s="167"/>
      <c r="Q547" s="211"/>
      <c r="R547" s="169"/>
      <c r="S547" s="169"/>
      <c r="T547" s="163"/>
      <c r="U547" s="163"/>
      <c r="V547" s="170"/>
      <c r="W547" s="170"/>
      <c r="X547" s="171"/>
      <c r="Y547" s="163"/>
    </row>
    <row r="548" spans="2:32" s="137" customFormat="1" ht="17.25" customHeight="1" x14ac:dyDescent="0.35">
      <c r="B548" s="163"/>
      <c r="C548" s="196">
        <v>164</v>
      </c>
      <c r="D548" s="163">
        <v>164</v>
      </c>
      <c r="E548" s="164" t="s">
        <v>621</v>
      </c>
      <c r="F548" s="174" t="s">
        <v>494</v>
      </c>
      <c r="G548" s="174" t="s">
        <v>49</v>
      </c>
      <c r="H548" s="164" t="s">
        <v>1101</v>
      </c>
      <c r="I548" s="164" t="s">
        <v>963</v>
      </c>
      <c r="J548" s="163">
        <v>18.899999999999999</v>
      </c>
      <c r="K548" s="167">
        <v>22.45</v>
      </c>
      <c r="L548" s="167">
        <v>23.3</v>
      </c>
      <c r="M548" s="164"/>
      <c r="N548" s="167"/>
      <c r="O548" s="167"/>
      <c r="P548" s="167"/>
      <c r="Q548" s="211"/>
      <c r="R548" s="169"/>
      <c r="S548" s="169"/>
      <c r="T548" s="163"/>
      <c r="U548" s="163"/>
      <c r="V548" s="170"/>
      <c r="W548" s="170"/>
      <c r="X548" s="171"/>
      <c r="Y548" s="163"/>
    </row>
    <row r="549" spans="2:32" s="137" customFormat="1" ht="17.25" customHeight="1" x14ac:dyDescent="0.35">
      <c r="B549" s="163"/>
      <c r="C549" s="196">
        <v>164</v>
      </c>
      <c r="D549" s="163">
        <v>164</v>
      </c>
      <c r="E549" s="164" t="s">
        <v>622</v>
      </c>
      <c r="F549" s="174" t="s">
        <v>496</v>
      </c>
      <c r="G549" s="174" t="s">
        <v>0</v>
      </c>
      <c r="H549" s="164" t="s">
        <v>1197</v>
      </c>
      <c r="I549" s="164" t="s">
        <v>968</v>
      </c>
      <c r="J549" s="163">
        <v>18.899999999999999</v>
      </c>
      <c r="K549" s="167">
        <v>23.45</v>
      </c>
      <c r="L549" s="167">
        <v>0.3</v>
      </c>
      <c r="M549" s="164"/>
      <c r="N549" s="167"/>
      <c r="O549" s="167"/>
      <c r="P549" s="167"/>
      <c r="Q549" s="211"/>
      <c r="R549" s="169"/>
      <c r="S549" s="169"/>
      <c r="T549" s="163"/>
      <c r="U549" s="163"/>
      <c r="V549" s="170"/>
      <c r="W549" s="170"/>
      <c r="X549" s="171"/>
      <c r="Y549" s="163"/>
    </row>
    <row r="550" spans="2:32" s="137" customFormat="1" ht="17.25" customHeight="1" x14ac:dyDescent="0.35">
      <c r="B550" s="163"/>
      <c r="C550" s="196">
        <v>164</v>
      </c>
      <c r="D550" s="163">
        <v>164</v>
      </c>
      <c r="E550" s="164" t="s">
        <v>499</v>
      </c>
      <c r="F550" s="174" t="s">
        <v>494</v>
      </c>
      <c r="G550" s="174" t="s">
        <v>49</v>
      </c>
      <c r="H550" s="164" t="s">
        <v>1101</v>
      </c>
      <c r="I550" s="164" t="s">
        <v>963</v>
      </c>
      <c r="J550" s="163">
        <v>18.899999999999999</v>
      </c>
      <c r="K550" s="167">
        <v>0.45</v>
      </c>
      <c r="L550" s="167">
        <v>1.3</v>
      </c>
      <c r="M550" s="164"/>
      <c r="N550" s="167"/>
      <c r="O550" s="167"/>
      <c r="P550" s="167"/>
      <c r="Q550" s="211"/>
      <c r="R550" s="169"/>
      <c r="S550" s="169"/>
      <c r="T550" s="163"/>
      <c r="U550" s="163"/>
      <c r="V550" s="170"/>
      <c r="W550" s="170"/>
      <c r="X550" s="171"/>
      <c r="Y550" s="163"/>
    </row>
    <row r="551" spans="2:32" s="137" customFormat="1" ht="17.25" customHeight="1" x14ac:dyDescent="0.35">
      <c r="B551" s="163"/>
      <c r="C551" s="196">
        <v>164</v>
      </c>
      <c r="D551" s="163">
        <v>164</v>
      </c>
      <c r="E551" s="164" t="s">
        <v>502</v>
      </c>
      <c r="F551" s="174" t="s">
        <v>496</v>
      </c>
      <c r="G551" s="174" t="s">
        <v>0</v>
      </c>
      <c r="H551" s="164" t="s">
        <v>1197</v>
      </c>
      <c r="I551" s="164" t="s">
        <v>968</v>
      </c>
      <c r="J551" s="163">
        <v>18.899999999999999</v>
      </c>
      <c r="K551" s="167">
        <v>1.45</v>
      </c>
      <c r="L551" s="167">
        <v>2.2999999999999998</v>
      </c>
      <c r="M551" s="164"/>
      <c r="N551" s="167"/>
      <c r="O551" s="167"/>
      <c r="P551" s="167"/>
      <c r="Q551" s="211"/>
      <c r="R551" s="169"/>
      <c r="S551" s="169"/>
      <c r="T551" s="163"/>
      <c r="U551" s="163"/>
      <c r="V551" s="170"/>
      <c r="W551" s="170"/>
      <c r="X551" s="171"/>
      <c r="Y551" s="163"/>
    </row>
    <row r="552" spans="2:32" s="137" customFormat="1" ht="17.25" customHeight="1" x14ac:dyDescent="0.35">
      <c r="B552" s="163"/>
      <c r="C552" s="196"/>
      <c r="D552" s="163"/>
      <c r="E552" s="164"/>
      <c r="F552" s="174"/>
      <c r="G552" s="174"/>
      <c r="H552" s="164"/>
      <c r="I552" s="164"/>
      <c r="J552" s="163"/>
      <c r="K552" s="163"/>
      <c r="L552" s="163"/>
      <c r="M552" s="164"/>
      <c r="N552" s="167"/>
      <c r="O552" s="167"/>
      <c r="P552" s="167"/>
      <c r="Q552" s="196"/>
      <c r="R552" s="169"/>
      <c r="S552" s="169"/>
      <c r="T552" s="163"/>
      <c r="U552" s="163"/>
      <c r="V552" s="170"/>
      <c r="W552" s="170"/>
      <c r="X552" s="171"/>
      <c r="Y552" s="163"/>
    </row>
    <row r="553" spans="2:32" s="137" customFormat="1" ht="17.25" customHeight="1" x14ac:dyDescent="0.35">
      <c r="B553" s="163">
        <v>33</v>
      </c>
      <c r="C553" s="196">
        <v>165</v>
      </c>
      <c r="D553" s="163">
        <v>165</v>
      </c>
      <c r="E553" s="164" t="s">
        <v>525</v>
      </c>
      <c r="F553" s="174" t="s">
        <v>494</v>
      </c>
      <c r="G553" s="174" t="s">
        <v>49</v>
      </c>
      <c r="H553" s="164" t="s">
        <v>1101</v>
      </c>
      <c r="I553" s="164" t="s">
        <v>963</v>
      </c>
      <c r="J553" s="163">
        <v>18.899999999999999</v>
      </c>
      <c r="K553" s="167">
        <v>6.3</v>
      </c>
      <c r="L553" s="167">
        <v>7.15</v>
      </c>
      <c r="M553" s="164"/>
      <c r="N553" s="167"/>
      <c r="O553" s="167"/>
      <c r="P553" s="167"/>
      <c r="Q553" s="196" t="s">
        <v>1234</v>
      </c>
      <c r="R553" s="215">
        <v>0.33680555555555558</v>
      </c>
      <c r="S553" s="215">
        <v>0.31597222222222221</v>
      </c>
      <c r="T553" s="197">
        <v>138.19999999999999</v>
      </c>
      <c r="U553" s="216"/>
      <c r="V553" s="170" t="s">
        <v>1029</v>
      </c>
      <c r="W553" s="184"/>
      <c r="X553" s="200"/>
      <c r="Y553" s="163"/>
      <c r="Z553" s="136"/>
      <c r="AA553" s="136"/>
      <c r="AB553" s="140" t="s">
        <v>1195</v>
      </c>
      <c r="AC553" s="137" t="s">
        <v>1029</v>
      </c>
      <c r="AD553" s="137" t="s">
        <v>1045</v>
      </c>
      <c r="AE553" s="140" t="s">
        <v>1031</v>
      </c>
      <c r="AF553" s="137" t="s">
        <v>1196</v>
      </c>
    </row>
    <row r="554" spans="2:32" s="137" customFormat="1" ht="17.25" customHeight="1" x14ac:dyDescent="0.35">
      <c r="B554" s="163"/>
      <c r="C554" s="196">
        <v>165</v>
      </c>
      <c r="D554" s="163">
        <v>165</v>
      </c>
      <c r="E554" s="164" t="s">
        <v>526</v>
      </c>
      <c r="F554" s="174" t="s">
        <v>6</v>
      </c>
      <c r="G554" s="174" t="s">
        <v>51</v>
      </c>
      <c r="H554" s="164" t="s">
        <v>963</v>
      </c>
      <c r="I554" s="164" t="s">
        <v>1213</v>
      </c>
      <c r="J554" s="216">
        <v>12</v>
      </c>
      <c r="K554" s="167">
        <v>7.25</v>
      </c>
      <c r="L554" s="167">
        <v>7.55</v>
      </c>
      <c r="M554" s="208"/>
      <c r="N554" s="167"/>
      <c r="O554" s="167"/>
      <c r="P554" s="167"/>
      <c r="Q554" s="196"/>
      <c r="R554" s="169"/>
      <c r="S554" s="169"/>
      <c r="T554" s="163"/>
      <c r="U554" s="163"/>
      <c r="V554" s="170"/>
      <c r="W554" s="170"/>
      <c r="X554" s="171"/>
      <c r="Y554" s="163"/>
    </row>
    <row r="555" spans="2:32" s="137" customFormat="1" ht="17.25" customHeight="1" x14ac:dyDescent="0.35">
      <c r="B555" s="163"/>
      <c r="C555" s="196">
        <v>165</v>
      </c>
      <c r="D555" s="163">
        <v>165</v>
      </c>
      <c r="E555" s="164" t="s">
        <v>543</v>
      </c>
      <c r="F555" s="174" t="s">
        <v>51</v>
      </c>
      <c r="G555" s="174" t="s">
        <v>49</v>
      </c>
      <c r="H555" s="164" t="s">
        <v>1213</v>
      </c>
      <c r="I555" s="164" t="s">
        <v>963</v>
      </c>
      <c r="J555" s="216">
        <v>12</v>
      </c>
      <c r="K555" s="167">
        <v>8.0500000000000007</v>
      </c>
      <c r="L555" s="167">
        <v>8.35</v>
      </c>
      <c r="M555" s="228"/>
      <c r="N555" s="167"/>
      <c r="O555" s="167"/>
      <c r="P555" s="167"/>
      <c r="Q555" s="196"/>
      <c r="R555" s="169"/>
      <c r="S555" s="169"/>
      <c r="T555" s="163"/>
      <c r="U555" s="163"/>
      <c r="V555" s="170"/>
      <c r="W555" s="170"/>
      <c r="X555" s="171"/>
      <c r="Y555" s="163"/>
    </row>
    <row r="556" spans="2:32" s="137" customFormat="1" ht="17.25" customHeight="1" x14ac:dyDescent="0.35">
      <c r="B556" s="163"/>
      <c r="C556" s="196">
        <v>165</v>
      </c>
      <c r="D556" s="163">
        <v>165</v>
      </c>
      <c r="E556" s="164" t="s">
        <v>917</v>
      </c>
      <c r="F556" s="174" t="s">
        <v>6</v>
      </c>
      <c r="G556" s="174" t="s">
        <v>51</v>
      </c>
      <c r="H556" s="164" t="s">
        <v>963</v>
      </c>
      <c r="I556" s="164" t="s">
        <v>1213</v>
      </c>
      <c r="J556" s="216">
        <v>12</v>
      </c>
      <c r="K556" s="167">
        <v>8.4499999999999993</v>
      </c>
      <c r="L556" s="167">
        <v>9.15</v>
      </c>
      <c r="M556" s="164"/>
      <c r="N556" s="167"/>
      <c r="O556" s="167"/>
      <c r="P556" s="167"/>
      <c r="Q556" s="196"/>
      <c r="R556" s="169"/>
      <c r="S556" s="169"/>
      <c r="T556" s="163"/>
      <c r="U556" s="163"/>
      <c r="V556" s="170"/>
      <c r="W556" s="170"/>
      <c r="X556" s="171"/>
      <c r="Y556" s="163"/>
    </row>
    <row r="557" spans="2:32" s="137" customFormat="1" ht="17.25" customHeight="1" x14ac:dyDescent="0.35">
      <c r="B557" s="163"/>
      <c r="C557" s="196">
        <v>165</v>
      </c>
      <c r="D557" s="163">
        <v>165</v>
      </c>
      <c r="E557" s="164" t="s">
        <v>918</v>
      </c>
      <c r="F557" s="174" t="s">
        <v>51</v>
      </c>
      <c r="G557" s="174" t="s">
        <v>49</v>
      </c>
      <c r="H557" s="164" t="s">
        <v>1213</v>
      </c>
      <c r="I557" s="164" t="s">
        <v>963</v>
      </c>
      <c r="J557" s="216">
        <v>12</v>
      </c>
      <c r="K557" s="167">
        <v>9.25</v>
      </c>
      <c r="L557" s="167">
        <v>9.5500000000000007</v>
      </c>
      <c r="M557" s="164"/>
      <c r="N557" s="167"/>
      <c r="O557" s="167"/>
      <c r="P557" s="167"/>
      <c r="Q557" s="196"/>
      <c r="R557" s="169"/>
      <c r="S557" s="169"/>
      <c r="T557" s="163"/>
      <c r="U557" s="163"/>
      <c r="V557" s="170"/>
      <c r="W557" s="170"/>
      <c r="X557" s="171"/>
      <c r="Y557" s="163"/>
    </row>
    <row r="558" spans="2:32" s="137" customFormat="1" ht="17.25" customHeight="1" x14ac:dyDescent="0.35">
      <c r="B558" s="163"/>
      <c r="C558" s="196">
        <v>165</v>
      </c>
      <c r="D558" s="163">
        <v>165</v>
      </c>
      <c r="E558" s="164" t="s">
        <v>550</v>
      </c>
      <c r="F558" s="174" t="s">
        <v>6</v>
      </c>
      <c r="G558" s="174" t="s">
        <v>51</v>
      </c>
      <c r="H558" s="164" t="s">
        <v>963</v>
      </c>
      <c r="I558" s="164" t="s">
        <v>1213</v>
      </c>
      <c r="J558" s="216">
        <v>12</v>
      </c>
      <c r="K558" s="167">
        <v>10.050000000000001</v>
      </c>
      <c r="L558" s="167">
        <v>10.35</v>
      </c>
      <c r="M558" s="164"/>
      <c r="N558" s="167"/>
      <c r="O558" s="167"/>
      <c r="P558" s="167"/>
      <c r="Q558" s="196"/>
      <c r="R558" s="169"/>
      <c r="S558" s="169"/>
      <c r="T558" s="163"/>
      <c r="U558" s="163"/>
      <c r="V558" s="170"/>
      <c r="W558" s="170"/>
      <c r="X558" s="171"/>
      <c r="Y558" s="163"/>
    </row>
    <row r="559" spans="2:32" s="137" customFormat="1" ht="17.25" customHeight="1" x14ac:dyDescent="0.35">
      <c r="B559" s="163"/>
      <c r="C559" s="196">
        <v>165</v>
      </c>
      <c r="D559" s="163">
        <v>165</v>
      </c>
      <c r="E559" s="164" t="s">
        <v>561</v>
      </c>
      <c r="F559" s="174" t="s">
        <v>51</v>
      </c>
      <c r="G559" s="174" t="s">
        <v>49</v>
      </c>
      <c r="H559" s="164" t="s">
        <v>1213</v>
      </c>
      <c r="I559" s="164" t="s">
        <v>963</v>
      </c>
      <c r="J559" s="216">
        <v>12</v>
      </c>
      <c r="K559" s="167">
        <v>10.45</v>
      </c>
      <c r="L559" s="167">
        <v>11.15</v>
      </c>
      <c r="M559" s="208" t="s">
        <v>971</v>
      </c>
      <c r="N559" s="167"/>
      <c r="O559" s="167"/>
      <c r="P559" s="167"/>
      <c r="Q559" s="196"/>
      <c r="R559" s="169"/>
      <c r="S559" s="169"/>
      <c r="T559" s="163"/>
      <c r="U559" s="163"/>
      <c r="V559" s="170"/>
      <c r="W559" s="170"/>
      <c r="X559" s="171"/>
      <c r="Y559" s="163"/>
    </row>
    <row r="560" spans="2:32" s="137" customFormat="1" ht="17.25" customHeight="1" x14ac:dyDescent="0.35">
      <c r="B560" s="163"/>
      <c r="C560" s="196">
        <v>165</v>
      </c>
      <c r="D560" s="163">
        <v>165</v>
      </c>
      <c r="E560" s="164" t="s">
        <v>562</v>
      </c>
      <c r="F560" s="174" t="s">
        <v>6</v>
      </c>
      <c r="G560" s="174" t="s">
        <v>51</v>
      </c>
      <c r="H560" s="164" t="s">
        <v>963</v>
      </c>
      <c r="I560" s="164" t="s">
        <v>1213</v>
      </c>
      <c r="J560" s="216">
        <v>12</v>
      </c>
      <c r="K560" s="167">
        <v>11.45</v>
      </c>
      <c r="L560" s="167">
        <v>12.15</v>
      </c>
      <c r="M560" s="164"/>
      <c r="N560" s="167"/>
      <c r="O560" s="167"/>
      <c r="P560" s="167"/>
      <c r="Q560" s="196"/>
      <c r="R560" s="169"/>
      <c r="S560" s="169"/>
      <c r="T560" s="163"/>
      <c r="U560" s="163"/>
      <c r="V560" s="170"/>
      <c r="W560" s="170"/>
      <c r="X560" s="171"/>
      <c r="Y560" s="163"/>
    </row>
    <row r="561" spans="2:32" s="137" customFormat="1" ht="17.25" customHeight="1" x14ac:dyDescent="0.35">
      <c r="B561" s="163"/>
      <c r="C561" s="196">
        <v>165</v>
      </c>
      <c r="D561" s="163">
        <v>165</v>
      </c>
      <c r="E561" s="164" t="s">
        <v>1235</v>
      </c>
      <c r="F561" s="174" t="s">
        <v>51</v>
      </c>
      <c r="G561" s="174" t="s">
        <v>49</v>
      </c>
      <c r="H561" s="164" t="s">
        <v>1213</v>
      </c>
      <c r="I561" s="164" t="s">
        <v>963</v>
      </c>
      <c r="J561" s="216">
        <v>12</v>
      </c>
      <c r="K561" s="167">
        <v>12.25</v>
      </c>
      <c r="L561" s="167">
        <v>12.55</v>
      </c>
      <c r="M561" s="164"/>
      <c r="N561" s="167"/>
      <c r="O561" s="167"/>
      <c r="P561" s="167"/>
      <c r="Q561" s="196"/>
      <c r="R561" s="169"/>
      <c r="S561" s="169"/>
      <c r="T561" s="163"/>
      <c r="U561" s="163"/>
      <c r="V561" s="170"/>
      <c r="W561" s="170"/>
      <c r="X561" s="171"/>
      <c r="Y561" s="163"/>
    </row>
    <row r="562" spans="2:32" s="137" customFormat="1" ht="17.25" customHeight="1" x14ac:dyDescent="0.35">
      <c r="B562" s="163"/>
      <c r="C562" s="196">
        <v>165</v>
      </c>
      <c r="D562" s="163">
        <v>165</v>
      </c>
      <c r="E562" s="164" t="s">
        <v>1236</v>
      </c>
      <c r="F562" s="174" t="s">
        <v>693</v>
      </c>
      <c r="G562" s="174" t="s">
        <v>0</v>
      </c>
      <c r="H562" s="164" t="s">
        <v>967</v>
      </c>
      <c r="I562" s="164" t="s">
        <v>968</v>
      </c>
      <c r="J562" s="163">
        <v>23.3</v>
      </c>
      <c r="K562" s="167">
        <v>13.05</v>
      </c>
      <c r="L562" s="167">
        <v>13.5</v>
      </c>
      <c r="M562" s="164"/>
      <c r="N562" s="167"/>
      <c r="O562" s="167"/>
      <c r="P562" s="167"/>
      <c r="Q562" s="196"/>
      <c r="R562" s="169"/>
      <c r="S562" s="169"/>
      <c r="T562" s="163"/>
      <c r="U562" s="163"/>
      <c r="V562" s="170"/>
      <c r="W562" s="170"/>
      <c r="X562" s="171"/>
      <c r="Y562" s="163"/>
    </row>
    <row r="563" spans="2:32" s="137" customFormat="1" ht="17.25" customHeight="1" x14ac:dyDescent="0.35">
      <c r="B563" s="163"/>
      <c r="C563" s="196"/>
      <c r="D563" s="163"/>
      <c r="E563" s="164"/>
      <c r="F563" s="174"/>
      <c r="G563" s="221" t="s">
        <v>976</v>
      </c>
      <c r="H563" s="164"/>
      <c r="I563" s="57" t="s">
        <v>976</v>
      </c>
      <c r="J563" s="163"/>
      <c r="K563" s="167"/>
      <c r="L563" s="167"/>
      <c r="M563" s="164"/>
      <c r="N563" s="167"/>
      <c r="O563" s="167"/>
      <c r="P563" s="167"/>
      <c r="Q563" s="196"/>
      <c r="R563" s="169"/>
      <c r="S563" s="169"/>
      <c r="T563" s="163"/>
      <c r="U563" s="163"/>
      <c r="V563" s="170"/>
      <c r="W563" s="170"/>
      <c r="X563" s="171"/>
      <c r="Y563" s="163"/>
    </row>
    <row r="564" spans="2:32" s="137" customFormat="1" ht="17.25" customHeight="1" x14ac:dyDescent="0.35">
      <c r="B564" s="163"/>
      <c r="C564" s="196">
        <v>166</v>
      </c>
      <c r="D564" s="163">
        <v>166</v>
      </c>
      <c r="E564" s="164" t="s">
        <v>1237</v>
      </c>
      <c r="F564" s="174" t="s">
        <v>0</v>
      </c>
      <c r="G564" s="174" t="s">
        <v>55</v>
      </c>
      <c r="H564" s="164" t="s">
        <v>968</v>
      </c>
      <c r="I564" s="164" t="s">
        <v>1199</v>
      </c>
      <c r="J564" s="163">
        <v>9.1999999999999993</v>
      </c>
      <c r="K564" s="167">
        <v>17.3</v>
      </c>
      <c r="L564" s="167">
        <v>18</v>
      </c>
      <c r="M564" s="164"/>
      <c r="N564" s="167"/>
      <c r="O564" s="167"/>
      <c r="P564" s="167"/>
      <c r="Q564" s="196" t="s">
        <v>1238</v>
      </c>
      <c r="R564" s="215">
        <v>0.34722222222222227</v>
      </c>
      <c r="S564" s="215">
        <v>0.2986111111111111</v>
      </c>
      <c r="T564" s="197">
        <v>131.80000000000001</v>
      </c>
      <c r="U564" s="216">
        <f>T553+T564</f>
        <v>270</v>
      </c>
      <c r="V564" s="170" t="s">
        <v>1029</v>
      </c>
      <c r="W564" s="170" t="s">
        <v>1029</v>
      </c>
      <c r="X564" s="212"/>
      <c r="Y564" s="163">
        <v>18</v>
      </c>
      <c r="Z564" s="136" t="s">
        <v>1027</v>
      </c>
      <c r="AA564" s="136"/>
      <c r="AB564" s="140" t="s">
        <v>1195</v>
      </c>
      <c r="AC564" s="137" t="s">
        <v>1029</v>
      </c>
      <c r="AD564" s="137" t="s">
        <v>1045</v>
      </c>
      <c r="AE564" s="140" t="s">
        <v>1031</v>
      </c>
      <c r="AF564" s="137" t="s">
        <v>1196</v>
      </c>
    </row>
    <row r="565" spans="2:32" s="137" customFormat="1" ht="17.25" customHeight="1" x14ac:dyDescent="0.35">
      <c r="B565" s="163"/>
      <c r="C565" s="196">
        <v>166</v>
      </c>
      <c r="D565" s="163">
        <v>166</v>
      </c>
      <c r="E565" s="164" t="s">
        <v>1239</v>
      </c>
      <c r="F565" s="174" t="s">
        <v>55</v>
      </c>
      <c r="G565" s="174" t="s">
        <v>0</v>
      </c>
      <c r="H565" s="164" t="s">
        <v>1199</v>
      </c>
      <c r="I565" s="164" t="s">
        <v>968</v>
      </c>
      <c r="J565" s="163">
        <v>9.1999999999999993</v>
      </c>
      <c r="K565" s="167">
        <v>18.100000000000001</v>
      </c>
      <c r="L565" s="167">
        <v>18.399999999999999</v>
      </c>
      <c r="M565" s="164"/>
      <c r="N565" s="167"/>
      <c r="O565" s="167"/>
      <c r="P565" s="167"/>
      <c r="Q565" s="196"/>
      <c r="R565" s="169"/>
      <c r="S565" s="169"/>
      <c r="T565" s="163"/>
      <c r="U565" s="163"/>
      <c r="V565" s="170"/>
      <c r="W565" s="170"/>
      <c r="X565" s="171"/>
      <c r="Y565" s="163"/>
    </row>
    <row r="566" spans="2:32" s="137" customFormat="1" ht="17.25" customHeight="1" x14ac:dyDescent="0.35">
      <c r="B566" s="163"/>
      <c r="C566" s="196">
        <v>166</v>
      </c>
      <c r="D566" s="163">
        <v>166</v>
      </c>
      <c r="E566" s="164" t="s">
        <v>593</v>
      </c>
      <c r="F566" s="174" t="s">
        <v>494</v>
      </c>
      <c r="G566" s="174" t="s">
        <v>49</v>
      </c>
      <c r="H566" s="164" t="s">
        <v>1101</v>
      </c>
      <c r="I566" s="164" t="s">
        <v>963</v>
      </c>
      <c r="J566" s="163">
        <v>18.899999999999999</v>
      </c>
      <c r="K566" s="167">
        <v>19</v>
      </c>
      <c r="L566" s="167">
        <v>19.45</v>
      </c>
      <c r="M566" s="164"/>
      <c r="N566" s="167"/>
      <c r="O566" s="167"/>
      <c r="P566" s="167"/>
      <c r="Q566" s="196"/>
      <c r="R566" s="169"/>
      <c r="S566" s="169"/>
      <c r="T566" s="163"/>
      <c r="U566" s="163"/>
      <c r="V566" s="170"/>
      <c r="W566" s="170"/>
      <c r="X566" s="171"/>
      <c r="Y566" s="163"/>
    </row>
    <row r="567" spans="2:32" s="137" customFormat="1" ht="17.25" customHeight="1" x14ac:dyDescent="0.35">
      <c r="B567" s="163"/>
      <c r="C567" s="196">
        <v>166</v>
      </c>
      <c r="D567" s="163">
        <v>166</v>
      </c>
      <c r="E567" s="164" t="s">
        <v>592</v>
      </c>
      <c r="F567" s="174" t="s">
        <v>496</v>
      </c>
      <c r="G567" s="174" t="s">
        <v>0</v>
      </c>
      <c r="H567" s="164" t="s">
        <v>1197</v>
      </c>
      <c r="I567" s="164" t="s">
        <v>968</v>
      </c>
      <c r="J567" s="163">
        <v>18.899999999999999</v>
      </c>
      <c r="K567" s="167">
        <v>19.5</v>
      </c>
      <c r="L567" s="167">
        <v>20.350000000000001</v>
      </c>
      <c r="M567" s="208" t="s">
        <v>971</v>
      </c>
      <c r="N567" s="167"/>
      <c r="O567" s="167"/>
      <c r="P567" s="167"/>
      <c r="Q567" s="196"/>
      <c r="R567" s="169"/>
      <c r="S567" s="169"/>
      <c r="T567" s="163"/>
      <c r="U567" s="163"/>
      <c r="V567" s="170"/>
      <c r="W567" s="170"/>
      <c r="X567" s="171"/>
      <c r="Y567" s="163"/>
    </row>
    <row r="568" spans="2:32" s="137" customFormat="1" ht="17.25" customHeight="1" x14ac:dyDescent="0.35">
      <c r="B568" s="163"/>
      <c r="C568" s="196">
        <v>166</v>
      </c>
      <c r="D568" s="163">
        <v>166</v>
      </c>
      <c r="E568" s="164" t="s">
        <v>613</v>
      </c>
      <c r="F568" s="174" t="s">
        <v>494</v>
      </c>
      <c r="G568" s="174" t="s">
        <v>49</v>
      </c>
      <c r="H568" s="164" t="s">
        <v>1101</v>
      </c>
      <c r="I568" s="164" t="s">
        <v>963</v>
      </c>
      <c r="J568" s="163">
        <v>18.899999999999999</v>
      </c>
      <c r="K568" s="167">
        <v>21.05</v>
      </c>
      <c r="L568" s="167">
        <v>21.5</v>
      </c>
      <c r="M568" s="164"/>
      <c r="N568" s="167"/>
      <c r="O568" s="167"/>
      <c r="P568" s="167"/>
      <c r="Q568" s="196"/>
      <c r="R568" s="169"/>
      <c r="S568" s="169"/>
      <c r="T568" s="163"/>
      <c r="U568" s="163"/>
      <c r="V568" s="170"/>
      <c r="W568" s="170"/>
      <c r="X568" s="171"/>
      <c r="Y568" s="163"/>
    </row>
    <row r="569" spans="2:32" s="137" customFormat="1" ht="17.25" customHeight="1" x14ac:dyDescent="0.35">
      <c r="B569" s="163"/>
      <c r="C569" s="196">
        <v>166</v>
      </c>
      <c r="D569" s="163">
        <v>166</v>
      </c>
      <c r="E569" s="164" t="s">
        <v>614</v>
      </c>
      <c r="F569" s="174" t="s">
        <v>496</v>
      </c>
      <c r="G569" s="174" t="s">
        <v>0</v>
      </c>
      <c r="H569" s="164" t="s">
        <v>1197</v>
      </c>
      <c r="I569" s="164" t="s">
        <v>968</v>
      </c>
      <c r="J569" s="163">
        <v>18.899999999999999</v>
      </c>
      <c r="K569" s="167">
        <v>22.1</v>
      </c>
      <c r="L569" s="167">
        <v>22.55</v>
      </c>
      <c r="M569" s="164"/>
      <c r="N569" s="167"/>
      <c r="O569" s="167"/>
      <c r="P569" s="167"/>
      <c r="Q569" s="196"/>
      <c r="R569" s="169"/>
      <c r="S569" s="169"/>
      <c r="T569" s="163"/>
      <c r="U569" s="163"/>
      <c r="V569" s="170"/>
      <c r="W569" s="170"/>
      <c r="X569" s="171"/>
      <c r="Y569" s="163"/>
    </row>
    <row r="570" spans="2:32" s="137" customFormat="1" ht="17.25" customHeight="1" x14ac:dyDescent="0.35">
      <c r="B570" s="163"/>
      <c r="C570" s="196">
        <v>166</v>
      </c>
      <c r="D570" s="163">
        <v>166</v>
      </c>
      <c r="E570" s="164" t="s">
        <v>625</v>
      </c>
      <c r="F570" s="174" t="s">
        <v>494</v>
      </c>
      <c r="G570" s="174" t="s">
        <v>49</v>
      </c>
      <c r="H570" s="164" t="s">
        <v>1101</v>
      </c>
      <c r="I570" s="164" t="s">
        <v>963</v>
      </c>
      <c r="J570" s="163">
        <v>18.899999999999999</v>
      </c>
      <c r="K570" s="167">
        <v>23.15</v>
      </c>
      <c r="L570" s="167">
        <v>0</v>
      </c>
      <c r="M570" s="164"/>
      <c r="N570" s="167"/>
      <c r="O570" s="167"/>
      <c r="P570" s="167"/>
      <c r="Q570" s="196"/>
      <c r="R570" s="169"/>
      <c r="S570" s="169"/>
      <c r="T570" s="163"/>
      <c r="U570" s="163"/>
      <c r="V570" s="170"/>
      <c r="W570" s="170"/>
      <c r="X570" s="171"/>
      <c r="Y570" s="163"/>
    </row>
    <row r="571" spans="2:32" s="137" customFormat="1" ht="17.25" customHeight="1" x14ac:dyDescent="0.35">
      <c r="B571" s="163"/>
      <c r="C571" s="196">
        <v>166</v>
      </c>
      <c r="D571" s="163">
        <v>166</v>
      </c>
      <c r="E571" s="164" t="s">
        <v>495</v>
      </c>
      <c r="F571" s="174" t="s">
        <v>496</v>
      </c>
      <c r="G571" s="174" t="s">
        <v>0</v>
      </c>
      <c r="H571" s="164" t="s">
        <v>1197</v>
      </c>
      <c r="I571" s="164" t="s">
        <v>968</v>
      </c>
      <c r="J571" s="163">
        <v>18.899999999999999</v>
      </c>
      <c r="K571" s="167">
        <v>0.2</v>
      </c>
      <c r="L571" s="167">
        <v>1.05</v>
      </c>
      <c r="M571" s="164"/>
      <c r="N571" s="167"/>
      <c r="O571" s="167"/>
      <c r="P571" s="167"/>
      <c r="Q571" s="196"/>
      <c r="R571" s="169"/>
      <c r="S571" s="169"/>
      <c r="T571" s="163"/>
      <c r="U571" s="163"/>
      <c r="V571" s="170"/>
      <c r="W571" s="170"/>
      <c r="X571" s="171"/>
      <c r="Y571" s="163"/>
    </row>
    <row r="572" spans="2:32" s="137" customFormat="1" ht="17.25" customHeight="1" x14ac:dyDescent="0.35">
      <c r="B572" s="163"/>
      <c r="C572" s="196"/>
      <c r="D572" s="163"/>
      <c r="E572" s="192" t="s">
        <v>1240</v>
      </c>
      <c r="F572" s="174"/>
      <c r="G572" s="174"/>
      <c r="H572" s="164"/>
      <c r="I572" s="164"/>
      <c r="J572" s="55"/>
      <c r="K572" s="163"/>
      <c r="L572" s="163"/>
      <c r="M572" s="164"/>
      <c r="N572" s="167"/>
      <c r="O572" s="167"/>
      <c r="P572" s="167"/>
      <c r="Q572" s="196"/>
      <c r="R572" s="169"/>
      <c r="S572" s="169"/>
      <c r="T572" s="163"/>
      <c r="U572" s="163"/>
      <c r="V572" s="170"/>
      <c r="W572" s="170"/>
      <c r="X572" s="171"/>
      <c r="Y572" s="163"/>
      <c r="Z572" s="140"/>
    </row>
    <row r="573" spans="2:32" s="137" customFormat="1" ht="17.25" customHeight="1" x14ac:dyDescent="0.35">
      <c r="B573" s="163"/>
      <c r="C573" s="196"/>
      <c r="D573" s="163"/>
      <c r="E573" s="192"/>
      <c r="F573" s="174"/>
      <c r="G573" s="174"/>
      <c r="H573" s="164"/>
      <c r="I573" s="164"/>
      <c r="J573" s="163"/>
      <c r="K573" s="163"/>
      <c r="L573" s="163"/>
      <c r="M573" s="196"/>
      <c r="N573" s="167"/>
      <c r="O573" s="167"/>
      <c r="P573" s="167"/>
      <c r="Q573" s="197"/>
      <c r="R573" s="169"/>
      <c r="S573" s="169"/>
      <c r="T573" s="163"/>
      <c r="U573" s="163"/>
      <c r="V573" s="170"/>
      <c r="W573" s="170"/>
      <c r="X573" s="171"/>
      <c r="Y573" s="163"/>
    </row>
    <row r="574" spans="2:32" s="137" customFormat="1" ht="17.25" customHeight="1" x14ac:dyDescent="0.35">
      <c r="B574" s="163">
        <v>34</v>
      </c>
      <c r="C574" s="196">
        <v>167</v>
      </c>
      <c r="D574" s="163">
        <v>167</v>
      </c>
      <c r="E574" s="164" t="s">
        <v>521</v>
      </c>
      <c r="F574" s="174" t="s">
        <v>494</v>
      </c>
      <c r="G574" s="174" t="s">
        <v>49</v>
      </c>
      <c r="H574" s="164" t="s">
        <v>1101</v>
      </c>
      <c r="I574" s="164" t="s">
        <v>963</v>
      </c>
      <c r="J574" s="163">
        <v>18.899999999999999</v>
      </c>
      <c r="K574" s="167">
        <v>7</v>
      </c>
      <c r="L574" s="167">
        <v>7.45</v>
      </c>
      <c r="M574" s="213"/>
      <c r="N574" s="167"/>
      <c r="O574" s="167"/>
      <c r="P574" s="167"/>
      <c r="Q574" s="211" t="s">
        <v>1241</v>
      </c>
      <c r="R574" s="215">
        <v>0.33680555555555558</v>
      </c>
      <c r="S574" s="215">
        <v>0.31597222222222221</v>
      </c>
      <c r="T574" s="197">
        <v>138.19999999999999</v>
      </c>
      <c r="U574" s="216"/>
      <c r="V574" s="170" t="s">
        <v>1029</v>
      </c>
      <c r="W574" s="184"/>
      <c r="X574" s="200"/>
      <c r="Y574" s="163"/>
      <c r="Z574" s="136"/>
      <c r="AA574" s="136"/>
      <c r="AB574" s="140" t="s">
        <v>1195</v>
      </c>
      <c r="AC574" s="137" t="s">
        <v>1029</v>
      </c>
      <c r="AD574" s="137" t="s">
        <v>1045</v>
      </c>
      <c r="AE574" s="140" t="s">
        <v>1031</v>
      </c>
      <c r="AF574" s="137" t="s">
        <v>1196</v>
      </c>
    </row>
    <row r="575" spans="2:32" s="137" customFormat="1" ht="17.25" customHeight="1" x14ac:dyDescent="0.35">
      <c r="B575" s="163"/>
      <c r="C575" s="196">
        <v>167</v>
      </c>
      <c r="D575" s="163">
        <v>167</v>
      </c>
      <c r="E575" s="164" t="s">
        <v>520</v>
      </c>
      <c r="F575" s="174" t="s">
        <v>6</v>
      </c>
      <c r="G575" s="174" t="s">
        <v>51</v>
      </c>
      <c r="H575" s="164" t="s">
        <v>963</v>
      </c>
      <c r="I575" s="164" t="s">
        <v>1213</v>
      </c>
      <c r="J575" s="216">
        <v>12</v>
      </c>
      <c r="K575" s="167">
        <v>7.55</v>
      </c>
      <c r="L575" s="167">
        <v>8.25</v>
      </c>
      <c r="M575" s="213"/>
      <c r="N575" s="167"/>
      <c r="O575" s="167"/>
      <c r="P575" s="167"/>
      <c r="Q575" s="196"/>
      <c r="R575" s="169"/>
      <c r="S575" s="169"/>
      <c r="T575" s="163"/>
      <c r="U575" s="163"/>
      <c r="V575" s="170"/>
      <c r="W575" s="170"/>
      <c r="X575" s="171"/>
      <c r="Y575" s="163"/>
    </row>
    <row r="576" spans="2:32" s="137" customFormat="1" ht="17.25" customHeight="1" x14ac:dyDescent="0.35">
      <c r="B576" s="163"/>
      <c r="C576" s="196">
        <v>167</v>
      </c>
      <c r="D576" s="163">
        <v>167</v>
      </c>
      <c r="E576" s="164" t="s">
        <v>1242</v>
      </c>
      <c r="F576" s="174" t="s">
        <v>51</v>
      </c>
      <c r="G576" s="174" t="s">
        <v>49</v>
      </c>
      <c r="H576" s="164" t="s">
        <v>1213</v>
      </c>
      <c r="I576" s="164" t="s">
        <v>963</v>
      </c>
      <c r="J576" s="216">
        <v>12</v>
      </c>
      <c r="K576" s="167">
        <v>8.35</v>
      </c>
      <c r="L576" s="167">
        <v>9.0500000000000007</v>
      </c>
      <c r="M576" s="213"/>
      <c r="N576" s="167"/>
      <c r="O576" s="167"/>
      <c r="P576" s="167"/>
      <c r="Q576" s="196"/>
      <c r="R576" s="169"/>
      <c r="S576" s="169"/>
      <c r="T576" s="163"/>
      <c r="U576" s="163"/>
      <c r="V576" s="170"/>
      <c r="W576" s="170"/>
      <c r="X576" s="171"/>
      <c r="Y576" s="163"/>
    </row>
    <row r="577" spans="2:32" s="137" customFormat="1" ht="17.25" customHeight="1" x14ac:dyDescent="0.35">
      <c r="B577" s="163"/>
      <c r="C577" s="196">
        <v>167</v>
      </c>
      <c r="D577" s="163">
        <v>167</v>
      </c>
      <c r="E577" s="164" t="s">
        <v>1243</v>
      </c>
      <c r="F577" s="174" t="s">
        <v>6</v>
      </c>
      <c r="G577" s="174" t="s">
        <v>51</v>
      </c>
      <c r="H577" s="164" t="s">
        <v>963</v>
      </c>
      <c r="I577" s="164" t="s">
        <v>1213</v>
      </c>
      <c r="J577" s="216">
        <v>12</v>
      </c>
      <c r="K577" s="167">
        <v>9.15</v>
      </c>
      <c r="L577" s="167">
        <v>9.4499999999999993</v>
      </c>
      <c r="M577" s="213"/>
      <c r="N577" s="167"/>
      <c r="O577" s="167"/>
      <c r="P577" s="167"/>
      <c r="Q577" s="196"/>
      <c r="R577" s="169"/>
      <c r="S577" s="169"/>
      <c r="T577" s="163"/>
      <c r="U577" s="163"/>
      <c r="V577" s="170"/>
      <c r="W577" s="170"/>
      <c r="X577" s="171"/>
      <c r="Y577" s="163"/>
    </row>
    <row r="578" spans="2:32" s="137" customFormat="1" ht="17.25" customHeight="1" x14ac:dyDescent="0.35">
      <c r="B578" s="163"/>
      <c r="C578" s="196">
        <v>167</v>
      </c>
      <c r="D578" s="163">
        <v>167</v>
      </c>
      <c r="E578" s="164" t="s">
        <v>545</v>
      </c>
      <c r="F578" s="174" t="s">
        <v>51</v>
      </c>
      <c r="G578" s="174" t="s">
        <v>49</v>
      </c>
      <c r="H578" s="164" t="s">
        <v>1213</v>
      </c>
      <c r="I578" s="164" t="s">
        <v>963</v>
      </c>
      <c r="J578" s="216">
        <v>12</v>
      </c>
      <c r="K578" s="167">
        <v>9.5500000000000007</v>
      </c>
      <c r="L578" s="167">
        <v>10.25</v>
      </c>
      <c r="M578" s="213"/>
      <c r="N578" s="167"/>
      <c r="O578" s="167"/>
      <c r="P578" s="167"/>
      <c r="Q578" s="196"/>
      <c r="R578" s="169"/>
      <c r="S578" s="169"/>
      <c r="T578" s="163"/>
      <c r="U578" s="163"/>
      <c r="V578" s="170"/>
      <c r="W578" s="170"/>
      <c r="X578" s="171"/>
      <c r="Y578" s="163"/>
    </row>
    <row r="579" spans="2:32" s="137" customFormat="1" ht="17.25" customHeight="1" x14ac:dyDescent="0.35">
      <c r="B579" s="163"/>
      <c r="C579" s="196">
        <v>167</v>
      </c>
      <c r="D579" s="163">
        <v>167</v>
      </c>
      <c r="E579" s="164" t="s">
        <v>544</v>
      </c>
      <c r="F579" s="174" t="s">
        <v>6</v>
      </c>
      <c r="G579" s="174" t="s">
        <v>51</v>
      </c>
      <c r="H579" s="164" t="s">
        <v>963</v>
      </c>
      <c r="I579" s="164" t="s">
        <v>1213</v>
      </c>
      <c r="J579" s="216">
        <v>12</v>
      </c>
      <c r="K579" s="167">
        <v>10.35</v>
      </c>
      <c r="L579" s="167">
        <v>11.05</v>
      </c>
      <c r="M579" s="164"/>
      <c r="N579" s="167"/>
      <c r="O579" s="167"/>
      <c r="P579" s="167"/>
      <c r="Q579" s="196"/>
      <c r="R579" s="169"/>
      <c r="S579" s="169"/>
      <c r="T579" s="163"/>
      <c r="U579" s="163"/>
      <c r="V579" s="170"/>
      <c r="W579" s="170"/>
      <c r="X579" s="171"/>
      <c r="Y579" s="163"/>
    </row>
    <row r="580" spans="2:32" s="137" customFormat="1" ht="17.25" customHeight="1" x14ac:dyDescent="0.35">
      <c r="B580" s="163"/>
      <c r="C580" s="196">
        <v>167</v>
      </c>
      <c r="D580" s="163">
        <v>167</v>
      </c>
      <c r="E580" s="164" t="s">
        <v>559</v>
      </c>
      <c r="F580" s="174" t="s">
        <v>51</v>
      </c>
      <c r="G580" s="174" t="s">
        <v>49</v>
      </c>
      <c r="H580" s="164" t="s">
        <v>1213</v>
      </c>
      <c r="I580" s="164" t="s">
        <v>963</v>
      </c>
      <c r="J580" s="216">
        <v>12</v>
      </c>
      <c r="K580" s="167">
        <v>11.15</v>
      </c>
      <c r="L580" s="167">
        <v>11.45</v>
      </c>
      <c r="M580" s="208" t="s">
        <v>971</v>
      </c>
      <c r="N580" s="167"/>
      <c r="O580" s="167"/>
      <c r="P580" s="167"/>
      <c r="Q580" s="196"/>
      <c r="R580" s="169"/>
      <c r="S580" s="169"/>
      <c r="T580" s="163"/>
      <c r="U580" s="163"/>
      <c r="V580" s="170"/>
      <c r="W580" s="170"/>
      <c r="X580" s="171"/>
      <c r="Y580" s="163"/>
    </row>
    <row r="581" spans="2:32" s="137" customFormat="1" ht="17.25" customHeight="1" x14ac:dyDescent="0.35">
      <c r="B581" s="163"/>
      <c r="C581" s="196">
        <v>167</v>
      </c>
      <c r="D581" s="163">
        <v>167</v>
      </c>
      <c r="E581" s="164" t="s">
        <v>560</v>
      </c>
      <c r="F581" s="174" t="s">
        <v>6</v>
      </c>
      <c r="G581" s="174" t="s">
        <v>51</v>
      </c>
      <c r="H581" s="164" t="s">
        <v>963</v>
      </c>
      <c r="I581" s="164" t="s">
        <v>1213</v>
      </c>
      <c r="J581" s="216">
        <v>12</v>
      </c>
      <c r="K581" s="167">
        <v>12.15</v>
      </c>
      <c r="L581" s="167">
        <v>12.45</v>
      </c>
      <c r="M581" s="213"/>
      <c r="N581" s="167"/>
      <c r="O581" s="167"/>
      <c r="P581" s="167"/>
      <c r="Q581" s="196"/>
      <c r="R581" s="169"/>
      <c r="S581" s="169"/>
      <c r="T581" s="163"/>
      <c r="U581" s="163"/>
      <c r="V581" s="170"/>
      <c r="W581" s="170"/>
      <c r="X581" s="171"/>
      <c r="Y581" s="163"/>
    </row>
    <row r="582" spans="2:32" s="137" customFormat="1" ht="17.25" customHeight="1" x14ac:dyDescent="0.35">
      <c r="B582" s="163"/>
      <c r="C582" s="196">
        <v>167</v>
      </c>
      <c r="D582" s="163">
        <v>167</v>
      </c>
      <c r="E582" s="164" t="s">
        <v>1244</v>
      </c>
      <c r="F582" s="174" t="s">
        <v>51</v>
      </c>
      <c r="G582" s="174" t="s">
        <v>49</v>
      </c>
      <c r="H582" s="164" t="s">
        <v>1213</v>
      </c>
      <c r="I582" s="164" t="s">
        <v>963</v>
      </c>
      <c r="J582" s="216">
        <v>12</v>
      </c>
      <c r="K582" s="167">
        <v>12.55</v>
      </c>
      <c r="L582" s="167">
        <v>13.25</v>
      </c>
      <c r="M582" s="213"/>
      <c r="N582" s="167"/>
      <c r="O582" s="167"/>
      <c r="P582" s="167"/>
      <c r="Q582" s="196"/>
      <c r="R582" s="169"/>
      <c r="S582" s="169"/>
      <c r="T582" s="163"/>
      <c r="U582" s="163"/>
      <c r="V582" s="170"/>
      <c r="W582" s="170"/>
      <c r="X582" s="171"/>
      <c r="Y582" s="163"/>
    </row>
    <row r="583" spans="2:32" s="137" customFormat="1" ht="17.25" customHeight="1" x14ac:dyDescent="0.35">
      <c r="B583" s="163"/>
      <c r="C583" s="196">
        <v>167</v>
      </c>
      <c r="D583" s="163">
        <v>167</v>
      </c>
      <c r="E583" s="164" t="s">
        <v>1245</v>
      </c>
      <c r="F583" s="174" t="s">
        <v>693</v>
      </c>
      <c r="G583" s="174" t="s">
        <v>0</v>
      </c>
      <c r="H583" s="164" t="s">
        <v>967</v>
      </c>
      <c r="I583" s="164" t="s">
        <v>968</v>
      </c>
      <c r="J583" s="163">
        <v>23.3</v>
      </c>
      <c r="K583" s="167">
        <v>13.35</v>
      </c>
      <c r="L583" s="167">
        <v>14.2</v>
      </c>
      <c r="M583" s="213"/>
      <c r="N583" s="167"/>
      <c r="O583" s="167"/>
      <c r="P583" s="167"/>
      <c r="Q583" s="196"/>
      <c r="R583" s="169"/>
      <c r="S583" s="169"/>
      <c r="T583" s="163"/>
      <c r="U583" s="163"/>
      <c r="V583" s="170"/>
      <c r="W583" s="170"/>
      <c r="X583" s="171"/>
      <c r="Y583" s="163"/>
    </row>
    <row r="584" spans="2:32" s="137" customFormat="1" ht="17.25" customHeight="1" x14ac:dyDescent="0.35">
      <c r="B584" s="163"/>
      <c r="C584" s="196"/>
      <c r="D584" s="163"/>
      <c r="E584" s="164"/>
      <c r="F584" s="221" t="s">
        <v>976</v>
      </c>
      <c r="G584" s="174"/>
      <c r="H584" s="57" t="s">
        <v>976</v>
      </c>
      <c r="I584" s="164"/>
      <c r="J584" s="192" t="s">
        <v>1246</v>
      </c>
      <c r="K584" s="167"/>
      <c r="L584" s="167"/>
      <c r="M584" s="213"/>
      <c r="N584" s="167"/>
      <c r="O584" s="167"/>
      <c r="P584" s="167"/>
      <c r="Q584" s="196"/>
      <c r="R584" s="169"/>
      <c r="S584" s="169"/>
      <c r="T584" s="163"/>
      <c r="U584" s="163"/>
      <c r="V584" s="170"/>
      <c r="W584" s="170"/>
      <c r="X584" s="171"/>
      <c r="Y584" s="163"/>
    </row>
    <row r="585" spans="2:32" s="137" customFormat="1" ht="17.25" customHeight="1" x14ac:dyDescent="0.35">
      <c r="B585" s="163"/>
      <c r="C585" s="196">
        <v>168</v>
      </c>
      <c r="D585" s="163">
        <v>168</v>
      </c>
      <c r="E585" s="164" t="s">
        <v>1247</v>
      </c>
      <c r="F585" s="174" t="s">
        <v>0</v>
      </c>
      <c r="G585" s="174" t="s">
        <v>55</v>
      </c>
      <c r="H585" s="164" t="s">
        <v>968</v>
      </c>
      <c r="I585" s="164" t="s">
        <v>1199</v>
      </c>
      <c r="J585" s="163">
        <v>9.1999999999999993</v>
      </c>
      <c r="K585" s="167">
        <v>18.25</v>
      </c>
      <c r="L585" s="167">
        <v>18.55</v>
      </c>
      <c r="M585" s="164"/>
      <c r="N585" s="167"/>
      <c r="O585" s="167"/>
      <c r="P585" s="167"/>
      <c r="Q585" s="196" t="s">
        <v>1248</v>
      </c>
      <c r="R585" s="215">
        <v>0.33680555555555558</v>
      </c>
      <c r="S585" s="215">
        <v>0.30208333333333331</v>
      </c>
      <c r="T585" s="197">
        <v>131.80000000000001</v>
      </c>
      <c r="U585" s="216">
        <f>T574+T585</f>
        <v>270</v>
      </c>
      <c r="V585" s="170" t="s">
        <v>1029</v>
      </c>
      <c r="W585" s="170" t="s">
        <v>1029</v>
      </c>
      <c r="X585" s="212"/>
      <c r="Y585" s="163">
        <v>18</v>
      </c>
      <c r="Z585" s="136" t="s">
        <v>1027</v>
      </c>
      <c r="AA585" s="136"/>
      <c r="AB585" s="140" t="s">
        <v>1195</v>
      </c>
      <c r="AC585" s="137" t="s">
        <v>1029</v>
      </c>
      <c r="AD585" s="137" t="s">
        <v>1045</v>
      </c>
      <c r="AE585" s="140" t="s">
        <v>1031</v>
      </c>
      <c r="AF585" s="137" t="s">
        <v>1196</v>
      </c>
    </row>
    <row r="586" spans="2:32" s="137" customFormat="1" ht="17.25" customHeight="1" x14ac:dyDescent="0.35">
      <c r="B586" s="163"/>
      <c r="C586" s="196">
        <v>168</v>
      </c>
      <c r="D586" s="163">
        <v>168</v>
      </c>
      <c r="E586" s="164" t="s">
        <v>1249</v>
      </c>
      <c r="F586" s="174" t="s">
        <v>55</v>
      </c>
      <c r="G586" s="174" t="s">
        <v>0</v>
      </c>
      <c r="H586" s="164" t="s">
        <v>1199</v>
      </c>
      <c r="I586" s="164" t="s">
        <v>968</v>
      </c>
      <c r="J586" s="163">
        <v>9.1999999999999993</v>
      </c>
      <c r="K586" s="167">
        <v>19.05</v>
      </c>
      <c r="L586" s="167">
        <v>19.350000000000001</v>
      </c>
      <c r="M586" s="164"/>
      <c r="N586" s="167"/>
      <c r="O586" s="167"/>
      <c r="P586" s="167"/>
      <c r="Q586" s="196"/>
      <c r="R586" s="169"/>
      <c r="S586" s="169"/>
      <c r="T586" s="163"/>
      <c r="U586" s="163"/>
      <c r="V586" s="170"/>
      <c r="W586" s="170"/>
      <c r="X586" s="171"/>
      <c r="Y586" s="163"/>
    </row>
    <row r="587" spans="2:32" s="137" customFormat="1" ht="17.25" customHeight="1" x14ac:dyDescent="0.35">
      <c r="B587" s="163"/>
      <c r="C587" s="196">
        <v>168</v>
      </c>
      <c r="D587" s="163">
        <v>168</v>
      </c>
      <c r="E587" s="164" t="s">
        <v>599</v>
      </c>
      <c r="F587" s="174" t="s">
        <v>494</v>
      </c>
      <c r="G587" s="174" t="s">
        <v>49</v>
      </c>
      <c r="H587" s="164" t="s">
        <v>1101</v>
      </c>
      <c r="I587" s="164" t="s">
        <v>963</v>
      </c>
      <c r="J587" s="163">
        <v>18.899999999999999</v>
      </c>
      <c r="K587" s="167">
        <v>19.45</v>
      </c>
      <c r="L587" s="167">
        <v>20.3</v>
      </c>
      <c r="M587" s="164"/>
      <c r="N587" s="167"/>
      <c r="O587" s="167"/>
      <c r="P587" s="167"/>
      <c r="Q587" s="196"/>
      <c r="R587" s="169"/>
      <c r="S587" s="169"/>
      <c r="T587" s="163"/>
      <c r="U587" s="163"/>
      <c r="V587" s="170"/>
      <c r="W587" s="170"/>
      <c r="X587" s="171"/>
      <c r="Y587" s="163"/>
    </row>
    <row r="588" spans="2:32" s="137" customFormat="1" ht="17.25" customHeight="1" x14ac:dyDescent="0.35">
      <c r="B588" s="163"/>
      <c r="C588" s="196">
        <v>168</v>
      </c>
      <c r="D588" s="163">
        <v>168</v>
      </c>
      <c r="E588" s="164" t="s">
        <v>600</v>
      </c>
      <c r="F588" s="174" t="s">
        <v>496</v>
      </c>
      <c r="G588" s="174" t="s">
        <v>0</v>
      </c>
      <c r="H588" s="164" t="s">
        <v>1197</v>
      </c>
      <c r="I588" s="164" t="s">
        <v>968</v>
      </c>
      <c r="J588" s="163">
        <v>18.899999999999999</v>
      </c>
      <c r="K588" s="167">
        <v>20.45</v>
      </c>
      <c r="L588" s="167">
        <v>21.3</v>
      </c>
      <c r="M588" s="208" t="s">
        <v>971</v>
      </c>
      <c r="N588" s="167"/>
      <c r="O588" s="167"/>
      <c r="P588" s="167"/>
      <c r="Q588" s="196"/>
      <c r="R588" s="169"/>
      <c r="S588" s="169"/>
      <c r="T588" s="163"/>
      <c r="U588" s="163"/>
      <c r="V588" s="170"/>
      <c r="W588" s="170"/>
      <c r="X588" s="171"/>
      <c r="Y588" s="163"/>
    </row>
    <row r="589" spans="2:32" s="137" customFormat="1" ht="17.25" customHeight="1" x14ac:dyDescent="0.35">
      <c r="B589" s="163"/>
      <c r="C589" s="196">
        <v>168</v>
      </c>
      <c r="D589" s="163">
        <v>168</v>
      </c>
      <c r="E589" s="164" t="s">
        <v>615</v>
      </c>
      <c r="F589" s="174" t="s">
        <v>494</v>
      </c>
      <c r="G589" s="174" t="s">
        <v>49</v>
      </c>
      <c r="H589" s="164" t="s">
        <v>1101</v>
      </c>
      <c r="I589" s="164" t="s">
        <v>963</v>
      </c>
      <c r="J589" s="163">
        <v>18.899999999999999</v>
      </c>
      <c r="K589" s="167">
        <v>22</v>
      </c>
      <c r="L589" s="167">
        <v>22.45</v>
      </c>
      <c r="M589" s="164"/>
      <c r="N589" s="167"/>
      <c r="O589" s="167"/>
      <c r="P589" s="167"/>
      <c r="Q589" s="196"/>
      <c r="R589" s="169"/>
      <c r="S589" s="169"/>
      <c r="T589" s="163"/>
      <c r="U589" s="163"/>
      <c r="V589" s="170"/>
      <c r="W589" s="170"/>
      <c r="X589" s="171"/>
      <c r="Y589" s="163"/>
    </row>
    <row r="590" spans="2:32" s="137" customFormat="1" ht="17.25" customHeight="1" x14ac:dyDescent="0.35">
      <c r="B590" s="163"/>
      <c r="C590" s="196">
        <v>168</v>
      </c>
      <c r="D590" s="163">
        <v>168</v>
      </c>
      <c r="E590" s="164" t="s">
        <v>616</v>
      </c>
      <c r="F590" s="174" t="s">
        <v>496</v>
      </c>
      <c r="G590" s="174" t="s">
        <v>0</v>
      </c>
      <c r="H590" s="164" t="s">
        <v>1197</v>
      </c>
      <c r="I590" s="164" t="s">
        <v>968</v>
      </c>
      <c r="J590" s="163">
        <v>18.899999999999999</v>
      </c>
      <c r="K590" s="167">
        <v>23</v>
      </c>
      <c r="L590" s="167">
        <v>23.45</v>
      </c>
      <c r="M590" s="164"/>
      <c r="N590" s="167"/>
      <c r="O590" s="167"/>
      <c r="P590" s="167"/>
      <c r="Q590" s="196"/>
      <c r="R590" s="169"/>
      <c r="S590" s="169"/>
      <c r="T590" s="163"/>
      <c r="U590" s="163"/>
      <c r="V590" s="170"/>
      <c r="W590" s="170"/>
      <c r="X590" s="171"/>
      <c r="Y590" s="163"/>
    </row>
    <row r="591" spans="2:32" s="137" customFormat="1" ht="17.25" customHeight="1" x14ac:dyDescent="0.35">
      <c r="B591" s="163"/>
      <c r="C591" s="196">
        <v>168</v>
      </c>
      <c r="D591" s="163">
        <v>168</v>
      </c>
      <c r="E591" s="164" t="s">
        <v>493</v>
      </c>
      <c r="F591" s="174" t="s">
        <v>494</v>
      </c>
      <c r="G591" s="174" t="s">
        <v>49</v>
      </c>
      <c r="H591" s="164" t="s">
        <v>1101</v>
      </c>
      <c r="I591" s="164" t="s">
        <v>963</v>
      </c>
      <c r="J591" s="163">
        <v>18.899999999999999</v>
      </c>
      <c r="K591" s="167">
        <v>0</v>
      </c>
      <c r="L591" s="167">
        <v>0.45</v>
      </c>
      <c r="M591" s="164"/>
      <c r="N591" s="167"/>
      <c r="O591" s="167"/>
      <c r="P591" s="167"/>
      <c r="Q591" s="196"/>
      <c r="R591" s="169"/>
      <c r="S591" s="169"/>
      <c r="T591" s="163"/>
      <c r="U591" s="163"/>
      <c r="V591" s="170"/>
      <c r="W591" s="170"/>
      <c r="X591" s="171"/>
      <c r="Y591" s="163"/>
    </row>
    <row r="592" spans="2:32" s="137" customFormat="1" ht="17.25" customHeight="1" x14ac:dyDescent="0.35">
      <c r="B592" s="163"/>
      <c r="C592" s="196">
        <v>168</v>
      </c>
      <c r="D592" s="163">
        <v>168</v>
      </c>
      <c r="E592" s="164" t="s">
        <v>498</v>
      </c>
      <c r="F592" s="174" t="s">
        <v>496</v>
      </c>
      <c r="G592" s="174" t="s">
        <v>0</v>
      </c>
      <c r="H592" s="164" t="s">
        <v>1197</v>
      </c>
      <c r="I592" s="164" t="s">
        <v>968</v>
      </c>
      <c r="J592" s="163">
        <v>18.899999999999999</v>
      </c>
      <c r="K592" s="167">
        <v>1</v>
      </c>
      <c r="L592" s="167">
        <v>1.45</v>
      </c>
      <c r="M592" s="164"/>
      <c r="N592" s="167"/>
      <c r="O592" s="167"/>
      <c r="P592" s="167"/>
      <c r="Q592" s="196"/>
      <c r="R592" s="169"/>
      <c r="S592" s="169"/>
      <c r="T592" s="163"/>
      <c r="U592" s="163"/>
      <c r="V592" s="170"/>
      <c r="W592" s="170"/>
      <c r="X592" s="171"/>
      <c r="Y592" s="163"/>
    </row>
    <row r="593" spans="2:31" s="137" customFormat="1" ht="17.25" customHeight="1" x14ac:dyDescent="0.35">
      <c r="B593" s="163"/>
      <c r="C593" s="196"/>
      <c r="D593" s="163"/>
      <c r="E593" s="164"/>
      <c r="F593" s="174"/>
      <c r="G593" s="221"/>
      <c r="H593" s="164"/>
      <c r="I593" s="57"/>
      <c r="J593" s="163"/>
      <c r="K593" s="167"/>
      <c r="L593" s="167"/>
      <c r="M593" s="164"/>
      <c r="N593" s="167"/>
      <c r="O593" s="167"/>
      <c r="P593" s="167"/>
      <c r="Q593" s="196"/>
      <c r="R593" s="169"/>
      <c r="S593" s="169"/>
      <c r="T593" s="163"/>
      <c r="U593" s="163"/>
      <c r="V593" s="170"/>
      <c r="W593" s="170"/>
      <c r="X593" s="171"/>
      <c r="Y593" s="163"/>
      <c r="Z593" s="140"/>
    </row>
    <row r="594" spans="2:31" s="137" customFormat="1" ht="18" x14ac:dyDescent="0.35">
      <c r="B594" s="163">
        <v>35</v>
      </c>
      <c r="C594" s="196">
        <v>169</v>
      </c>
      <c r="D594" s="163">
        <v>169</v>
      </c>
      <c r="E594" s="164" t="s">
        <v>722</v>
      </c>
      <c r="F594" s="174" t="s">
        <v>627</v>
      </c>
      <c r="G594" s="174" t="s">
        <v>49</v>
      </c>
      <c r="H594" s="164" t="s">
        <v>962</v>
      </c>
      <c r="I594" s="164" t="s">
        <v>963</v>
      </c>
      <c r="J594" s="216">
        <v>23.3</v>
      </c>
      <c r="K594" s="167">
        <v>7.1</v>
      </c>
      <c r="L594" s="167">
        <v>7.55</v>
      </c>
      <c r="M594" s="164"/>
      <c r="N594" s="167"/>
      <c r="O594" s="167"/>
      <c r="P594" s="167"/>
      <c r="Q594" s="196" t="s">
        <v>1250</v>
      </c>
      <c r="R594" s="215">
        <v>0.2951388888888889</v>
      </c>
      <c r="S594" s="215">
        <v>0.27430555555555552</v>
      </c>
      <c r="T594" s="197">
        <v>178.2</v>
      </c>
      <c r="U594" s="216"/>
      <c r="V594" s="170" t="s">
        <v>1029</v>
      </c>
      <c r="W594" s="184"/>
      <c r="X594" s="200"/>
      <c r="Y594" s="163"/>
      <c r="Z594" s="136" t="s">
        <v>1027</v>
      </c>
      <c r="AA594" s="136"/>
      <c r="AB594" s="137" t="s">
        <v>1251</v>
      </c>
      <c r="AC594" s="137" t="s">
        <v>1029</v>
      </c>
      <c r="AD594" s="137" t="s">
        <v>1045</v>
      </c>
      <c r="AE594" s="140" t="s">
        <v>1031</v>
      </c>
    </row>
    <row r="595" spans="2:31" s="137" customFormat="1" ht="17.25" customHeight="1" x14ac:dyDescent="0.35">
      <c r="B595" s="163"/>
      <c r="C595" s="196">
        <v>169</v>
      </c>
      <c r="D595" s="163">
        <v>169</v>
      </c>
      <c r="E595" s="164" t="s">
        <v>1252</v>
      </c>
      <c r="F595" s="174" t="s">
        <v>49</v>
      </c>
      <c r="G595" s="174" t="s">
        <v>45</v>
      </c>
      <c r="H595" s="164" t="s">
        <v>963</v>
      </c>
      <c r="I595" s="164" t="s">
        <v>1251</v>
      </c>
      <c r="J595" s="216">
        <v>65.8</v>
      </c>
      <c r="K595" s="167">
        <v>8</v>
      </c>
      <c r="L595" s="167">
        <v>10</v>
      </c>
      <c r="M595" s="208" t="s">
        <v>971</v>
      </c>
      <c r="N595" s="167"/>
      <c r="O595" s="167"/>
      <c r="P595" s="167"/>
      <c r="Q595" s="196"/>
      <c r="R595" s="169"/>
      <c r="S595" s="169"/>
      <c r="T595" s="163"/>
      <c r="U595" s="163"/>
      <c r="V595" s="170"/>
      <c r="W595" s="170"/>
      <c r="X595" s="171"/>
      <c r="Y595" s="163"/>
    </row>
    <row r="596" spans="2:31" s="137" customFormat="1" ht="17.25" customHeight="1" x14ac:dyDescent="0.35">
      <c r="B596" s="163"/>
      <c r="C596" s="196">
        <v>169</v>
      </c>
      <c r="D596" s="163">
        <v>169</v>
      </c>
      <c r="E596" s="164" t="s">
        <v>907</v>
      </c>
      <c r="F596" s="174" t="s">
        <v>45</v>
      </c>
      <c r="G596" s="174" t="s">
        <v>49</v>
      </c>
      <c r="H596" s="164" t="s">
        <v>1251</v>
      </c>
      <c r="I596" s="164" t="s">
        <v>963</v>
      </c>
      <c r="J596" s="216">
        <v>65.8</v>
      </c>
      <c r="K596" s="167">
        <v>10.3</v>
      </c>
      <c r="L596" s="167">
        <v>12.3</v>
      </c>
      <c r="M596" s="164"/>
      <c r="N596" s="167"/>
      <c r="O596" s="167"/>
      <c r="P596" s="167"/>
      <c r="Q596" s="196"/>
      <c r="R596" s="169"/>
      <c r="S596" s="169"/>
      <c r="T596" s="163"/>
      <c r="U596" s="163"/>
      <c r="V596" s="170"/>
      <c r="W596" s="170"/>
      <c r="X596" s="171"/>
      <c r="Y596" s="163"/>
    </row>
    <row r="597" spans="2:31" s="137" customFormat="1" ht="17.25" customHeight="1" x14ac:dyDescent="0.35">
      <c r="B597" s="163"/>
      <c r="C597" s="196">
        <v>169</v>
      </c>
      <c r="D597" s="163">
        <v>169</v>
      </c>
      <c r="E597" s="164" t="s">
        <v>776</v>
      </c>
      <c r="F597" s="174" t="s">
        <v>693</v>
      </c>
      <c r="G597" s="174" t="s">
        <v>0</v>
      </c>
      <c r="H597" s="164" t="s">
        <v>967</v>
      </c>
      <c r="I597" s="164" t="s">
        <v>968</v>
      </c>
      <c r="J597" s="216">
        <v>23.3</v>
      </c>
      <c r="K597" s="167">
        <v>12.4</v>
      </c>
      <c r="L597" s="167">
        <v>13.25</v>
      </c>
      <c r="M597" s="164"/>
      <c r="N597" s="167"/>
      <c r="O597" s="167"/>
      <c r="P597" s="167"/>
      <c r="Q597" s="196"/>
      <c r="R597" s="169"/>
      <c r="S597" s="169"/>
      <c r="T597" s="163"/>
      <c r="U597" s="163"/>
      <c r="V597" s="170"/>
      <c r="W597" s="170"/>
      <c r="X597" s="171"/>
      <c r="Y597" s="163"/>
    </row>
    <row r="598" spans="2:31" s="137" customFormat="1" ht="17.25" customHeight="1" x14ac:dyDescent="0.35">
      <c r="B598" s="163"/>
      <c r="C598" s="196"/>
      <c r="D598" s="163"/>
      <c r="E598" s="164"/>
      <c r="F598" s="221" t="s">
        <v>976</v>
      </c>
      <c r="G598" s="174"/>
      <c r="H598" s="57" t="s">
        <v>976</v>
      </c>
      <c r="I598" s="164"/>
      <c r="J598" s="192" t="s">
        <v>1253</v>
      </c>
      <c r="K598" s="167"/>
      <c r="L598" s="167"/>
      <c r="M598" s="164"/>
      <c r="N598" s="167"/>
      <c r="O598" s="167"/>
      <c r="P598" s="167"/>
      <c r="Q598" s="196"/>
      <c r="R598" s="169"/>
      <c r="S598" s="169"/>
      <c r="T598" s="163"/>
      <c r="U598" s="163"/>
      <c r="V598" s="170"/>
      <c r="W598" s="170"/>
      <c r="X598" s="171"/>
      <c r="Y598" s="163"/>
    </row>
    <row r="599" spans="2:31" s="137" customFormat="1" ht="17.25" customHeight="1" x14ac:dyDescent="0.35">
      <c r="B599" s="163"/>
      <c r="C599" s="196">
        <v>170</v>
      </c>
      <c r="D599" s="163">
        <v>170</v>
      </c>
      <c r="E599" s="164" t="s">
        <v>1254</v>
      </c>
      <c r="F599" s="174" t="s">
        <v>0</v>
      </c>
      <c r="G599" s="174" t="s">
        <v>55</v>
      </c>
      <c r="H599" s="164" t="s">
        <v>968</v>
      </c>
      <c r="I599" s="164" t="s">
        <v>1199</v>
      </c>
      <c r="J599" s="163">
        <v>9.1999999999999993</v>
      </c>
      <c r="K599" s="167">
        <v>19.149999999999999</v>
      </c>
      <c r="L599" s="167">
        <v>19.45</v>
      </c>
      <c r="M599" s="164"/>
      <c r="N599" s="167"/>
      <c r="O599" s="167"/>
      <c r="P599" s="167"/>
      <c r="Q599" s="196" t="s">
        <v>1255</v>
      </c>
      <c r="R599" s="215">
        <v>0.33333333333333331</v>
      </c>
      <c r="S599" s="215">
        <v>0.30208333333333331</v>
      </c>
      <c r="T599" s="197">
        <v>131.80000000000001</v>
      </c>
      <c r="U599" s="216">
        <f>T594+T599</f>
        <v>310</v>
      </c>
      <c r="V599" s="170" t="s">
        <v>1029</v>
      </c>
      <c r="W599" s="170" t="s">
        <v>1029</v>
      </c>
      <c r="X599" s="212"/>
      <c r="Y599" s="163">
        <v>12</v>
      </c>
      <c r="Z599" s="136" t="s">
        <v>1027</v>
      </c>
      <c r="AA599" s="136"/>
      <c r="AB599" s="140" t="s">
        <v>1195</v>
      </c>
      <c r="AC599" s="137" t="s">
        <v>1029</v>
      </c>
      <c r="AD599" s="137" t="s">
        <v>1045</v>
      </c>
      <c r="AE599" s="140" t="s">
        <v>1031</v>
      </c>
    </row>
    <row r="600" spans="2:31" s="137" customFormat="1" ht="17.25" customHeight="1" x14ac:dyDescent="0.35">
      <c r="B600" s="163"/>
      <c r="C600" s="196">
        <v>170</v>
      </c>
      <c r="D600" s="163">
        <v>170</v>
      </c>
      <c r="E600" s="164" t="s">
        <v>1256</v>
      </c>
      <c r="F600" s="174" t="s">
        <v>55</v>
      </c>
      <c r="G600" s="174" t="s">
        <v>0</v>
      </c>
      <c r="H600" s="164" t="s">
        <v>1199</v>
      </c>
      <c r="I600" s="164" t="s">
        <v>968</v>
      </c>
      <c r="J600" s="163">
        <v>9.1999999999999993</v>
      </c>
      <c r="K600" s="167">
        <v>19.55</v>
      </c>
      <c r="L600" s="167">
        <v>20.25</v>
      </c>
      <c r="M600" s="164"/>
      <c r="N600" s="167"/>
      <c r="O600" s="167"/>
      <c r="P600" s="167"/>
      <c r="Q600" s="196"/>
      <c r="R600" s="169"/>
      <c r="S600" s="169"/>
      <c r="T600" s="163"/>
      <c r="U600" s="163"/>
      <c r="V600" s="170"/>
      <c r="W600" s="170"/>
      <c r="X600" s="171"/>
      <c r="Y600" s="163"/>
    </row>
    <row r="601" spans="2:31" s="137" customFormat="1" ht="17.25" customHeight="1" x14ac:dyDescent="0.35">
      <c r="B601" s="163"/>
      <c r="C601" s="196">
        <v>170</v>
      </c>
      <c r="D601" s="163">
        <v>170</v>
      </c>
      <c r="E601" s="164" t="s">
        <v>611</v>
      </c>
      <c r="F601" s="174" t="s">
        <v>494</v>
      </c>
      <c r="G601" s="174" t="s">
        <v>49</v>
      </c>
      <c r="H601" s="164" t="s">
        <v>1101</v>
      </c>
      <c r="I601" s="164" t="s">
        <v>963</v>
      </c>
      <c r="J601" s="163">
        <v>18.899999999999999</v>
      </c>
      <c r="K601" s="167">
        <v>20.350000000000001</v>
      </c>
      <c r="L601" s="167">
        <v>21.2</v>
      </c>
      <c r="M601" s="164"/>
      <c r="N601" s="167"/>
      <c r="O601" s="167"/>
      <c r="P601" s="167"/>
      <c r="Q601" s="196"/>
      <c r="R601" s="169"/>
      <c r="S601" s="169"/>
      <c r="T601" s="163"/>
      <c r="U601" s="163"/>
      <c r="V601" s="170"/>
      <c r="W601" s="170"/>
      <c r="X601" s="171"/>
      <c r="Y601" s="163"/>
    </row>
    <row r="602" spans="2:31" s="137" customFormat="1" ht="17.25" customHeight="1" x14ac:dyDescent="0.35">
      <c r="B602" s="163"/>
      <c r="C602" s="196">
        <v>170</v>
      </c>
      <c r="D602" s="163">
        <v>170</v>
      </c>
      <c r="E602" s="164" t="s">
        <v>610</v>
      </c>
      <c r="F602" s="174" t="s">
        <v>496</v>
      </c>
      <c r="G602" s="174" t="s">
        <v>0</v>
      </c>
      <c r="H602" s="164" t="s">
        <v>1197</v>
      </c>
      <c r="I602" s="164" t="s">
        <v>968</v>
      </c>
      <c r="J602" s="163">
        <v>18.899999999999999</v>
      </c>
      <c r="K602" s="167">
        <v>21.3</v>
      </c>
      <c r="L602" s="167">
        <v>22.15</v>
      </c>
      <c r="M602" s="208" t="s">
        <v>971</v>
      </c>
      <c r="N602" s="167"/>
      <c r="O602" s="167"/>
      <c r="P602" s="167"/>
      <c r="Q602" s="196"/>
      <c r="R602" s="169"/>
      <c r="S602" s="169"/>
      <c r="T602" s="163"/>
      <c r="U602" s="163"/>
      <c r="V602" s="170"/>
      <c r="W602" s="170"/>
      <c r="X602" s="171"/>
      <c r="Y602" s="163"/>
    </row>
    <row r="603" spans="2:31" s="137" customFormat="1" ht="17.25" customHeight="1" x14ac:dyDescent="0.35">
      <c r="B603" s="163"/>
      <c r="C603" s="196">
        <v>170</v>
      </c>
      <c r="D603" s="163">
        <v>170</v>
      </c>
      <c r="E603" s="164" t="s">
        <v>623</v>
      </c>
      <c r="F603" s="174" t="s">
        <v>494</v>
      </c>
      <c r="G603" s="174" t="s">
        <v>49</v>
      </c>
      <c r="H603" s="164" t="s">
        <v>1101</v>
      </c>
      <c r="I603" s="164" t="s">
        <v>963</v>
      </c>
      <c r="J603" s="163">
        <v>18.899999999999999</v>
      </c>
      <c r="K603" s="167">
        <v>22.45</v>
      </c>
      <c r="L603" s="167">
        <v>23.3</v>
      </c>
      <c r="M603" s="164"/>
      <c r="N603" s="167"/>
      <c r="O603" s="167"/>
      <c r="P603" s="167"/>
      <c r="Q603" s="196"/>
      <c r="R603" s="169"/>
      <c r="S603" s="169"/>
      <c r="T603" s="163"/>
      <c r="U603" s="163"/>
      <c r="V603" s="170"/>
      <c r="W603" s="170"/>
      <c r="X603" s="171"/>
      <c r="Y603" s="163"/>
    </row>
    <row r="604" spans="2:31" s="137" customFormat="1" ht="17.25" customHeight="1" x14ac:dyDescent="0.35">
      <c r="B604" s="163"/>
      <c r="C604" s="196">
        <v>170</v>
      </c>
      <c r="D604" s="163">
        <v>170</v>
      </c>
      <c r="E604" s="164" t="s">
        <v>624</v>
      </c>
      <c r="F604" s="174" t="s">
        <v>496</v>
      </c>
      <c r="G604" s="174" t="s">
        <v>0</v>
      </c>
      <c r="H604" s="164" t="s">
        <v>1197</v>
      </c>
      <c r="I604" s="164" t="s">
        <v>968</v>
      </c>
      <c r="J604" s="163">
        <v>18.899999999999999</v>
      </c>
      <c r="K604" s="167">
        <v>23.45</v>
      </c>
      <c r="L604" s="167">
        <v>0.30000000000000004</v>
      </c>
      <c r="M604" s="164"/>
      <c r="N604" s="167"/>
      <c r="O604" s="167"/>
      <c r="P604" s="167"/>
      <c r="Q604" s="196"/>
      <c r="R604" s="169"/>
      <c r="S604" s="169"/>
      <c r="T604" s="163"/>
      <c r="U604" s="163"/>
      <c r="V604" s="170"/>
      <c r="W604" s="170"/>
      <c r="X604" s="171"/>
      <c r="Y604" s="163"/>
    </row>
    <row r="605" spans="2:31" s="137" customFormat="1" ht="17.25" customHeight="1" x14ac:dyDescent="0.35">
      <c r="B605" s="163"/>
      <c r="C605" s="196">
        <v>170</v>
      </c>
      <c r="D605" s="163">
        <v>170</v>
      </c>
      <c r="E605" s="164" t="s">
        <v>501</v>
      </c>
      <c r="F605" s="174" t="s">
        <v>494</v>
      </c>
      <c r="G605" s="174" t="s">
        <v>49</v>
      </c>
      <c r="H605" s="164" t="s">
        <v>1101</v>
      </c>
      <c r="I605" s="164" t="s">
        <v>963</v>
      </c>
      <c r="J605" s="163">
        <v>18.899999999999999</v>
      </c>
      <c r="K605" s="167">
        <v>0.45</v>
      </c>
      <c r="L605" s="167">
        <v>1.3</v>
      </c>
      <c r="M605" s="164"/>
      <c r="N605" s="167"/>
      <c r="O605" s="167"/>
      <c r="P605" s="167"/>
      <c r="Q605" s="196"/>
      <c r="R605" s="169"/>
      <c r="S605" s="169"/>
      <c r="T605" s="163"/>
      <c r="U605" s="163"/>
      <c r="V605" s="170"/>
      <c r="W605" s="170"/>
      <c r="X605" s="171"/>
      <c r="Y605" s="163"/>
    </row>
    <row r="606" spans="2:31" s="137" customFormat="1" ht="17.25" customHeight="1" x14ac:dyDescent="0.35">
      <c r="B606" s="163"/>
      <c r="C606" s="196">
        <v>170</v>
      </c>
      <c r="D606" s="163">
        <v>170</v>
      </c>
      <c r="E606" s="164" t="s">
        <v>504</v>
      </c>
      <c r="F606" s="174" t="s">
        <v>496</v>
      </c>
      <c r="G606" s="174" t="s">
        <v>0</v>
      </c>
      <c r="H606" s="164" t="s">
        <v>1197</v>
      </c>
      <c r="I606" s="164" t="s">
        <v>968</v>
      </c>
      <c r="J606" s="163">
        <v>18.899999999999999</v>
      </c>
      <c r="K606" s="167">
        <v>1.45</v>
      </c>
      <c r="L606" s="167">
        <v>2.2999999999999998</v>
      </c>
      <c r="M606" s="164"/>
      <c r="N606" s="167"/>
      <c r="O606" s="167"/>
      <c r="P606" s="167"/>
      <c r="Q606" s="196"/>
      <c r="R606" s="169"/>
      <c r="S606" s="169"/>
      <c r="T606" s="163"/>
      <c r="U606" s="163"/>
      <c r="V606" s="170"/>
      <c r="W606" s="170"/>
      <c r="X606" s="171"/>
      <c r="Y606" s="163"/>
    </row>
    <row r="607" spans="2:31" s="137" customFormat="1" ht="17.25" customHeight="1" x14ac:dyDescent="0.35">
      <c r="B607" s="163"/>
      <c r="C607" s="196"/>
      <c r="D607" s="163"/>
      <c r="E607" s="164"/>
      <c r="F607" s="174"/>
      <c r="G607" s="174"/>
      <c r="H607" s="164"/>
      <c r="I607" s="164"/>
      <c r="J607" s="163"/>
      <c r="K607" s="167"/>
      <c r="L607" s="163"/>
      <c r="M607" s="164"/>
      <c r="N607" s="196"/>
      <c r="O607" s="196"/>
      <c r="P607" s="196"/>
      <c r="Q607" s="196"/>
      <c r="R607" s="169"/>
      <c r="S607" s="169"/>
      <c r="T607" s="163"/>
      <c r="U607" s="163"/>
      <c r="V607" s="170"/>
      <c r="W607" s="170"/>
      <c r="X607" s="171"/>
      <c r="Y607" s="163"/>
    </row>
    <row r="608" spans="2:31" s="137" customFormat="1" ht="17.25" customHeight="1" x14ac:dyDescent="0.35">
      <c r="B608" s="163">
        <v>36</v>
      </c>
      <c r="C608" s="196">
        <v>171</v>
      </c>
      <c r="D608" s="163">
        <v>171</v>
      </c>
      <c r="E608" s="164" t="s">
        <v>376</v>
      </c>
      <c r="F608" s="174" t="s">
        <v>0</v>
      </c>
      <c r="G608" s="174" t="s">
        <v>1257</v>
      </c>
      <c r="H608" s="164" t="s">
        <v>968</v>
      </c>
      <c r="I608" s="164" t="s">
        <v>1258</v>
      </c>
      <c r="J608" s="163">
        <v>18.899999999999999</v>
      </c>
      <c r="K608" s="167">
        <v>5.3</v>
      </c>
      <c r="L608" s="167">
        <v>6.15</v>
      </c>
      <c r="M608" s="164"/>
      <c r="N608" s="196"/>
      <c r="O608" s="196"/>
      <c r="P608" s="196"/>
      <c r="Q608" s="196" t="s">
        <v>1259</v>
      </c>
      <c r="R608" s="215">
        <v>0.31944444444444448</v>
      </c>
      <c r="S608" s="215">
        <v>0.2986111111111111</v>
      </c>
      <c r="T608" s="197">
        <v>137.4</v>
      </c>
      <c r="U608" s="216"/>
      <c r="V608" s="170" t="s">
        <v>1029</v>
      </c>
      <c r="W608" s="184"/>
      <c r="X608" s="200"/>
      <c r="Y608" s="163"/>
      <c r="Z608" s="136" t="s">
        <v>1027</v>
      </c>
      <c r="AA608" s="136"/>
      <c r="AB608" s="140" t="s">
        <v>1195</v>
      </c>
      <c r="AC608" s="137" t="s">
        <v>1029</v>
      </c>
      <c r="AD608" s="137" t="s">
        <v>1134</v>
      </c>
      <c r="AE608" s="140" t="s">
        <v>1031</v>
      </c>
    </row>
    <row r="609" spans="2:31" s="137" customFormat="1" ht="17.25" customHeight="1" x14ac:dyDescent="0.35">
      <c r="B609" s="163"/>
      <c r="C609" s="196">
        <v>171</v>
      </c>
      <c r="D609" s="163">
        <v>171</v>
      </c>
      <c r="E609" s="164" t="s">
        <v>377</v>
      </c>
      <c r="F609" s="174" t="s">
        <v>1257</v>
      </c>
      <c r="G609" s="174" t="s">
        <v>0</v>
      </c>
      <c r="H609" s="164" t="s">
        <v>1258</v>
      </c>
      <c r="I609" s="164" t="s">
        <v>968</v>
      </c>
      <c r="J609" s="163">
        <v>18.899999999999999</v>
      </c>
      <c r="K609" s="167">
        <v>6.2</v>
      </c>
      <c r="L609" s="167">
        <v>7.05</v>
      </c>
      <c r="M609" s="208" t="s">
        <v>971</v>
      </c>
      <c r="N609" s="196"/>
      <c r="O609" s="196"/>
      <c r="P609" s="196"/>
      <c r="Q609" s="196"/>
      <c r="R609" s="169"/>
      <c r="S609" s="169"/>
      <c r="T609" s="163"/>
      <c r="U609" s="163"/>
      <c r="V609" s="170"/>
      <c r="W609" s="170"/>
      <c r="X609" s="171"/>
      <c r="Y609" s="163"/>
    </row>
    <row r="610" spans="2:31" s="137" customFormat="1" ht="17.25" customHeight="1" x14ac:dyDescent="0.35">
      <c r="B610" s="163"/>
      <c r="C610" s="196">
        <v>171</v>
      </c>
      <c r="D610" s="163">
        <v>171</v>
      </c>
      <c r="E610" s="164" t="s">
        <v>529</v>
      </c>
      <c r="F610" s="174" t="s">
        <v>494</v>
      </c>
      <c r="G610" s="174" t="s">
        <v>49</v>
      </c>
      <c r="H610" s="164" t="s">
        <v>1101</v>
      </c>
      <c r="I610" s="164" t="s">
        <v>963</v>
      </c>
      <c r="J610" s="163">
        <v>18.899999999999999</v>
      </c>
      <c r="K610" s="167">
        <v>7.35</v>
      </c>
      <c r="L610" s="167">
        <v>8.1999999999999993</v>
      </c>
      <c r="M610" s="164"/>
      <c r="N610" s="196"/>
      <c r="O610" s="196"/>
      <c r="P610" s="196"/>
      <c r="Q610" s="196"/>
      <c r="R610" s="169"/>
      <c r="S610" s="169"/>
      <c r="T610" s="163"/>
      <c r="U610" s="163"/>
      <c r="V610" s="170"/>
      <c r="W610" s="170"/>
      <c r="X610" s="171"/>
      <c r="Y610" s="163"/>
    </row>
    <row r="611" spans="2:31" s="137" customFormat="1" ht="17.25" customHeight="1" x14ac:dyDescent="0.35">
      <c r="B611" s="163"/>
      <c r="C611" s="196">
        <v>171</v>
      </c>
      <c r="D611" s="163">
        <v>171</v>
      </c>
      <c r="E611" s="164" t="s">
        <v>911</v>
      </c>
      <c r="F611" s="174" t="s">
        <v>49</v>
      </c>
      <c r="G611" s="174" t="s">
        <v>51</v>
      </c>
      <c r="H611" s="164" t="s">
        <v>963</v>
      </c>
      <c r="I611" s="164" t="s">
        <v>1213</v>
      </c>
      <c r="J611" s="216">
        <v>12</v>
      </c>
      <c r="K611" s="167">
        <v>8.3000000000000007</v>
      </c>
      <c r="L611" s="167">
        <v>9</v>
      </c>
      <c r="M611" s="164"/>
      <c r="N611" s="196"/>
      <c r="O611" s="196"/>
      <c r="P611" s="196"/>
      <c r="Q611" s="196"/>
      <c r="R611" s="169"/>
      <c r="S611" s="169"/>
      <c r="T611" s="163"/>
      <c r="U611" s="163"/>
      <c r="V611" s="170"/>
      <c r="W611" s="170"/>
      <c r="X611" s="171"/>
      <c r="Y611" s="163"/>
    </row>
    <row r="612" spans="2:31" s="137" customFormat="1" ht="17.25" customHeight="1" x14ac:dyDescent="0.35">
      <c r="B612" s="163"/>
      <c r="C612" s="196">
        <v>171</v>
      </c>
      <c r="D612" s="163">
        <v>171</v>
      </c>
      <c r="E612" s="164" t="s">
        <v>914</v>
      </c>
      <c r="F612" s="174" t="s">
        <v>51</v>
      </c>
      <c r="G612" s="174" t="s">
        <v>49</v>
      </c>
      <c r="H612" s="164" t="s">
        <v>1213</v>
      </c>
      <c r="I612" s="164" t="s">
        <v>963</v>
      </c>
      <c r="J612" s="216">
        <v>12</v>
      </c>
      <c r="K612" s="167">
        <v>9.1</v>
      </c>
      <c r="L612" s="167">
        <v>9.4</v>
      </c>
      <c r="M612" s="164"/>
      <c r="N612" s="196"/>
      <c r="O612" s="196"/>
      <c r="P612" s="196"/>
      <c r="Q612" s="196"/>
      <c r="R612" s="169"/>
      <c r="S612" s="169"/>
      <c r="T612" s="163"/>
      <c r="U612" s="163"/>
      <c r="V612" s="170"/>
      <c r="W612" s="170"/>
      <c r="X612" s="171"/>
      <c r="Y612" s="163"/>
    </row>
    <row r="613" spans="2:31" s="137" customFormat="1" ht="17.25" customHeight="1" x14ac:dyDescent="0.35">
      <c r="B613" s="163"/>
      <c r="C613" s="196">
        <v>171</v>
      </c>
      <c r="D613" s="163">
        <v>171</v>
      </c>
      <c r="E613" s="164" t="s">
        <v>534</v>
      </c>
      <c r="F613" s="174" t="s">
        <v>496</v>
      </c>
      <c r="G613" s="174" t="s">
        <v>0</v>
      </c>
      <c r="H613" s="164" t="s">
        <v>1197</v>
      </c>
      <c r="I613" s="164" t="s">
        <v>968</v>
      </c>
      <c r="J613" s="163">
        <v>18.899999999999999</v>
      </c>
      <c r="K613" s="167">
        <v>9.5</v>
      </c>
      <c r="L613" s="167">
        <v>10.35</v>
      </c>
      <c r="M613" s="164"/>
      <c r="N613" s="196"/>
      <c r="O613" s="196"/>
      <c r="P613" s="196"/>
      <c r="Q613" s="196"/>
      <c r="R613" s="169"/>
      <c r="S613" s="169"/>
      <c r="T613" s="163"/>
      <c r="U613" s="163"/>
      <c r="V613" s="170"/>
      <c r="W613" s="170"/>
      <c r="X613" s="171"/>
      <c r="Y613" s="163"/>
    </row>
    <row r="614" spans="2:31" s="137" customFormat="1" ht="17.25" customHeight="1" x14ac:dyDescent="0.35">
      <c r="B614" s="163"/>
      <c r="C614" s="196">
        <v>171</v>
      </c>
      <c r="D614" s="163">
        <v>171</v>
      </c>
      <c r="E614" s="164" t="s">
        <v>551</v>
      </c>
      <c r="F614" s="174" t="s">
        <v>494</v>
      </c>
      <c r="G614" s="174" t="s">
        <v>49</v>
      </c>
      <c r="H614" s="164" t="s">
        <v>1101</v>
      </c>
      <c r="I614" s="164" t="s">
        <v>963</v>
      </c>
      <c r="J614" s="163">
        <v>18.899999999999999</v>
      </c>
      <c r="K614" s="167">
        <v>10.45</v>
      </c>
      <c r="L614" s="167">
        <v>11.3</v>
      </c>
      <c r="M614" s="164"/>
      <c r="N614" s="196"/>
      <c r="O614" s="196"/>
      <c r="P614" s="196"/>
      <c r="Q614" s="196"/>
      <c r="R614" s="169"/>
      <c r="S614" s="169"/>
      <c r="T614" s="163"/>
      <c r="U614" s="163"/>
      <c r="V614" s="170"/>
      <c r="W614" s="170"/>
      <c r="X614" s="171"/>
      <c r="Y614" s="163"/>
    </row>
    <row r="615" spans="2:31" s="137" customFormat="1" ht="17.25" customHeight="1" x14ac:dyDescent="0.35">
      <c r="B615" s="163"/>
      <c r="C615" s="196">
        <v>171</v>
      </c>
      <c r="D615" s="163">
        <v>171</v>
      </c>
      <c r="E615" s="164" t="s">
        <v>552</v>
      </c>
      <c r="F615" s="174" t="s">
        <v>496</v>
      </c>
      <c r="G615" s="174" t="s">
        <v>0</v>
      </c>
      <c r="H615" s="164" t="s">
        <v>1197</v>
      </c>
      <c r="I615" s="164" t="s">
        <v>968</v>
      </c>
      <c r="J615" s="163">
        <v>18.899999999999999</v>
      </c>
      <c r="K615" s="167">
        <v>11.4</v>
      </c>
      <c r="L615" s="167">
        <v>12.25</v>
      </c>
      <c r="M615" s="164"/>
      <c r="N615" s="196"/>
      <c r="O615" s="196"/>
      <c r="P615" s="196"/>
      <c r="Q615" s="196"/>
      <c r="R615" s="169"/>
      <c r="S615" s="169"/>
      <c r="T615" s="163"/>
      <c r="U615" s="163"/>
      <c r="V615" s="170"/>
      <c r="W615" s="170"/>
      <c r="X615" s="171"/>
      <c r="Y615" s="163"/>
    </row>
    <row r="616" spans="2:31" s="137" customFormat="1" ht="17.25" customHeight="1" x14ac:dyDescent="0.35">
      <c r="B616" s="163"/>
      <c r="C616" s="196"/>
      <c r="D616" s="163"/>
      <c r="E616" s="164"/>
      <c r="F616" s="221" t="s">
        <v>976</v>
      </c>
      <c r="G616" s="174"/>
      <c r="H616" s="57" t="s">
        <v>976</v>
      </c>
      <c r="I616" s="164"/>
      <c r="J616" s="192" t="s">
        <v>1260</v>
      </c>
      <c r="K616" s="167"/>
      <c r="L616" s="163"/>
      <c r="M616" s="164"/>
      <c r="N616" s="196"/>
      <c r="O616" s="196"/>
      <c r="P616" s="196"/>
      <c r="Q616" s="196"/>
      <c r="R616" s="169"/>
      <c r="S616" s="169"/>
      <c r="T616" s="163"/>
      <c r="U616" s="163"/>
      <c r="V616" s="170"/>
      <c r="W616" s="170"/>
      <c r="X616" s="171"/>
      <c r="Y616" s="163"/>
    </row>
    <row r="617" spans="2:31" s="137" customFormat="1" ht="17.25" customHeight="1" x14ac:dyDescent="0.35">
      <c r="B617" s="163"/>
      <c r="C617" s="196">
        <v>172</v>
      </c>
      <c r="D617" s="163">
        <v>172</v>
      </c>
      <c r="E617" s="164" t="s">
        <v>1261</v>
      </c>
      <c r="F617" s="174" t="s">
        <v>0</v>
      </c>
      <c r="G617" s="174" t="s">
        <v>55</v>
      </c>
      <c r="H617" s="164" t="s">
        <v>968</v>
      </c>
      <c r="I617" s="164" t="s">
        <v>1199</v>
      </c>
      <c r="J617" s="163">
        <v>9.1999999999999993</v>
      </c>
      <c r="K617" s="167">
        <v>18.45</v>
      </c>
      <c r="L617" s="167">
        <v>19.149999999999999</v>
      </c>
      <c r="M617" s="164"/>
      <c r="N617" s="196"/>
      <c r="O617" s="196"/>
      <c r="P617" s="196"/>
      <c r="Q617" s="196" t="s">
        <v>1262</v>
      </c>
      <c r="R617" s="215">
        <v>0.33333333333333331</v>
      </c>
      <c r="S617" s="215">
        <v>0.30208333333333331</v>
      </c>
      <c r="T617" s="197">
        <v>131.80000000000001</v>
      </c>
      <c r="U617" s="216">
        <f>T608+T617</f>
        <v>269.20000000000005</v>
      </c>
      <c r="V617" s="170" t="s">
        <v>1029</v>
      </c>
      <c r="W617" s="170" t="s">
        <v>1029</v>
      </c>
      <c r="X617" s="212"/>
      <c r="Y617" s="163">
        <v>16</v>
      </c>
      <c r="Z617" s="136" t="s">
        <v>1027</v>
      </c>
      <c r="AA617" s="136"/>
      <c r="AB617" s="140" t="s">
        <v>1195</v>
      </c>
      <c r="AC617" s="137" t="s">
        <v>1029</v>
      </c>
      <c r="AD617" s="137" t="s">
        <v>1134</v>
      </c>
      <c r="AE617" s="140" t="s">
        <v>1031</v>
      </c>
    </row>
    <row r="618" spans="2:31" s="137" customFormat="1" ht="17.25" customHeight="1" x14ac:dyDescent="0.35">
      <c r="B618" s="163"/>
      <c r="C618" s="196">
        <v>172</v>
      </c>
      <c r="D618" s="163">
        <v>172</v>
      </c>
      <c r="E618" s="164" t="s">
        <v>1263</v>
      </c>
      <c r="F618" s="174" t="s">
        <v>55</v>
      </c>
      <c r="G618" s="174" t="s">
        <v>0</v>
      </c>
      <c r="H618" s="164" t="s">
        <v>1199</v>
      </c>
      <c r="I618" s="164" t="s">
        <v>968</v>
      </c>
      <c r="J618" s="163">
        <v>9.1999999999999993</v>
      </c>
      <c r="K618" s="167">
        <v>19.25</v>
      </c>
      <c r="L618" s="167">
        <v>19.55</v>
      </c>
      <c r="M618" s="164"/>
      <c r="N618" s="196"/>
      <c r="O618" s="196"/>
      <c r="P618" s="196"/>
      <c r="Q618" s="196"/>
      <c r="R618" s="169"/>
      <c r="S618" s="169"/>
      <c r="T618" s="163"/>
      <c r="U618" s="163"/>
      <c r="V618" s="170"/>
      <c r="W618" s="170"/>
      <c r="X618" s="171"/>
      <c r="Y618" s="163"/>
    </row>
    <row r="619" spans="2:31" s="137" customFormat="1" ht="17.25" customHeight="1" x14ac:dyDescent="0.35">
      <c r="B619" s="163"/>
      <c r="C619" s="196">
        <v>172</v>
      </c>
      <c r="D619" s="163">
        <v>172</v>
      </c>
      <c r="E619" s="164" t="s">
        <v>605</v>
      </c>
      <c r="F619" s="174" t="s">
        <v>494</v>
      </c>
      <c r="G619" s="174" t="s">
        <v>49</v>
      </c>
      <c r="H619" s="164" t="s">
        <v>1101</v>
      </c>
      <c r="I619" s="164" t="s">
        <v>963</v>
      </c>
      <c r="J619" s="163">
        <v>18.899999999999999</v>
      </c>
      <c r="K619" s="167">
        <v>20.05</v>
      </c>
      <c r="L619" s="167">
        <v>20.5</v>
      </c>
      <c r="M619" s="164"/>
      <c r="N619" s="196"/>
      <c r="O619" s="196"/>
      <c r="P619" s="196"/>
      <c r="Q619" s="196"/>
      <c r="R619" s="169"/>
      <c r="S619" s="169"/>
      <c r="T619" s="163"/>
      <c r="U619" s="163"/>
      <c r="V619" s="170"/>
      <c r="W619" s="170"/>
      <c r="X619" s="171"/>
      <c r="Y619" s="163"/>
    </row>
    <row r="620" spans="2:31" s="137" customFormat="1" ht="17.25" customHeight="1" x14ac:dyDescent="0.35">
      <c r="B620" s="163"/>
      <c r="C620" s="196">
        <v>172</v>
      </c>
      <c r="D620" s="163">
        <v>172</v>
      </c>
      <c r="E620" s="164" t="s">
        <v>604</v>
      </c>
      <c r="F620" s="174" t="s">
        <v>496</v>
      </c>
      <c r="G620" s="174" t="s">
        <v>0</v>
      </c>
      <c r="H620" s="164" t="s">
        <v>1197</v>
      </c>
      <c r="I620" s="164" t="s">
        <v>968</v>
      </c>
      <c r="J620" s="163">
        <v>18.899999999999999</v>
      </c>
      <c r="K620" s="167">
        <v>21</v>
      </c>
      <c r="L620" s="167">
        <v>21.45</v>
      </c>
      <c r="M620" s="208" t="s">
        <v>971</v>
      </c>
      <c r="N620" s="196"/>
      <c r="O620" s="196"/>
      <c r="P620" s="196"/>
      <c r="Q620" s="196"/>
      <c r="R620" s="169"/>
      <c r="S620" s="169"/>
      <c r="T620" s="163"/>
      <c r="U620" s="163"/>
      <c r="V620" s="170"/>
      <c r="W620" s="170"/>
      <c r="X620" s="171"/>
      <c r="Y620" s="163"/>
    </row>
    <row r="621" spans="2:31" s="137" customFormat="1" ht="17.25" customHeight="1" x14ac:dyDescent="0.35">
      <c r="B621" s="163"/>
      <c r="C621" s="196">
        <v>172</v>
      </c>
      <c r="D621" s="163">
        <v>172</v>
      </c>
      <c r="E621" s="164" t="s">
        <v>617</v>
      </c>
      <c r="F621" s="174" t="s">
        <v>494</v>
      </c>
      <c r="G621" s="174" t="s">
        <v>49</v>
      </c>
      <c r="H621" s="164" t="s">
        <v>1101</v>
      </c>
      <c r="I621" s="164" t="s">
        <v>963</v>
      </c>
      <c r="J621" s="163">
        <v>18.899999999999999</v>
      </c>
      <c r="K621" s="167">
        <v>22.15</v>
      </c>
      <c r="L621" s="167">
        <v>23</v>
      </c>
      <c r="M621" s="164"/>
      <c r="N621" s="196"/>
      <c r="O621" s="196"/>
      <c r="P621" s="196"/>
      <c r="Q621" s="196"/>
      <c r="R621" s="169"/>
      <c r="S621" s="169"/>
      <c r="T621" s="163"/>
      <c r="U621" s="163"/>
      <c r="V621" s="170"/>
      <c r="W621" s="170"/>
      <c r="X621" s="171"/>
      <c r="Y621" s="163"/>
    </row>
    <row r="622" spans="2:31" s="137" customFormat="1" ht="17.25" customHeight="1" x14ac:dyDescent="0.35">
      <c r="B622" s="163"/>
      <c r="C622" s="196">
        <v>172</v>
      </c>
      <c r="D622" s="163">
        <v>172</v>
      </c>
      <c r="E622" s="164" t="s">
        <v>620</v>
      </c>
      <c r="F622" s="174" t="s">
        <v>496</v>
      </c>
      <c r="G622" s="174" t="s">
        <v>0</v>
      </c>
      <c r="H622" s="164" t="s">
        <v>1197</v>
      </c>
      <c r="I622" s="164" t="s">
        <v>968</v>
      </c>
      <c r="J622" s="163">
        <v>18.899999999999999</v>
      </c>
      <c r="K622" s="167">
        <v>23.15</v>
      </c>
      <c r="L622" s="167">
        <v>0</v>
      </c>
      <c r="M622" s="164"/>
      <c r="N622" s="196"/>
      <c r="O622" s="196"/>
      <c r="P622" s="196"/>
      <c r="Q622" s="196"/>
      <c r="R622" s="169"/>
      <c r="S622" s="169"/>
      <c r="T622" s="163"/>
      <c r="U622" s="163"/>
      <c r="V622" s="170"/>
      <c r="W622" s="170"/>
      <c r="X622" s="171"/>
      <c r="Y622" s="163"/>
    </row>
    <row r="623" spans="2:31" s="137" customFormat="1" ht="17.25" customHeight="1" x14ac:dyDescent="0.35">
      <c r="B623" s="163"/>
      <c r="C623" s="196">
        <v>172</v>
      </c>
      <c r="D623" s="163">
        <v>172</v>
      </c>
      <c r="E623" s="164" t="s">
        <v>497</v>
      </c>
      <c r="F623" s="174" t="s">
        <v>494</v>
      </c>
      <c r="G623" s="174" t="s">
        <v>49</v>
      </c>
      <c r="H623" s="164" t="s">
        <v>1101</v>
      </c>
      <c r="I623" s="164" t="s">
        <v>963</v>
      </c>
      <c r="J623" s="163">
        <v>18.899999999999999</v>
      </c>
      <c r="K623" s="167">
        <v>0.15</v>
      </c>
      <c r="L623" s="167">
        <v>1</v>
      </c>
      <c r="M623" s="164"/>
      <c r="N623" s="196"/>
      <c r="O623" s="196"/>
      <c r="P623" s="196"/>
      <c r="Q623" s="196"/>
      <c r="R623" s="169"/>
      <c r="S623" s="169"/>
      <c r="T623" s="163"/>
      <c r="U623" s="163"/>
      <c r="V623" s="170"/>
      <c r="W623" s="170"/>
      <c r="X623" s="171"/>
      <c r="Y623" s="163"/>
    </row>
    <row r="624" spans="2:31" s="137" customFormat="1" ht="17.25" customHeight="1" x14ac:dyDescent="0.35">
      <c r="B624" s="163"/>
      <c r="C624" s="196">
        <v>172</v>
      </c>
      <c r="D624" s="163">
        <v>172</v>
      </c>
      <c r="E624" s="164" t="s">
        <v>500</v>
      </c>
      <c r="F624" s="174" t="s">
        <v>496</v>
      </c>
      <c r="G624" s="174" t="s">
        <v>0</v>
      </c>
      <c r="H624" s="164" t="s">
        <v>1197</v>
      </c>
      <c r="I624" s="164" t="s">
        <v>968</v>
      </c>
      <c r="J624" s="163">
        <v>18.899999999999999</v>
      </c>
      <c r="K624" s="167">
        <v>1.1499999999999999</v>
      </c>
      <c r="L624" s="167">
        <v>2</v>
      </c>
      <c r="M624" s="164"/>
      <c r="N624" s="196"/>
      <c r="O624" s="196"/>
      <c r="P624" s="196"/>
      <c r="Q624" s="196"/>
      <c r="R624" s="169"/>
      <c r="S624" s="169"/>
      <c r="T624" s="163"/>
      <c r="U624" s="163"/>
      <c r="V624" s="170"/>
      <c r="W624" s="170"/>
      <c r="X624" s="171"/>
      <c r="Y624" s="163"/>
    </row>
    <row r="625" spans="2:32" ht="17.25" customHeight="1" x14ac:dyDescent="0.25">
      <c r="B625" s="201"/>
      <c r="C625" s="201"/>
      <c r="D625" s="204"/>
      <c r="E625" s="201"/>
      <c r="F625" s="223"/>
      <c r="G625" s="223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24"/>
      <c r="S625" s="225"/>
      <c r="T625" s="201"/>
      <c r="U625" s="201"/>
      <c r="V625" s="203"/>
      <c r="W625" s="203"/>
      <c r="X625" s="201"/>
      <c r="Y625" s="204"/>
    </row>
    <row r="626" spans="2:32" s="137" customFormat="1" ht="17.25" customHeight="1" x14ac:dyDescent="0.35">
      <c r="B626" s="163">
        <v>37</v>
      </c>
      <c r="C626" s="196">
        <v>111</v>
      </c>
      <c r="D626" s="163">
        <v>111</v>
      </c>
      <c r="E626" s="164" t="s">
        <v>348</v>
      </c>
      <c r="F626" s="174" t="s">
        <v>0</v>
      </c>
      <c r="G626" s="174" t="s">
        <v>33</v>
      </c>
      <c r="H626" s="164" t="s">
        <v>968</v>
      </c>
      <c r="I626" s="164" t="s">
        <v>1264</v>
      </c>
      <c r="J626" s="163">
        <v>7.5</v>
      </c>
      <c r="K626" s="167">
        <v>5.3</v>
      </c>
      <c r="L626" s="167">
        <v>6</v>
      </c>
      <c r="M626" s="213" t="s">
        <v>1225</v>
      </c>
      <c r="N626" s="167"/>
      <c r="O626" s="167"/>
      <c r="P626" s="167"/>
      <c r="Q626" s="211" t="s">
        <v>1265</v>
      </c>
      <c r="R626" s="215">
        <v>0.3263888888888889</v>
      </c>
      <c r="S626" s="215">
        <v>0.30555555555555552</v>
      </c>
      <c r="T626" s="197">
        <v>137.19999999999999</v>
      </c>
      <c r="U626" s="216"/>
      <c r="V626" s="170" t="s">
        <v>1029</v>
      </c>
      <c r="W626" s="184"/>
      <c r="X626" s="200"/>
      <c r="Y626" s="163"/>
      <c r="Z626" s="136" t="s">
        <v>1027</v>
      </c>
      <c r="AA626" s="136"/>
      <c r="AB626" s="140" t="s">
        <v>1044</v>
      </c>
      <c r="AC626" s="137" t="s">
        <v>1029</v>
      </c>
      <c r="AD626" s="137" t="s">
        <v>1045</v>
      </c>
      <c r="AE626" s="140" t="s">
        <v>1031</v>
      </c>
      <c r="AF626" s="137" t="s">
        <v>1196</v>
      </c>
    </row>
    <row r="627" spans="2:32" s="137" customFormat="1" ht="17.25" customHeight="1" x14ac:dyDescent="0.35">
      <c r="B627" s="163"/>
      <c r="C627" s="196">
        <v>111</v>
      </c>
      <c r="D627" s="163">
        <v>111</v>
      </c>
      <c r="E627" s="164" t="s">
        <v>349</v>
      </c>
      <c r="F627" s="174" t="s">
        <v>33</v>
      </c>
      <c r="G627" s="174" t="s">
        <v>0</v>
      </c>
      <c r="H627" s="164" t="s">
        <v>1264</v>
      </c>
      <c r="I627" s="164" t="s">
        <v>968</v>
      </c>
      <c r="J627" s="163">
        <v>7.5</v>
      </c>
      <c r="K627" s="167">
        <v>6.1</v>
      </c>
      <c r="L627" s="167">
        <v>6.4</v>
      </c>
      <c r="M627" s="208" t="s">
        <v>971</v>
      </c>
      <c r="N627" s="167"/>
      <c r="O627" s="167"/>
      <c r="P627" s="167"/>
      <c r="Q627" s="163"/>
      <c r="R627" s="169"/>
      <c r="S627" s="169"/>
      <c r="T627" s="163"/>
      <c r="U627" s="163"/>
      <c r="V627" s="170"/>
      <c r="W627" s="170"/>
      <c r="X627" s="171"/>
      <c r="Y627" s="163"/>
    </row>
    <row r="628" spans="2:32" s="137" customFormat="1" ht="17.25" customHeight="1" x14ac:dyDescent="0.35">
      <c r="B628" s="163"/>
      <c r="C628" s="196">
        <v>111</v>
      </c>
      <c r="D628" s="163">
        <v>111</v>
      </c>
      <c r="E628" s="164" t="s">
        <v>523</v>
      </c>
      <c r="F628" s="174" t="s">
        <v>494</v>
      </c>
      <c r="G628" s="174" t="s">
        <v>49</v>
      </c>
      <c r="H628" s="164" t="s">
        <v>1101</v>
      </c>
      <c r="I628" s="164" t="s">
        <v>963</v>
      </c>
      <c r="J628" s="163">
        <v>18.899999999999999</v>
      </c>
      <c r="K628" s="167">
        <v>7.1</v>
      </c>
      <c r="L628" s="167">
        <v>7.55</v>
      </c>
      <c r="M628" s="164"/>
      <c r="N628" s="167"/>
      <c r="O628" s="167"/>
      <c r="P628" s="167"/>
      <c r="Q628" s="163"/>
      <c r="R628" s="169"/>
      <c r="S628" s="169"/>
      <c r="T628" s="163"/>
      <c r="U628" s="163"/>
      <c r="V628" s="170"/>
      <c r="W628" s="170"/>
      <c r="X628" s="171"/>
      <c r="Y628" s="163"/>
    </row>
    <row r="629" spans="2:32" s="137" customFormat="1" ht="17.25" customHeight="1" x14ac:dyDescent="0.35">
      <c r="B629" s="163"/>
      <c r="C629" s="196">
        <v>111</v>
      </c>
      <c r="D629" s="163">
        <v>111</v>
      </c>
      <c r="E629" s="164" t="s">
        <v>524</v>
      </c>
      <c r="F629" s="174" t="s">
        <v>496</v>
      </c>
      <c r="G629" s="174" t="s">
        <v>0</v>
      </c>
      <c r="H629" s="164" t="s">
        <v>1197</v>
      </c>
      <c r="I629" s="164" t="s">
        <v>968</v>
      </c>
      <c r="J629" s="163">
        <v>18.899999999999999</v>
      </c>
      <c r="K629" s="167">
        <v>8.0500000000000007</v>
      </c>
      <c r="L629" s="167">
        <v>8.5</v>
      </c>
      <c r="M629" s="213"/>
      <c r="N629" s="167"/>
      <c r="O629" s="167"/>
      <c r="P629" s="167"/>
      <c r="Q629" s="163"/>
      <c r="R629" s="169"/>
      <c r="S629" s="169"/>
      <c r="T629" s="163"/>
      <c r="U629" s="163"/>
      <c r="V629" s="170"/>
      <c r="W629" s="170"/>
      <c r="X629" s="171"/>
      <c r="Y629" s="163"/>
    </row>
    <row r="630" spans="2:32" s="137" customFormat="1" ht="17.25" customHeight="1" x14ac:dyDescent="0.35">
      <c r="B630" s="163"/>
      <c r="C630" s="196">
        <v>111</v>
      </c>
      <c r="D630" s="163">
        <v>111</v>
      </c>
      <c r="E630" s="164" t="s">
        <v>541</v>
      </c>
      <c r="F630" s="174" t="s">
        <v>494</v>
      </c>
      <c r="G630" s="174" t="s">
        <v>49</v>
      </c>
      <c r="H630" s="164" t="s">
        <v>1101</v>
      </c>
      <c r="I630" s="164" t="s">
        <v>963</v>
      </c>
      <c r="J630" s="163">
        <v>18.899999999999999</v>
      </c>
      <c r="K630" s="167">
        <v>9.0500000000000007</v>
      </c>
      <c r="L630" s="167">
        <v>9.5</v>
      </c>
      <c r="M630" s="213"/>
      <c r="N630" s="167"/>
      <c r="O630" s="167"/>
      <c r="P630" s="167"/>
      <c r="Q630" s="163"/>
      <c r="R630" s="169"/>
      <c r="S630" s="169"/>
      <c r="T630" s="163"/>
      <c r="U630" s="163"/>
      <c r="V630" s="170"/>
      <c r="W630" s="170"/>
      <c r="X630" s="171"/>
      <c r="Y630" s="163"/>
    </row>
    <row r="631" spans="2:32" s="137" customFormat="1" ht="17.25" customHeight="1" x14ac:dyDescent="0.35">
      <c r="B631" s="163"/>
      <c r="C631" s="196">
        <v>111</v>
      </c>
      <c r="D631" s="163">
        <v>111</v>
      </c>
      <c r="E631" s="164" t="s">
        <v>538</v>
      </c>
      <c r="F631" s="174" t="s">
        <v>496</v>
      </c>
      <c r="G631" s="174" t="s">
        <v>0</v>
      </c>
      <c r="H631" s="164" t="s">
        <v>1197</v>
      </c>
      <c r="I631" s="164" t="s">
        <v>968</v>
      </c>
      <c r="J631" s="163">
        <v>18.899999999999999</v>
      </c>
      <c r="K631" s="167">
        <v>10</v>
      </c>
      <c r="L631" s="167">
        <v>10.45</v>
      </c>
      <c r="M631" s="213"/>
      <c r="N631" s="167"/>
      <c r="O631" s="167"/>
      <c r="P631" s="167"/>
      <c r="Q631" s="163"/>
      <c r="R631" s="169"/>
      <c r="S631" s="169"/>
      <c r="T631" s="163"/>
      <c r="U631" s="163"/>
      <c r="V631" s="170"/>
      <c r="W631" s="170"/>
      <c r="X631" s="171"/>
      <c r="Y631" s="163"/>
    </row>
    <row r="632" spans="2:32" s="137" customFormat="1" ht="18" x14ac:dyDescent="0.35">
      <c r="B632" s="163"/>
      <c r="C632" s="196">
        <v>111</v>
      </c>
      <c r="D632" s="163">
        <v>111</v>
      </c>
      <c r="E632" s="164" t="s">
        <v>768</v>
      </c>
      <c r="F632" s="174" t="s">
        <v>627</v>
      </c>
      <c r="G632" s="174" t="s">
        <v>49</v>
      </c>
      <c r="H632" s="164" t="s">
        <v>962</v>
      </c>
      <c r="I632" s="164" t="s">
        <v>963</v>
      </c>
      <c r="J632" s="163">
        <v>23.3</v>
      </c>
      <c r="K632" s="167">
        <v>10.55</v>
      </c>
      <c r="L632" s="167">
        <v>11.4</v>
      </c>
      <c r="M632" s="213"/>
      <c r="N632" s="167"/>
      <c r="O632" s="167"/>
      <c r="P632" s="167"/>
      <c r="Q632" s="163"/>
      <c r="R632" s="169"/>
      <c r="S632" s="169"/>
      <c r="T632" s="163"/>
      <c r="U632" s="163"/>
      <c r="V632" s="170"/>
      <c r="W632" s="170"/>
      <c r="X632" s="171"/>
      <c r="Y632" s="163"/>
    </row>
    <row r="633" spans="2:32" s="137" customFormat="1" ht="17.25" customHeight="1" x14ac:dyDescent="0.35">
      <c r="B633" s="163"/>
      <c r="C633" s="196">
        <v>111</v>
      </c>
      <c r="D633" s="163">
        <v>111</v>
      </c>
      <c r="E633" s="164" t="s">
        <v>760</v>
      </c>
      <c r="F633" s="174" t="s">
        <v>693</v>
      </c>
      <c r="G633" s="174" t="s">
        <v>0</v>
      </c>
      <c r="H633" s="164" t="s">
        <v>967</v>
      </c>
      <c r="I633" s="164" t="s">
        <v>968</v>
      </c>
      <c r="J633" s="163">
        <v>23.3</v>
      </c>
      <c r="K633" s="167">
        <v>11.5</v>
      </c>
      <c r="L633" s="167">
        <v>12.35</v>
      </c>
      <c r="M633" s="213"/>
      <c r="N633" s="167"/>
      <c r="O633" s="167"/>
      <c r="P633" s="167"/>
      <c r="Q633" s="163"/>
      <c r="R633" s="169"/>
      <c r="S633" s="169"/>
      <c r="T633" s="163"/>
      <c r="U633" s="163"/>
      <c r="V633" s="170"/>
      <c r="W633" s="170"/>
      <c r="X633" s="171"/>
      <c r="Y633" s="163"/>
    </row>
    <row r="634" spans="2:32" s="137" customFormat="1" ht="17.25" customHeight="1" x14ac:dyDescent="0.35">
      <c r="B634" s="163"/>
      <c r="C634" s="196"/>
      <c r="D634" s="163"/>
      <c r="E634" s="164"/>
      <c r="F634" s="174"/>
      <c r="G634" s="221" t="s">
        <v>976</v>
      </c>
      <c r="H634" s="164"/>
      <c r="I634" s="57" t="s">
        <v>976</v>
      </c>
      <c r="J634" s="216"/>
      <c r="K634" s="167"/>
      <c r="L634" s="167"/>
      <c r="M634" s="213"/>
      <c r="N634" s="167"/>
      <c r="O634" s="167"/>
      <c r="P634" s="167"/>
      <c r="Q634" s="163"/>
      <c r="R634" s="169"/>
      <c r="S634" s="169"/>
      <c r="T634" s="163"/>
      <c r="U634" s="163"/>
      <c r="V634" s="170"/>
      <c r="W634" s="170"/>
      <c r="X634" s="171"/>
      <c r="Y634" s="163"/>
    </row>
    <row r="635" spans="2:32" s="137" customFormat="1" ht="18" x14ac:dyDescent="0.35">
      <c r="B635" s="163"/>
      <c r="C635" s="196">
        <v>112</v>
      </c>
      <c r="D635" s="163">
        <v>112</v>
      </c>
      <c r="E635" s="164" t="s">
        <v>810</v>
      </c>
      <c r="F635" s="174" t="s">
        <v>627</v>
      </c>
      <c r="G635" s="174" t="s">
        <v>49</v>
      </c>
      <c r="H635" s="164" t="s">
        <v>962</v>
      </c>
      <c r="I635" s="164" t="s">
        <v>963</v>
      </c>
      <c r="J635" s="163">
        <v>23.3</v>
      </c>
      <c r="K635" s="167">
        <v>14.2</v>
      </c>
      <c r="L635" s="167">
        <v>15.05</v>
      </c>
      <c r="M635" s="213"/>
      <c r="N635" s="167"/>
      <c r="O635" s="167"/>
      <c r="P635" s="167"/>
      <c r="Q635" s="211" t="s">
        <v>1266</v>
      </c>
      <c r="R635" s="215">
        <v>0.31944444444444448</v>
      </c>
      <c r="S635" s="215">
        <v>0.2986111111111111</v>
      </c>
      <c r="T635" s="216">
        <v>166</v>
      </c>
      <c r="U635" s="216">
        <f>T626+T635</f>
        <v>303.2</v>
      </c>
      <c r="V635" s="170" t="s">
        <v>1029</v>
      </c>
      <c r="W635" s="170" t="s">
        <v>1029</v>
      </c>
      <c r="X635" s="212"/>
      <c r="Y635" s="163">
        <v>16</v>
      </c>
      <c r="Z635" s="136" t="s">
        <v>1027</v>
      </c>
      <c r="AA635" s="136"/>
      <c r="AB635" s="140" t="s">
        <v>1044</v>
      </c>
      <c r="AC635" s="137" t="s">
        <v>1029</v>
      </c>
      <c r="AD635" s="137" t="s">
        <v>1045</v>
      </c>
      <c r="AE635" s="140" t="s">
        <v>1031</v>
      </c>
      <c r="AF635" s="137" t="s">
        <v>1196</v>
      </c>
    </row>
    <row r="636" spans="2:32" s="137" customFormat="1" ht="17.25" customHeight="1" x14ac:dyDescent="0.35">
      <c r="B636" s="163"/>
      <c r="C636" s="196">
        <v>112</v>
      </c>
      <c r="D636" s="163">
        <v>112</v>
      </c>
      <c r="E636" s="164" t="s">
        <v>811</v>
      </c>
      <c r="F636" s="174" t="s">
        <v>693</v>
      </c>
      <c r="G636" s="174" t="s">
        <v>0</v>
      </c>
      <c r="H636" s="164" t="s">
        <v>967</v>
      </c>
      <c r="I636" s="164" t="s">
        <v>968</v>
      </c>
      <c r="J636" s="163">
        <v>23.3</v>
      </c>
      <c r="K636" s="167">
        <v>15.15</v>
      </c>
      <c r="L636" s="167">
        <v>16</v>
      </c>
      <c r="M636" s="164"/>
      <c r="N636" s="167"/>
      <c r="O636" s="167"/>
      <c r="P636" s="167"/>
      <c r="Q636" s="163"/>
      <c r="R636" s="169"/>
      <c r="S636" s="169"/>
      <c r="T636" s="163"/>
      <c r="U636" s="163"/>
      <c r="V636" s="170"/>
      <c r="W636" s="170"/>
      <c r="X636" s="171"/>
      <c r="Y636" s="163"/>
    </row>
    <row r="637" spans="2:32" s="137" customFormat="1" ht="18" x14ac:dyDescent="0.35">
      <c r="B637" s="163"/>
      <c r="C637" s="196">
        <v>112</v>
      </c>
      <c r="D637" s="163">
        <v>112</v>
      </c>
      <c r="E637" s="164" t="s">
        <v>840</v>
      </c>
      <c r="F637" s="174" t="s">
        <v>627</v>
      </c>
      <c r="G637" s="174" t="s">
        <v>49</v>
      </c>
      <c r="H637" s="164" t="s">
        <v>962</v>
      </c>
      <c r="I637" s="164" t="s">
        <v>963</v>
      </c>
      <c r="J637" s="163">
        <v>23.3</v>
      </c>
      <c r="K637" s="167">
        <v>16.05</v>
      </c>
      <c r="L637" s="167">
        <v>16.5</v>
      </c>
      <c r="M637" s="208" t="s">
        <v>971</v>
      </c>
      <c r="N637" s="167"/>
      <c r="O637" s="167"/>
      <c r="P637" s="167"/>
      <c r="Q637" s="163"/>
      <c r="R637" s="169"/>
      <c r="S637" s="169"/>
      <c r="T637" s="163"/>
      <c r="U637" s="163"/>
      <c r="V637" s="170"/>
      <c r="W637" s="170"/>
      <c r="X637" s="171"/>
      <c r="Y637" s="163"/>
    </row>
    <row r="638" spans="2:32" s="137" customFormat="1" ht="17.25" customHeight="1" x14ac:dyDescent="0.35">
      <c r="B638" s="163"/>
      <c r="C638" s="196">
        <v>112</v>
      </c>
      <c r="D638" s="163">
        <v>112</v>
      </c>
      <c r="E638" s="164" t="s">
        <v>730</v>
      </c>
      <c r="F638" s="174" t="s">
        <v>49</v>
      </c>
      <c r="G638" s="174" t="s">
        <v>30</v>
      </c>
      <c r="H638" s="164" t="s">
        <v>963</v>
      </c>
      <c r="I638" s="164" t="s">
        <v>1267</v>
      </c>
      <c r="J638" s="163">
        <v>13.1</v>
      </c>
      <c r="K638" s="167">
        <v>17.2</v>
      </c>
      <c r="L638" s="167">
        <v>17.5</v>
      </c>
      <c r="M638" s="164"/>
      <c r="N638" s="167"/>
      <c r="O638" s="167"/>
      <c r="P638" s="167"/>
      <c r="Q638" s="163"/>
      <c r="R638" s="169"/>
      <c r="S638" s="169"/>
      <c r="T638" s="163"/>
      <c r="U638" s="163"/>
      <c r="V638" s="170"/>
      <c r="W638" s="170"/>
      <c r="X638" s="171"/>
      <c r="Y638" s="163"/>
    </row>
    <row r="639" spans="2:32" s="137" customFormat="1" ht="17.25" customHeight="1" x14ac:dyDescent="0.35">
      <c r="B639" s="163"/>
      <c r="C639" s="196">
        <v>112</v>
      </c>
      <c r="D639" s="163">
        <v>112</v>
      </c>
      <c r="E639" s="164" t="s">
        <v>932</v>
      </c>
      <c r="F639" s="174" t="s">
        <v>30</v>
      </c>
      <c r="G639" s="174" t="s">
        <v>49</v>
      </c>
      <c r="H639" s="164" t="s">
        <v>1267</v>
      </c>
      <c r="I639" s="164" t="s">
        <v>963</v>
      </c>
      <c r="J639" s="163">
        <v>13.1</v>
      </c>
      <c r="K639" s="167">
        <v>18</v>
      </c>
      <c r="L639" s="167">
        <v>18.3</v>
      </c>
      <c r="M639" s="213"/>
      <c r="N639" s="167"/>
      <c r="O639" s="167"/>
      <c r="P639" s="167"/>
      <c r="Q639" s="163"/>
      <c r="R639" s="169"/>
      <c r="S639" s="169"/>
      <c r="T639" s="163"/>
      <c r="U639" s="163"/>
      <c r="V639" s="170"/>
      <c r="W639" s="170"/>
      <c r="X639" s="171"/>
      <c r="Y639" s="163"/>
    </row>
    <row r="640" spans="2:32" s="137" customFormat="1" ht="17.25" customHeight="1" x14ac:dyDescent="0.35">
      <c r="B640" s="163"/>
      <c r="C640" s="196">
        <v>112</v>
      </c>
      <c r="D640" s="163">
        <v>112</v>
      </c>
      <c r="E640" s="164" t="s">
        <v>856</v>
      </c>
      <c r="F640" s="174" t="s">
        <v>693</v>
      </c>
      <c r="G640" s="174" t="s">
        <v>0</v>
      </c>
      <c r="H640" s="164" t="s">
        <v>967</v>
      </c>
      <c r="I640" s="164" t="s">
        <v>968</v>
      </c>
      <c r="J640" s="163">
        <v>23.3</v>
      </c>
      <c r="K640" s="167">
        <v>18.399999999999999</v>
      </c>
      <c r="L640" s="167">
        <v>19.25</v>
      </c>
      <c r="M640" s="213"/>
      <c r="N640" s="167"/>
      <c r="O640" s="167"/>
      <c r="P640" s="167"/>
      <c r="Q640" s="163"/>
      <c r="R640" s="169"/>
      <c r="S640" s="169"/>
      <c r="T640" s="163"/>
      <c r="U640" s="163"/>
      <c r="V640" s="170"/>
      <c r="W640" s="170"/>
      <c r="X640" s="171"/>
      <c r="Y640" s="163"/>
    </row>
    <row r="641" spans="2:31" s="137" customFormat="1" ht="18" x14ac:dyDescent="0.35">
      <c r="B641" s="163"/>
      <c r="C641" s="196">
        <v>112</v>
      </c>
      <c r="D641" s="163">
        <v>112</v>
      </c>
      <c r="E641" s="164" t="s">
        <v>875</v>
      </c>
      <c r="F641" s="174" t="s">
        <v>627</v>
      </c>
      <c r="G641" s="174" t="s">
        <v>49</v>
      </c>
      <c r="H641" s="164" t="s">
        <v>962</v>
      </c>
      <c r="I641" s="164" t="s">
        <v>963</v>
      </c>
      <c r="J641" s="163">
        <v>23.3</v>
      </c>
      <c r="K641" s="163">
        <v>19.350000000000001</v>
      </c>
      <c r="L641" s="167">
        <v>20.2</v>
      </c>
      <c r="M641" s="164"/>
      <c r="N641" s="167"/>
      <c r="O641" s="167"/>
      <c r="P641" s="167"/>
      <c r="Q641" s="163"/>
      <c r="R641" s="169"/>
      <c r="S641" s="169"/>
      <c r="T641" s="163"/>
      <c r="U641" s="163"/>
      <c r="V641" s="170"/>
      <c r="W641" s="170"/>
      <c r="X641" s="171"/>
      <c r="Y641" s="163"/>
    </row>
    <row r="642" spans="2:31" s="137" customFormat="1" ht="17.25" customHeight="1" x14ac:dyDescent="0.35">
      <c r="B642" s="163"/>
      <c r="C642" s="196">
        <v>112</v>
      </c>
      <c r="D642" s="163">
        <v>112</v>
      </c>
      <c r="E642" s="164" t="s">
        <v>876</v>
      </c>
      <c r="F642" s="174" t="s">
        <v>693</v>
      </c>
      <c r="G642" s="174" t="s">
        <v>0</v>
      </c>
      <c r="H642" s="164" t="s">
        <v>967</v>
      </c>
      <c r="I642" s="164" t="s">
        <v>968</v>
      </c>
      <c r="J642" s="163">
        <v>23.3</v>
      </c>
      <c r="K642" s="167">
        <v>20.3</v>
      </c>
      <c r="L642" s="167">
        <v>21.15</v>
      </c>
      <c r="M642" s="164"/>
      <c r="N642" s="167"/>
      <c r="O642" s="167"/>
      <c r="P642" s="167"/>
      <c r="Q642" s="163"/>
      <c r="R642" s="169"/>
      <c r="S642" s="169"/>
      <c r="T642" s="163"/>
      <c r="U642" s="163"/>
      <c r="V642" s="170"/>
      <c r="W642" s="170"/>
      <c r="X642" s="171"/>
      <c r="Y642" s="163"/>
    </row>
    <row r="643" spans="2:31" s="137" customFormat="1" ht="17.25" customHeight="1" x14ac:dyDescent="0.35">
      <c r="B643" s="163"/>
      <c r="C643" s="196"/>
      <c r="D643" s="163"/>
      <c r="E643" s="192" t="s">
        <v>1268</v>
      </c>
      <c r="F643" s="174"/>
      <c r="G643" s="174"/>
      <c r="H643" s="164"/>
      <c r="I643" s="164"/>
      <c r="J643" s="163"/>
      <c r="K643" s="163"/>
      <c r="L643" s="163"/>
      <c r="M643" s="164"/>
      <c r="N643" s="167"/>
      <c r="O643" s="167"/>
      <c r="P643" s="167"/>
      <c r="Q643" s="196"/>
      <c r="R643" s="169"/>
      <c r="S643" s="169"/>
      <c r="T643" s="163"/>
      <c r="U643" s="163"/>
      <c r="V643" s="170"/>
      <c r="W643" s="170"/>
      <c r="X643" s="171"/>
      <c r="Y643" s="163"/>
      <c r="Z643" s="140"/>
    </row>
    <row r="644" spans="2:31" ht="17.25" customHeight="1" x14ac:dyDescent="0.25">
      <c r="B644" s="201"/>
      <c r="C644" s="201"/>
      <c r="D644" s="204"/>
      <c r="E644" s="201"/>
      <c r="F644" s="223"/>
      <c r="G644" s="223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24"/>
      <c r="S644" s="225"/>
      <c r="T644" s="201"/>
      <c r="U644" s="201"/>
      <c r="V644" s="203"/>
      <c r="W644" s="203"/>
      <c r="X644" s="201"/>
      <c r="Y644" s="204"/>
    </row>
    <row r="645" spans="2:31" s="137" customFormat="1" ht="17.25" customHeight="1" x14ac:dyDescent="0.35">
      <c r="B645" s="163">
        <v>38</v>
      </c>
      <c r="C645" s="196">
        <v>179</v>
      </c>
      <c r="D645" s="163">
        <v>179</v>
      </c>
      <c r="E645" s="164" t="s">
        <v>152</v>
      </c>
      <c r="F645" s="174" t="s">
        <v>0</v>
      </c>
      <c r="G645" s="174" t="s">
        <v>21</v>
      </c>
      <c r="H645" s="164" t="s">
        <v>968</v>
      </c>
      <c r="I645" s="164" t="s">
        <v>1025</v>
      </c>
      <c r="J645" s="163">
        <v>11.5</v>
      </c>
      <c r="K645" s="167">
        <v>5.4</v>
      </c>
      <c r="L645" s="167">
        <v>6.1</v>
      </c>
      <c r="M645" s="164"/>
      <c r="N645" s="196"/>
      <c r="O645" s="197"/>
      <c r="P645" s="197"/>
      <c r="Q645" s="211" t="s">
        <v>1269</v>
      </c>
      <c r="R645" s="215">
        <v>0.31597222222222221</v>
      </c>
      <c r="S645" s="215">
        <v>0.2951388888888889</v>
      </c>
      <c r="T645" s="197">
        <v>115</v>
      </c>
      <c r="U645" s="216"/>
      <c r="V645" s="170" t="s">
        <v>1029</v>
      </c>
      <c r="W645" s="184"/>
      <c r="X645" s="200"/>
      <c r="Y645" s="163"/>
      <c r="Z645" s="136" t="s">
        <v>1027</v>
      </c>
      <c r="AA645" s="136"/>
      <c r="AB645" s="140" t="s">
        <v>1270</v>
      </c>
      <c r="AC645" s="137" t="s">
        <v>965</v>
      </c>
      <c r="AD645" s="137" t="s">
        <v>1045</v>
      </c>
      <c r="AE645" s="140" t="s">
        <v>1031</v>
      </c>
    </row>
    <row r="646" spans="2:31" s="137" customFormat="1" ht="17.25" customHeight="1" x14ac:dyDescent="0.35">
      <c r="B646" s="163"/>
      <c r="C646" s="196">
        <v>179</v>
      </c>
      <c r="D646" s="163">
        <v>179</v>
      </c>
      <c r="E646" s="164" t="s">
        <v>155</v>
      </c>
      <c r="F646" s="174" t="s">
        <v>21</v>
      </c>
      <c r="G646" s="174" t="s">
        <v>0</v>
      </c>
      <c r="H646" s="164" t="s">
        <v>1025</v>
      </c>
      <c r="I646" s="164" t="s">
        <v>968</v>
      </c>
      <c r="J646" s="163">
        <v>11.5</v>
      </c>
      <c r="K646" s="167">
        <v>6.2</v>
      </c>
      <c r="L646" s="167">
        <v>6.5</v>
      </c>
      <c r="M646" s="164"/>
      <c r="N646" s="196"/>
      <c r="O646" s="197"/>
      <c r="P646" s="197"/>
      <c r="Q646" s="164"/>
      <c r="R646" s="169"/>
      <c r="S646" s="169"/>
      <c r="T646" s="163"/>
      <c r="U646" s="163"/>
      <c r="V646" s="170"/>
      <c r="W646" s="170"/>
      <c r="X646" s="171"/>
      <c r="Y646" s="163"/>
    </row>
    <row r="647" spans="2:31" s="137" customFormat="1" ht="17.25" customHeight="1" x14ac:dyDescent="0.35">
      <c r="B647" s="163"/>
      <c r="C647" s="196">
        <v>179</v>
      </c>
      <c r="D647" s="163">
        <v>179</v>
      </c>
      <c r="E647" s="164" t="s">
        <v>160</v>
      </c>
      <c r="F647" s="174" t="s">
        <v>0</v>
      </c>
      <c r="G647" s="174" t="s">
        <v>21</v>
      </c>
      <c r="H647" s="164" t="s">
        <v>968</v>
      </c>
      <c r="I647" s="164" t="s">
        <v>1025</v>
      </c>
      <c r="J647" s="163">
        <v>11.5</v>
      </c>
      <c r="K647" s="167">
        <v>7</v>
      </c>
      <c r="L647" s="167">
        <v>7.3</v>
      </c>
      <c r="M647" s="164"/>
      <c r="N647" s="196"/>
      <c r="O647" s="197"/>
      <c r="P647" s="197"/>
      <c r="Q647" s="164"/>
      <c r="R647" s="169"/>
      <c r="S647" s="169"/>
      <c r="T647" s="163"/>
      <c r="U647" s="163"/>
      <c r="V647" s="170"/>
      <c r="W647" s="170"/>
      <c r="X647" s="171"/>
      <c r="Y647" s="163"/>
    </row>
    <row r="648" spans="2:31" s="137" customFormat="1" ht="17.25" customHeight="1" x14ac:dyDescent="0.35">
      <c r="B648" s="163"/>
      <c r="C648" s="196">
        <v>179</v>
      </c>
      <c r="D648" s="163">
        <v>179</v>
      </c>
      <c r="E648" s="164" t="s">
        <v>163</v>
      </c>
      <c r="F648" s="174" t="s">
        <v>21</v>
      </c>
      <c r="G648" s="174" t="s">
        <v>0</v>
      </c>
      <c r="H648" s="164" t="s">
        <v>1025</v>
      </c>
      <c r="I648" s="164" t="s">
        <v>968</v>
      </c>
      <c r="J648" s="163">
        <v>11.5</v>
      </c>
      <c r="K648" s="167">
        <v>7.4</v>
      </c>
      <c r="L648" s="167">
        <v>8.1</v>
      </c>
      <c r="M648" s="208" t="s">
        <v>971</v>
      </c>
      <c r="N648" s="196"/>
      <c r="O648" s="197"/>
      <c r="P648" s="197"/>
      <c r="Q648" s="164"/>
      <c r="R648" s="169"/>
      <c r="S648" s="169"/>
      <c r="T648" s="163"/>
      <c r="U648" s="163"/>
      <c r="V648" s="170"/>
      <c r="W648" s="170"/>
      <c r="X648" s="171"/>
      <c r="Y648" s="163"/>
    </row>
    <row r="649" spans="2:31" s="137" customFormat="1" ht="17.25" customHeight="1" x14ac:dyDescent="0.35">
      <c r="B649" s="163"/>
      <c r="C649" s="196">
        <v>179</v>
      </c>
      <c r="D649" s="163">
        <v>179</v>
      </c>
      <c r="E649" s="164" t="s">
        <v>168</v>
      </c>
      <c r="F649" s="174" t="s">
        <v>0</v>
      </c>
      <c r="G649" s="174" t="s">
        <v>21</v>
      </c>
      <c r="H649" s="164" t="s">
        <v>968</v>
      </c>
      <c r="I649" s="164" t="s">
        <v>1025</v>
      </c>
      <c r="J649" s="163">
        <v>11.5</v>
      </c>
      <c r="K649" s="167">
        <v>8.4</v>
      </c>
      <c r="L649" s="167">
        <v>9.1</v>
      </c>
      <c r="M649" s="164"/>
      <c r="N649" s="196"/>
      <c r="O649" s="197"/>
      <c r="P649" s="197"/>
      <c r="Q649" s="164"/>
      <c r="R649" s="169"/>
      <c r="S649" s="169"/>
      <c r="T649" s="163"/>
      <c r="U649" s="163"/>
      <c r="V649" s="170"/>
      <c r="W649" s="170"/>
      <c r="X649" s="171"/>
      <c r="Y649" s="163"/>
    </row>
    <row r="650" spans="2:31" s="137" customFormat="1" ht="17.25" customHeight="1" x14ac:dyDescent="0.35">
      <c r="B650" s="163"/>
      <c r="C650" s="196">
        <v>179</v>
      </c>
      <c r="D650" s="163">
        <v>179</v>
      </c>
      <c r="E650" s="164" t="s">
        <v>171</v>
      </c>
      <c r="F650" s="174" t="s">
        <v>21</v>
      </c>
      <c r="G650" s="174" t="s">
        <v>0</v>
      </c>
      <c r="H650" s="164" t="s">
        <v>1025</v>
      </c>
      <c r="I650" s="164" t="s">
        <v>968</v>
      </c>
      <c r="J650" s="163">
        <v>11.5</v>
      </c>
      <c r="K650" s="167">
        <v>9.1999999999999993</v>
      </c>
      <c r="L650" s="167">
        <v>9.5</v>
      </c>
      <c r="M650" s="164"/>
      <c r="N650" s="196"/>
      <c r="O650" s="197"/>
      <c r="P650" s="197"/>
      <c r="Q650" s="164"/>
      <c r="R650" s="169"/>
      <c r="S650" s="169"/>
      <c r="T650" s="163"/>
      <c r="U650" s="163"/>
      <c r="V650" s="170"/>
      <c r="W650" s="170"/>
      <c r="X650" s="171"/>
      <c r="Y650" s="163"/>
    </row>
    <row r="651" spans="2:31" s="137" customFormat="1" ht="17.25" customHeight="1" x14ac:dyDescent="0.35">
      <c r="B651" s="163"/>
      <c r="C651" s="196">
        <v>179</v>
      </c>
      <c r="D651" s="163">
        <v>179</v>
      </c>
      <c r="E651" s="164" t="s">
        <v>178</v>
      </c>
      <c r="F651" s="174" t="s">
        <v>0</v>
      </c>
      <c r="G651" s="174" t="s">
        <v>21</v>
      </c>
      <c r="H651" s="164" t="s">
        <v>968</v>
      </c>
      <c r="I651" s="164" t="s">
        <v>1025</v>
      </c>
      <c r="J651" s="163">
        <v>11.5</v>
      </c>
      <c r="K651" s="167">
        <v>10</v>
      </c>
      <c r="L651" s="167">
        <v>10.3</v>
      </c>
      <c r="M651" s="164"/>
      <c r="N651" s="196"/>
      <c r="O651" s="197"/>
      <c r="P651" s="197"/>
      <c r="Q651" s="164"/>
      <c r="R651" s="169"/>
      <c r="S651" s="169"/>
      <c r="T651" s="163"/>
      <c r="U651" s="163"/>
      <c r="V651" s="170"/>
      <c r="W651" s="170"/>
      <c r="X651" s="171"/>
      <c r="Y651" s="163"/>
    </row>
    <row r="652" spans="2:31" s="137" customFormat="1" ht="17.25" customHeight="1" x14ac:dyDescent="0.35">
      <c r="B652" s="163"/>
      <c r="C652" s="196">
        <v>179</v>
      </c>
      <c r="D652" s="163">
        <v>179</v>
      </c>
      <c r="E652" s="164" t="s">
        <v>181</v>
      </c>
      <c r="F652" s="174" t="s">
        <v>21</v>
      </c>
      <c r="G652" s="174" t="s">
        <v>0</v>
      </c>
      <c r="H652" s="164" t="s">
        <v>1025</v>
      </c>
      <c r="I652" s="164" t="s">
        <v>968</v>
      </c>
      <c r="J652" s="163">
        <v>11.5</v>
      </c>
      <c r="K652" s="167">
        <v>10.4</v>
      </c>
      <c r="L652" s="167">
        <v>11.1</v>
      </c>
      <c r="M652" s="164"/>
      <c r="N652" s="196"/>
      <c r="O652" s="197"/>
      <c r="P652" s="197"/>
      <c r="Q652" s="164"/>
      <c r="R652" s="169"/>
      <c r="S652" s="169"/>
      <c r="T652" s="163"/>
      <c r="U652" s="163"/>
      <c r="V652" s="170"/>
      <c r="W652" s="170"/>
      <c r="X652" s="171"/>
      <c r="Y652" s="163"/>
    </row>
    <row r="653" spans="2:31" s="137" customFormat="1" ht="17.25" customHeight="1" x14ac:dyDescent="0.35">
      <c r="B653" s="163"/>
      <c r="C653" s="196">
        <v>179</v>
      </c>
      <c r="D653" s="163">
        <v>179</v>
      </c>
      <c r="E653" s="164" t="s">
        <v>194</v>
      </c>
      <c r="F653" s="174" t="s">
        <v>0</v>
      </c>
      <c r="G653" s="174" t="s">
        <v>21</v>
      </c>
      <c r="H653" s="164" t="s">
        <v>968</v>
      </c>
      <c r="I653" s="164" t="s">
        <v>1025</v>
      </c>
      <c r="J653" s="163">
        <v>11.5</v>
      </c>
      <c r="K653" s="167">
        <v>11.2</v>
      </c>
      <c r="L653" s="167">
        <v>11.5</v>
      </c>
      <c r="M653" s="164"/>
      <c r="N653" s="196"/>
      <c r="O653" s="197"/>
      <c r="P653" s="197"/>
      <c r="Q653" s="164"/>
      <c r="R653" s="169"/>
      <c r="S653" s="169"/>
      <c r="T653" s="163"/>
      <c r="U653" s="163"/>
      <c r="V653" s="170"/>
      <c r="W653" s="170"/>
      <c r="X653" s="171"/>
      <c r="Y653" s="163"/>
    </row>
    <row r="654" spans="2:31" s="137" customFormat="1" ht="17.25" customHeight="1" x14ac:dyDescent="0.35">
      <c r="B654" s="163"/>
      <c r="C654" s="196">
        <v>179</v>
      </c>
      <c r="D654" s="163">
        <v>179</v>
      </c>
      <c r="E654" s="164" t="s">
        <v>197</v>
      </c>
      <c r="F654" s="174" t="s">
        <v>21</v>
      </c>
      <c r="G654" s="174" t="s">
        <v>0</v>
      </c>
      <c r="H654" s="164" t="s">
        <v>1025</v>
      </c>
      <c r="I654" s="164" t="s">
        <v>968</v>
      </c>
      <c r="J654" s="163">
        <v>11.5</v>
      </c>
      <c r="K654" s="167">
        <v>12</v>
      </c>
      <c r="L654" s="167">
        <v>12.3</v>
      </c>
      <c r="M654" s="164"/>
      <c r="N654" s="196"/>
      <c r="O654" s="197"/>
      <c r="P654" s="197"/>
      <c r="Q654" s="164"/>
      <c r="R654" s="169"/>
      <c r="S654" s="169"/>
      <c r="T654" s="163"/>
      <c r="U654" s="163"/>
      <c r="V654" s="170"/>
      <c r="W654" s="170"/>
      <c r="X654" s="171"/>
      <c r="Y654" s="163"/>
    </row>
    <row r="655" spans="2:31" s="137" customFormat="1" ht="17.25" customHeight="1" x14ac:dyDescent="0.35">
      <c r="B655" s="163"/>
      <c r="C655" s="196"/>
      <c r="D655" s="163"/>
      <c r="E655" s="164"/>
      <c r="F655" s="221" t="s">
        <v>976</v>
      </c>
      <c r="G655" s="174"/>
      <c r="H655" s="57" t="s">
        <v>976</v>
      </c>
      <c r="I655" s="164"/>
      <c r="J655" s="192" t="s">
        <v>1271</v>
      </c>
      <c r="K655" s="167"/>
      <c r="L655" s="167"/>
      <c r="M655" s="164"/>
      <c r="N655" s="196"/>
      <c r="O655" s="197"/>
      <c r="P655" s="197"/>
      <c r="Q655" s="164"/>
      <c r="R655" s="169"/>
      <c r="S655" s="169"/>
      <c r="T655" s="163"/>
      <c r="U655" s="163"/>
      <c r="V655" s="170"/>
      <c r="W655" s="170"/>
      <c r="X655" s="171"/>
      <c r="Y655" s="163"/>
    </row>
    <row r="656" spans="2:31" s="137" customFormat="1" ht="17.25" customHeight="1" x14ac:dyDescent="0.35">
      <c r="B656" s="163"/>
      <c r="C656" s="196">
        <v>180</v>
      </c>
      <c r="D656" s="163">
        <v>180</v>
      </c>
      <c r="E656" s="164" t="s">
        <v>228</v>
      </c>
      <c r="F656" s="174" t="s">
        <v>0</v>
      </c>
      <c r="G656" s="174" t="s">
        <v>21</v>
      </c>
      <c r="H656" s="164" t="s">
        <v>968</v>
      </c>
      <c r="I656" s="164" t="s">
        <v>1025</v>
      </c>
      <c r="J656" s="163">
        <v>11.5</v>
      </c>
      <c r="K656" s="167">
        <v>18</v>
      </c>
      <c r="L656" s="167">
        <v>18.3</v>
      </c>
      <c r="M656" s="164"/>
      <c r="N656" s="196"/>
      <c r="O656" s="197"/>
      <c r="P656" s="197"/>
      <c r="Q656" s="164" t="s">
        <v>1272</v>
      </c>
      <c r="R656" s="215">
        <v>0.31597222222222221</v>
      </c>
      <c r="S656" s="215">
        <v>0.2951388888888889</v>
      </c>
      <c r="T656" s="197">
        <v>115</v>
      </c>
      <c r="U656" s="216">
        <f>T645+T656</f>
        <v>230</v>
      </c>
      <c r="V656" s="170" t="s">
        <v>1029</v>
      </c>
      <c r="W656" s="170" t="s">
        <v>1029</v>
      </c>
      <c r="X656" s="212"/>
      <c r="Y656" s="163">
        <v>20</v>
      </c>
      <c r="Z656" s="136" t="s">
        <v>1027</v>
      </c>
      <c r="AA656" s="136"/>
      <c r="AB656" s="140" t="s">
        <v>1270</v>
      </c>
      <c r="AC656" s="137" t="s">
        <v>965</v>
      </c>
      <c r="AD656" s="137" t="s">
        <v>1045</v>
      </c>
      <c r="AE656" s="140" t="s">
        <v>1031</v>
      </c>
    </row>
    <row r="657" spans="2:31" s="137" customFormat="1" ht="17.25" customHeight="1" x14ac:dyDescent="0.35">
      <c r="B657" s="163"/>
      <c r="C657" s="196">
        <v>180</v>
      </c>
      <c r="D657" s="163">
        <v>180</v>
      </c>
      <c r="E657" s="164" t="s">
        <v>231</v>
      </c>
      <c r="F657" s="174" t="s">
        <v>21</v>
      </c>
      <c r="G657" s="174" t="s">
        <v>0</v>
      </c>
      <c r="H657" s="164" t="s">
        <v>1025</v>
      </c>
      <c r="I657" s="164" t="s">
        <v>968</v>
      </c>
      <c r="J657" s="163">
        <v>11.5</v>
      </c>
      <c r="K657" s="167">
        <v>18.399999999999999</v>
      </c>
      <c r="L657" s="167">
        <v>19.100000000000001</v>
      </c>
      <c r="M657" s="164"/>
      <c r="N657" s="196"/>
      <c r="O657" s="197"/>
      <c r="P657" s="197"/>
      <c r="Q657" s="164"/>
      <c r="R657" s="169"/>
      <c r="S657" s="169"/>
      <c r="T657" s="164"/>
      <c r="U657" s="164"/>
      <c r="V657" s="170"/>
      <c r="W657" s="170"/>
      <c r="X657" s="212"/>
      <c r="Y657" s="163"/>
    </row>
    <row r="658" spans="2:31" s="137" customFormat="1" ht="17.25" customHeight="1" x14ac:dyDescent="0.35">
      <c r="B658" s="163"/>
      <c r="C658" s="196">
        <v>180</v>
      </c>
      <c r="D658" s="163">
        <v>180</v>
      </c>
      <c r="E658" s="164" t="s">
        <v>242</v>
      </c>
      <c r="F658" s="174" t="s">
        <v>0</v>
      </c>
      <c r="G658" s="174" t="s">
        <v>21</v>
      </c>
      <c r="H658" s="164" t="s">
        <v>968</v>
      </c>
      <c r="I658" s="164" t="s">
        <v>1025</v>
      </c>
      <c r="J658" s="163">
        <v>11.5</v>
      </c>
      <c r="K658" s="167">
        <v>19.2</v>
      </c>
      <c r="L658" s="167">
        <v>19.5</v>
      </c>
      <c r="M658" s="164"/>
      <c r="N658" s="196"/>
      <c r="O658" s="197"/>
      <c r="P658" s="197"/>
      <c r="Q658" s="196"/>
      <c r="R658" s="169"/>
      <c r="S658" s="169"/>
      <c r="T658" s="163"/>
      <c r="U658" s="163"/>
      <c r="V658" s="170"/>
      <c r="W658" s="170"/>
      <c r="X658" s="171"/>
      <c r="Y658" s="163"/>
      <c r="Z658" s="140"/>
    </row>
    <row r="659" spans="2:31" s="137" customFormat="1" ht="17.25" customHeight="1" x14ac:dyDescent="0.35">
      <c r="B659" s="163"/>
      <c r="C659" s="196">
        <v>180</v>
      </c>
      <c r="D659" s="163">
        <v>180</v>
      </c>
      <c r="E659" s="164" t="s">
        <v>245</v>
      </c>
      <c r="F659" s="174" t="s">
        <v>21</v>
      </c>
      <c r="G659" s="174" t="s">
        <v>0</v>
      </c>
      <c r="H659" s="164" t="s">
        <v>1025</v>
      </c>
      <c r="I659" s="164" t="s">
        <v>968</v>
      </c>
      <c r="J659" s="163">
        <v>11.5</v>
      </c>
      <c r="K659" s="167">
        <v>20</v>
      </c>
      <c r="L659" s="167">
        <v>20.3</v>
      </c>
      <c r="M659" s="208" t="s">
        <v>971</v>
      </c>
      <c r="N659" s="196"/>
      <c r="O659" s="197"/>
      <c r="P659" s="197"/>
      <c r="Q659" s="164"/>
      <c r="R659" s="169"/>
      <c r="S659" s="169"/>
      <c r="T659" s="163"/>
      <c r="U659" s="163"/>
      <c r="V659" s="170"/>
      <c r="W659" s="170"/>
      <c r="X659" s="171"/>
      <c r="Y659" s="163"/>
    </row>
    <row r="660" spans="2:31" s="137" customFormat="1" ht="17.25" customHeight="1" x14ac:dyDescent="0.35">
      <c r="B660" s="163"/>
      <c r="C660" s="196">
        <v>180</v>
      </c>
      <c r="D660" s="163">
        <v>180</v>
      </c>
      <c r="E660" s="164" t="s">
        <v>261</v>
      </c>
      <c r="F660" s="174" t="s">
        <v>0</v>
      </c>
      <c r="G660" s="174" t="s">
        <v>21</v>
      </c>
      <c r="H660" s="164" t="s">
        <v>968</v>
      </c>
      <c r="I660" s="164" t="s">
        <v>1025</v>
      </c>
      <c r="J660" s="163">
        <v>11.5</v>
      </c>
      <c r="K660" s="167">
        <v>21</v>
      </c>
      <c r="L660" s="167">
        <v>21.3</v>
      </c>
      <c r="M660" s="164"/>
      <c r="N660" s="196"/>
      <c r="O660" s="197"/>
      <c r="P660" s="197"/>
      <c r="Q660" s="164"/>
      <c r="R660" s="169"/>
      <c r="S660" s="169"/>
      <c r="T660" s="163"/>
      <c r="U660" s="163"/>
      <c r="V660" s="170"/>
      <c r="W660" s="170"/>
      <c r="X660" s="171"/>
      <c r="Y660" s="163"/>
    </row>
    <row r="661" spans="2:31" s="137" customFormat="1" ht="17.25" customHeight="1" x14ac:dyDescent="0.35">
      <c r="B661" s="163"/>
      <c r="C661" s="196">
        <v>180</v>
      </c>
      <c r="D661" s="163">
        <v>180</v>
      </c>
      <c r="E661" s="164" t="s">
        <v>263</v>
      </c>
      <c r="F661" s="174" t="s">
        <v>21</v>
      </c>
      <c r="G661" s="174" t="s">
        <v>0</v>
      </c>
      <c r="H661" s="164" t="s">
        <v>1025</v>
      </c>
      <c r="I661" s="164" t="s">
        <v>968</v>
      </c>
      <c r="J661" s="163">
        <v>11.5</v>
      </c>
      <c r="K661" s="167">
        <v>21.4</v>
      </c>
      <c r="L661" s="167">
        <v>22.1</v>
      </c>
      <c r="M661" s="164"/>
      <c r="N661" s="196"/>
      <c r="O661" s="197"/>
      <c r="P661" s="197"/>
      <c r="Q661" s="164"/>
      <c r="R661" s="169"/>
      <c r="S661" s="169"/>
      <c r="T661" s="163"/>
      <c r="U661" s="163"/>
      <c r="V661" s="170"/>
      <c r="W661" s="170"/>
      <c r="X661" s="171"/>
      <c r="Y661" s="163"/>
    </row>
    <row r="662" spans="2:31" s="137" customFormat="1" ht="17.25" customHeight="1" x14ac:dyDescent="0.35">
      <c r="B662" s="163"/>
      <c r="C662" s="196">
        <v>180</v>
      </c>
      <c r="D662" s="163">
        <v>180</v>
      </c>
      <c r="E662" s="164" t="s">
        <v>266</v>
      </c>
      <c r="F662" s="174" t="s">
        <v>0</v>
      </c>
      <c r="G662" s="174" t="s">
        <v>21</v>
      </c>
      <c r="H662" s="164" t="s">
        <v>968</v>
      </c>
      <c r="I662" s="164" t="s">
        <v>1025</v>
      </c>
      <c r="J662" s="163">
        <v>11.5</v>
      </c>
      <c r="K662" s="167">
        <v>22.2</v>
      </c>
      <c r="L662" s="167">
        <v>22.5</v>
      </c>
      <c r="M662" s="164"/>
      <c r="N662" s="196"/>
      <c r="O662" s="197"/>
      <c r="P662" s="197"/>
      <c r="Q662" s="164"/>
      <c r="R662" s="169"/>
      <c r="S662" s="169"/>
      <c r="T662" s="163"/>
      <c r="U662" s="163"/>
      <c r="V662" s="170"/>
      <c r="W662" s="170"/>
      <c r="X662" s="171"/>
      <c r="Y662" s="163"/>
    </row>
    <row r="663" spans="2:31" s="137" customFormat="1" ht="17.25" customHeight="1" x14ac:dyDescent="0.35">
      <c r="B663" s="163"/>
      <c r="C663" s="196">
        <v>180</v>
      </c>
      <c r="D663" s="163">
        <v>180</v>
      </c>
      <c r="E663" s="164" t="s">
        <v>269</v>
      </c>
      <c r="F663" s="174" t="s">
        <v>21</v>
      </c>
      <c r="G663" s="174" t="s">
        <v>0</v>
      </c>
      <c r="H663" s="164" t="s">
        <v>1025</v>
      </c>
      <c r="I663" s="164" t="s">
        <v>968</v>
      </c>
      <c r="J663" s="163">
        <v>11.5</v>
      </c>
      <c r="K663" s="167">
        <v>23</v>
      </c>
      <c r="L663" s="167">
        <v>23.3</v>
      </c>
      <c r="M663" s="208"/>
      <c r="N663" s="196"/>
      <c r="O663" s="197"/>
      <c r="P663" s="197"/>
      <c r="Q663" s="164"/>
      <c r="R663" s="169"/>
      <c r="S663" s="169"/>
      <c r="T663" s="163"/>
      <c r="U663" s="163"/>
      <c r="V663" s="170"/>
      <c r="W663" s="170"/>
      <c r="X663" s="171"/>
      <c r="Y663" s="163"/>
    </row>
    <row r="664" spans="2:31" s="137" customFormat="1" ht="17.25" customHeight="1" x14ac:dyDescent="0.35">
      <c r="B664" s="163"/>
      <c r="C664" s="196">
        <v>180</v>
      </c>
      <c r="D664" s="163">
        <v>180</v>
      </c>
      <c r="E664" s="164" t="s">
        <v>272</v>
      </c>
      <c r="F664" s="174" t="s">
        <v>0</v>
      </c>
      <c r="G664" s="174" t="s">
        <v>21</v>
      </c>
      <c r="H664" s="164" t="s">
        <v>968</v>
      </c>
      <c r="I664" s="164" t="s">
        <v>1025</v>
      </c>
      <c r="J664" s="163">
        <v>11.5</v>
      </c>
      <c r="K664" s="167">
        <v>23.4</v>
      </c>
      <c r="L664" s="167">
        <v>0.1</v>
      </c>
      <c r="M664" s="164"/>
      <c r="N664" s="196"/>
      <c r="O664" s="197"/>
      <c r="P664" s="197"/>
      <c r="Q664" s="164"/>
      <c r="R664" s="169"/>
      <c r="S664" s="169"/>
      <c r="T664" s="163"/>
      <c r="U664" s="163"/>
      <c r="V664" s="170"/>
      <c r="W664" s="170"/>
      <c r="X664" s="171"/>
      <c r="Y664" s="163"/>
    </row>
    <row r="665" spans="2:31" s="137" customFormat="1" ht="17.25" customHeight="1" x14ac:dyDescent="0.35">
      <c r="B665" s="163"/>
      <c r="C665" s="196">
        <v>180</v>
      </c>
      <c r="D665" s="163">
        <v>180</v>
      </c>
      <c r="E665" s="164" t="s">
        <v>147</v>
      </c>
      <c r="F665" s="174" t="s">
        <v>21</v>
      </c>
      <c r="G665" s="174" t="s">
        <v>0</v>
      </c>
      <c r="H665" s="164" t="s">
        <v>1025</v>
      </c>
      <c r="I665" s="164" t="s">
        <v>968</v>
      </c>
      <c r="J665" s="163">
        <v>11.5</v>
      </c>
      <c r="K665" s="167">
        <v>0.2</v>
      </c>
      <c r="L665" s="167">
        <v>0.5</v>
      </c>
      <c r="M665" s="164"/>
      <c r="N665" s="196"/>
      <c r="O665" s="197"/>
      <c r="P665" s="197"/>
      <c r="Q665" s="164"/>
      <c r="R665" s="169"/>
      <c r="S665" s="169"/>
      <c r="T665" s="163"/>
      <c r="U665" s="163"/>
      <c r="V665" s="170"/>
      <c r="W665" s="170"/>
      <c r="X665" s="171"/>
      <c r="Y665" s="163"/>
    </row>
    <row r="666" spans="2:31" ht="17.25" customHeight="1" x14ac:dyDescent="0.25">
      <c r="B666" s="201"/>
      <c r="C666" s="201"/>
      <c r="D666" s="204"/>
      <c r="E666" s="201"/>
      <c r="F666" s="223"/>
      <c r="G666" s="223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24"/>
      <c r="S666" s="225"/>
      <c r="T666" s="201"/>
      <c r="U666" s="201"/>
      <c r="V666" s="203"/>
      <c r="W666" s="203"/>
      <c r="X666" s="201"/>
      <c r="Y666" s="204"/>
    </row>
    <row r="667" spans="2:31" s="137" customFormat="1" ht="17.25" customHeight="1" x14ac:dyDescent="0.35">
      <c r="B667" s="163">
        <v>39</v>
      </c>
      <c r="C667" s="196">
        <v>185</v>
      </c>
      <c r="D667" s="163">
        <v>185</v>
      </c>
      <c r="E667" s="164" t="s">
        <v>148</v>
      </c>
      <c r="F667" s="174" t="s">
        <v>0</v>
      </c>
      <c r="G667" s="174" t="s">
        <v>21</v>
      </c>
      <c r="H667" s="164" t="s">
        <v>968</v>
      </c>
      <c r="I667" s="164" t="s">
        <v>1025</v>
      </c>
      <c r="J667" s="163">
        <v>11.5</v>
      </c>
      <c r="K667" s="167">
        <v>4.3</v>
      </c>
      <c r="L667" s="167">
        <v>5</v>
      </c>
      <c r="M667" s="164"/>
      <c r="N667" s="196"/>
      <c r="O667" s="196"/>
      <c r="P667" s="196"/>
      <c r="Q667" s="211" t="s">
        <v>1273</v>
      </c>
      <c r="R667" s="215">
        <v>0.31597222222222221</v>
      </c>
      <c r="S667" s="215">
        <v>0.2951388888888889</v>
      </c>
      <c r="T667" s="197">
        <v>115</v>
      </c>
      <c r="U667" s="216"/>
      <c r="V667" s="170" t="s">
        <v>1029</v>
      </c>
      <c r="W667" s="184"/>
      <c r="X667" s="200"/>
      <c r="Y667" s="163"/>
      <c r="Z667" s="136"/>
      <c r="AA667" s="136"/>
      <c r="AB667" s="140" t="s">
        <v>1025</v>
      </c>
      <c r="AC667" s="137" t="s">
        <v>965</v>
      </c>
      <c r="AD667" s="137" t="s">
        <v>1134</v>
      </c>
      <c r="AE667" s="140" t="s">
        <v>1031</v>
      </c>
    </row>
    <row r="668" spans="2:31" s="137" customFormat="1" ht="17.25" customHeight="1" x14ac:dyDescent="0.35">
      <c r="B668" s="163"/>
      <c r="C668" s="196">
        <v>185</v>
      </c>
      <c r="D668" s="163">
        <v>185</v>
      </c>
      <c r="E668" s="164" t="s">
        <v>151</v>
      </c>
      <c r="F668" s="174" t="s">
        <v>21</v>
      </c>
      <c r="G668" s="174" t="s">
        <v>0</v>
      </c>
      <c r="H668" s="164" t="s">
        <v>1025</v>
      </c>
      <c r="I668" s="164" t="s">
        <v>968</v>
      </c>
      <c r="J668" s="163">
        <v>11.5</v>
      </c>
      <c r="K668" s="167">
        <v>5.0999999999999996</v>
      </c>
      <c r="L668" s="167">
        <v>5.4</v>
      </c>
      <c r="M668" s="164"/>
      <c r="N668" s="196"/>
      <c r="O668" s="196"/>
      <c r="P668" s="196"/>
      <c r="Q668" s="196"/>
      <c r="R668" s="169"/>
      <c r="S668" s="169"/>
      <c r="T668" s="163"/>
      <c r="U668" s="163"/>
      <c r="V668" s="170"/>
      <c r="W668" s="170"/>
      <c r="X668" s="171"/>
      <c r="Y668" s="163"/>
    </row>
    <row r="669" spans="2:31" s="137" customFormat="1" ht="17.25" customHeight="1" x14ac:dyDescent="0.35">
      <c r="B669" s="163"/>
      <c r="C669" s="196">
        <v>185</v>
      </c>
      <c r="D669" s="163">
        <v>185</v>
      </c>
      <c r="E669" s="164" t="s">
        <v>154</v>
      </c>
      <c r="F669" s="174" t="s">
        <v>0</v>
      </c>
      <c r="G669" s="174" t="s">
        <v>21</v>
      </c>
      <c r="H669" s="164" t="s">
        <v>968</v>
      </c>
      <c r="I669" s="164" t="s">
        <v>1025</v>
      </c>
      <c r="J669" s="163">
        <v>11.5</v>
      </c>
      <c r="K669" s="167">
        <v>5.5</v>
      </c>
      <c r="L669" s="167">
        <v>6.2</v>
      </c>
      <c r="M669" s="164"/>
      <c r="N669" s="196"/>
      <c r="O669" s="196"/>
      <c r="P669" s="196"/>
      <c r="Q669" s="196"/>
      <c r="R669" s="169"/>
      <c r="S669" s="169"/>
      <c r="T669" s="163"/>
      <c r="U669" s="163"/>
      <c r="V669" s="170"/>
      <c r="W669" s="170"/>
      <c r="X669" s="171"/>
      <c r="Y669" s="163"/>
    </row>
    <row r="670" spans="2:31" s="137" customFormat="1" ht="17.25" customHeight="1" x14ac:dyDescent="0.35">
      <c r="B670" s="163"/>
      <c r="C670" s="196">
        <v>185</v>
      </c>
      <c r="D670" s="163">
        <v>185</v>
      </c>
      <c r="E670" s="164" t="s">
        <v>157</v>
      </c>
      <c r="F670" s="174" t="s">
        <v>21</v>
      </c>
      <c r="G670" s="174" t="s">
        <v>0</v>
      </c>
      <c r="H670" s="164" t="s">
        <v>1025</v>
      </c>
      <c r="I670" s="164" t="s">
        <v>968</v>
      </c>
      <c r="J670" s="163">
        <v>11.5</v>
      </c>
      <c r="K670" s="167">
        <v>6.3</v>
      </c>
      <c r="L670" s="167">
        <v>7</v>
      </c>
      <c r="M670" s="164"/>
      <c r="N670" s="196"/>
      <c r="O670" s="196"/>
      <c r="P670" s="196"/>
      <c r="Q670" s="196"/>
      <c r="R670" s="169"/>
      <c r="S670" s="169"/>
      <c r="T670" s="163"/>
      <c r="U670" s="163"/>
      <c r="V670" s="170"/>
      <c r="W670" s="170"/>
      <c r="X670" s="171"/>
      <c r="Y670" s="163"/>
    </row>
    <row r="671" spans="2:31" s="137" customFormat="1" ht="17.25" customHeight="1" x14ac:dyDescent="0.35">
      <c r="B671" s="163"/>
      <c r="C671" s="196">
        <v>185</v>
      </c>
      <c r="D671" s="163">
        <v>185</v>
      </c>
      <c r="E671" s="164" t="s">
        <v>162</v>
      </c>
      <c r="F671" s="174" t="s">
        <v>0</v>
      </c>
      <c r="G671" s="174" t="s">
        <v>21</v>
      </c>
      <c r="H671" s="164" t="s">
        <v>968</v>
      </c>
      <c r="I671" s="164" t="s">
        <v>1025</v>
      </c>
      <c r="J671" s="163">
        <v>11.5</v>
      </c>
      <c r="K671" s="167">
        <v>7.1</v>
      </c>
      <c r="L671" s="167">
        <v>7.4</v>
      </c>
      <c r="M671" s="164"/>
      <c r="N671" s="196"/>
      <c r="O671" s="196"/>
      <c r="P671" s="196"/>
      <c r="Q671" s="196"/>
      <c r="R671" s="169"/>
      <c r="S671" s="169"/>
      <c r="T671" s="163"/>
      <c r="U671" s="163"/>
      <c r="V671" s="170"/>
      <c r="W671" s="170"/>
      <c r="X671" s="171"/>
      <c r="Y671" s="163"/>
    </row>
    <row r="672" spans="2:31" s="137" customFormat="1" ht="17.25" customHeight="1" x14ac:dyDescent="0.35">
      <c r="B672" s="163"/>
      <c r="C672" s="196">
        <v>185</v>
      </c>
      <c r="D672" s="163">
        <v>185</v>
      </c>
      <c r="E672" s="164" t="s">
        <v>165</v>
      </c>
      <c r="F672" s="174" t="s">
        <v>21</v>
      </c>
      <c r="G672" s="174" t="s">
        <v>0</v>
      </c>
      <c r="H672" s="164" t="s">
        <v>1025</v>
      </c>
      <c r="I672" s="164" t="s">
        <v>968</v>
      </c>
      <c r="J672" s="163">
        <v>11.5</v>
      </c>
      <c r="K672" s="167">
        <v>7.5</v>
      </c>
      <c r="L672" s="167">
        <v>8.1999999999999993</v>
      </c>
      <c r="M672" s="164"/>
      <c r="N672" s="196"/>
      <c r="O672" s="196"/>
      <c r="P672" s="196"/>
      <c r="Q672" s="196"/>
      <c r="R672" s="169"/>
      <c r="S672" s="169"/>
      <c r="T672" s="163"/>
      <c r="U672" s="163"/>
      <c r="V672" s="170"/>
      <c r="W672" s="170"/>
      <c r="X672" s="171"/>
      <c r="Y672" s="163"/>
    </row>
    <row r="673" spans="2:31" s="137" customFormat="1" ht="17.25" customHeight="1" x14ac:dyDescent="0.35">
      <c r="B673" s="163"/>
      <c r="C673" s="196">
        <v>185</v>
      </c>
      <c r="D673" s="163">
        <v>185</v>
      </c>
      <c r="E673" s="164" t="s">
        <v>170</v>
      </c>
      <c r="F673" s="174" t="s">
        <v>0</v>
      </c>
      <c r="G673" s="174" t="s">
        <v>21</v>
      </c>
      <c r="H673" s="164" t="s">
        <v>968</v>
      </c>
      <c r="I673" s="164" t="s">
        <v>1025</v>
      </c>
      <c r="J673" s="163">
        <v>11.5</v>
      </c>
      <c r="K673" s="167">
        <v>8.5</v>
      </c>
      <c r="L673" s="167">
        <v>9.1999999999999993</v>
      </c>
      <c r="M673" s="208" t="s">
        <v>971</v>
      </c>
      <c r="N673" s="196"/>
      <c r="O673" s="196"/>
      <c r="P673" s="196"/>
      <c r="Q673" s="196"/>
      <c r="R673" s="169"/>
      <c r="S673" s="169"/>
      <c r="T673" s="163"/>
      <c r="U673" s="163"/>
      <c r="V673" s="170"/>
      <c r="W673" s="170"/>
      <c r="X673" s="171"/>
      <c r="Y673" s="163"/>
    </row>
    <row r="674" spans="2:31" s="137" customFormat="1" ht="17.25" customHeight="1" x14ac:dyDescent="0.35">
      <c r="B674" s="163"/>
      <c r="C674" s="196">
        <v>185</v>
      </c>
      <c r="D674" s="163">
        <v>185</v>
      </c>
      <c r="E674" s="164" t="s">
        <v>173</v>
      </c>
      <c r="F674" s="174" t="s">
        <v>21</v>
      </c>
      <c r="G674" s="174" t="s">
        <v>0</v>
      </c>
      <c r="H674" s="164" t="s">
        <v>1025</v>
      </c>
      <c r="I674" s="164" t="s">
        <v>968</v>
      </c>
      <c r="J674" s="163">
        <v>11.5</v>
      </c>
      <c r="K674" s="167">
        <v>9.3000000000000007</v>
      </c>
      <c r="L674" s="167">
        <v>10</v>
      </c>
      <c r="M674" s="164"/>
      <c r="N674" s="196"/>
      <c r="O674" s="196"/>
      <c r="P674" s="196"/>
      <c r="Q674" s="196"/>
      <c r="R674" s="169"/>
      <c r="S674" s="169"/>
      <c r="T674" s="163"/>
      <c r="U674" s="163"/>
      <c r="V674" s="170"/>
      <c r="W674" s="170"/>
      <c r="X674" s="171"/>
      <c r="Y674" s="163"/>
    </row>
    <row r="675" spans="2:31" s="137" customFormat="1" ht="17.25" customHeight="1" x14ac:dyDescent="0.35">
      <c r="B675" s="163"/>
      <c r="C675" s="196">
        <v>185</v>
      </c>
      <c r="D675" s="163">
        <v>185</v>
      </c>
      <c r="E675" s="164" t="s">
        <v>180</v>
      </c>
      <c r="F675" s="174" t="s">
        <v>0</v>
      </c>
      <c r="G675" s="174" t="s">
        <v>21</v>
      </c>
      <c r="H675" s="164" t="s">
        <v>968</v>
      </c>
      <c r="I675" s="164" t="s">
        <v>1025</v>
      </c>
      <c r="J675" s="163">
        <v>11.5</v>
      </c>
      <c r="K675" s="167">
        <v>10.1</v>
      </c>
      <c r="L675" s="167">
        <v>10.4</v>
      </c>
      <c r="M675" s="164"/>
      <c r="N675" s="196"/>
      <c r="O675" s="196"/>
      <c r="P675" s="196"/>
      <c r="Q675" s="196"/>
      <c r="R675" s="169"/>
      <c r="S675" s="169"/>
      <c r="T675" s="163"/>
      <c r="U675" s="163"/>
      <c r="V675" s="170"/>
      <c r="W675" s="170"/>
      <c r="X675" s="171"/>
      <c r="Y675" s="163"/>
    </row>
    <row r="676" spans="2:31" s="137" customFormat="1" ht="17.25" customHeight="1" x14ac:dyDescent="0.35">
      <c r="B676" s="163"/>
      <c r="C676" s="196">
        <v>185</v>
      </c>
      <c r="D676" s="163">
        <v>185</v>
      </c>
      <c r="E676" s="164" t="s">
        <v>183</v>
      </c>
      <c r="F676" s="174" t="s">
        <v>21</v>
      </c>
      <c r="G676" s="174" t="s">
        <v>0</v>
      </c>
      <c r="H676" s="164" t="s">
        <v>1025</v>
      </c>
      <c r="I676" s="164" t="s">
        <v>968</v>
      </c>
      <c r="J676" s="163">
        <v>11.5</v>
      </c>
      <c r="K676" s="167">
        <v>10.5</v>
      </c>
      <c r="L676" s="167">
        <v>11.2</v>
      </c>
      <c r="M676" s="164"/>
      <c r="N676" s="196"/>
      <c r="O676" s="196"/>
      <c r="P676" s="196"/>
      <c r="Q676" s="196"/>
      <c r="R676" s="169"/>
      <c r="S676" s="169"/>
      <c r="T676" s="163"/>
      <c r="U676" s="163"/>
      <c r="V676" s="170"/>
      <c r="W676" s="170"/>
      <c r="X676" s="171"/>
      <c r="Y676" s="163"/>
    </row>
    <row r="677" spans="2:31" s="137" customFormat="1" ht="17.25" customHeight="1" x14ac:dyDescent="0.35">
      <c r="B677" s="163"/>
      <c r="C677" s="196"/>
      <c r="D677" s="163"/>
      <c r="E677" s="164"/>
      <c r="F677" s="174"/>
      <c r="G677" s="221" t="s">
        <v>976</v>
      </c>
      <c r="H677" s="164"/>
      <c r="I677" s="57" t="s">
        <v>976</v>
      </c>
      <c r="J677" s="163"/>
      <c r="K677" s="167"/>
      <c r="L677" s="167"/>
      <c r="M677" s="164"/>
      <c r="N677" s="196"/>
      <c r="O677" s="196"/>
      <c r="P677" s="196"/>
      <c r="Q677" s="196"/>
      <c r="R677" s="169"/>
      <c r="S677" s="169"/>
      <c r="T677" s="163"/>
      <c r="U677" s="163"/>
      <c r="V677" s="170"/>
      <c r="W677" s="170"/>
      <c r="X677" s="171"/>
      <c r="Y677" s="163"/>
    </row>
    <row r="678" spans="2:31" s="137" customFormat="1" ht="17.25" customHeight="1" x14ac:dyDescent="0.35">
      <c r="B678" s="163"/>
      <c r="C678" s="196">
        <v>186</v>
      </c>
      <c r="D678" s="163">
        <v>186</v>
      </c>
      <c r="E678" s="164" t="s">
        <v>204</v>
      </c>
      <c r="F678" s="174" t="s">
        <v>0</v>
      </c>
      <c r="G678" s="174" t="s">
        <v>21</v>
      </c>
      <c r="H678" s="164" t="s">
        <v>968</v>
      </c>
      <c r="I678" s="164" t="s">
        <v>1025</v>
      </c>
      <c r="J678" s="163">
        <v>11.5</v>
      </c>
      <c r="K678" s="167">
        <v>12.2</v>
      </c>
      <c r="L678" s="167">
        <v>12.5</v>
      </c>
      <c r="M678" s="164"/>
      <c r="N678" s="196"/>
      <c r="O678" s="196"/>
      <c r="P678" s="196"/>
      <c r="Q678" s="211" t="s">
        <v>1274</v>
      </c>
      <c r="R678" s="215">
        <v>0.31597222222222221</v>
      </c>
      <c r="S678" s="215">
        <v>0.2951388888888889</v>
      </c>
      <c r="T678" s="197">
        <v>115</v>
      </c>
      <c r="U678" s="216">
        <f>T667+T678</f>
        <v>230</v>
      </c>
      <c r="V678" s="170" t="s">
        <v>1029</v>
      </c>
      <c r="W678" s="170" t="s">
        <v>1029</v>
      </c>
      <c r="X678" s="212"/>
      <c r="Y678" s="163">
        <v>20</v>
      </c>
      <c r="Z678" s="136"/>
      <c r="AA678" s="136"/>
      <c r="AB678" s="140" t="s">
        <v>1025</v>
      </c>
      <c r="AC678" s="137" t="s">
        <v>965</v>
      </c>
      <c r="AD678" s="137" t="s">
        <v>1134</v>
      </c>
      <c r="AE678" s="140" t="s">
        <v>1031</v>
      </c>
    </row>
    <row r="679" spans="2:31" s="137" customFormat="1" ht="17.25" customHeight="1" x14ac:dyDescent="0.35">
      <c r="B679" s="163"/>
      <c r="C679" s="196">
        <v>186</v>
      </c>
      <c r="D679" s="163">
        <v>186</v>
      </c>
      <c r="E679" s="164" t="s">
        <v>205</v>
      </c>
      <c r="F679" s="174" t="s">
        <v>21</v>
      </c>
      <c r="G679" s="174" t="s">
        <v>0</v>
      </c>
      <c r="H679" s="164" t="s">
        <v>1025</v>
      </c>
      <c r="I679" s="164" t="s">
        <v>968</v>
      </c>
      <c r="J679" s="163">
        <v>11.5</v>
      </c>
      <c r="K679" s="167">
        <v>13</v>
      </c>
      <c r="L679" s="167">
        <v>13.3</v>
      </c>
      <c r="M679" s="164"/>
      <c r="N679" s="196"/>
      <c r="O679" s="196"/>
      <c r="P679" s="196"/>
      <c r="Q679" s="196"/>
      <c r="R679" s="169"/>
      <c r="S679" s="169"/>
      <c r="T679" s="163"/>
      <c r="U679" s="163"/>
      <c r="V679" s="170"/>
      <c r="W679" s="170"/>
      <c r="X679" s="171"/>
      <c r="Y679" s="163"/>
    </row>
    <row r="680" spans="2:31" s="137" customFormat="1" ht="17.25" customHeight="1" x14ac:dyDescent="0.35">
      <c r="B680" s="163"/>
      <c r="C680" s="196">
        <v>186</v>
      </c>
      <c r="D680" s="163">
        <v>186</v>
      </c>
      <c r="E680" s="164" t="s">
        <v>208</v>
      </c>
      <c r="F680" s="174" t="s">
        <v>0</v>
      </c>
      <c r="G680" s="174" t="s">
        <v>21</v>
      </c>
      <c r="H680" s="164" t="s">
        <v>968</v>
      </c>
      <c r="I680" s="164" t="s">
        <v>1025</v>
      </c>
      <c r="J680" s="163">
        <v>11.5</v>
      </c>
      <c r="K680" s="167">
        <v>13.4</v>
      </c>
      <c r="L680" s="167">
        <v>14.1</v>
      </c>
      <c r="M680" s="164"/>
      <c r="N680" s="196"/>
      <c r="O680" s="196"/>
      <c r="P680" s="196"/>
      <c r="Q680" s="196"/>
      <c r="R680" s="169"/>
      <c r="S680" s="169"/>
      <c r="T680" s="163"/>
      <c r="U680" s="163"/>
      <c r="V680" s="170"/>
      <c r="W680" s="170"/>
      <c r="X680" s="171"/>
      <c r="Y680" s="163"/>
    </row>
    <row r="681" spans="2:31" s="137" customFormat="1" ht="17.25" customHeight="1" x14ac:dyDescent="0.35">
      <c r="B681" s="163"/>
      <c r="C681" s="196">
        <v>186</v>
      </c>
      <c r="D681" s="163">
        <v>186</v>
      </c>
      <c r="E681" s="164" t="s">
        <v>211</v>
      </c>
      <c r="F681" s="174" t="s">
        <v>21</v>
      </c>
      <c r="G681" s="174" t="s">
        <v>0</v>
      </c>
      <c r="H681" s="164" t="s">
        <v>1025</v>
      </c>
      <c r="I681" s="164" t="s">
        <v>968</v>
      </c>
      <c r="J681" s="163">
        <v>11.5</v>
      </c>
      <c r="K681" s="167">
        <v>14.2</v>
      </c>
      <c r="L681" s="167">
        <v>14.5</v>
      </c>
      <c r="M681" s="208" t="s">
        <v>971</v>
      </c>
      <c r="N681" s="196"/>
      <c r="O681" s="196"/>
      <c r="P681" s="196"/>
      <c r="Q681" s="196"/>
      <c r="R681" s="169"/>
      <c r="S681" s="169"/>
      <c r="T681" s="163"/>
      <c r="U681" s="163"/>
      <c r="V681" s="170"/>
      <c r="W681" s="170"/>
      <c r="X681" s="171"/>
      <c r="Y681" s="163"/>
    </row>
    <row r="682" spans="2:31" s="137" customFormat="1" ht="17.25" customHeight="1" x14ac:dyDescent="0.35">
      <c r="B682" s="163"/>
      <c r="C682" s="196">
        <v>186</v>
      </c>
      <c r="D682" s="163">
        <v>186</v>
      </c>
      <c r="E682" s="164" t="s">
        <v>212</v>
      </c>
      <c r="F682" s="174" t="s">
        <v>0</v>
      </c>
      <c r="G682" s="174" t="s">
        <v>21</v>
      </c>
      <c r="H682" s="164" t="s">
        <v>968</v>
      </c>
      <c r="I682" s="164" t="s">
        <v>1025</v>
      </c>
      <c r="J682" s="163">
        <v>11.5</v>
      </c>
      <c r="K682" s="167">
        <v>15.2</v>
      </c>
      <c r="L682" s="167">
        <v>15.5</v>
      </c>
      <c r="M682" s="164"/>
      <c r="N682" s="167"/>
      <c r="O682" s="167"/>
      <c r="P682" s="196"/>
      <c r="Q682" s="196"/>
      <c r="R682" s="169"/>
      <c r="S682" s="169"/>
      <c r="T682" s="163"/>
      <c r="U682" s="163"/>
      <c r="V682" s="170"/>
      <c r="W682" s="170"/>
      <c r="X682" s="171"/>
      <c r="Y682" s="163"/>
    </row>
    <row r="683" spans="2:31" s="137" customFormat="1" ht="17.25" customHeight="1" x14ac:dyDescent="0.35">
      <c r="B683" s="163"/>
      <c r="C683" s="196">
        <v>186</v>
      </c>
      <c r="D683" s="163">
        <v>186</v>
      </c>
      <c r="E683" s="164" t="s">
        <v>215</v>
      </c>
      <c r="F683" s="174" t="s">
        <v>21</v>
      </c>
      <c r="G683" s="174" t="s">
        <v>0</v>
      </c>
      <c r="H683" s="164" t="s">
        <v>1025</v>
      </c>
      <c r="I683" s="164" t="s">
        <v>968</v>
      </c>
      <c r="J683" s="163">
        <v>11.5</v>
      </c>
      <c r="K683" s="167">
        <v>16</v>
      </c>
      <c r="L683" s="167">
        <v>16.3</v>
      </c>
      <c r="M683" s="164"/>
      <c r="N683" s="167"/>
      <c r="O683" s="167"/>
      <c r="P683" s="196"/>
      <c r="Q683" s="196"/>
      <c r="R683" s="169"/>
      <c r="S683" s="169"/>
      <c r="T683" s="163"/>
      <c r="U683" s="163"/>
      <c r="V683" s="170"/>
      <c r="W683" s="170"/>
      <c r="X683" s="171"/>
      <c r="Y683" s="163"/>
    </row>
    <row r="684" spans="2:31" s="137" customFormat="1" ht="17.25" customHeight="1" x14ac:dyDescent="0.35">
      <c r="B684" s="163"/>
      <c r="C684" s="196">
        <v>186</v>
      </c>
      <c r="D684" s="163">
        <v>186</v>
      </c>
      <c r="E684" s="164" t="s">
        <v>216</v>
      </c>
      <c r="F684" s="174" t="s">
        <v>0</v>
      </c>
      <c r="G684" s="174" t="s">
        <v>21</v>
      </c>
      <c r="H684" s="164" t="s">
        <v>968</v>
      </c>
      <c r="I684" s="164" t="s">
        <v>1025</v>
      </c>
      <c r="J684" s="163">
        <v>11.5</v>
      </c>
      <c r="K684" s="167">
        <v>16.399999999999999</v>
      </c>
      <c r="L684" s="167">
        <v>17.100000000000001</v>
      </c>
      <c r="M684" s="164"/>
      <c r="N684" s="167"/>
      <c r="O684" s="167"/>
      <c r="P684" s="196"/>
      <c r="Q684" s="196"/>
      <c r="R684" s="169"/>
      <c r="S684" s="169"/>
      <c r="T684" s="163"/>
      <c r="U684" s="163"/>
      <c r="V684" s="170"/>
      <c r="W684" s="170"/>
      <c r="X684" s="171"/>
      <c r="Y684" s="163"/>
    </row>
    <row r="685" spans="2:31" s="137" customFormat="1" ht="17.25" customHeight="1" x14ac:dyDescent="0.35">
      <c r="B685" s="163"/>
      <c r="C685" s="196">
        <v>186</v>
      </c>
      <c r="D685" s="163">
        <v>186</v>
      </c>
      <c r="E685" s="164" t="s">
        <v>219</v>
      </c>
      <c r="F685" s="174" t="s">
        <v>21</v>
      </c>
      <c r="G685" s="174" t="s">
        <v>0</v>
      </c>
      <c r="H685" s="164" t="s">
        <v>1025</v>
      </c>
      <c r="I685" s="164" t="s">
        <v>968</v>
      </c>
      <c r="J685" s="163">
        <v>11.5</v>
      </c>
      <c r="K685" s="167">
        <v>17.2</v>
      </c>
      <c r="L685" s="167">
        <v>17.5</v>
      </c>
      <c r="M685" s="164"/>
      <c r="N685" s="167"/>
      <c r="O685" s="167"/>
      <c r="P685" s="196"/>
      <c r="Q685" s="196"/>
      <c r="R685" s="169"/>
      <c r="S685" s="169"/>
      <c r="T685" s="163"/>
      <c r="U685" s="163"/>
      <c r="V685" s="170"/>
      <c r="W685" s="170"/>
      <c r="X685" s="171"/>
      <c r="Y685" s="163"/>
    </row>
    <row r="686" spans="2:31" s="137" customFormat="1" ht="17.25" customHeight="1" x14ac:dyDescent="0.35">
      <c r="B686" s="163"/>
      <c r="C686" s="196">
        <v>186</v>
      </c>
      <c r="D686" s="163">
        <v>186</v>
      </c>
      <c r="E686" s="164" t="s">
        <v>230</v>
      </c>
      <c r="F686" s="174" t="s">
        <v>0</v>
      </c>
      <c r="G686" s="174" t="s">
        <v>21</v>
      </c>
      <c r="H686" s="164" t="s">
        <v>968</v>
      </c>
      <c r="I686" s="164" t="s">
        <v>1025</v>
      </c>
      <c r="J686" s="163">
        <v>11.5</v>
      </c>
      <c r="K686" s="167">
        <v>18</v>
      </c>
      <c r="L686" s="167">
        <v>18.3</v>
      </c>
      <c r="M686" s="164"/>
      <c r="N686" s="167"/>
      <c r="O686" s="167"/>
      <c r="P686" s="196"/>
      <c r="Q686" s="196"/>
      <c r="R686" s="169"/>
      <c r="S686" s="169"/>
      <c r="T686" s="163"/>
      <c r="U686" s="163"/>
      <c r="V686" s="170"/>
      <c r="W686" s="170"/>
      <c r="X686" s="171"/>
      <c r="Y686" s="163"/>
    </row>
    <row r="687" spans="2:31" s="137" customFormat="1" ht="17.25" customHeight="1" x14ac:dyDescent="0.35">
      <c r="B687" s="163"/>
      <c r="C687" s="196">
        <v>186</v>
      </c>
      <c r="D687" s="163">
        <v>186</v>
      </c>
      <c r="E687" s="164" t="s">
        <v>233</v>
      </c>
      <c r="F687" s="174" t="s">
        <v>21</v>
      </c>
      <c r="G687" s="174" t="s">
        <v>0</v>
      </c>
      <c r="H687" s="164" t="s">
        <v>1025</v>
      </c>
      <c r="I687" s="164" t="s">
        <v>968</v>
      </c>
      <c r="J687" s="163">
        <v>11.5</v>
      </c>
      <c r="K687" s="167">
        <v>18.399999999999999</v>
      </c>
      <c r="L687" s="167">
        <v>19.100000000000001</v>
      </c>
      <c r="M687" s="164"/>
      <c r="N687" s="167"/>
      <c r="O687" s="167"/>
      <c r="P687" s="196"/>
      <c r="Q687" s="196"/>
      <c r="R687" s="169"/>
      <c r="S687" s="169"/>
      <c r="T687" s="163"/>
      <c r="U687" s="163"/>
      <c r="V687" s="170"/>
      <c r="W687" s="170"/>
      <c r="X687" s="171"/>
      <c r="Y687" s="163"/>
    </row>
    <row r="688" spans="2:31" s="137" customFormat="1" ht="17.25" customHeight="1" x14ac:dyDescent="0.35">
      <c r="B688" s="163"/>
      <c r="C688" s="196"/>
      <c r="D688" s="163"/>
      <c r="E688" s="192" t="s">
        <v>1275</v>
      </c>
      <c r="F688" s="174"/>
      <c r="G688" s="174"/>
      <c r="H688" s="164"/>
      <c r="I688" s="164"/>
      <c r="J688" s="55"/>
      <c r="K688" s="167"/>
      <c r="L688" s="163"/>
      <c r="M688" s="164"/>
      <c r="N688" s="167"/>
      <c r="O688" s="167"/>
      <c r="P688" s="167"/>
      <c r="Q688" s="196"/>
      <c r="R688" s="169"/>
      <c r="S688" s="169"/>
      <c r="T688" s="163"/>
      <c r="U688" s="163"/>
      <c r="V688" s="170"/>
      <c r="W688" s="170"/>
      <c r="X688" s="171"/>
      <c r="Y688" s="163"/>
      <c r="Z688" s="140"/>
    </row>
    <row r="689" spans="2:31" ht="17.25" customHeight="1" x14ac:dyDescent="0.25">
      <c r="B689" s="201"/>
      <c r="C689" s="201"/>
      <c r="D689" s="204"/>
      <c r="E689" s="201"/>
      <c r="F689" s="223"/>
      <c r="G689" s="223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24"/>
      <c r="S689" s="225"/>
      <c r="T689" s="201"/>
      <c r="U689" s="201"/>
      <c r="V689" s="203"/>
      <c r="W689" s="203"/>
      <c r="X689" s="201"/>
      <c r="Y689" s="204"/>
    </row>
    <row r="690" spans="2:31" s="137" customFormat="1" ht="17.25" customHeight="1" x14ac:dyDescent="0.35">
      <c r="B690" s="163">
        <v>40</v>
      </c>
      <c r="C690" s="196">
        <v>188</v>
      </c>
      <c r="D690" s="163">
        <v>188</v>
      </c>
      <c r="E690" s="164" t="s">
        <v>150</v>
      </c>
      <c r="F690" s="174" t="s">
        <v>0</v>
      </c>
      <c r="G690" s="174" t="s">
        <v>21</v>
      </c>
      <c r="H690" s="164" t="s">
        <v>968</v>
      </c>
      <c r="I690" s="164" t="s">
        <v>1025</v>
      </c>
      <c r="J690" s="163">
        <v>11.5</v>
      </c>
      <c r="K690" s="167">
        <v>5</v>
      </c>
      <c r="L690" s="167">
        <v>5.3</v>
      </c>
      <c r="M690" s="164"/>
      <c r="N690" s="196"/>
      <c r="O690" s="197"/>
      <c r="P690" s="197"/>
      <c r="Q690" s="211" t="s">
        <v>1276</v>
      </c>
      <c r="R690" s="215">
        <v>0.31597222222222221</v>
      </c>
      <c r="S690" s="215">
        <v>0.2951388888888889</v>
      </c>
      <c r="T690" s="197">
        <v>115</v>
      </c>
      <c r="U690" s="216"/>
      <c r="V690" s="170" t="s">
        <v>1029</v>
      </c>
      <c r="W690" s="184"/>
      <c r="X690" s="200"/>
      <c r="Y690" s="163"/>
      <c r="Z690" s="136" t="s">
        <v>1027</v>
      </c>
      <c r="AA690" s="136"/>
      <c r="AB690" s="140" t="s">
        <v>1025</v>
      </c>
      <c r="AC690" s="137" t="s">
        <v>965</v>
      </c>
      <c r="AD690" s="137" t="s">
        <v>1134</v>
      </c>
      <c r="AE690" s="140" t="s">
        <v>1031</v>
      </c>
    </row>
    <row r="691" spans="2:31" s="137" customFormat="1" ht="17.25" customHeight="1" x14ac:dyDescent="0.35">
      <c r="B691" s="163"/>
      <c r="C691" s="196">
        <v>188</v>
      </c>
      <c r="D691" s="163">
        <v>188</v>
      </c>
      <c r="E691" s="164" t="s">
        <v>153</v>
      </c>
      <c r="F691" s="174" t="s">
        <v>21</v>
      </c>
      <c r="G691" s="174" t="s">
        <v>0</v>
      </c>
      <c r="H691" s="164" t="s">
        <v>1025</v>
      </c>
      <c r="I691" s="164" t="s">
        <v>968</v>
      </c>
      <c r="J691" s="163">
        <v>11.5</v>
      </c>
      <c r="K691" s="167">
        <v>5.4</v>
      </c>
      <c r="L691" s="167">
        <v>6.1</v>
      </c>
      <c r="M691" s="164"/>
      <c r="N691" s="196"/>
      <c r="O691" s="197"/>
      <c r="P691" s="197"/>
      <c r="Q691" s="164"/>
      <c r="R691" s="169"/>
      <c r="S691" s="169"/>
      <c r="T691" s="163"/>
      <c r="U691" s="163"/>
      <c r="V691" s="170"/>
      <c r="W691" s="170"/>
      <c r="X691" s="171"/>
      <c r="Y691" s="163"/>
    </row>
    <row r="692" spans="2:31" s="137" customFormat="1" ht="17.25" customHeight="1" x14ac:dyDescent="0.35">
      <c r="B692" s="163"/>
      <c r="C692" s="196">
        <v>188</v>
      </c>
      <c r="D692" s="163">
        <v>188</v>
      </c>
      <c r="E692" s="164" t="s">
        <v>156</v>
      </c>
      <c r="F692" s="174" t="s">
        <v>0</v>
      </c>
      <c r="G692" s="174" t="s">
        <v>21</v>
      </c>
      <c r="H692" s="164" t="s">
        <v>968</v>
      </c>
      <c r="I692" s="164" t="s">
        <v>1025</v>
      </c>
      <c r="J692" s="163">
        <v>11.5</v>
      </c>
      <c r="K692" s="167">
        <v>6.2</v>
      </c>
      <c r="L692" s="167">
        <v>6.5</v>
      </c>
      <c r="M692" s="164"/>
      <c r="N692" s="196"/>
      <c r="O692" s="197"/>
      <c r="P692" s="197"/>
      <c r="Q692" s="164"/>
      <c r="R692" s="169"/>
      <c r="S692" s="169"/>
      <c r="T692" s="163"/>
      <c r="U692" s="163"/>
      <c r="V692" s="170"/>
      <c r="W692" s="170"/>
      <c r="X692" s="171"/>
      <c r="Y692" s="163"/>
    </row>
    <row r="693" spans="2:31" s="137" customFormat="1" ht="17.25" customHeight="1" x14ac:dyDescent="0.35">
      <c r="B693" s="163"/>
      <c r="C693" s="196">
        <v>188</v>
      </c>
      <c r="D693" s="163">
        <v>188</v>
      </c>
      <c r="E693" s="164" t="s">
        <v>159</v>
      </c>
      <c r="F693" s="174" t="s">
        <v>21</v>
      </c>
      <c r="G693" s="174" t="s">
        <v>0</v>
      </c>
      <c r="H693" s="164" t="s">
        <v>1025</v>
      </c>
      <c r="I693" s="164" t="s">
        <v>968</v>
      </c>
      <c r="J693" s="163">
        <v>11.5</v>
      </c>
      <c r="K693" s="167">
        <v>7</v>
      </c>
      <c r="L693" s="167">
        <v>7.3</v>
      </c>
      <c r="M693" s="164"/>
      <c r="N693" s="196"/>
      <c r="O693" s="197"/>
      <c r="P693" s="197"/>
      <c r="Q693" s="164"/>
      <c r="R693" s="169"/>
      <c r="S693" s="169"/>
      <c r="T693" s="163"/>
      <c r="U693" s="163"/>
      <c r="V693" s="170"/>
      <c r="W693" s="170"/>
      <c r="X693" s="171"/>
      <c r="Y693" s="163"/>
    </row>
    <row r="694" spans="2:31" s="137" customFormat="1" ht="17.25" customHeight="1" x14ac:dyDescent="0.35">
      <c r="B694" s="163"/>
      <c r="C694" s="196">
        <v>188</v>
      </c>
      <c r="D694" s="163">
        <v>188</v>
      </c>
      <c r="E694" s="164" t="s">
        <v>164</v>
      </c>
      <c r="F694" s="174" t="s">
        <v>0</v>
      </c>
      <c r="G694" s="174" t="s">
        <v>21</v>
      </c>
      <c r="H694" s="164" t="s">
        <v>968</v>
      </c>
      <c r="I694" s="164" t="s">
        <v>1025</v>
      </c>
      <c r="J694" s="163">
        <v>11.5</v>
      </c>
      <c r="K694" s="167">
        <v>7.4</v>
      </c>
      <c r="L694" s="167">
        <v>8.1</v>
      </c>
      <c r="M694" s="164"/>
      <c r="N694" s="196"/>
      <c r="O694" s="197"/>
      <c r="P694" s="197"/>
      <c r="Q694" s="164"/>
      <c r="R694" s="169"/>
      <c r="S694" s="169"/>
      <c r="T694" s="163"/>
      <c r="U694" s="163"/>
      <c r="V694" s="170"/>
      <c r="W694" s="170"/>
      <c r="X694" s="171"/>
      <c r="Y694" s="163"/>
    </row>
    <row r="695" spans="2:31" s="137" customFormat="1" ht="17.25" customHeight="1" x14ac:dyDescent="0.35">
      <c r="B695" s="163"/>
      <c r="C695" s="196">
        <v>188</v>
      </c>
      <c r="D695" s="163">
        <v>188</v>
      </c>
      <c r="E695" s="164" t="s">
        <v>167</v>
      </c>
      <c r="F695" s="174" t="s">
        <v>21</v>
      </c>
      <c r="G695" s="174" t="s">
        <v>0</v>
      </c>
      <c r="H695" s="164" t="s">
        <v>1025</v>
      </c>
      <c r="I695" s="164" t="s">
        <v>968</v>
      </c>
      <c r="J695" s="163">
        <v>11.5</v>
      </c>
      <c r="K695" s="167">
        <v>8.1999999999999993</v>
      </c>
      <c r="L695" s="167">
        <v>8.5</v>
      </c>
      <c r="M695" s="208" t="s">
        <v>971</v>
      </c>
      <c r="N695" s="196"/>
      <c r="O695" s="197"/>
      <c r="P695" s="197"/>
      <c r="Q695" s="164"/>
      <c r="R695" s="169"/>
      <c r="S695" s="169"/>
      <c r="T695" s="163"/>
      <c r="U695" s="163"/>
      <c r="V695" s="170"/>
      <c r="W695" s="170"/>
      <c r="X695" s="171"/>
      <c r="Y695" s="163"/>
    </row>
    <row r="696" spans="2:31" s="137" customFormat="1" ht="17.25" customHeight="1" x14ac:dyDescent="0.35">
      <c r="B696" s="163"/>
      <c r="C696" s="196">
        <v>188</v>
      </c>
      <c r="D696" s="163">
        <v>188</v>
      </c>
      <c r="E696" s="164" t="s">
        <v>176</v>
      </c>
      <c r="F696" s="174" t="s">
        <v>0</v>
      </c>
      <c r="G696" s="174" t="s">
        <v>21</v>
      </c>
      <c r="H696" s="164" t="s">
        <v>968</v>
      </c>
      <c r="I696" s="164" t="s">
        <v>1025</v>
      </c>
      <c r="J696" s="163">
        <v>11.5</v>
      </c>
      <c r="K696" s="167">
        <v>9.1999999999999993</v>
      </c>
      <c r="L696" s="167">
        <v>9.5</v>
      </c>
      <c r="M696" s="164"/>
      <c r="N696" s="196"/>
      <c r="O696" s="197"/>
      <c r="P696" s="197"/>
      <c r="Q696" s="164"/>
      <c r="R696" s="169"/>
      <c r="S696" s="169"/>
      <c r="T696" s="163"/>
      <c r="U696" s="163"/>
      <c r="V696" s="170"/>
      <c r="W696" s="170"/>
      <c r="X696" s="171"/>
      <c r="Y696" s="163"/>
    </row>
    <row r="697" spans="2:31" s="137" customFormat="1" ht="17.25" customHeight="1" x14ac:dyDescent="0.35">
      <c r="B697" s="163"/>
      <c r="C697" s="196">
        <v>188</v>
      </c>
      <c r="D697" s="163">
        <v>188</v>
      </c>
      <c r="E697" s="164" t="s">
        <v>179</v>
      </c>
      <c r="F697" s="174" t="s">
        <v>21</v>
      </c>
      <c r="G697" s="174" t="s">
        <v>0</v>
      </c>
      <c r="H697" s="164" t="s">
        <v>1025</v>
      </c>
      <c r="I697" s="164" t="s">
        <v>968</v>
      </c>
      <c r="J697" s="163">
        <v>11.5</v>
      </c>
      <c r="K697" s="167">
        <v>10</v>
      </c>
      <c r="L697" s="167">
        <v>10.3</v>
      </c>
      <c r="M697" s="164"/>
      <c r="N697" s="196"/>
      <c r="O697" s="197"/>
      <c r="P697" s="197"/>
      <c r="Q697" s="164"/>
      <c r="R697" s="169"/>
      <c r="S697" s="169"/>
      <c r="T697" s="163"/>
      <c r="U697" s="163"/>
      <c r="V697" s="170"/>
      <c r="W697" s="170"/>
      <c r="X697" s="171"/>
      <c r="Y697" s="163"/>
    </row>
    <row r="698" spans="2:31" s="137" customFormat="1" ht="17.25" customHeight="1" x14ac:dyDescent="0.35">
      <c r="B698" s="163"/>
      <c r="C698" s="196">
        <v>188</v>
      </c>
      <c r="D698" s="163">
        <v>188</v>
      </c>
      <c r="E698" s="164" t="s">
        <v>188</v>
      </c>
      <c r="F698" s="174" t="s">
        <v>0</v>
      </c>
      <c r="G698" s="174" t="s">
        <v>21</v>
      </c>
      <c r="H698" s="164" t="s">
        <v>968</v>
      </c>
      <c r="I698" s="164" t="s">
        <v>1025</v>
      </c>
      <c r="J698" s="163">
        <v>11.5</v>
      </c>
      <c r="K698" s="167">
        <v>10.4</v>
      </c>
      <c r="L698" s="167">
        <v>11.1</v>
      </c>
      <c r="M698" s="164"/>
      <c r="N698" s="196"/>
      <c r="O698" s="197"/>
      <c r="P698" s="197"/>
      <c r="Q698" s="164"/>
      <c r="R698" s="169"/>
      <c r="S698" s="169"/>
      <c r="T698" s="163"/>
      <c r="U698" s="163"/>
      <c r="V698" s="170"/>
      <c r="W698" s="170"/>
      <c r="X698" s="171"/>
      <c r="Y698" s="163"/>
    </row>
    <row r="699" spans="2:31" s="137" customFormat="1" ht="17.25" customHeight="1" x14ac:dyDescent="0.35">
      <c r="B699" s="163"/>
      <c r="C699" s="196">
        <v>188</v>
      </c>
      <c r="D699" s="163">
        <v>188</v>
      </c>
      <c r="E699" s="164" t="s">
        <v>189</v>
      </c>
      <c r="F699" s="174" t="s">
        <v>21</v>
      </c>
      <c r="G699" s="174" t="s">
        <v>0</v>
      </c>
      <c r="H699" s="164" t="s">
        <v>1025</v>
      </c>
      <c r="I699" s="164" t="s">
        <v>968</v>
      </c>
      <c r="J699" s="163">
        <v>11.5</v>
      </c>
      <c r="K699" s="167">
        <v>11.2</v>
      </c>
      <c r="L699" s="167">
        <v>11.5</v>
      </c>
      <c r="M699" s="164"/>
      <c r="N699" s="196"/>
      <c r="O699" s="197"/>
      <c r="P699" s="197"/>
      <c r="Q699" s="164"/>
      <c r="R699" s="169"/>
      <c r="S699" s="169"/>
      <c r="T699" s="163"/>
      <c r="U699" s="163"/>
      <c r="V699" s="170"/>
      <c r="W699" s="170"/>
      <c r="X699" s="171"/>
      <c r="Y699" s="163"/>
    </row>
    <row r="700" spans="2:31" s="137" customFormat="1" ht="17.25" customHeight="1" x14ac:dyDescent="0.35">
      <c r="B700" s="163"/>
      <c r="C700" s="196"/>
      <c r="D700" s="163"/>
      <c r="E700" s="164"/>
      <c r="F700" s="221" t="s">
        <v>976</v>
      </c>
      <c r="G700" s="174"/>
      <c r="H700" s="57" t="s">
        <v>976</v>
      </c>
      <c r="I700" s="164"/>
      <c r="J700" s="192" t="s">
        <v>1277</v>
      </c>
      <c r="K700" s="167"/>
      <c r="L700" s="167"/>
      <c r="M700" s="164"/>
      <c r="N700" s="196"/>
      <c r="O700" s="197"/>
      <c r="P700" s="197"/>
      <c r="Q700" s="164"/>
      <c r="R700" s="169"/>
      <c r="S700" s="169"/>
      <c r="T700" s="163"/>
      <c r="U700" s="163"/>
      <c r="V700" s="170"/>
      <c r="W700" s="170"/>
      <c r="X700" s="171"/>
      <c r="Y700" s="163"/>
    </row>
    <row r="701" spans="2:31" s="137" customFormat="1" ht="17.25" customHeight="1" x14ac:dyDescent="0.35">
      <c r="B701" s="163"/>
      <c r="C701" s="196">
        <v>189</v>
      </c>
      <c r="D701" s="163">
        <v>189</v>
      </c>
      <c r="E701" s="164" t="s">
        <v>234</v>
      </c>
      <c r="F701" s="174" t="s">
        <v>0</v>
      </c>
      <c r="G701" s="174" t="s">
        <v>21</v>
      </c>
      <c r="H701" s="164" t="s">
        <v>968</v>
      </c>
      <c r="I701" s="164" t="s">
        <v>1025</v>
      </c>
      <c r="J701" s="163">
        <v>11.5</v>
      </c>
      <c r="K701" s="167">
        <v>18.3</v>
      </c>
      <c r="L701" s="167">
        <v>19</v>
      </c>
      <c r="M701" s="164"/>
      <c r="N701" s="196"/>
      <c r="O701" s="197"/>
      <c r="P701" s="197"/>
      <c r="Q701" s="211" t="s">
        <v>1278</v>
      </c>
      <c r="R701" s="215">
        <v>0.31597222222222221</v>
      </c>
      <c r="S701" s="215">
        <v>0.2951388888888889</v>
      </c>
      <c r="T701" s="197">
        <v>115</v>
      </c>
      <c r="U701" s="216">
        <f>T690+T701</f>
        <v>230</v>
      </c>
      <c r="V701" s="170" t="s">
        <v>1029</v>
      </c>
      <c r="W701" s="170" t="s">
        <v>1029</v>
      </c>
      <c r="X701" s="212"/>
      <c r="Y701" s="163">
        <v>20</v>
      </c>
      <c r="Z701" s="136" t="s">
        <v>1027</v>
      </c>
      <c r="AA701" s="136"/>
      <c r="AB701" s="140" t="s">
        <v>1025</v>
      </c>
      <c r="AC701" s="137" t="s">
        <v>965</v>
      </c>
      <c r="AD701" s="137" t="s">
        <v>1134</v>
      </c>
      <c r="AE701" s="140" t="s">
        <v>1031</v>
      </c>
    </row>
    <row r="702" spans="2:31" s="137" customFormat="1" ht="17.25" customHeight="1" x14ac:dyDescent="0.35">
      <c r="B702" s="163"/>
      <c r="C702" s="196">
        <v>189</v>
      </c>
      <c r="D702" s="163">
        <v>189</v>
      </c>
      <c r="E702" s="164" t="s">
        <v>237</v>
      </c>
      <c r="F702" s="174" t="s">
        <v>21</v>
      </c>
      <c r="G702" s="174" t="s">
        <v>0</v>
      </c>
      <c r="H702" s="164" t="s">
        <v>1025</v>
      </c>
      <c r="I702" s="164" t="s">
        <v>968</v>
      </c>
      <c r="J702" s="163">
        <v>11.5</v>
      </c>
      <c r="K702" s="167">
        <v>19.100000000000001</v>
      </c>
      <c r="L702" s="167">
        <v>19.399999999999999</v>
      </c>
      <c r="M702" s="164"/>
      <c r="N702" s="196"/>
      <c r="O702" s="197"/>
      <c r="P702" s="197"/>
      <c r="Q702" s="163"/>
      <c r="R702" s="169"/>
      <c r="S702" s="169"/>
      <c r="T702" s="163"/>
      <c r="U702" s="163"/>
      <c r="V702" s="170"/>
      <c r="W702" s="170"/>
      <c r="X702" s="171"/>
      <c r="Y702" s="163"/>
    </row>
    <row r="703" spans="2:31" s="137" customFormat="1" ht="17.25" customHeight="1" x14ac:dyDescent="0.35">
      <c r="B703" s="163"/>
      <c r="C703" s="196">
        <v>189</v>
      </c>
      <c r="D703" s="163">
        <v>189</v>
      </c>
      <c r="E703" s="164" t="s">
        <v>248</v>
      </c>
      <c r="F703" s="174" t="s">
        <v>0</v>
      </c>
      <c r="G703" s="174" t="s">
        <v>21</v>
      </c>
      <c r="H703" s="164" t="s">
        <v>968</v>
      </c>
      <c r="I703" s="164" t="s">
        <v>1025</v>
      </c>
      <c r="J703" s="163">
        <v>11.5</v>
      </c>
      <c r="K703" s="167">
        <v>19.5</v>
      </c>
      <c r="L703" s="167">
        <v>20.2</v>
      </c>
      <c r="M703" s="164"/>
      <c r="N703" s="196"/>
      <c r="O703" s="197"/>
      <c r="P703" s="197"/>
      <c r="Q703" s="163"/>
      <c r="R703" s="169"/>
      <c r="S703" s="169"/>
      <c r="T703" s="163"/>
      <c r="U703" s="163"/>
      <c r="V703" s="170"/>
      <c r="W703" s="170"/>
      <c r="X703" s="171"/>
      <c r="Y703" s="163"/>
    </row>
    <row r="704" spans="2:31" s="137" customFormat="1" ht="17.25" customHeight="1" x14ac:dyDescent="0.35">
      <c r="B704" s="163"/>
      <c r="C704" s="196">
        <v>189</v>
      </c>
      <c r="D704" s="163">
        <v>189</v>
      </c>
      <c r="E704" s="164" t="s">
        <v>251</v>
      </c>
      <c r="F704" s="174" t="s">
        <v>21</v>
      </c>
      <c r="G704" s="174" t="s">
        <v>0</v>
      </c>
      <c r="H704" s="164" t="s">
        <v>1025</v>
      </c>
      <c r="I704" s="164" t="s">
        <v>968</v>
      </c>
      <c r="J704" s="163">
        <v>11.5</v>
      </c>
      <c r="K704" s="167">
        <v>20.3</v>
      </c>
      <c r="L704" s="167">
        <v>21</v>
      </c>
      <c r="M704" s="208" t="s">
        <v>971</v>
      </c>
      <c r="N704" s="196"/>
      <c r="O704" s="197"/>
      <c r="P704" s="197"/>
      <c r="Q704" s="163"/>
      <c r="R704" s="169"/>
      <c r="S704" s="169"/>
      <c r="T704" s="163"/>
      <c r="U704" s="163"/>
      <c r="V704" s="170"/>
      <c r="W704" s="170"/>
      <c r="X704" s="171"/>
      <c r="Y704" s="163"/>
    </row>
    <row r="705" spans="2:31" s="137" customFormat="1" ht="17.25" customHeight="1" x14ac:dyDescent="0.35">
      <c r="B705" s="163"/>
      <c r="C705" s="196">
        <v>189</v>
      </c>
      <c r="D705" s="163">
        <v>189</v>
      </c>
      <c r="E705" s="164" t="s">
        <v>264</v>
      </c>
      <c r="F705" s="174" t="s">
        <v>0</v>
      </c>
      <c r="G705" s="174" t="s">
        <v>21</v>
      </c>
      <c r="H705" s="164" t="s">
        <v>968</v>
      </c>
      <c r="I705" s="164" t="s">
        <v>1025</v>
      </c>
      <c r="J705" s="163">
        <v>11.5</v>
      </c>
      <c r="K705" s="167">
        <v>21.3</v>
      </c>
      <c r="L705" s="167">
        <v>22</v>
      </c>
      <c r="M705" s="164"/>
      <c r="N705" s="196"/>
      <c r="O705" s="197"/>
      <c r="P705" s="197"/>
      <c r="Q705" s="163"/>
      <c r="R705" s="169"/>
      <c r="S705" s="169"/>
      <c r="T705" s="163"/>
      <c r="U705" s="163"/>
      <c r="V705" s="170"/>
      <c r="W705" s="170"/>
      <c r="X705" s="171"/>
      <c r="Y705" s="163"/>
    </row>
    <row r="706" spans="2:31" s="137" customFormat="1" ht="17.25" customHeight="1" x14ac:dyDescent="0.35">
      <c r="B706" s="163"/>
      <c r="C706" s="196">
        <v>189</v>
      </c>
      <c r="D706" s="163">
        <v>189</v>
      </c>
      <c r="E706" s="164" t="s">
        <v>267</v>
      </c>
      <c r="F706" s="174" t="s">
        <v>21</v>
      </c>
      <c r="G706" s="174" t="s">
        <v>0</v>
      </c>
      <c r="H706" s="164" t="s">
        <v>1025</v>
      </c>
      <c r="I706" s="164" t="s">
        <v>968</v>
      </c>
      <c r="J706" s="163">
        <v>11.5</v>
      </c>
      <c r="K706" s="167">
        <v>22.1</v>
      </c>
      <c r="L706" s="167">
        <v>22.4</v>
      </c>
      <c r="M706" s="164"/>
      <c r="N706" s="196"/>
      <c r="O706" s="197"/>
      <c r="P706" s="197"/>
      <c r="Q706" s="163"/>
      <c r="R706" s="169"/>
      <c r="S706" s="169"/>
      <c r="T706" s="163"/>
      <c r="U706" s="163"/>
      <c r="V706" s="170"/>
      <c r="W706" s="170"/>
      <c r="X706" s="171"/>
      <c r="Y706" s="163"/>
    </row>
    <row r="707" spans="2:31" s="137" customFormat="1" ht="17.25" customHeight="1" x14ac:dyDescent="0.35">
      <c r="B707" s="163"/>
      <c r="C707" s="196">
        <v>189</v>
      </c>
      <c r="D707" s="163">
        <v>189</v>
      </c>
      <c r="E707" s="164" t="s">
        <v>270</v>
      </c>
      <c r="F707" s="174" t="s">
        <v>0</v>
      </c>
      <c r="G707" s="174" t="s">
        <v>21</v>
      </c>
      <c r="H707" s="164" t="s">
        <v>968</v>
      </c>
      <c r="I707" s="164" t="s">
        <v>1025</v>
      </c>
      <c r="J707" s="163">
        <v>11.5</v>
      </c>
      <c r="K707" s="167">
        <v>22.5</v>
      </c>
      <c r="L707" s="167">
        <v>23.2</v>
      </c>
      <c r="M707" s="164"/>
      <c r="N707" s="196"/>
      <c r="O707" s="197"/>
      <c r="P707" s="197"/>
      <c r="Q707" s="163"/>
      <c r="R707" s="169"/>
      <c r="S707" s="169"/>
      <c r="T707" s="163"/>
      <c r="U707" s="163"/>
      <c r="V707" s="170"/>
      <c r="W707" s="170"/>
      <c r="X707" s="171"/>
      <c r="Y707" s="163"/>
    </row>
    <row r="708" spans="2:31" s="137" customFormat="1" ht="17.25" customHeight="1" x14ac:dyDescent="0.35">
      <c r="B708" s="163"/>
      <c r="C708" s="196">
        <v>189</v>
      </c>
      <c r="D708" s="163">
        <v>189</v>
      </c>
      <c r="E708" s="164" t="s">
        <v>273</v>
      </c>
      <c r="F708" s="174" t="s">
        <v>21</v>
      </c>
      <c r="G708" s="174" t="s">
        <v>0</v>
      </c>
      <c r="H708" s="164" t="s">
        <v>1025</v>
      </c>
      <c r="I708" s="164" t="s">
        <v>968</v>
      </c>
      <c r="J708" s="163">
        <v>11.5</v>
      </c>
      <c r="K708" s="167">
        <v>23.3</v>
      </c>
      <c r="L708" s="167">
        <v>0</v>
      </c>
      <c r="M708" s="164"/>
      <c r="N708" s="196"/>
      <c r="O708" s="197"/>
      <c r="P708" s="197"/>
      <c r="Q708" s="231"/>
      <c r="R708" s="169"/>
      <c r="S708" s="169"/>
      <c r="T708" s="163"/>
      <c r="U708" s="163"/>
      <c r="V708" s="170"/>
      <c r="W708" s="170"/>
      <c r="X708" s="171"/>
      <c r="Y708" s="163"/>
    </row>
    <row r="709" spans="2:31" s="137" customFormat="1" ht="17.25" customHeight="1" x14ac:dyDescent="0.35">
      <c r="B709" s="163"/>
      <c r="C709" s="196">
        <v>189</v>
      </c>
      <c r="D709" s="163">
        <v>189</v>
      </c>
      <c r="E709" s="164" t="s">
        <v>146</v>
      </c>
      <c r="F709" s="174" t="s">
        <v>0</v>
      </c>
      <c r="G709" s="174" t="s">
        <v>21</v>
      </c>
      <c r="H709" s="164" t="s">
        <v>968</v>
      </c>
      <c r="I709" s="164" t="s">
        <v>1025</v>
      </c>
      <c r="J709" s="163">
        <v>11.5</v>
      </c>
      <c r="K709" s="167">
        <v>0.1</v>
      </c>
      <c r="L709" s="167">
        <v>0.4</v>
      </c>
      <c r="M709" s="164"/>
      <c r="N709" s="196"/>
      <c r="O709" s="197"/>
      <c r="P709" s="197"/>
      <c r="Q709" s="231"/>
      <c r="R709" s="169"/>
      <c r="S709" s="169"/>
      <c r="T709" s="163"/>
      <c r="U709" s="163"/>
      <c r="V709" s="170"/>
      <c r="W709" s="170"/>
      <c r="X709" s="171"/>
      <c r="Y709" s="163"/>
    </row>
    <row r="710" spans="2:31" s="137" customFormat="1" ht="17.25" customHeight="1" x14ac:dyDescent="0.35">
      <c r="B710" s="163"/>
      <c r="C710" s="196">
        <v>189</v>
      </c>
      <c r="D710" s="163">
        <v>189</v>
      </c>
      <c r="E710" s="164" t="s">
        <v>149</v>
      </c>
      <c r="F710" s="174" t="s">
        <v>21</v>
      </c>
      <c r="G710" s="174" t="s">
        <v>0</v>
      </c>
      <c r="H710" s="164" t="s">
        <v>1025</v>
      </c>
      <c r="I710" s="164" t="s">
        <v>968</v>
      </c>
      <c r="J710" s="163">
        <v>11.5</v>
      </c>
      <c r="K710" s="167">
        <v>0.5</v>
      </c>
      <c r="L710" s="167">
        <v>1.2</v>
      </c>
      <c r="M710" s="164"/>
      <c r="N710" s="196"/>
      <c r="O710" s="197"/>
      <c r="P710" s="197"/>
      <c r="Q710" s="231"/>
      <c r="R710" s="169"/>
      <c r="S710" s="169"/>
      <c r="T710" s="163"/>
      <c r="U710" s="163"/>
      <c r="V710" s="170"/>
      <c r="W710" s="170"/>
      <c r="X710" s="171"/>
      <c r="Y710" s="163"/>
    </row>
    <row r="711" spans="2:31" s="137" customFormat="1" ht="17.25" customHeight="1" x14ac:dyDescent="0.35">
      <c r="B711" s="163"/>
      <c r="C711" s="196"/>
      <c r="D711" s="163"/>
      <c r="E711" s="164"/>
      <c r="F711" s="174"/>
      <c r="G711" s="174"/>
      <c r="H711" s="164"/>
      <c r="I711" s="164"/>
      <c r="J711" s="163"/>
      <c r="K711" s="167"/>
      <c r="L711" s="163"/>
      <c r="M711" s="211"/>
      <c r="N711" s="197"/>
      <c r="O711" s="197"/>
      <c r="P711" s="197"/>
      <c r="Q711" s="163"/>
      <c r="R711" s="169"/>
      <c r="S711" s="169"/>
      <c r="T711" s="163"/>
      <c r="U711" s="163"/>
      <c r="V711" s="170"/>
      <c r="W711" s="170"/>
      <c r="X711" s="171"/>
      <c r="Y711" s="163"/>
    </row>
    <row r="712" spans="2:31" s="137" customFormat="1" ht="17.25" customHeight="1" x14ac:dyDescent="0.35">
      <c r="B712" s="163">
        <v>41</v>
      </c>
      <c r="C712" s="196">
        <v>191</v>
      </c>
      <c r="D712" s="163">
        <v>191</v>
      </c>
      <c r="E712" s="164" t="s">
        <v>158</v>
      </c>
      <c r="F712" s="174" t="s">
        <v>0</v>
      </c>
      <c r="G712" s="174" t="s">
        <v>21</v>
      </c>
      <c r="H712" s="164" t="s">
        <v>968</v>
      </c>
      <c r="I712" s="164" t="s">
        <v>1025</v>
      </c>
      <c r="J712" s="163">
        <v>11.5</v>
      </c>
      <c r="K712" s="167">
        <v>6.3</v>
      </c>
      <c r="L712" s="167">
        <v>7</v>
      </c>
      <c r="M712" s="164"/>
      <c r="N712" s="196"/>
      <c r="O712" s="197"/>
      <c r="P712" s="197"/>
      <c r="Q712" s="211" t="s">
        <v>1279</v>
      </c>
      <c r="R712" s="215">
        <v>0.31597222222222221</v>
      </c>
      <c r="S712" s="215">
        <v>0.2951388888888889</v>
      </c>
      <c r="T712" s="197">
        <v>115</v>
      </c>
      <c r="U712" s="216"/>
      <c r="V712" s="170" t="s">
        <v>1029</v>
      </c>
      <c r="W712" s="184"/>
      <c r="X712" s="200"/>
      <c r="Y712" s="163"/>
      <c r="Z712" s="136" t="s">
        <v>1027</v>
      </c>
      <c r="AA712" s="136"/>
      <c r="AB712" s="140" t="s">
        <v>1025</v>
      </c>
      <c r="AC712" s="137" t="s">
        <v>965</v>
      </c>
      <c r="AD712" s="137" t="s">
        <v>1134</v>
      </c>
      <c r="AE712" s="140" t="s">
        <v>1031</v>
      </c>
    </row>
    <row r="713" spans="2:31" s="137" customFormat="1" ht="17.25" customHeight="1" x14ac:dyDescent="0.35">
      <c r="B713" s="163"/>
      <c r="C713" s="196">
        <v>191</v>
      </c>
      <c r="D713" s="163">
        <v>191</v>
      </c>
      <c r="E713" s="164" t="s">
        <v>161</v>
      </c>
      <c r="F713" s="174" t="s">
        <v>21</v>
      </c>
      <c r="G713" s="174" t="s">
        <v>0</v>
      </c>
      <c r="H713" s="164" t="s">
        <v>1025</v>
      </c>
      <c r="I713" s="164" t="s">
        <v>968</v>
      </c>
      <c r="J713" s="163">
        <v>11.5</v>
      </c>
      <c r="K713" s="167">
        <v>7.1</v>
      </c>
      <c r="L713" s="167">
        <v>7.4</v>
      </c>
      <c r="M713" s="164"/>
      <c r="N713" s="196"/>
      <c r="O713" s="197"/>
      <c r="P713" s="197"/>
      <c r="Q713" s="164"/>
      <c r="R713" s="169"/>
      <c r="S713" s="169"/>
      <c r="T713" s="163"/>
      <c r="U713" s="163"/>
      <c r="V713" s="170"/>
      <c r="W713" s="170"/>
      <c r="X713" s="171"/>
      <c r="Y713" s="163"/>
    </row>
    <row r="714" spans="2:31" s="137" customFormat="1" ht="17.25" customHeight="1" x14ac:dyDescent="0.35">
      <c r="B714" s="163"/>
      <c r="C714" s="196">
        <v>191</v>
      </c>
      <c r="D714" s="163">
        <v>191</v>
      </c>
      <c r="E714" s="164" t="s">
        <v>166</v>
      </c>
      <c r="F714" s="174" t="s">
        <v>0</v>
      </c>
      <c r="G714" s="174" t="s">
        <v>21</v>
      </c>
      <c r="H714" s="164" t="s">
        <v>968</v>
      </c>
      <c r="I714" s="164" t="s">
        <v>1025</v>
      </c>
      <c r="J714" s="163">
        <v>11.5</v>
      </c>
      <c r="K714" s="167">
        <v>7.5</v>
      </c>
      <c r="L714" s="167">
        <v>8.1999999999999993</v>
      </c>
      <c r="M714" s="164"/>
      <c r="N714" s="196"/>
      <c r="O714" s="197"/>
      <c r="P714" s="197"/>
      <c r="Q714" s="164"/>
      <c r="R714" s="169"/>
      <c r="S714" s="169"/>
      <c r="T714" s="163"/>
      <c r="U714" s="163"/>
      <c r="V714" s="170"/>
      <c r="W714" s="170"/>
      <c r="X714" s="171"/>
      <c r="Y714" s="163"/>
    </row>
    <row r="715" spans="2:31" s="137" customFormat="1" ht="17.25" customHeight="1" x14ac:dyDescent="0.35">
      <c r="B715" s="163"/>
      <c r="C715" s="196">
        <v>191</v>
      </c>
      <c r="D715" s="163">
        <v>191</v>
      </c>
      <c r="E715" s="164" t="s">
        <v>169</v>
      </c>
      <c r="F715" s="174" t="s">
        <v>21</v>
      </c>
      <c r="G715" s="174" t="s">
        <v>0</v>
      </c>
      <c r="H715" s="164" t="s">
        <v>1025</v>
      </c>
      <c r="I715" s="164" t="s">
        <v>968</v>
      </c>
      <c r="J715" s="163">
        <v>11.5</v>
      </c>
      <c r="K715" s="167">
        <v>8.3000000000000007</v>
      </c>
      <c r="L715" s="167">
        <v>9</v>
      </c>
      <c r="M715" s="164"/>
      <c r="N715" s="196"/>
      <c r="O715" s="197"/>
      <c r="P715" s="197"/>
      <c r="Q715" s="164"/>
      <c r="R715" s="169"/>
      <c r="S715" s="169"/>
      <c r="T715" s="163"/>
      <c r="U715" s="163"/>
      <c r="V715" s="170"/>
      <c r="W715" s="170"/>
      <c r="X715" s="171"/>
      <c r="Y715" s="163"/>
    </row>
    <row r="716" spans="2:31" s="137" customFormat="1" ht="17.25" customHeight="1" x14ac:dyDescent="0.35">
      <c r="B716" s="163"/>
      <c r="C716" s="196">
        <v>191</v>
      </c>
      <c r="D716" s="163">
        <v>191</v>
      </c>
      <c r="E716" s="164" t="s">
        <v>174</v>
      </c>
      <c r="F716" s="174" t="s">
        <v>0</v>
      </c>
      <c r="G716" s="174" t="s">
        <v>21</v>
      </c>
      <c r="H716" s="164" t="s">
        <v>968</v>
      </c>
      <c r="I716" s="164" t="s">
        <v>1025</v>
      </c>
      <c r="J716" s="163">
        <v>11.5</v>
      </c>
      <c r="K716" s="167">
        <v>9.1</v>
      </c>
      <c r="L716" s="167">
        <v>9.4</v>
      </c>
      <c r="M716" s="164"/>
      <c r="N716" s="196"/>
      <c r="O716" s="197"/>
      <c r="P716" s="197"/>
      <c r="Q716" s="164"/>
      <c r="R716" s="169"/>
      <c r="S716" s="169"/>
      <c r="T716" s="163"/>
      <c r="U716" s="163"/>
      <c r="V716" s="170"/>
      <c r="W716" s="170"/>
      <c r="X716" s="171"/>
      <c r="Y716" s="163"/>
    </row>
    <row r="717" spans="2:31" s="137" customFormat="1" ht="17.25" customHeight="1" x14ac:dyDescent="0.35">
      <c r="B717" s="163"/>
      <c r="C717" s="196">
        <v>191</v>
      </c>
      <c r="D717" s="163">
        <v>191</v>
      </c>
      <c r="E717" s="164" t="s">
        <v>177</v>
      </c>
      <c r="F717" s="174" t="s">
        <v>21</v>
      </c>
      <c r="G717" s="174" t="s">
        <v>0</v>
      </c>
      <c r="H717" s="164" t="s">
        <v>1025</v>
      </c>
      <c r="I717" s="164" t="s">
        <v>968</v>
      </c>
      <c r="J717" s="163">
        <v>11.5</v>
      </c>
      <c r="K717" s="167">
        <v>9.5</v>
      </c>
      <c r="L717" s="167">
        <v>10.199999999999999</v>
      </c>
      <c r="M717" s="164"/>
      <c r="N717" s="196"/>
      <c r="O717" s="197"/>
      <c r="P717" s="197"/>
      <c r="Q717" s="164"/>
      <c r="R717" s="169"/>
      <c r="S717" s="169"/>
      <c r="T717" s="163"/>
      <c r="U717" s="163"/>
      <c r="V717" s="170"/>
      <c r="W717" s="170"/>
      <c r="X717" s="171"/>
      <c r="Y717" s="163"/>
    </row>
    <row r="718" spans="2:31" s="137" customFormat="1" ht="17.25" customHeight="1" x14ac:dyDescent="0.35">
      <c r="B718" s="163"/>
      <c r="C718" s="196">
        <v>191</v>
      </c>
      <c r="D718" s="163">
        <v>191</v>
      </c>
      <c r="E718" s="164" t="s">
        <v>186</v>
      </c>
      <c r="F718" s="174" t="s">
        <v>0</v>
      </c>
      <c r="G718" s="174" t="s">
        <v>21</v>
      </c>
      <c r="H718" s="164" t="s">
        <v>968</v>
      </c>
      <c r="I718" s="164" t="s">
        <v>1025</v>
      </c>
      <c r="J718" s="163">
        <v>11.5</v>
      </c>
      <c r="K718" s="167">
        <v>10.3</v>
      </c>
      <c r="L718" s="167">
        <v>11</v>
      </c>
      <c r="M718" s="208" t="s">
        <v>971</v>
      </c>
      <c r="N718" s="196"/>
      <c r="O718" s="197"/>
      <c r="P718" s="197"/>
      <c r="Q718" s="164"/>
      <c r="R718" s="169"/>
      <c r="S718" s="169"/>
      <c r="T718" s="163"/>
      <c r="U718" s="163"/>
      <c r="V718" s="170"/>
      <c r="W718" s="170"/>
      <c r="X718" s="171"/>
      <c r="Y718" s="163"/>
    </row>
    <row r="719" spans="2:31" s="137" customFormat="1" ht="17.25" customHeight="1" x14ac:dyDescent="0.35">
      <c r="B719" s="163"/>
      <c r="C719" s="196">
        <v>191</v>
      </c>
      <c r="D719" s="163">
        <v>191</v>
      </c>
      <c r="E719" s="164" t="s">
        <v>191</v>
      </c>
      <c r="F719" s="174" t="s">
        <v>21</v>
      </c>
      <c r="G719" s="174" t="s">
        <v>0</v>
      </c>
      <c r="H719" s="164" t="s">
        <v>1025</v>
      </c>
      <c r="I719" s="164" t="s">
        <v>968</v>
      </c>
      <c r="J719" s="163">
        <v>11.5</v>
      </c>
      <c r="K719" s="167">
        <v>11.3</v>
      </c>
      <c r="L719" s="167">
        <v>12</v>
      </c>
      <c r="M719" s="164"/>
      <c r="N719" s="196"/>
      <c r="O719" s="197"/>
      <c r="P719" s="197"/>
      <c r="Q719" s="164"/>
      <c r="R719" s="169"/>
      <c r="S719" s="169"/>
      <c r="T719" s="163"/>
      <c r="U719" s="163"/>
      <c r="V719" s="170"/>
      <c r="W719" s="170"/>
      <c r="X719" s="171"/>
      <c r="Y719" s="163"/>
    </row>
    <row r="720" spans="2:31" s="137" customFormat="1" ht="17.25" customHeight="1" x14ac:dyDescent="0.35">
      <c r="B720" s="163"/>
      <c r="C720" s="196">
        <v>191</v>
      </c>
      <c r="D720" s="163">
        <v>191</v>
      </c>
      <c r="E720" s="164" t="s">
        <v>202</v>
      </c>
      <c r="F720" s="174" t="s">
        <v>0</v>
      </c>
      <c r="G720" s="174" t="s">
        <v>21</v>
      </c>
      <c r="H720" s="164" t="s">
        <v>968</v>
      </c>
      <c r="I720" s="164" t="s">
        <v>1025</v>
      </c>
      <c r="J720" s="163">
        <v>11.5</v>
      </c>
      <c r="K720" s="167">
        <v>12.1</v>
      </c>
      <c r="L720" s="167">
        <v>12.4</v>
      </c>
      <c r="M720" s="164"/>
      <c r="N720" s="196"/>
      <c r="O720" s="197"/>
      <c r="P720" s="197"/>
      <c r="Q720" s="164"/>
      <c r="R720" s="169"/>
      <c r="S720" s="169"/>
      <c r="T720" s="163"/>
      <c r="U720" s="163"/>
      <c r="V720" s="170"/>
      <c r="W720" s="170"/>
      <c r="X720" s="171"/>
      <c r="Y720" s="163"/>
    </row>
    <row r="721" spans="2:31" s="137" customFormat="1" ht="17.25" customHeight="1" x14ac:dyDescent="0.35">
      <c r="B721" s="163"/>
      <c r="C721" s="196">
        <v>191</v>
      </c>
      <c r="D721" s="163">
        <v>191</v>
      </c>
      <c r="E721" s="164" t="s">
        <v>203</v>
      </c>
      <c r="F721" s="174" t="s">
        <v>21</v>
      </c>
      <c r="G721" s="174" t="s">
        <v>0</v>
      </c>
      <c r="H721" s="164" t="s">
        <v>1025</v>
      </c>
      <c r="I721" s="164" t="s">
        <v>968</v>
      </c>
      <c r="J721" s="163">
        <v>11.5</v>
      </c>
      <c r="K721" s="167">
        <v>12.5</v>
      </c>
      <c r="L721" s="167">
        <v>13.2</v>
      </c>
      <c r="M721" s="164"/>
      <c r="N721" s="196"/>
      <c r="O721" s="197"/>
      <c r="P721" s="197"/>
      <c r="Q721" s="164"/>
      <c r="R721" s="169"/>
      <c r="S721" s="169"/>
      <c r="T721" s="163"/>
      <c r="U721" s="163"/>
      <c r="V721" s="170"/>
      <c r="W721" s="170"/>
      <c r="X721" s="171"/>
      <c r="Y721" s="163"/>
    </row>
    <row r="722" spans="2:31" s="137" customFormat="1" ht="17.25" customHeight="1" x14ac:dyDescent="0.35">
      <c r="B722" s="163"/>
      <c r="C722" s="196"/>
      <c r="D722" s="163"/>
      <c r="E722" s="164"/>
      <c r="F722" s="174"/>
      <c r="G722" s="221" t="s">
        <v>976</v>
      </c>
      <c r="H722" s="164"/>
      <c r="I722" s="57" t="s">
        <v>976</v>
      </c>
      <c r="J722" s="163"/>
      <c r="K722" s="167"/>
      <c r="L722" s="167"/>
      <c r="M722" s="164"/>
      <c r="N722" s="196"/>
      <c r="O722" s="197"/>
      <c r="P722" s="197"/>
      <c r="Q722" s="164"/>
      <c r="R722" s="169"/>
      <c r="S722" s="169"/>
      <c r="T722" s="163"/>
      <c r="U722" s="163"/>
      <c r="V722" s="170"/>
      <c r="W722" s="170"/>
      <c r="X722" s="171"/>
      <c r="Y722" s="163"/>
    </row>
    <row r="723" spans="2:31" s="137" customFormat="1" ht="17.25" customHeight="1" x14ac:dyDescent="0.35">
      <c r="B723" s="163"/>
      <c r="C723" s="196">
        <v>192</v>
      </c>
      <c r="D723" s="163">
        <v>192</v>
      </c>
      <c r="E723" s="164" t="s">
        <v>210</v>
      </c>
      <c r="F723" s="174" t="s">
        <v>0</v>
      </c>
      <c r="G723" s="174" t="s">
        <v>21</v>
      </c>
      <c r="H723" s="164" t="s">
        <v>968</v>
      </c>
      <c r="I723" s="164" t="s">
        <v>1025</v>
      </c>
      <c r="J723" s="163">
        <v>11.5</v>
      </c>
      <c r="K723" s="167">
        <v>14.45</v>
      </c>
      <c r="L723" s="167">
        <v>15.15</v>
      </c>
      <c r="M723" s="164"/>
      <c r="N723" s="196"/>
      <c r="O723" s="197"/>
      <c r="P723" s="197"/>
      <c r="Q723" s="211" t="s">
        <v>1280</v>
      </c>
      <c r="R723" s="215">
        <v>0.31597222222222221</v>
      </c>
      <c r="S723" s="215">
        <v>0.2951388888888889</v>
      </c>
      <c r="T723" s="197">
        <v>115</v>
      </c>
      <c r="U723" s="216">
        <f>T712+T723</f>
        <v>230</v>
      </c>
      <c r="V723" s="170" t="s">
        <v>1029</v>
      </c>
      <c r="W723" s="170" t="s">
        <v>1029</v>
      </c>
      <c r="X723" s="212"/>
      <c r="Y723" s="163">
        <v>20</v>
      </c>
      <c r="Z723" s="136" t="s">
        <v>1027</v>
      </c>
      <c r="AA723" s="136"/>
      <c r="AB723" s="140" t="s">
        <v>1025</v>
      </c>
      <c r="AC723" s="137" t="s">
        <v>965</v>
      </c>
      <c r="AD723" s="137" t="s">
        <v>1134</v>
      </c>
      <c r="AE723" s="140" t="s">
        <v>1031</v>
      </c>
    </row>
    <row r="724" spans="2:31" s="137" customFormat="1" ht="17.25" customHeight="1" x14ac:dyDescent="0.35">
      <c r="B724" s="163"/>
      <c r="C724" s="196">
        <v>192</v>
      </c>
      <c r="D724" s="163">
        <v>192</v>
      </c>
      <c r="E724" s="164" t="s">
        <v>213</v>
      </c>
      <c r="F724" s="174" t="s">
        <v>21</v>
      </c>
      <c r="G724" s="174" t="s">
        <v>0</v>
      </c>
      <c r="H724" s="164" t="s">
        <v>1025</v>
      </c>
      <c r="I724" s="164" t="s">
        <v>968</v>
      </c>
      <c r="J724" s="163">
        <v>11.5</v>
      </c>
      <c r="K724" s="167">
        <v>15.25</v>
      </c>
      <c r="L724" s="167">
        <v>15.55</v>
      </c>
      <c r="M724" s="164"/>
      <c r="N724" s="196"/>
      <c r="O724" s="197"/>
      <c r="P724" s="197"/>
      <c r="Q724" s="164"/>
      <c r="R724" s="169"/>
      <c r="S724" s="169"/>
      <c r="T724" s="163"/>
      <c r="U724" s="163"/>
      <c r="V724" s="170"/>
      <c r="W724" s="170"/>
      <c r="X724" s="171"/>
      <c r="Y724" s="163"/>
    </row>
    <row r="725" spans="2:31" s="137" customFormat="1" ht="17.25" customHeight="1" x14ac:dyDescent="0.35">
      <c r="B725" s="163"/>
      <c r="C725" s="196">
        <v>192</v>
      </c>
      <c r="D725" s="163">
        <v>192</v>
      </c>
      <c r="E725" s="164" t="s">
        <v>214</v>
      </c>
      <c r="F725" s="174" t="s">
        <v>0</v>
      </c>
      <c r="G725" s="174" t="s">
        <v>21</v>
      </c>
      <c r="H725" s="164" t="s">
        <v>968</v>
      </c>
      <c r="I725" s="164" t="s">
        <v>1025</v>
      </c>
      <c r="J725" s="163">
        <v>11.5</v>
      </c>
      <c r="K725" s="167">
        <v>16.05</v>
      </c>
      <c r="L725" s="167">
        <v>16.350000000000001</v>
      </c>
      <c r="M725" s="164"/>
      <c r="N725" s="196"/>
      <c r="O725" s="197"/>
      <c r="P725" s="197"/>
      <c r="Q725" s="164"/>
      <c r="R725" s="169"/>
      <c r="S725" s="169"/>
      <c r="T725" s="163"/>
      <c r="U725" s="163"/>
      <c r="V725" s="170"/>
      <c r="W725" s="170"/>
      <c r="X725" s="171"/>
      <c r="Y725" s="163"/>
    </row>
    <row r="726" spans="2:31" s="137" customFormat="1" ht="17.25" customHeight="1" x14ac:dyDescent="0.35">
      <c r="B726" s="163"/>
      <c r="C726" s="196">
        <v>192</v>
      </c>
      <c r="D726" s="163">
        <v>192</v>
      </c>
      <c r="E726" s="164" t="s">
        <v>217</v>
      </c>
      <c r="F726" s="174" t="s">
        <v>21</v>
      </c>
      <c r="G726" s="174" t="s">
        <v>0</v>
      </c>
      <c r="H726" s="164" t="s">
        <v>1025</v>
      </c>
      <c r="I726" s="164" t="s">
        <v>968</v>
      </c>
      <c r="J726" s="163">
        <v>11.5</v>
      </c>
      <c r="K726" s="167">
        <v>16.45</v>
      </c>
      <c r="L726" s="167">
        <v>17.149999999999999</v>
      </c>
      <c r="M726" s="164"/>
      <c r="N726" s="196"/>
      <c r="O726" s="197"/>
      <c r="P726" s="197"/>
      <c r="Q726" s="164"/>
      <c r="R726" s="169"/>
      <c r="S726" s="169"/>
      <c r="T726" s="163"/>
      <c r="U726" s="163"/>
      <c r="V726" s="170"/>
      <c r="W726" s="170"/>
      <c r="X726" s="171"/>
      <c r="Y726" s="163"/>
    </row>
    <row r="727" spans="2:31" s="137" customFormat="1" ht="17.25" customHeight="1" x14ac:dyDescent="0.35">
      <c r="B727" s="163"/>
      <c r="C727" s="196">
        <v>192</v>
      </c>
      <c r="D727" s="163">
        <v>192</v>
      </c>
      <c r="E727" s="164" t="s">
        <v>220</v>
      </c>
      <c r="F727" s="174" t="s">
        <v>0</v>
      </c>
      <c r="G727" s="174" t="s">
        <v>21</v>
      </c>
      <c r="H727" s="164" t="s">
        <v>968</v>
      </c>
      <c r="I727" s="164" t="s">
        <v>1025</v>
      </c>
      <c r="J727" s="163">
        <v>11.5</v>
      </c>
      <c r="K727" s="167">
        <v>17.25</v>
      </c>
      <c r="L727" s="167">
        <v>17.55</v>
      </c>
      <c r="M727" s="164"/>
      <c r="N727" s="196"/>
      <c r="O727" s="197"/>
      <c r="P727" s="197"/>
      <c r="Q727" s="164"/>
      <c r="R727" s="169"/>
      <c r="S727" s="169"/>
      <c r="T727" s="163"/>
      <c r="U727" s="163"/>
      <c r="V727" s="170"/>
      <c r="W727" s="170"/>
      <c r="X727" s="171"/>
      <c r="Y727" s="163"/>
    </row>
    <row r="728" spans="2:31" s="137" customFormat="1" ht="17.25" customHeight="1" x14ac:dyDescent="0.35">
      <c r="B728" s="163"/>
      <c r="C728" s="196">
        <v>192</v>
      </c>
      <c r="D728" s="163">
        <v>192</v>
      </c>
      <c r="E728" s="164" t="s">
        <v>223</v>
      </c>
      <c r="F728" s="174" t="s">
        <v>21</v>
      </c>
      <c r="G728" s="174" t="s">
        <v>0</v>
      </c>
      <c r="H728" s="164" t="s">
        <v>1025</v>
      </c>
      <c r="I728" s="164" t="s">
        <v>968</v>
      </c>
      <c r="J728" s="163">
        <v>11.5</v>
      </c>
      <c r="K728" s="167">
        <v>18.05</v>
      </c>
      <c r="L728" s="167">
        <v>18.350000000000001</v>
      </c>
      <c r="M728" s="208" t="s">
        <v>971</v>
      </c>
      <c r="N728" s="196"/>
      <c r="O728" s="197"/>
      <c r="P728" s="197"/>
      <c r="Q728" s="164"/>
      <c r="R728" s="169"/>
      <c r="S728" s="169"/>
      <c r="T728" s="163"/>
      <c r="U728" s="163"/>
      <c r="V728" s="170"/>
      <c r="W728" s="170"/>
      <c r="X728" s="171"/>
      <c r="Y728" s="163"/>
    </row>
    <row r="729" spans="2:31" s="137" customFormat="1" ht="17.25" customHeight="1" x14ac:dyDescent="0.35">
      <c r="B729" s="163"/>
      <c r="C729" s="196">
        <v>192</v>
      </c>
      <c r="D729" s="163">
        <v>192</v>
      </c>
      <c r="E729" s="164" t="s">
        <v>240</v>
      </c>
      <c r="F729" s="174" t="s">
        <v>0</v>
      </c>
      <c r="G729" s="174" t="s">
        <v>21</v>
      </c>
      <c r="H729" s="164" t="s">
        <v>968</v>
      </c>
      <c r="I729" s="164" t="s">
        <v>1025</v>
      </c>
      <c r="J729" s="163">
        <v>11.5</v>
      </c>
      <c r="K729" s="167">
        <v>19.05</v>
      </c>
      <c r="L729" s="167">
        <v>19.350000000000001</v>
      </c>
      <c r="M729" s="164"/>
      <c r="N729" s="196"/>
      <c r="O729" s="197"/>
      <c r="P729" s="197"/>
      <c r="Q729" s="164"/>
      <c r="R729" s="169"/>
      <c r="S729" s="169"/>
      <c r="T729" s="163"/>
      <c r="U729" s="163"/>
      <c r="V729" s="170"/>
      <c r="W729" s="170"/>
      <c r="X729" s="171"/>
      <c r="Y729" s="163"/>
    </row>
    <row r="730" spans="2:31" s="137" customFormat="1" ht="17.25" customHeight="1" x14ac:dyDescent="0.35">
      <c r="B730" s="163"/>
      <c r="C730" s="196">
        <v>192</v>
      </c>
      <c r="D730" s="163">
        <v>192</v>
      </c>
      <c r="E730" s="164" t="s">
        <v>243</v>
      </c>
      <c r="F730" s="174" t="s">
        <v>21</v>
      </c>
      <c r="G730" s="174" t="s">
        <v>0</v>
      </c>
      <c r="H730" s="164" t="s">
        <v>1025</v>
      </c>
      <c r="I730" s="164" t="s">
        <v>968</v>
      </c>
      <c r="J730" s="163">
        <v>11.5</v>
      </c>
      <c r="K730" s="167">
        <v>19.45</v>
      </c>
      <c r="L730" s="167">
        <v>20.149999999999999</v>
      </c>
      <c r="M730" s="164"/>
      <c r="N730" s="196"/>
      <c r="O730" s="197"/>
      <c r="P730" s="197"/>
      <c r="Q730" s="164"/>
      <c r="R730" s="169"/>
      <c r="S730" s="169"/>
      <c r="T730" s="163"/>
      <c r="U730" s="163"/>
      <c r="V730" s="170"/>
      <c r="W730" s="170"/>
      <c r="X730" s="171"/>
      <c r="Y730" s="163"/>
    </row>
    <row r="731" spans="2:31" s="137" customFormat="1" ht="17.25" customHeight="1" x14ac:dyDescent="0.35">
      <c r="B731" s="163"/>
      <c r="C731" s="196">
        <v>192</v>
      </c>
      <c r="D731" s="163">
        <v>192</v>
      </c>
      <c r="E731" s="164" t="s">
        <v>256</v>
      </c>
      <c r="F731" s="174" t="s">
        <v>0</v>
      </c>
      <c r="G731" s="174" t="s">
        <v>21</v>
      </c>
      <c r="H731" s="164" t="s">
        <v>968</v>
      </c>
      <c r="I731" s="164" t="s">
        <v>1025</v>
      </c>
      <c r="J731" s="163">
        <v>11.5</v>
      </c>
      <c r="K731" s="167">
        <v>20.25</v>
      </c>
      <c r="L731" s="167">
        <v>20.55</v>
      </c>
      <c r="M731" s="164"/>
      <c r="N731" s="196"/>
      <c r="O731" s="197"/>
      <c r="P731" s="197"/>
      <c r="Q731" s="164"/>
      <c r="R731" s="169"/>
      <c r="S731" s="169"/>
      <c r="T731" s="163"/>
      <c r="U731" s="163"/>
      <c r="V731" s="170"/>
      <c r="W731" s="170"/>
      <c r="X731" s="171"/>
      <c r="Y731" s="163"/>
    </row>
    <row r="732" spans="2:31" s="137" customFormat="1" ht="17.25" customHeight="1" x14ac:dyDescent="0.35">
      <c r="B732" s="163"/>
      <c r="C732" s="196">
        <v>192</v>
      </c>
      <c r="D732" s="163">
        <v>192</v>
      </c>
      <c r="E732" s="164" t="s">
        <v>259</v>
      </c>
      <c r="F732" s="174" t="s">
        <v>21</v>
      </c>
      <c r="G732" s="174" t="s">
        <v>0</v>
      </c>
      <c r="H732" s="164" t="s">
        <v>1025</v>
      </c>
      <c r="I732" s="164" t="s">
        <v>968</v>
      </c>
      <c r="J732" s="163">
        <v>11.5</v>
      </c>
      <c r="K732" s="167">
        <v>21.05</v>
      </c>
      <c r="L732" s="167">
        <v>21.35</v>
      </c>
      <c r="M732" s="164"/>
      <c r="N732" s="196"/>
      <c r="O732" s="197"/>
      <c r="P732" s="197"/>
      <c r="Q732" s="164"/>
      <c r="R732" s="169"/>
      <c r="S732" s="169"/>
      <c r="T732" s="163"/>
      <c r="U732" s="163"/>
      <c r="V732" s="170"/>
      <c r="W732" s="170"/>
      <c r="X732" s="171"/>
      <c r="Y732" s="163"/>
    </row>
    <row r="733" spans="2:31" s="137" customFormat="1" ht="17.25" customHeight="1" x14ac:dyDescent="0.35">
      <c r="B733" s="163"/>
      <c r="C733" s="196"/>
      <c r="D733" s="163"/>
      <c r="E733" s="192" t="s">
        <v>1281</v>
      </c>
      <c r="F733" s="174"/>
      <c r="G733" s="174"/>
      <c r="H733" s="164"/>
      <c r="I733" s="164"/>
      <c r="J733" s="55"/>
      <c r="K733" s="167"/>
      <c r="L733" s="163"/>
      <c r="M733" s="164"/>
      <c r="N733" s="167"/>
      <c r="O733" s="167"/>
      <c r="P733" s="167"/>
      <c r="Q733" s="196"/>
      <c r="R733" s="169"/>
      <c r="S733" s="169"/>
      <c r="T733" s="163"/>
      <c r="U733" s="163"/>
      <c r="V733" s="170"/>
      <c r="W733" s="170"/>
      <c r="X733" s="171"/>
      <c r="Y733" s="163"/>
      <c r="Z733" s="140"/>
    </row>
    <row r="734" spans="2:31" ht="17.25" customHeight="1" x14ac:dyDescent="0.25">
      <c r="B734" s="201"/>
      <c r="C734" s="201"/>
      <c r="D734" s="204"/>
      <c r="E734" s="201"/>
      <c r="F734" s="223"/>
      <c r="G734" s="223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24"/>
      <c r="S734" s="225"/>
      <c r="T734" s="201"/>
      <c r="U734" s="201"/>
      <c r="V734" s="203"/>
      <c r="W734" s="203"/>
      <c r="X734" s="201"/>
      <c r="Y734" s="204"/>
    </row>
    <row r="735" spans="2:31" s="137" customFormat="1" ht="17.25" customHeight="1" x14ac:dyDescent="0.35">
      <c r="B735" s="163">
        <v>42</v>
      </c>
      <c r="C735" s="196">
        <v>207</v>
      </c>
      <c r="D735" s="163">
        <v>207</v>
      </c>
      <c r="E735" s="164" t="s">
        <v>1282</v>
      </c>
      <c r="F735" s="174" t="s">
        <v>0</v>
      </c>
      <c r="G735" s="174" t="s">
        <v>21</v>
      </c>
      <c r="H735" s="164" t="s">
        <v>968</v>
      </c>
      <c r="I735" s="164" t="s">
        <v>1025</v>
      </c>
      <c r="J735" s="163">
        <v>11.5</v>
      </c>
      <c r="K735" s="167">
        <v>7</v>
      </c>
      <c r="L735" s="167">
        <v>7.3</v>
      </c>
      <c r="M735" s="164"/>
      <c r="N735" s="164"/>
      <c r="O735" s="164"/>
      <c r="P735" s="197"/>
      <c r="Q735" s="164" t="s">
        <v>1283</v>
      </c>
      <c r="R735" s="215">
        <v>0.31597222222222221</v>
      </c>
      <c r="S735" s="215">
        <v>0.2951388888888889</v>
      </c>
      <c r="T735" s="216">
        <v>115</v>
      </c>
      <c r="U735" s="216"/>
      <c r="V735" s="170" t="s">
        <v>1029</v>
      </c>
      <c r="W735" s="184"/>
      <c r="X735" s="200"/>
      <c r="Y735" s="163"/>
      <c r="Z735" s="136" t="s">
        <v>1027</v>
      </c>
      <c r="AA735" s="136"/>
      <c r="AB735" s="140" t="s">
        <v>1028</v>
      </c>
      <c r="AC735" s="137" t="s">
        <v>1029</v>
      </c>
      <c r="AD735" s="137" t="s">
        <v>1030</v>
      </c>
      <c r="AE735" s="140" t="s">
        <v>1031</v>
      </c>
    </row>
    <row r="736" spans="2:31" ht="17.25" customHeight="1" x14ac:dyDescent="0.35">
      <c r="B736" s="201"/>
      <c r="C736" s="196">
        <v>207</v>
      </c>
      <c r="D736" s="163">
        <v>207</v>
      </c>
      <c r="E736" s="164" t="s">
        <v>1284</v>
      </c>
      <c r="F736" s="174" t="s">
        <v>21</v>
      </c>
      <c r="G736" s="174" t="s">
        <v>0</v>
      </c>
      <c r="H736" s="164" t="s">
        <v>1025</v>
      </c>
      <c r="I736" s="164" t="s">
        <v>968</v>
      </c>
      <c r="J736" s="163">
        <v>11.5</v>
      </c>
      <c r="K736" s="167">
        <v>7.4</v>
      </c>
      <c r="L736" s="167">
        <v>8.1</v>
      </c>
      <c r="M736" s="201"/>
      <c r="N736" s="201"/>
      <c r="O736" s="201"/>
      <c r="P736" s="201"/>
      <c r="Q736" s="201"/>
      <c r="R736" s="214"/>
      <c r="S736" s="201"/>
      <c r="T736" s="201"/>
      <c r="U736" s="201"/>
      <c r="V736" s="203"/>
      <c r="W736" s="203"/>
      <c r="X736" s="201"/>
      <c r="Y736" s="204"/>
    </row>
    <row r="737" spans="2:31" ht="17.25" customHeight="1" x14ac:dyDescent="0.35">
      <c r="B737" s="201"/>
      <c r="C737" s="196">
        <v>207</v>
      </c>
      <c r="D737" s="163">
        <v>207</v>
      </c>
      <c r="E737" s="164" t="s">
        <v>381</v>
      </c>
      <c r="F737" s="174" t="s">
        <v>0</v>
      </c>
      <c r="G737" s="174" t="s">
        <v>21</v>
      </c>
      <c r="H737" s="164" t="s">
        <v>968</v>
      </c>
      <c r="I737" s="164" t="s">
        <v>1025</v>
      </c>
      <c r="J737" s="163">
        <v>11.5</v>
      </c>
      <c r="K737" s="167">
        <v>8.1999999999999993</v>
      </c>
      <c r="L737" s="167">
        <v>8.5</v>
      </c>
      <c r="M737" s="201"/>
      <c r="N737" s="201"/>
      <c r="O737" s="201"/>
      <c r="P737" s="201"/>
      <c r="Q737" s="201"/>
      <c r="R737" s="214"/>
      <c r="S737" s="201"/>
      <c r="T737" s="201"/>
      <c r="U737" s="201"/>
      <c r="V737" s="203"/>
      <c r="W737" s="203"/>
      <c r="X737" s="201"/>
      <c r="Y737" s="204"/>
    </row>
    <row r="738" spans="2:31" ht="17.25" customHeight="1" x14ac:dyDescent="0.35">
      <c r="B738" s="201"/>
      <c r="C738" s="196">
        <v>207</v>
      </c>
      <c r="D738" s="163">
        <v>207</v>
      </c>
      <c r="E738" s="164" t="s">
        <v>769</v>
      </c>
      <c r="F738" s="174" t="s">
        <v>21</v>
      </c>
      <c r="G738" s="174" t="s">
        <v>0</v>
      </c>
      <c r="H738" s="164" t="s">
        <v>1025</v>
      </c>
      <c r="I738" s="164" t="s">
        <v>968</v>
      </c>
      <c r="J738" s="163">
        <v>11.5</v>
      </c>
      <c r="K738" s="167">
        <v>9</v>
      </c>
      <c r="L738" s="167">
        <v>9.3000000000000007</v>
      </c>
      <c r="M738" s="201"/>
      <c r="N738" s="201"/>
      <c r="O738" s="201"/>
      <c r="P738" s="201"/>
      <c r="Q738" s="201"/>
      <c r="R738" s="214"/>
      <c r="S738" s="201"/>
      <c r="T738" s="201"/>
      <c r="U738" s="201"/>
      <c r="V738" s="203"/>
      <c r="W738" s="203"/>
      <c r="X738" s="201"/>
      <c r="Y738" s="204"/>
    </row>
    <row r="739" spans="2:31" s="137" customFormat="1" ht="17.25" customHeight="1" x14ac:dyDescent="0.35">
      <c r="B739" s="163"/>
      <c r="C739" s="196">
        <v>207</v>
      </c>
      <c r="D739" s="163">
        <v>207</v>
      </c>
      <c r="E739" s="164" t="s">
        <v>695</v>
      </c>
      <c r="F739" s="174" t="s">
        <v>0</v>
      </c>
      <c r="G739" s="174" t="s">
        <v>21</v>
      </c>
      <c r="H739" s="164" t="s">
        <v>968</v>
      </c>
      <c r="I739" s="164" t="s">
        <v>1025</v>
      </c>
      <c r="J739" s="163">
        <v>11.5</v>
      </c>
      <c r="K739" s="167">
        <v>9.4</v>
      </c>
      <c r="L739" s="167">
        <v>10.1</v>
      </c>
      <c r="M739" s="164"/>
      <c r="N739" s="164"/>
      <c r="O739" s="164"/>
      <c r="P739" s="197"/>
      <c r="Q739" s="164"/>
      <c r="R739" s="215"/>
      <c r="S739" s="215"/>
      <c r="T739" s="216"/>
      <c r="U739" s="216"/>
      <c r="V739" s="170"/>
      <c r="W739" s="184"/>
      <c r="X739" s="200"/>
      <c r="Y739" s="163"/>
      <c r="Z739" s="136"/>
      <c r="AA739" s="136"/>
      <c r="AB739" s="140"/>
      <c r="AE739" s="140"/>
    </row>
    <row r="740" spans="2:31" s="137" customFormat="1" ht="17.25" customHeight="1" x14ac:dyDescent="0.35">
      <c r="B740" s="163"/>
      <c r="C740" s="196">
        <v>207</v>
      </c>
      <c r="D740" s="163">
        <v>207</v>
      </c>
      <c r="E740" s="164" t="s">
        <v>121</v>
      </c>
      <c r="F740" s="174" t="s">
        <v>21</v>
      </c>
      <c r="G740" s="174" t="s">
        <v>0</v>
      </c>
      <c r="H740" s="164" t="s">
        <v>1025</v>
      </c>
      <c r="I740" s="164" t="s">
        <v>968</v>
      </c>
      <c r="J740" s="163">
        <v>11.5</v>
      </c>
      <c r="K740" s="167">
        <v>10.199999999999999</v>
      </c>
      <c r="L740" s="167">
        <v>10.5</v>
      </c>
      <c r="M740" s="164"/>
      <c r="N740" s="164"/>
      <c r="O740" s="164"/>
      <c r="P740" s="197"/>
      <c r="Q740" s="164"/>
      <c r="R740" s="169"/>
      <c r="S740" s="169"/>
      <c r="T740" s="163"/>
      <c r="U740" s="163"/>
      <c r="V740" s="170"/>
      <c r="W740" s="170"/>
      <c r="X740" s="171"/>
      <c r="Y740" s="163"/>
    </row>
    <row r="741" spans="2:31" s="137" customFormat="1" ht="17.25" customHeight="1" x14ac:dyDescent="0.35">
      <c r="B741" s="163"/>
      <c r="C741" s="196">
        <v>207</v>
      </c>
      <c r="D741" s="163">
        <v>207</v>
      </c>
      <c r="E741" s="164" t="s">
        <v>730</v>
      </c>
      <c r="F741" s="174" t="s">
        <v>0</v>
      </c>
      <c r="G741" s="174" t="s">
        <v>21</v>
      </c>
      <c r="H741" s="164" t="s">
        <v>968</v>
      </c>
      <c r="I741" s="164" t="s">
        <v>1025</v>
      </c>
      <c r="J741" s="163">
        <v>11.5</v>
      </c>
      <c r="K741" s="167">
        <v>11</v>
      </c>
      <c r="L741" s="167">
        <v>11.3</v>
      </c>
      <c r="M741" s="164"/>
      <c r="N741" s="164"/>
      <c r="O741" s="164"/>
      <c r="P741" s="197"/>
      <c r="Q741" s="164"/>
      <c r="R741" s="169"/>
      <c r="S741" s="169"/>
      <c r="T741" s="163"/>
      <c r="U741" s="163"/>
      <c r="V741" s="170"/>
      <c r="W741" s="170"/>
      <c r="X741" s="171"/>
      <c r="Y741" s="163"/>
    </row>
    <row r="742" spans="2:31" s="137" customFormat="1" ht="17.25" customHeight="1" x14ac:dyDescent="0.35">
      <c r="B742" s="163"/>
      <c r="C742" s="196">
        <v>207</v>
      </c>
      <c r="D742" s="163">
        <v>207</v>
      </c>
      <c r="E742" s="164" t="s">
        <v>725</v>
      </c>
      <c r="F742" s="174" t="s">
        <v>21</v>
      </c>
      <c r="G742" s="174" t="s">
        <v>0</v>
      </c>
      <c r="H742" s="164" t="s">
        <v>1025</v>
      </c>
      <c r="I742" s="164" t="s">
        <v>968</v>
      </c>
      <c r="J742" s="163">
        <v>11.5</v>
      </c>
      <c r="K742" s="167">
        <v>11.4</v>
      </c>
      <c r="L742" s="167">
        <v>12.1</v>
      </c>
      <c r="M742" s="208" t="s">
        <v>971</v>
      </c>
      <c r="N742" s="164"/>
      <c r="O742" s="164"/>
      <c r="P742" s="197"/>
      <c r="Q742" s="164"/>
      <c r="R742" s="169"/>
      <c r="S742" s="169"/>
      <c r="T742" s="163"/>
      <c r="U742" s="163"/>
      <c r="V742" s="170"/>
      <c r="W742" s="170"/>
      <c r="X742" s="171"/>
      <c r="Y742" s="163"/>
    </row>
    <row r="743" spans="2:31" s="137" customFormat="1" ht="17.25" customHeight="1" x14ac:dyDescent="0.35">
      <c r="B743" s="163"/>
      <c r="C743" s="196">
        <v>207</v>
      </c>
      <c r="D743" s="163">
        <v>207</v>
      </c>
      <c r="E743" s="164" t="s">
        <v>754</v>
      </c>
      <c r="F743" s="174" t="s">
        <v>0</v>
      </c>
      <c r="G743" s="174" t="s">
        <v>21</v>
      </c>
      <c r="H743" s="164" t="s">
        <v>968</v>
      </c>
      <c r="I743" s="164" t="s">
        <v>1025</v>
      </c>
      <c r="J743" s="163">
        <v>11.5</v>
      </c>
      <c r="K743" s="167">
        <v>12.4</v>
      </c>
      <c r="L743" s="167">
        <v>13.1</v>
      </c>
      <c r="M743" s="164"/>
      <c r="N743" s="164"/>
      <c r="O743" s="164"/>
      <c r="P743" s="197"/>
      <c r="Q743" s="164"/>
      <c r="R743" s="169"/>
      <c r="S743" s="169"/>
      <c r="T743" s="163"/>
      <c r="U743" s="163"/>
      <c r="V743" s="170"/>
      <c r="W743" s="170"/>
      <c r="X743" s="171"/>
      <c r="Y743" s="163"/>
    </row>
    <row r="744" spans="2:31" s="137" customFormat="1" ht="17.25" customHeight="1" x14ac:dyDescent="0.35">
      <c r="B744" s="163"/>
      <c r="C744" s="196">
        <v>207</v>
      </c>
      <c r="D744" s="163">
        <v>207</v>
      </c>
      <c r="E744" s="164" t="s">
        <v>748</v>
      </c>
      <c r="F744" s="174" t="s">
        <v>21</v>
      </c>
      <c r="G744" s="174" t="s">
        <v>0</v>
      </c>
      <c r="H744" s="164" t="s">
        <v>1025</v>
      </c>
      <c r="I744" s="164" t="s">
        <v>968</v>
      </c>
      <c r="J744" s="163">
        <v>11.5</v>
      </c>
      <c r="K744" s="167">
        <v>13.2</v>
      </c>
      <c r="L744" s="167">
        <v>13.5</v>
      </c>
      <c r="M744" s="164"/>
      <c r="N744" s="164"/>
      <c r="O744" s="164"/>
      <c r="P744" s="197"/>
      <c r="Q744" s="164"/>
      <c r="R744" s="169"/>
      <c r="S744" s="169"/>
      <c r="T744" s="163"/>
      <c r="U744" s="163"/>
      <c r="V744" s="170"/>
      <c r="W744" s="170"/>
      <c r="X744" s="171"/>
      <c r="Y744" s="163"/>
    </row>
    <row r="745" spans="2:31" s="137" customFormat="1" ht="17.25" customHeight="1" x14ac:dyDescent="0.35">
      <c r="B745" s="163"/>
      <c r="C745" s="196"/>
      <c r="D745" s="163"/>
      <c r="E745" s="164"/>
      <c r="F745" s="174"/>
      <c r="G745" s="209" t="s">
        <v>976</v>
      </c>
      <c r="H745" s="194" t="s">
        <v>976</v>
      </c>
      <c r="I745" s="164"/>
      <c r="J745" s="210" t="s">
        <v>1285</v>
      </c>
      <c r="K745" s="167"/>
      <c r="L745" s="167"/>
      <c r="M745" s="164"/>
      <c r="N745" s="196"/>
      <c r="O745" s="197"/>
      <c r="P745" s="197"/>
      <c r="Q745" s="164"/>
      <c r="R745" s="169"/>
      <c r="S745" s="169"/>
      <c r="T745" s="163"/>
      <c r="U745" s="163"/>
      <c r="V745" s="170"/>
      <c r="W745" s="170"/>
      <c r="X745" s="171"/>
      <c r="Y745" s="163"/>
    </row>
    <row r="746" spans="2:31" s="137" customFormat="1" ht="17.25" customHeight="1" x14ac:dyDescent="0.35">
      <c r="B746" s="163"/>
      <c r="C746" s="196">
        <v>208</v>
      </c>
      <c r="D746" s="163">
        <v>208</v>
      </c>
      <c r="E746" s="164" t="s">
        <v>1286</v>
      </c>
      <c r="F746" s="174" t="s">
        <v>0</v>
      </c>
      <c r="G746" s="174" t="s">
        <v>21</v>
      </c>
      <c r="H746" s="164" t="s">
        <v>968</v>
      </c>
      <c r="I746" s="164" t="s">
        <v>1025</v>
      </c>
      <c r="J746" s="163">
        <v>11.5</v>
      </c>
      <c r="K746" s="167">
        <v>16.100000000000001</v>
      </c>
      <c r="L746" s="167">
        <v>16.399999999999999</v>
      </c>
      <c r="M746" s="201"/>
      <c r="N746" s="167"/>
      <c r="O746" s="167"/>
      <c r="P746" s="167"/>
      <c r="Q746" s="211" t="s">
        <v>1287</v>
      </c>
      <c r="R746" s="215">
        <v>0.31597222222222221</v>
      </c>
      <c r="S746" s="215">
        <v>0.2951388888888889</v>
      </c>
      <c r="T746" s="216">
        <v>115</v>
      </c>
      <c r="U746" s="216">
        <v>230</v>
      </c>
      <c r="V746" s="170" t="s">
        <v>1029</v>
      </c>
      <c r="W746" s="170" t="s">
        <v>1029</v>
      </c>
      <c r="X746" s="212"/>
      <c r="Y746" s="163">
        <v>20</v>
      </c>
      <c r="Z746" s="136" t="s">
        <v>1027</v>
      </c>
      <c r="AA746" s="136"/>
      <c r="AB746" s="140" t="s">
        <v>1044</v>
      </c>
      <c r="AC746" s="137" t="s">
        <v>1029</v>
      </c>
      <c r="AD746" s="137" t="s">
        <v>1045</v>
      </c>
      <c r="AE746" s="140" t="s">
        <v>1031</v>
      </c>
    </row>
    <row r="747" spans="2:31" s="137" customFormat="1" ht="17.25" customHeight="1" x14ac:dyDescent="0.35">
      <c r="B747" s="163"/>
      <c r="C747" s="196">
        <v>208</v>
      </c>
      <c r="D747" s="163">
        <v>208</v>
      </c>
      <c r="E747" s="164" t="s">
        <v>1288</v>
      </c>
      <c r="F747" s="174" t="s">
        <v>21</v>
      </c>
      <c r="G747" s="174" t="s">
        <v>0</v>
      </c>
      <c r="H747" s="164" t="s">
        <v>1025</v>
      </c>
      <c r="I747" s="164" t="s">
        <v>968</v>
      </c>
      <c r="J747" s="163">
        <v>11.5</v>
      </c>
      <c r="K747" s="167">
        <v>16.5</v>
      </c>
      <c r="L747" s="167">
        <v>17.2</v>
      </c>
      <c r="M747" s="201"/>
      <c r="N747" s="167"/>
      <c r="O747" s="167"/>
      <c r="P747" s="167"/>
      <c r="Q747" s="163"/>
      <c r="R747" s="169"/>
      <c r="S747" s="169"/>
      <c r="T747" s="163"/>
      <c r="U747" s="163"/>
      <c r="V747" s="170"/>
      <c r="W747" s="170"/>
      <c r="X747" s="171"/>
      <c r="Y747" s="163"/>
    </row>
    <row r="748" spans="2:31" s="137" customFormat="1" ht="17.25" customHeight="1" x14ac:dyDescent="0.35">
      <c r="B748" s="163"/>
      <c r="C748" s="196">
        <v>208</v>
      </c>
      <c r="D748" s="163">
        <v>208</v>
      </c>
      <c r="E748" s="164" t="s">
        <v>780</v>
      </c>
      <c r="F748" s="174" t="s">
        <v>0</v>
      </c>
      <c r="G748" s="174" t="s">
        <v>21</v>
      </c>
      <c r="H748" s="164" t="s">
        <v>968</v>
      </c>
      <c r="I748" s="164" t="s">
        <v>1025</v>
      </c>
      <c r="J748" s="163">
        <v>11.5</v>
      </c>
      <c r="K748" s="167">
        <v>17.3</v>
      </c>
      <c r="L748" s="167">
        <v>18</v>
      </c>
      <c r="M748" s="213"/>
      <c r="N748" s="167"/>
      <c r="O748" s="167"/>
      <c r="P748" s="167"/>
      <c r="Q748" s="163"/>
      <c r="R748" s="169"/>
      <c r="S748" s="169"/>
      <c r="T748" s="163"/>
      <c r="U748" s="163"/>
      <c r="V748" s="170"/>
      <c r="W748" s="170"/>
      <c r="X748" s="171"/>
      <c r="Y748" s="163"/>
    </row>
    <row r="749" spans="2:31" s="137" customFormat="1" ht="17.25" customHeight="1" x14ac:dyDescent="0.35">
      <c r="B749" s="163"/>
      <c r="C749" s="196">
        <v>208</v>
      </c>
      <c r="D749" s="163">
        <v>208</v>
      </c>
      <c r="E749" s="164" t="s">
        <v>781</v>
      </c>
      <c r="F749" s="174" t="s">
        <v>21</v>
      </c>
      <c r="G749" s="174" t="s">
        <v>0</v>
      </c>
      <c r="H749" s="164" t="s">
        <v>1025</v>
      </c>
      <c r="I749" s="164" t="s">
        <v>968</v>
      </c>
      <c r="J749" s="163">
        <v>11.5</v>
      </c>
      <c r="K749" s="167">
        <v>18.100000000000001</v>
      </c>
      <c r="L749" s="167">
        <v>18.399999999999999</v>
      </c>
      <c r="M749" s="213"/>
      <c r="N749" s="167"/>
      <c r="O749" s="167"/>
      <c r="P749" s="167"/>
      <c r="Q749" s="163"/>
      <c r="R749" s="169"/>
      <c r="S749" s="169"/>
      <c r="T749" s="163"/>
      <c r="U749" s="163"/>
      <c r="V749" s="170"/>
      <c r="W749" s="170"/>
      <c r="X749" s="171"/>
      <c r="Y749" s="163"/>
    </row>
    <row r="750" spans="2:31" s="137" customFormat="1" ht="17.25" customHeight="1" x14ac:dyDescent="0.35">
      <c r="B750" s="163"/>
      <c r="C750" s="196">
        <v>208</v>
      </c>
      <c r="D750" s="163">
        <v>208</v>
      </c>
      <c r="E750" s="164" t="s">
        <v>796</v>
      </c>
      <c r="F750" s="174" t="s">
        <v>0</v>
      </c>
      <c r="G750" s="174" t="s">
        <v>21</v>
      </c>
      <c r="H750" s="164" t="s">
        <v>968</v>
      </c>
      <c r="I750" s="164" t="s">
        <v>1025</v>
      </c>
      <c r="J750" s="163">
        <v>11.5</v>
      </c>
      <c r="K750" s="167">
        <v>18.5</v>
      </c>
      <c r="L750" s="167">
        <v>19.2</v>
      </c>
      <c r="M750" s="213"/>
      <c r="N750" s="167"/>
      <c r="O750" s="167"/>
      <c r="P750" s="167"/>
      <c r="Q750" s="163"/>
      <c r="R750" s="169"/>
      <c r="S750" s="169"/>
      <c r="T750" s="163"/>
      <c r="U750" s="163"/>
      <c r="V750" s="170"/>
      <c r="W750" s="170"/>
      <c r="X750" s="171"/>
      <c r="Y750" s="163"/>
    </row>
    <row r="751" spans="2:31" s="137" customFormat="1" ht="17.25" customHeight="1" x14ac:dyDescent="0.35">
      <c r="B751" s="163"/>
      <c r="C751" s="196">
        <v>208</v>
      </c>
      <c r="D751" s="163">
        <v>208</v>
      </c>
      <c r="E751" s="164" t="s">
        <v>799</v>
      </c>
      <c r="F751" s="174" t="s">
        <v>21</v>
      </c>
      <c r="G751" s="174" t="s">
        <v>0</v>
      </c>
      <c r="H751" s="164" t="s">
        <v>1025</v>
      </c>
      <c r="I751" s="164" t="s">
        <v>968</v>
      </c>
      <c r="J751" s="163">
        <v>11.5</v>
      </c>
      <c r="K751" s="167">
        <v>19.3</v>
      </c>
      <c r="L751" s="167">
        <v>20</v>
      </c>
      <c r="M751" s="201"/>
      <c r="N751" s="167"/>
      <c r="O751" s="167"/>
      <c r="P751" s="167"/>
      <c r="Q751" s="163"/>
      <c r="R751" s="169"/>
      <c r="S751" s="169"/>
      <c r="T751" s="163"/>
      <c r="U751" s="163"/>
      <c r="V751" s="170"/>
      <c r="W751" s="170"/>
      <c r="X751" s="171"/>
      <c r="Y751" s="163"/>
    </row>
    <row r="752" spans="2:31" s="137" customFormat="1" ht="17.25" customHeight="1" x14ac:dyDescent="0.35">
      <c r="B752" s="163"/>
      <c r="C752" s="196">
        <v>208</v>
      </c>
      <c r="D752" s="163">
        <v>208</v>
      </c>
      <c r="E752" s="164" t="s">
        <v>842</v>
      </c>
      <c r="F752" s="174" t="s">
        <v>0</v>
      </c>
      <c r="G752" s="174" t="s">
        <v>21</v>
      </c>
      <c r="H752" s="164" t="s">
        <v>968</v>
      </c>
      <c r="I752" s="164" t="s">
        <v>1025</v>
      </c>
      <c r="J752" s="163">
        <v>11.5</v>
      </c>
      <c r="K752" s="167">
        <v>20.100000000000001</v>
      </c>
      <c r="L752" s="167">
        <v>20.399999999999999</v>
      </c>
      <c r="M752" s="167"/>
      <c r="N752" s="167"/>
      <c r="O752" s="167"/>
      <c r="P752" s="167"/>
      <c r="Q752" s="163"/>
      <c r="R752" s="169"/>
      <c r="S752" s="169"/>
      <c r="T752" s="163"/>
      <c r="U752" s="163"/>
      <c r="V752" s="170"/>
      <c r="W752" s="170"/>
      <c r="X752" s="171"/>
      <c r="Y752" s="163"/>
    </row>
    <row r="753" spans="2:31" s="137" customFormat="1" ht="17.25" customHeight="1" x14ac:dyDescent="0.35">
      <c r="B753" s="163"/>
      <c r="C753" s="196">
        <v>208</v>
      </c>
      <c r="D753" s="163">
        <v>208</v>
      </c>
      <c r="E753" s="164" t="s">
        <v>837</v>
      </c>
      <c r="F753" s="174" t="s">
        <v>21</v>
      </c>
      <c r="G753" s="174" t="s">
        <v>0</v>
      </c>
      <c r="H753" s="164" t="s">
        <v>1025</v>
      </c>
      <c r="I753" s="164" t="s">
        <v>968</v>
      </c>
      <c r="J753" s="163">
        <v>11.5</v>
      </c>
      <c r="K753" s="167">
        <v>20.5</v>
      </c>
      <c r="L753" s="167">
        <v>21.2</v>
      </c>
      <c r="M753" s="208" t="s">
        <v>971</v>
      </c>
      <c r="N753" s="167"/>
      <c r="O753" s="167"/>
      <c r="P753" s="167"/>
      <c r="Q753" s="163"/>
      <c r="R753" s="169"/>
      <c r="S753" s="169"/>
      <c r="T753" s="163"/>
      <c r="U753" s="163"/>
      <c r="V753" s="170"/>
      <c r="W753" s="170"/>
      <c r="X753" s="171"/>
      <c r="Y753" s="163"/>
    </row>
    <row r="754" spans="2:31" ht="17.25" customHeight="1" x14ac:dyDescent="0.35">
      <c r="B754" s="201"/>
      <c r="C754" s="196">
        <v>208</v>
      </c>
      <c r="D754" s="163">
        <v>208</v>
      </c>
      <c r="E754" s="164" t="s">
        <v>224</v>
      </c>
      <c r="F754" s="174" t="s">
        <v>0</v>
      </c>
      <c r="G754" s="174" t="s">
        <v>21</v>
      </c>
      <c r="H754" s="164" t="s">
        <v>968</v>
      </c>
      <c r="I754" s="164" t="s">
        <v>1025</v>
      </c>
      <c r="J754" s="163">
        <v>11.5</v>
      </c>
      <c r="K754" s="167">
        <v>21.5</v>
      </c>
      <c r="L754" s="167">
        <v>22.2</v>
      </c>
      <c r="M754" s="213"/>
      <c r="N754" s="201"/>
      <c r="O754" s="201"/>
      <c r="P754" s="201"/>
      <c r="Q754" s="201"/>
      <c r="R754" s="214"/>
      <c r="S754" s="201"/>
      <c r="T754" s="201"/>
      <c r="U754" s="201"/>
      <c r="V754" s="203"/>
      <c r="W754" s="203"/>
      <c r="X754" s="201"/>
      <c r="Y754" s="204"/>
    </row>
    <row r="755" spans="2:31" ht="17.25" customHeight="1" x14ac:dyDescent="0.35">
      <c r="B755" s="201"/>
      <c r="C755" s="196">
        <v>208</v>
      </c>
      <c r="D755" s="163">
        <v>208</v>
      </c>
      <c r="E755" s="164" t="s">
        <v>227</v>
      </c>
      <c r="F755" s="174" t="s">
        <v>21</v>
      </c>
      <c r="G755" s="174" t="s">
        <v>0</v>
      </c>
      <c r="H755" s="164" t="s">
        <v>1025</v>
      </c>
      <c r="I755" s="164" t="s">
        <v>968</v>
      </c>
      <c r="J755" s="163">
        <v>11.5</v>
      </c>
      <c r="K755" s="167">
        <v>22.3</v>
      </c>
      <c r="L755" s="167">
        <v>23</v>
      </c>
      <c r="M755" s="164"/>
      <c r="N755" s="201"/>
      <c r="O755" s="201"/>
      <c r="P755" s="201"/>
      <c r="Q755" s="201"/>
      <c r="R755" s="214"/>
      <c r="S755" s="201"/>
      <c r="T755" s="201"/>
      <c r="U755" s="201"/>
      <c r="V755" s="203"/>
      <c r="W755" s="203"/>
      <c r="X755" s="201"/>
      <c r="Y755" s="204"/>
    </row>
    <row r="756" spans="2:31" s="137" customFormat="1" ht="17.25" customHeight="1" x14ac:dyDescent="0.35">
      <c r="B756" s="163"/>
      <c r="C756" s="196"/>
      <c r="D756" s="163"/>
      <c r="E756" s="164"/>
      <c r="F756" s="174"/>
      <c r="G756" s="174"/>
      <c r="H756" s="164"/>
      <c r="I756" s="164"/>
      <c r="J756" s="163"/>
      <c r="K756" s="167"/>
      <c r="L756" s="167"/>
      <c r="M756" s="164"/>
      <c r="N756" s="196"/>
      <c r="O756" s="197"/>
      <c r="P756" s="197"/>
      <c r="Q756" s="164"/>
      <c r="R756" s="169"/>
      <c r="S756" s="169"/>
      <c r="T756" s="163"/>
      <c r="U756" s="163"/>
      <c r="V756" s="170"/>
      <c r="W756" s="170"/>
      <c r="X756" s="171"/>
      <c r="Y756" s="163"/>
    </row>
    <row r="757" spans="2:31" s="137" customFormat="1" ht="18" x14ac:dyDescent="0.35">
      <c r="B757" s="163">
        <v>43</v>
      </c>
      <c r="C757" s="196">
        <v>55</v>
      </c>
      <c r="D757" s="163">
        <v>55</v>
      </c>
      <c r="E757" s="164" t="s">
        <v>728</v>
      </c>
      <c r="F757" s="174" t="s">
        <v>627</v>
      </c>
      <c r="G757" s="174" t="s">
        <v>49</v>
      </c>
      <c r="H757" s="164" t="s">
        <v>962</v>
      </c>
      <c r="I757" s="164" t="s">
        <v>963</v>
      </c>
      <c r="J757" s="216">
        <v>23.3</v>
      </c>
      <c r="K757" s="167">
        <v>7.15</v>
      </c>
      <c r="L757" s="167">
        <v>8</v>
      </c>
      <c r="M757" s="164"/>
      <c r="N757" s="167"/>
      <c r="O757" s="167"/>
      <c r="P757" s="167"/>
      <c r="Q757" s="164" t="s">
        <v>1289</v>
      </c>
      <c r="R757" s="215">
        <v>0.2986111111111111</v>
      </c>
      <c r="S757" s="215">
        <v>0.27430555555555552</v>
      </c>
      <c r="T757" s="216">
        <v>178.2</v>
      </c>
      <c r="U757" s="216"/>
      <c r="V757" s="170" t="s">
        <v>1029</v>
      </c>
      <c r="W757" s="184"/>
      <c r="X757" s="200"/>
      <c r="Y757" s="163"/>
      <c r="Z757" s="141"/>
      <c r="AA757" s="136"/>
      <c r="AB757" s="140" t="s">
        <v>1251</v>
      </c>
      <c r="AC757" s="137" t="s">
        <v>1029</v>
      </c>
      <c r="AD757" s="137" t="s">
        <v>1045</v>
      </c>
      <c r="AE757" s="140" t="s">
        <v>1031</v>
      </c>
    </row>
    <row r="758" spans="2:31" s="137" customFormat="1" ht="17.25" customHeight="1" x14ac:dyDescent="0.35">
      <c r="B758" s="163"/>
      <c r="C758" s="196">
        <v>55</v>
      </c>
      <c r="D758" s="163">
        <v>55</v>
      </c>
      <c r="E758" s="164" t="s">
        <v>905</v>
      </c>
      <c r="F758" s="174" t="s">
        <v>49</v>
      </c>
      <c r="G758" s="174" t="s">
        <v>45</v>
      </c>
      <c r="H758" s="164" t="s">
        <v>963</v>
      </c>
      <c r="I758" s="164" t="s">
        <v>1251</v>
      </c>
      <c r="J758" s="216">
        <v>65.8</v>
      </c>
      <c r="K758" s="167">
        <v>8.15</v>
      </c>
      <c r="L758" s="167">
        <v>10.15</v>
      </c>
      <c r="M758" s="57" t="s">
        <v>971</v>
      </c>
      <c r="N758" s="167"/>
      <c r="O758" s="167"/>
      <c r="P758" s="167"/>
      <c r="Q758" s="196"/>
      <c r="R758" s="169"/>
      <c r="S758" s="169"/>
      <c r="T758" s="163"/>
      <c r="U758" s="163"/>
      <c r="V758" s="170"/>
      <c r="W758" s="170"/>
      <c r="X758" s="171"/>
      <c r="Y758" s="163"/>
    </row>
    <row r="759" spans="2:31" s="137" customFormat="1" ht="17.25" customHeight="1" x14ac:dyDescent="0.35">
      <c r="B759" s="163"/>
      <c r="C759" s="196">
        <v>55</v>
      </c>
      <c r="D759" s="163">
        <v>55</v>
      </c>
      <c r="E759" s="164" t="s">
        <v>908</v>
      </c>
      <c r="F759" s="174" t="s">
        <v>45</v>
      </c>
      <c r="G759" s="174" t="s">
        <v>49</v>
      </c>
      <c r="H759" s="164" t="s">
        <v>1251</v>
      </c>
      <c r="I759" s="164" t="s">
        <v>963</v>
      </c>
      <c r="J759" s="216">
        <v>65.8</v>
      </c>
      <c r="K759" s="167">
        <v>10.45</v>
      </c>
      <c r="L759" s="167">
        <v>12.45</v>
      </c>
      <c r="M759" s="164"/>
      <c r="N759" s="167"/>
      <c r="O759" s="167"/>
      <c r="P759" s="167"/>
      <c r="Q759" s="196"/>
      <c r="R759" s="169"/>
      <c r="S759" s="169"/>
      <c r="T759" s="163"/>
      <c r="U759" s="163"/>
      <c r="V759" s="170"/>
      <c r="W759" s="170"/>
      <c r="X759" s="171"/>
      <c r="Y759" s="163"/>
    </row>
    <row r="760" spans="2:31" s="137" customFormat="1" ht="17.25" customHeight="1" x14ac:dyDescent="0.35">
      <c r="B760" s="163"/>
      <c r="C760" s="196">
        <v>55</v>
      </c>
      <c r="D760" s="163">
        <v>55</v>
      </c>
      <c r="E760" s="164" t="s">
        <v>779</v>
      </c>
      <c r="F760" s="174" t="s">
        <v>693</v>
      </c>
      <c r="G760" s="174" t="s">
        <v>0</v>
      </c>
      <c r="H760" s="164" t="s">
        <v>967</v>
      </c>
      <c r="I760" s="164" t="s">
        <v>968</v>
      </c>
      <c r="J760" s="216">
        <v>23.3</v>
      </c>
      <c r="K760" s="167">
        <v>12.55</v>
      </c>
      <c r="L760" s="167">
        <v>13.4</v>
      </c>
      <c r="M760" s="164"/>
      <c r="N760" s="167"/>
      <c r="O760" s="167"/>
      <c r="P760" s="167"/>
      <c r="Q760" s="196"/>
      <c r="R760" s="169"/>
      <c r="S760" s="169"/>
      <c r="T760" s="163"/>
      <c r="U760" s="163"/>
      <c r="V760" s="170"/>
      <c r="W760" s="170"/>
      <c r="X760" s="171"/>
      <c r="Y760" s="163"/>
    </row>
    <row r="761" spans="2:31" s="137" customFormat="1" ht="17.25" customHeight="1" x14ac:dyDescent="0.35">
      <c r="B761" s="163"/>
      <c r="C761" s="196"/>
      <c r="D761" s="163"/>
      <c r="E761" s="164"/>
      <c r="F761" s="174"/>
      <c r="G761" s="221" t="s">
        <v>976</v>
      </c>
      <c r="H761" s="164"/>
      <c r="I761" s="57" t="s">
        <v>976</v>
      </c>
      <c r="J761" s="163"/>
      <c r="K761" s="167"/>
      <c r="L761" s="167"/>
      <c r="M761" s="164"/>
      <c r="N761" s="167"/>
      <c r="O761" s="167"/>
      <c r="P761" s="167"/>
      <c r="Q761" s="196"/>
      <c r="R761" s="169"/>
      <c r="S761" s="169"/>
      <c r="T761" s="163"/>
      <c r="U761" s="163"/>
      <c r="V761" s="170"/>
      <c r="W761" s="170"/>
      <c r="X761" s="171"/>
      <c r="Y761" s="163"/>
    </row>
    <row r="762" spans="2:31" s="137" customFormat="1" ht="18" x14ac:dyDescent="0.35">
      <c r="B762" s="163"/>
      <c r="C762" s="196">
        <v>56</v>
      </c>
      <c r="D762" s="163">
        <v>56</v>
      </c>
      <c r="E762" s="164" t="s">
        <v>352</v>
      </c>
      <c r="F762" s="174" t="s">
        <v>627</v>
      </c>
      <c r="G762" s="174" t="s">
        <v>49</v>
      </c>
      <c r="H762" s="164" t="s">
        <v>962</v>
      </c>
      <c r="I762" s="164" t="s">
        <v>963</v>
      </c>
      <c r="J762" s="216">
        <v>23.3</v>
      </c>
      <c r="K762" s="167">
        <v>14.45</v>
      </c>
      <c r="L762" s="167">
        <v>15.3</v>
      </c>
      <c r="M762" s="164"/>
      <c r="N762" s="216"/>
      <c r="O762" s="167"/>
      <c r="P762" s="167"/>
      <c r="Q762" s="164" t="s">
        <v>1290</v>
      </c>
      <c r="R762" s="215">
        <v>0.2986111111111111</v>
      </c>
      <c r="S762" s="215">
        <v>0.27430555555555552</v>
      </c>
      <c r="T762" s="216">
        <v>178.2</v>
      </c>
      <c r="U762" s="216">
        <f>T757+T762</f>
        <v>356.4</v>
      </c>
      <c r="V762" s="170" t="s">
        <v>1029</v>
      </c>
      <c r="W762" s="170" t="s">
        <v>1029</v>
      </c>
      <c r="X762" s="212"/>
      <c r="Y762" s="163">
        <v>8</v>
      </c>
      <c r="Z762" s="141"/>
      <c r="AA762" s="136"/>
      <c r="AB762" s="140" t="s">
        <v>1251</v>
      </c>
      <c r="AC762" s="137" t="s">
        <v>1029</v>
      </c>
      <c r="AD762" s="137" t="s">
        <v>1045</v>
      </c>
      <c r="AE762" s="140" t="s">
        <v>1031</v>
      </c>
    </row>
    <row r="763" spans="2:31" s="137" customFormat="1" ht="17.25" customHeight="1" x14ac:dyDescent="0.35">
      <c r="B763" s="163"/>
      <c r="C763" s="196">
        <v>56</v>
      </c>
      <c r="D763" s="163">
        <v>56</v>
      </c>
      <c r="E763" s="164" t="s">
        <v>893</v>
      </c>
      <c r="F763" s="174" t="s">
        <v>49</v>
      </c>
      <c r="G763" s="174" t="s">
        <v>45</v>
      </c>
      <c r="H763" s="164" t="s">
        <v>963</v>
      </c>
      <c r="I763" s="164" t="s">
        <v>1251</v>
      </c>
      <c r="J763" s="216">
        <v>65.8</v>
      </c>
      <c r="K763" s="167">
        <v>15.45</v>
      </c>
      <c r="L763" s="167">
        <v>17.45</v>
      </c>
      <c r="M763" s="57" t="s">
        <v>971</v>
      </c>
      <c r="N763" s="216"/>
      <c r="O763" s="167"/>
      <c r="P763" s="167"/>
      <c r="Q763" s="196"/>
      <c r="R763" s="169"/>
      <c r="S763" s="169"/>
      <c r="T763" s="163"/>
      <c r="U763" s="163"/>
      <c r="V763" s="170"/>
      <c r="W763" s="170"/>
      <c r="X763" s="171"/>
      <c r="Y763" s="163"/>
    </row>
    <row r="764" spans="2:31" s="137" customFormat="1" ht="17.25" customHeight="1" x14ac:dyDescent="0.35">
      <c r="B764" s="163"/>
      <c r="C764" s="196">
        <v>56</v>
      </c>
      <c r="D764" s="163">
        <v>56</v>
      </c>
      <c r="E764" s="164" t="s">
        <v>890</v>
      </c>
      <c r="F764" s="174" t="s">
        <v>45</v>
      </c>
      <c r="G764" s="174" t="s">
        <v>49</v>
      </c>
      <c r="H764" s="164" t="s">
        <v>1251</v>
      </c>
      <c r="I764" s="164" t="s">
        <v>963</v>
      </c>
      <c r="J764" s="216">
        <v>65.8</v>
      </c>
      <c r="K764" s="167">
        <v>18.149999999999999</v>
      </c>
      <c r="L764" s="167">
        <v>20.149999999999999</v>
      </c>
      <c r="M764" s="164"/>
      <c r="N764" s="216"/>
      <c r="O764" s="167"/>
      <c r="P764" s="167"/>
      <c r="Q764" s="196"/>
      <c r="R764" s="169"/>
      <c r="S764" s="169"/>
      <c r="T764" s="163"/>
      <c r="U764" s="163"/>
      <c r="V764" s="170"/>
      <c r="W764" s="170"/>
      <c r="X764" s="171"/>
      <c r="Y764" s="163"/>
    </row>
    <row r="765" spans="2:31" s="137" customFormat="1" ht="17.25" customHeight="1" x14ac:dyDescent="0.35">
      <c r="B765" s="163"/>
      <c r="C765" s="196">
        <v>56</v>
      </c>
      <c r="D765" s="163">
        <v>56</v>
      </c>
      <c r="E765" s="164" t="s">
        <v>874</v>
      </c>
      <c r="F765" s="174" t="s">
        <v>693</v>
      </c>
      <c r="G765" s="174" t="s">
        <v>0</v>
      </c>
      <c r="H765" s="164" t="s">
        <v>967</v>
      </c>
      <c r="I765" s="164" t="s">
        <v>968</v>
      </c>
      <c r="J765" s="216">
        <v>23.3</v>
      </c>
      <c r="K765" s="167">
        <v>20.25</v>
      </c>
      <c r="L765" s="167">
        <v>21.1</v>
      </c>
      <c r="M765" s="164"/>
      <c r="N765" s="216"/>
      <c r="O765" s="167"/>
      <c r="P765" s="167"/>
      <c r="Q765" s="196"/>
      <c r="R765" s="169"/>
      <c r="S765" s="169"/>
      <c r="T765" s="163"/>
      <c r="U765" s="163"/>
      <c r="V765" s="170"/>
      <c r="W765" s="170"/>
      <c r="X765" s="171"/>
      <c r="Y765" s="163"/>
    </row>
    <row r="766" spans="2:31" s="137" customFormat="1" ht="17.25" customHeight="1" x14ac:dyDescent="0.35">
      <c r="B766" s="163"/>
      <c r="C766" s="196"/>
      <c r="D766" s="163"/>
      <c r="E766" s="192" t="s">
        <v>1291</v>
      </c>
      <c r="F766" s="174"/>
      <c r="G766" s="174"/>
      <c r="H766" s="164"/>
      <c r="I766" s="164"/>
      <c r="J766" s="163"/>
      <c r="K766" s="163"/>
      <c r="L766" s="163"/>
      <c r="M766" s="164"/>
      <c r="N766" s="167"/>
      <c r="O766" s="167"/>
      <c r="P766" s="167"/>
      <c r="Q766" s="196"/>
      <c r="R766" s="169"/>
      <c r="S766" s="169"/>
      <c r="T766" s="163"/>
      <c r="U766" s="163"/>
      <c r="V766" s="170"/>
      <c r="W766" s="170"/>
      <c r="X766" s="171"/>
      <c r="Y766" s="163"/>
      <c r="Z766" s="140"/>
    </row>
    <row r="767" spans="2:31" ht="17.25" customHeight="1" x14ac:dyDescent="0.25">
      <c r="B767" s="201"/>
      <c r="C767" s="201"/>
      <c r="D767" s="204"/>
      <c r="E767" s="201"/>
      <c r="F767" s="223"/>
      <c r="G767" s="223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24"/>
      <c r="S767" s="225"/>
      <c r="T767" s="201"/>
      <c r="U767" s="201"/>
      <c r="V767" s="203"/>
      <c r="W767" s="203"/>
      <c r="X767" s="201"/>
      <c r="Y767" s="204"/>
    </row>
    <row r="768" spans="2:31" s="137" customFormat="1" ht="17.25" customHeight="1" x14ac:dyDescent="0.35">
      <c r="B768" s="163">
        <v>44</v>
      </c>
      <c r="C768" s="196">
        <v>113</v>
      </c>
      <c r="D768" s="163">
        <v>113</v>
      </c>
      <c r="E768" s="164" t="s">
        <v>416</v>
      </c>
      <c r="F768" s="174" t="s">
        <v>0</v>
      </c>
      <c r="G768" s="174" t="s">
        <v>45</v>
      </c>
      <c r="H768" s="164" t="s">
        <v>968</v>
      </c>
      <c r="I768" s="164" t="s">
        <v>1251</v>
      </c>
      <c r="J768" s="163">
        <v>42.5</v>
      </c>
      <c r="K768" s="167">
        <v>6</v>
      </c>
      <c r="L768" s="167">
        <v>7.15</v>
      </c>
      <c r="M768" s="213"/>
      <c r="N768" s="167"/>
      <c r="O768" s="167"/>
      <c r="P768" s="167"/>
      <c r="Q768" s="211" t="s">
        <v>1292</v>
      </c>
      <c r="R768" s="215">
        <v>0.35069444444444442</v>
      </c>
      <c r="S768" s="215">
        <v>0.30902777777777779</v>
      </c>
      <c r="T768" s="216">
        <v>172</v>
      </c>
      <c r="U768" s="216"/>
      <c r="V768" s="170" t="s">
        <v>1029</v>
      </c>
      <c r="W768" s="184"/>
      <c r="X768" s="200"/>
      <c r="Y768" s="163"/>
      <c r="Z768" s="136" t="s">
        <v>1027</v>
      </c>
      <c r="AA768" s="136"/>
      <c r="AB768" s="140" t="s">
        <v>1293</v>
      </c>
      <c r="AC768" s="137" t="s">
        <v>1029</v>
      </c>
      <c r="AD768" s="137" t="s">
        <v>1045</v>
      </c>
      <c r="AE768" s="140" t="s">
        <v>1031</v>
      </c>
    </row>
    <row r="769" spans="2:31" s="137" customFormat="1" ht="17.25" customHeight="1" x14ac:dyDescent="0.35">
      <c r="B769" s="163"/>
      <c r="C769" s="196">
        <v>113</v>
      </c>
      <c r="D769" s="163">
        <v>113</v>
      </c>
      <c r="E769" s="164" t="s">
        <v>419</v>
      </c>
      <c r="F769" s="174" t="s">
        <v>45</v>
      </c>
      <c r="G769" s="174" t="s">
        <v>0</v>
      </c>
      <c r="H769" s="164" t="s">
        <v>1251</v>
      </c>
      <c r="I769" s="164" t="s">
        <v>968</v>
      </c>
      <c r="J769" s="163">
        <v>42.5</v>
      </c>
      <c r="K769" s="167">
        <v>7.3</v>
      </c>
      <c r="L769" s="167">
        <v>8.4499999999999993</v>
      </c>
      <c r="M769" s="213"/>
      <c r="N769" s="167"/>
      <c r="O769" s="167"/>
      <c r="P769" s="167"/>
      <c r="Q769" s="163"/>
      <c r="R769" s="169"/>
      <c r="S769" s="169"/>
      <c r="T769" s="163"/>
      <c r="U769" s="163"/>
      <c r="V769" s="170"/>
      <c r="W769" s="170"/>
      <c r="X769" s="171"/>
      <c r="Y769" s="163"/>
    </row>
    <row r="770" spans="2:31" s="137" customFormat="1" ht="17.25" customHeight="1" x14ac:dyDescent="0.35">
      <c r="B770" s="163"/>
      <c r="C770" s="196">
        <v>113</v>
      </c>
      <c r="D770" s="163">
        <v>113</v>
      </c>
      <c r="E770" s="164" t="s">
        <v>309</v>
      </c>
      <c r="F770" s="174" t="s">
        <v>0</v>
      </c>
      <c r="G770" s="174" t="s">
        <v>30</v>
      </c>
      <c r="H770" s="164" t="s">
        <v>968</v>
      </c>
      <c r="I770" s="164" t="s">
        <v>1267</v>
      </c>
      <c r="J770" s="163">
        <v>13.1</v>
      </c>
      <c r="K770" s="167">
        <v>9</v>
      </c>
      <c r="L770" s="167">
        <v>9.3000000000000007</v>
      </c>
      <c r="M770" s="213"/>
      <c r="N770" s="167"/>
      <c r="O770" s="167"/>
      <c r="P770" s="167"/>
      <c r="Q770" s="163"/>
      <c r="R770" s="169"/>
      <c r="S770" s="169"/>
      <c r="T770" s="163"/>
      <c r="U770" s="163"/>
      <c r="V770" s="170"/>
      <c r="W770" s="170"/>
      <c r="X770" s="171"/>
      <c r="Y770" s="163"/>
    </row>
    <row r="771" spans="2:31" s="137" customFormat="1" ht="17.25" customHeight="1" x14ac:dyDescent="0.35">
      <c r="B771" s="163"/>
      <c r="C771" s="196">
        <v>113</v>
      </c>
      <c r="D771" s="163">
        <v>113</v>
      </c>
      <c r="E771" s="164" t="s">
        <v>308</v>
      </c>
      <c r="F771" s="174" t="s">
        <v>30</v>
      </c>
      <c r="G771" s="174" t="s">
        <v>0</v>
      </c>
      <c r="H771" s="164" t="s">
        <v>1267</v>
      </c>
      <c r="I771" s="164" t="s">
        <v>968</v>
      </c>
      <c r="J771" s="163">
        <v>13.1</v>
      </c>
      <c r="K771" s="167">
        <v>9.35</v>
      </c>
      <c r="L771" s="167">
        <v>10.050000000000001</v>
      </c>
      <c r="M771" s="228"/>
      <c r="N771" s="167"/>
      <c r="O771" s="167"/>
      <c r="P771" s="167"/>
      <c r="Q771" s="163"/>
      <c r="R771" s="169"/>
      <c r="S771" s="169"/>
      <c r="T771" s="163"/>
      <c r="U771" s="163"/>
      <c r="V771" s="170"/>
      <c r="W771" s="170"/>
      <c r="X771" s="171"/>
      <c r="Y771" s="163"/>
    </row>
    <row r="772" spans="2:31" s="137" customFormat="1" ht="17.25" customHeight="1" x14ac:dyDescent="0.35">
      <c r="B772" s="163"/>
      <c r="C772" s="196">
        <v>113</v>
      </c>
      <c r="D772" s="163">
        <v>113</v>
      </c>
      <c r="E772" s="164" t="s">
        <v>301</v>
      </c>
      <c r="F772" s="174" t="s">
        <v>0</v>
      </c>
      <c r="G772" s="174" t="s">
        <v>28</v>
      </c>
      <c r="H772" s="164" t="s">
        <v>968</v>
      </c>
      <c r="I772" s="164" t="s">
        <v>1293</v>
      </c>
      <c r="J772" s="216">
        <v>17</v>
      </c>
      <c r="K772" s="167">
        <v>10.3</v>
      </c>
      <c r="L772" s="167">
        <v>11.1</v>
      </c>
      <c r="M772" s="213" t="s">
        <v>1225</v>
      </c>
      <c r="N772" s="167"/>
      <c r="O772" s="167"/>
      <c r="P772" s="167"/>
      <c r="Q772" s="163"/>
      <c r="R772" s="169"/>
      <c r="S772" s="169"/>
      <c r="T772" s="163"/>
      <c r="U772" s="163"/>
      <c r="V772" s="170"/>
      <c r="W772" s="170"/>
      <c r="X772" s="171"/>
      <c r="Y772" s="163"/>
    </row>
    <row r="773" spans="2:31" s="137" customFormat="1" ht="17.25" customHeight="1" x14ac:dyDescent="0.35">
      <c r="B773" s="163"/>
      <c r="C773" s="196">
        <v>113</v>
      </c>
      <c r="D773" s="163">
        <v>113</v>
      </c>
      <c r="E773" s="164" t="s">
        <v>304</v>
      </c>
      <c r="F773" s="174" t="s">
        <v>28</v>
      </c>
      <c r="G773" s="174" t="s">
        <v>0</v>
      </c>
      <c r="H773" s="164" t="s">
        <v>1293</v>
      </c>
      <c r="I773" s="164" t="s">
        <v>968</v>
      </c>
      <c r="J773" s="216">
        <v>17</v>
      </c>
      <c r="K773" s="167">
        <v>11.15</v>
      </c>
      <c r="L773" s="167">
        <v>11.55</v>
      </c>
      <c r="M773" s="208" t="s">
        <v>971</v>
      </c>
      <c r="N773" s="167"/>
      <c r="O773" s="167"/>
      <c r="P773" s="167"/>
      <c r="Q773" s="163"/>
      <c r="R773" s="169"/>
      <c r="S773" s="169"/>
      <c r="T773" s="163"/>
      <c r="U773" s="163"/>
      <c r="V773" s="170"/>
      <c r="W773" s="170"/>
      <c r="X773" s="171"/>
      <c r="Y773" s="163"/>
    </row>
    <row r="774" spans="2:31" s="137" customFormat="1" ht="17.25" customHeight="1" x14ac:dyDescent="0.35">
      <c r="B774" s="163"/>
      <c r="C774" s="196">
        <v>113</v>
      </c>
      <c r="D774" s="163">
        <v>113</v>
      </c>
      <c r="E774" s="164" t="s">
        <v>82</v>
      </c>
      <c r="F774" s="174" t="s">
        <v>0</v>
      </c>
      <c r="G774" s="174" t="s">
        <v>13</v>
      </c>
      <c r="H774" s="164" t="s">
        <v>968</v>
      </c>
      <c r="I774" s="164" t="s">
        <v>1294</v>
      </c>
      <c r="J774" s="163">
        <v>12.8</v>
      </c>
      <c r="K774" s="167">
        <v>12.3</v>
      </c>
      <c r="L774" s="167">
        <v>13</v>
      </c>
      <c r="M774" s="213" t="s">
        <v>1225</v>
      </c>
      <c r="N774" s="213"/>
      <c r="O774" s="167"/>
      <c r="P774" s="167"/>
      <c r="Q774" s="163"/>
      <c r="R774" s="169"/>
      <c r="S774" s="169"/>
      <c r="T774" s="163"/>
      <c r="U774" s="163"/>
      <c r="V774" s="170"/>
      <c r="W774" s="170"/>
      <c r="X774" s="171"/>
      <c r="Y774" s="163"/>
    </row>
    <row r="775" spans="2:31" s="137" customFormat="1" ht="17.25" customHeight="1" x14ac:dyDescent="0.35">
      <c r="B775" s="163"/>
      <c r="C775" s="196">
        <v>113</v>
      </c>
      <c r="D775" s="163">
        <v>113</v>
      </c>
      <c r="E775" s="164" t="s">
        <v>83</v>
      </c>
      <c r="F775" s="174" t="s">
        <v>13</v>
      </c>
      <c r="G775" s="174" t="s">
        <v>0</v>
      </c>
      <c r="H775" s="164" t="s">
        <v>1294</v>
      </c>
      <c r="I775" s="164" t="s">
        <v>968</v>
      </c>
      <c r="J775" s="216">
        <v>14</v>
      </c>
      <c r="K775" s="167">
        <v>13.1</v>
      </c>
      <c r="L775" s="167">
        <v>13.4</v>
      </c>
      <c r="M775" s="164"/>
      <c r="N775" s="164"/>
      <c r="O775" s="167"/>
      <c r="P775" s="167"/>
      <c r="Q775" s="163"/>
      <c r="R775" s="169"/>
      <c r="S775" s="169"/>
      <c r="T775" s="163"/>
      <c r="U775" s="163"/>
      <c r="V775" s="170"/>
      <c r="W775" s="170"/>
      <c r="X775" s="171"/>
      <c r="Y775" s="163"/>
    </row>
    <row r="776" spans="2:31" s="137" customFormat="1" ht="17.25" customHeight="1" x14ac:dyDescent="0.35">
      <c r="B776" s="163"/>
      <c r="C776" s="196"/>
      <c r="D776" s="163"/>
      <c r="E776" s="164"/>
      <c r="F776" s="174"/>
      <c r="G776" s="221" t="s">
        <v>976</v>
      </c>
      <c r="H776" s="164"/>
      <c r="I776" s="57" t="s">
        <v>976</v>
      </c>
      <c r="J776" s="163"/>
      <c r="K776" s="167"/>
      <c r="L776" s="167"/>
      <c r="M776" s="213"/>
      <c r="N776" s="167"/>
      <c r="O776" s="167"/>
      <c r="P776" s="167"/>
      <c r="Q776" s="196"/>
      <c r="R776" s="169"/>
      <c r="S776" s="169"/>
      <c r="T776" s="163"/>
      <c r="U776" s="163"/>
      <c r="V776" s="170"/>
      <c r="W776" s="170"/>
      <c r="X776" s="171"/>
      <c r="Y776" s="163"/>
    </row>
    <row r="777" spans="2:31" s="137" customFormat="1" ht="18" x14ac:dyDescent="0.35">
      <c r="B777" s="163"/>
      <c r="C777" s="196">
        <v>114</v>
      </c>
      <c r="D777" s="163">
        <v>114</v>
      </c>
      <c r="E777" s="164" t="s">
        <v>847</v>
      </c>
      <c r="F777" s="174" t="s">
        <v>627</v>
      </c>
      <c r="G777" s="174" t="s">
        <v>49</v>
      </c>
      <c r="H777" s="164" t="s">
        <v>962</v>
      </c>
      <c r="I777" s="164" t="s">
        <v>963</v>
      </c>
      <c r="J777" s="163">
        <v>23.3</v>
      </c>
      <c r="K777" s="167">
        <v>16.100000000000001</v>
      </c>
      <c r="L777" s="167">
        <v>16.55</v>
      </c>
      <c r="M777" s="213"/>
      <c r="N777" s="167"/>
      <c r="O777" s="167"/>
      <c r="P777" s="167"/>
      <c r="Q777" s="211" t="s">
        <v>1295</v>
      </c>
      <c r="R777" s="215">
        <v>0.34027777777777773</v>
      </c>
      <c r="S777" s="215">
        <v>0.2986111111111111</v>
      </c>
      <c r="T777" s="216">
        <v>193.8</v>
      </c>
      <c r="U777" s="216">
        <f>T768+T777</f>
        <v>365.8</v>
      </c>
      <c r="V777" s="170" t="s">
        <v>1029</v>
      </c>
      <c r="W777" s="170" t="s">
        <v>1029</v>
      </c>
      <c r="X777" s="212"/>
      <c r="Y777" s="172">
        <v>13</v>
      </c>
      <c r="Z777" s="136" t="s">
        <v>1027</v>
      </c>
      <c r="AA777" s="136"/>
      <c r="AB777" s="137" t="s">
        <v>1296</v>
      </c>
      <c r="AC777" s="137" t="s">
        <v>1029</v>
      </c>
      <c r="AD777" s="137" t="s">
        <v>1045</v>
      </c>
      <c r="AE777" s="140" t="s">
        <v>1031</v>
      </c>
    </row>
    <row r="778" spans="2:31" s="137" customFormat="1" ht="17.25" customHeight="1" x14ac:dyDescent="0.35">
      <c r="B778" s="163"/>
      <c r="C778" s="196">
        <v>114</v>
      </c>
      <c r="D778" s="163">
        <v>114</v>
      </c>
      <c r="E778" s="164" t="s">
        <v>1297</v>
      </c>
      <c r="F778" s="174" t="s">
        <v>693</v>
      </c>
      <c r="G778" s="174" t="s">
        <v>45</v>
      </c>
      <c r="H778" s="164" t="s">
        <v>967</v>
      </c>
      <c r="I778" s="164" t="s">
        <v>1251</v>
      </c>
      <c r="J778" s="163">
        <v>65.8</v>
      </c>
      <c r="K778" s="167">
        <v>17.05</v>
      </c>
      <c r="L778" s="167">
        <v>19.05</v>
      </c>
      <c r="M778" s="213"/>
      <c r="N778" s="167"/>
      <c r="O778" s="167"/>
      <c r="P778" s="167"/>
      <c r="Q778" s="196"/>
      <c r="R778" s="169"/>
      <c r="S778" s="169"/>
      <c r="T778" s="163"/>
      <c r="U778" s="163"/>
      <c r="V778" s="170"/>
      <c r="W778" s="170"/>
      <c r="X778" s="171"/>
      <c r="Y778" s="163"/>
    </row>
    <row r="779" spans="2:31" s="137" customFormat="1" ht="17.25" customHeight="1" x14ac:dyDescent="0.35">
      <c r="B779" s="163"/>
      <c r="C779" s="196">
        <v>114</v>
      </c>
      <c r="D779" s="163">
        <v>114</v>
      </c>
      <c r="E779" s="164" t="s">
        <v>441</v>
      </c>
      <c r="F779" s="174" t="s">
        <v>45</v>
      </c>
      <c r="G779" s="174" t="s">
        <v>0</v>
      </c>
      <c r="H779" s="164" t="s">
        <v>1251</v>
      </c>
      <c r="I779" s="164" t="s">
        <v>968</v>
      </c>
      <c r="J779" s="163">
        <v>42.5</v>
      </c>
      <c r="K779" s="167">
        <v>19.350000000000001</v>
      </c>
      <c r="L779" s="167">
        <v>20.5</v>
      </c>
      <c r="M779" s="213"/>
      <c r="N779" s="167"/>
      <c r="O779" s="167"/>
      <c r="P779" s="167"/>
      <c r="Q779" s="196"/>
      <c r="R779" s="169"/>
      <c r="S779" s="169"/>
      <c r="T779" s="163"/>
      <c r="U779" s="163"/>
      <c r="V779" s="170"/>
      <c r="W779" s="170"/>
      <c r="X779" s="171"/>
      <c r="Y779" s="163"/>
    </row>
    <row r="780" spans="2:31" s="137" customFormat="1" ht="17.25" customHeight="1" x14ac:dyDescent="0.35">
      <c r="B780" s="163"/>
      <c r="C780" s="196">
        <v>114</v>
      </c>
      <c r="D780" s="163">
        <v>114</v>
      </c>
      <c r="E780" s="164" t="s">
        <v>142</v>
      </c>
      <c r="F780" s="174" t="s">
        <v>0</v>
      </c>
      <c r="G780" s="174" t="s">
        <v>1298</v>
      </c>
      <c r="H780" s="164" t="s">
        <v>968</v>
      </c>
      <c r="I780" s="164" t="s">
        <v>1296</v>
      </c>
      <c r="J780" s="163">
        <v>31.1</v>
      </c>
      <c r="K780" s="167">
        <v>21.3</v>
      </c>
      <c r="L780" s="167">
        <v>22.3</v>
      </c>
      <c r="M780" s="213" t="s">
        <v>1299</v>
      </c>
      <c r="N780" s="167"/>
      <c r="O780" s="167"/>
      <c r="P780" s="167"/>
      <c r="Q780" s="196"/>
      <c r="R780" s="169"/>
      <c r="S780" s="169"/>
      <c r="T780" s="163"/>
      <c r="U780" s="163"/>
      <c r="V780" s="170"/>
      <c r="W780" s="170"/>
      <c r="X780" s="171"/>
      <c r="Y780" s="163"/>
    </row>
    <row r="781" spans="2:31" s="137" customFormat="1" ht="17.25" customHeight="1" x14ac:dyDescent="0.35">
      <c r="B781" s="163"/>
      <c r="C781" s="196">
        <v>114</v>
      </c>
      <c r="D781" s="163">
        <v>114</v>
      </c>
      <c r="E781" s="164" t="s">
        <v>143</v>
      </c>
      <c r="F781" s="174" t="s">
        <v>1298</v>
      </c>
      <c r="G781" s="174" t="s">
        <v>0</v>
      </c>
      <c r="H781" s="164" t="s">
        <v>1296</v>
      </c>
      <c r="I781" s="164" t="s">
        <v>968</v>
      </c>
      <c r="J781" s="163">
        <v>31.1</v>
      </c>
      <c r="K781" s="167">
        <v>22.35</v>
      </c>
      <c r="L781" s="167">
        <v>23.35</v>
      </c>
      <c r="M781" s="213"/>
      <c r="N781" s="167"/>
      <c r="O781" s="167"/>
      <c r="P781" s="167"/>
      <c r="Q781" s="196"/>
      <c r="R781" s="169"/>
      <c r="S781" s="169"/>
      <c r="T781" s="163"/>
      <c r="U781" s="163"/>
      <c r="V781" s="170"/>
      <c r="W781" s="170"/>
      <c r="X781" s="171"/>
      <c r="Y781" s="163"/>
    </row>
    <row r="782" spans="2:31" s="137" customFormat="1" ht="17.25" customHeight="1" x14ac:dyDescent="0.35">
      <c r="B782" s="163"/>
      <c r="C782" s="196"/>
      <c r="D782" s="163"/>
      <c r="E782" s="192" t="s">
        <v>1300</v>
      </c>
      <c r="F782" s="174"/>
      <c r="G782" s="221"/>
      <c r="H782" s="164"/>
      <c r="I782" s="57"/>
      <c r="J782" s="163"/>
      <c r="K782" s="163"/>
      <c r="L782" s="167"/>
      <c r="M782" s="164"/>
      <c r="N782" s="167"/>
      <c r="O782" s="167"/>
      <c r="P782" s="167"/>
      <c r="Q782" s="196"/>
      <c r="R782" s="169"/>
      <c r="S782" s="169"/>
      <c r="T782" s="163"/>
      <c r="U782" s="163"/>
      <c r="V782" s="170"/>
      <c r="W782" s="170"/>
      <c r="X782" s="171"/>
      <c r="Y782" s="163"/>
      <c r="Z782" s="140"/>
    </row>
    <row r="783" spans="2:31" ht="17.25" customHeight="1" x14ac:dyDescent="0.25">
      <c r="B783" s="201"/>
      <c r="C783" s="201"/>
      <c r="D783" s="204"/>
      <c r="E783" s="201"/>
      <c r="F783" s="223"/>
      <c r="G783" s="223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24"/>
      <c r="S783" s="225"/>
      <c r="T783" s="201"/>
      <c r="U783" s="201"/>
      <c r="V783" s="203"/>
      <c r="W783" s="203"/>
      <c r="X783" s="201"/>
      <c r="Y783" s="204"/>
    </row>
    <row r="784" spans="2:31" s="137" customFormat="1" ht="17.25" customHeight="1" x14ac:dyDescent="0.35">
      <c r="B784" s="163">
        <v>45</v>
      </c>
      <c r="C784" s="196">
        <v>205</v>
      </c>
      <c r="D784" s="163">
        <v>205</v>
      </c>
      <c r="E784" s="164" t="s">
        <v>626</v>
      </c>
      <c r="F784" s="174" t="s">
        <v>627</v>
      </c>
      <c r="G784" s="174" t="s">
        <v>48</v>
      </c>
      <c r="H784" s="164" t="s">
        <v>962</v>
      </c>
      <c r="I784" s="164" t="s">
        <v>1102</v>
      </c>
      <c r="J784" s="216">
        <v>45.1</v>
      </c>
      <c r="K784" s="167">
        <v>5</v>
      </c>
      <c r="L784" s="167">
        <v>6.3</v>
      </c>
      <c r="M784" s="164"/>
      <c r="N784" s="196"/>
      <c r="O784" s="196"/>
      <c r="P784" s="196"/>
      <c r="Q784" s="164" t="s">
        <v>1301</v>
      </c>
      <c r="R784" s="215">
        <v>0.34375</v>
      </c>
      <c r="S784" s="215">
        <v>0.2951388888888889</v>
      </c>
      <c r="T784" s="216">
        <v>180.4</v>
      </c>
      <c r="U784" s="216"/>
      <c r="V784" s="170" t="s">
        <v>1029</v>
      </c>
      <c r="W784" s="184"/>
      <c r="X784" s="200"/>
      <c r="Y784" s="163"/>
      <c r="Z784" s="136" t="s">
        <v>1027</v>
      </c>
      <c r="AA784" s="136"/>
      <c r="AB784" s="140" t="s">
        <v>1028</v>
      </c>
      <c r="AC784" s="137" t="s">
        <v>1029</v>
      </c>
      <c r="AD784" s="137" t="s">
        <v>1030</v>
      </c>
      <c r="AE784" s="140" t="s">
        <v>1031</v>
      </c>
    </row>
    <row r="785" spans="2:31" s="137" customFormat="1" ht="17.25" customHeight="1" x14ac:dyDescent="0.35">
      <c r="B785" s="163"/>
      <c r="C785" s="196">
        <v>205</v>
      </c>
      <c r="D785" s="163">
        <v>205</v>
      </c>
      <c r="E785" s="164" t="s">
        <v>628</v>
      </c>
      <c r="F785" s="174" t="s">
        <v>629</v>
      </c>
      <c r="G785" s="174" t="s">
        <v>0</v>
      </c>
      <c r="H785" s="164" t="s">
        <v>1107</v>
      </c>
      <c r="I785" s="164" t="s">
        <v>968</v>
      </c>
      <c r="J785" s="216">
        <v>45.1</v>
      </c>
      <c r="K785" s="167">
        <v>7</v>
      </c>
      <c r="L785" s="167">
        <v>8.3000000000000007</v>
      </c>
      <c r="M785" s="57" t="s">
        <v>971</v>
      </c>
      <c r="N785" s="196"/>
      <c r="O785" s="196"/>
      <c r="P785" s="196"/>
      <c r="Q785" s="196"/>
      <c r="R785" s="169"/>
      <c r="S785" s="169"/>
      <c r="T785" s="163"/>
      <c r="U785" s="163"/>
      <c r="V785" s="170"/>
      <c r="W785" s="170"/>
      <c r="X785" s="171"/>
      <c r="Y785" s="163"/>
    </row>
    <row r="786" spans="2:31" s="137" customFormat="1" ht="17.25" customHeight="1" x14ac:dyDescent="0.35">
      <c r="B786" s="163"/>
      <c r="C786" s="196">
        <v>205</v>
      </c>
      <c r="D786" s="163">
        <v>205</v>
      </c>
      <c r="E786" s="164" t="s">
        <v>636</v>
      </c>
      <c r="F786" s="174" t="s">
        <v>627</v>
      </c>
      <c r="G786" s="174" t="s">
        <v>48</v>
      </c>
      <c r="H786" s="164" t="s">
        <v>962</v>
      </c>
      <c r="I786" s="164" t="s">
        <v>1102</v>
      </c>
      <c r="J786" s="216">
        <v>45.1</v>
      </c>
      <c r="K786" s="167">
        <v>9</v>
      </c>
      <c r="L786" s="167">
        <v>10.3</v>
      </c>
      <c r="M786" s="164"/>
      <c r="N786" s="196"/>
      <c r="O786" s="196"/>
      <c r="P786" s="196"/>
      <c r="Q786" s="196"/>
      <c r="R786" s="169"/>
      <c r="S786" s="169"/>
      <c r="T786" s="163"/>
      <c r="U786" s="163"/>
      <c r="V786" s="170"/>
      <c r="W786" s="170"/>
      <c r="X786" s="171"/>
      <c r="Y786" s="163"/>
    </row>
    <row r="787" spans="2:31" s="137" customFormat="1" ht="17.25" customHeight="1" x14ac:dyDescent="0.35">
      <c r="B787" s="163"/>
      <c r="C787" s="196">
        <v>205</v>
      </c>
      <c r="D787" s="163">
        <v>205</v>
      </c>
      <c r="E787" s="164" t="s">
        <v>639</v>
      </c>
      <c r="F787" s="174" t="s">
        <v>629</v>
      </c>
      <c r="G787" s="174" t="s">
        <v>0</v>
      </c>
      <c r="H787" s="164" t="s">
        <v>1107</v>
      </c>
      <c r="I787" s="164" t="s">
        <v>968</v>
      </c>
      <c r="J787" s="216">
        <v>45.1</v>
      </c>
      <c r="K787" s="167">
        <v>11</v>
      </c>
      <c r="L787" s="167">
        <v>12.3</v>
      </c>
      <c r="M787" s="164"/>
      <c r="N787" s="196"/>
      <c r="O787" s="196"/>
      <c r="P787" s="196"/>
      <c r="Q787" s="196"/>
      <c r="R787" s="169"/>
      <c r="S787" s="169"/>
      <c r="T787" s="163"/>
      <c r="U787" s="163"/>
      <c r="V787" s="170"/>
      <c r="W787" s="170"/>
      <c r="X787" s="171"/>
      <c r="Y787" s="163"/>
    </row>
    <row r="788" spans="2:31" s="137" customFormat="1" ht="17.25" customHeight="1" x14ac:dyDescent="0.35">
      <c r="B788" s="163"/>
      <c r="C788" s="196"/>
      <c r="D788" s="163"/>
      <c r="E788" s="164"/>
      <c r="F788" s="174"/>
      <c r="G788" s="229" t="s">
        <v>976</v>
      </c>
      <c r="H788" s="164"/>
      <c r="I788" s="228" t="s">
        <v>976</v>
      </c>
      <c r="J788" s="163"/>
      <c r="K788" s="167"/>
      <c r="L788" s="167"/>
      <c r="M788" s="164"/>
      <c r="N788" s="196"/>
      <c r="O788" s="196"/>
      <c r="P788" s="196"/>
      <c r="Q788" s="196"/>
      <c r="R788" s="169"/>
      <c r="S788" s="169"/>
      <c r="T788" s="163"/>
      <c r="U788" s="163"/>
      <c r="V788" s="170"/>
      <c r="W788" s="170"/>
      <c r="X788" s="171"/>
      <c r="Y788" s="163"/>
    </row>
    <row r="789" spans="2:31" s="137" customFormat="1" ht="17.25" customHeight="1" x14ac:dyDescent="0.35">
      <c r="B789" s="163"/>
      <c r="C789" s="196">
        <v>206</v>
      </c>
      <c r="D789" s="163">
        <v>206</v>
      </c>
      <c r="E789" s="164" t="s">
        <v>327</v>
      </c>
      <c r="F789" s="174" t="s">
        <v>0</v>
      </c>
      <c r="G789" s="174" t="s">
        <v>52</v>
      </c>
      <c r="H789" s="164" t="s">
        <v>968</v>
      </c>
      <c r="I789" s="164" t="s">
        <v>1302</v>
      </c>
      <c r="J789" s="163">
        <v>55.5</v>
      </c>
      <c r="K789" s="167">
        <v>13</v>
      </c>
      <c r="L789" s="167">
        <v>14.3</v>
      </c>
      <c r="M789" s="164"/>
      <c r="N789" s="164"/>
      <c r="O789" s="167"/>
      <c r="P789" s="167"/>
      <c r="Q789" s="164" t="s">
        <v>1303</v>
      </c>
      <c r="R789" s="215">
        <v>0.34375</v>
      </c>
      <c r="S789" s="215">
        <v>0.2951388888888889</v>
      </c>
      <c r="T789" s="216">
        <v>222</v>
      </c>
      <c r="U789" s="216">
        <f>T784+T789</f>
        <v>402.4</v>
      </c>
      <c r="V789" s="170" t="s">
        <v>1029</v>
      </c>
      <c r="W789" s="170" t="s">
        <v>1029</v>
      </c>
      <c r="X789" s="212"/>
      <c r="Y789" s="163">
        <v>8</v>
      </c>
      <c r="Z789" s="136" t="s">
        <v>1027</v>
      </c>
      <c r="AA789" s="136"/>
      <c r="AB789" s="140" t="s">
        <v>1028</v>
      </c>
      <c r="AC789" s="137" t="s">
        <v>1029</v>
      </c>
      <c r="AD789" s="137" t="s">
        <v>1030</v>
      </c>
      <c r="AE789" s="140" t="s">
        <v>1031</v>
      </c>
    </row>
    <row r="790" spans="2:31" s="137" customFormat="1" ht="17.25" customHeight="1" x14ac:dyDescent="0.35">
      <c r="B790" s="163"/>
      <c r="C790" s="196">
        <v>206</v>
      </c>
      <c r="D790" s="163">
        <v>206</v>
      </c>
      <c r="E790" s="164" t="s">
        <v>330</v>
      </c>
      <c r="F790" s="174" t="s">
        <v>52</v>
      </c>
      <c r="G790" s="174" t="s">
        <v>0</v>
      </c>
      <c r="H790" s="164" t="s">
        <v>1302</v>
      </c>
      <c r="I790" s="164" t="s">
        <v>968</v>
      </c>
      <c r="J790" s="163">
        <v>55.5</v>
      </c>
      <c r="K790" s="167">
        <v>15</v>
      </c>
      <c r="L790" s="167">
        <v>16.3</v>
      </c>
      <c r="M790" s="57" t="s">
        <v>971</v>
      </c>
      <c r="N790" s="164"/>
      <c r="O790" s="228"/>
      <c r="P790" s="228"/>
      <c r="Q790" s="167"/>
      <c r="R790" s="169"/>
      <c r="S790" s="169"/>
      <c r="T790" s="163"/>
      <c r="U790" s="163"/>
      <c r="V790" s="170"/>
      <c r="W790" s="170"/>
      <c r="X790" s="171"/>
      <c r="Y790" s="163"/>
    </row>
    <row r="791" spans="2:31" s="137" customFormat="1" ht="17.25" customHeight="1" x14ac:dyDescent="0.35">
      <c r="B791" s="163"/>
      <c r="C791" s="196">
        <v>206</v>
      </c>
      <c r="D791" s="163">
        <v>206</v>
      </c>
      <c r="E791" s="164" t="s">
        <v>336</v>
      </c>
      <c r="F791" s="174" t="s">
        <v>0</v>
      </c>
      <c r="G791" s="174" t="s">
        <v>52</v>
      </c>
      <c r="H791" s="164" t="s">
        <v>968</v>
      </c>
      <c r="I791" s="164" t="s">
        <v>1302</v>
      </c>
      <c r="J791" s="163">
        <v>55.5</v>
      </c>
      <c r="K791" s="167">
        <v>17</v>
      </c>
      <c r="L791" s="167">
        <v>18.3</v>
      </c>
      <c r="M791" s="164"/>
      <c r="N791" s="164"/>
      <c r="O791" s="167"/>
      <c r="P791" s="167"/>
      <c r="Q791" s="167"/>
      <c r="R791" s="169"/>
      <c r="S791" s="169"/>
      <c r="T791" s="163"/>
      <c r="U791" s="163"/>
      <c r="V791" s="170"/>
      <c r="W791" s="170"/>
      <c r="X791" s="171"/>
      <c r="Y791" s="163"/>
    </row>
    <row r="792" spans="2:31" s="137" customFormat="1" ht="17.25" customHeight="1" x14ac:dyDescent="0.35">
      <c r="B792" s="163"/>
      <c r="C792" s="196">
        <v>206</v>
      </c>
      <c r="D792" s="163">
        <v>206</v>
      </c>
      <c r="E792" s="164" t="s">
        <v>337</v>
      </c>
      <c r="F792" s="174" t="s">
        <v>52</v>
      </c>
      <c r="G792" s="174" t="s">
        <v>0</v>
      </c>
      <c r="H792" s="164" t="s">
        <v>1302</v>
      </c>
      <c r="I792" s="164" t="s">
        <v>968</v>
      </c>
      <c r="J792" s="163">
        <v>55.5</v>
      </c>
      <c r="K792" s="167">
        <v>19</v>
      </c>
      <c r="L792" s="167">
        <v>20.3</v>
      </c>
      <c r="M792" s="164"/>
      <c r="N792" s="164"/>
      <c r="O792" s="167"/>
      <c r="P792" s="167"/>
      <c r="Q792" s="167"/>
      <c r="R792" s="169"/>
      <c r="S792" s="169"/>
      <c r="T792" s="163"/>
      <c r="U792" s="163"/>
      <c r="V792" s="170"/>
      <c r="W792" s="170"/>
      <c r="X792" s="171"/>
      <c r="Y792" s="163"/>
    </row>
    <row r="793" spans="2:31" s="137" customFormat="1" ht="17.25" customHeight="1" x14ac:dyDescent="0.35">
      <c r="B793" s="163"/>
      <c r="C793" s="196"/>
      <c r="D793" s="163"/>
      <c r="E793" s="192" t="s">
        <v>1304</v>
      </c>
      <c r="F793" s="174"/>
      <c r="G793" s="174"/>
      <c r="H793" s="164"/>
      <c r="I793" s="164"/>
      <c r="J793" s="163"/>
      <c r="K793" s="163"/>
      <c r="L793" s="163"/>
      <c r="M793" s="164"/>
      <c r="N793" s="167"/>
      <c r="O793" s="167"/>
      <c r="P793" s="167"/>
      <c r="Q793" s="196"/>
      <c r="R793" s="169"/>
      <c r="S793" s="169"/>
      <c r="T793" s="163"/>
      <c r="U793" s="163"/>
      <c r="V793" s="170"/>
      <c r="W793" s="170"/>
      <c r="X793" s="171"/>
      <c r="Y793" s="163"/>
      <c r="Z793" s="140"/>
    </row>
    <row r="794" spans="2:31" s="137" customFormat="1" ht="17.25" customHeight="1" x14ac:dyDescent="0.35">
      <c r="B794" s="163"/>
      <c r="C794" s="196"/>
      <c r="D794" s="163"/>
      <c r="E794" s="164"/>
      <c r="F794" s="174"/>
      <c r="G794" s="174"/>
      <c r="H794" s="164"/>
      <c r="I794" s="164"/>
      <c r="J794" s="163"/>
      <c r="K794" s="163"/>
      <c r="L794" s="163"/>
      <c r="M794" s="164"/>
      <c r="N794" s="196"/>
      <c r="O794" s="197"/>
      <c r="P794" s="197"/>
      <c r="Q794" s="164"/>
      <c r="R794" s="169"/>
      <c r="S794" s="169"/>
      <c r="T794" s="163"/>
      <c r="U794" s="163"/>
      <c r="V794" s="170"/>
      <c r="W794" s="170"/>
      <c r="X794" s="171"/>
      <c r="Y794" s="163"/>
    </row>
    <row r="795" spans="2:31" s="137" customFormat="1" ht="17.25" customHeight="1" x14ac:dyDescent="0.35">
      <c r="B795" s="163">
        <v>46</v>
      </c>
      <c r="C795" s="196">
        <v>209</v>
      </c>
      <c r="D795" s="163">
        <v>209</v>
      </c>
      <c r="E795" s="164" t="s">
        <v>630</v>
      </c>
      <c r="F795" s="174" t="s">
        <v>627</v>
      </c>
      <c r="G795" s="174" t="s">
        <v>48</v>
      </c>
      <c r="H795" s="164" t="s">
        <v>962</v>
      </c>
      <c r="I795" s="164" t="s">
        <v>1102</v>
      </c>
      <c r="J795" s="216">
        <v>45</v>
      </c>
      <c r="K795" s="167">
        <v>6</v>
      </c>
      <c r="L795" s="167">
        <v>7.3</v>
      </c>
      <c r="M795" s="164"/>
      <c r="N795" s="196"/>
      <c r="O795" s="196"/>
      <c r="P795" s="196"/>
      <c r="Q795" s="164" t="s">
        <v>1305</v>
      </c>
      <c r="R795" s="215">
        <v>0.34375</v>
      </c>
      <c r="S795" s="215">
        <v>0.2951388888888889</v>
      </c>
      <c r="T795" s="216">
        <v>201</v>
      </c>
      <c r="U795" s="216"/>
      <c r="V795" s="170" t="s">
        <v>1029</v>
      </c>
      <c r="W795" s="184"/>
      <c r="X795" s="200"/>
      <c r="Y795" s="163"/>
      <c r="Z795" s="136" t="s">
        <v>1027</v>
      </c>
      <c r="AA795" s="136"/>
      <c r="AB795" s="140" t="s">
        <v>1028</v>
      </c>
      <c r="AC795" s="137" t="s">
        <v>1029</v>
      </c>
      <c r="AD795" s="137" t="s">
        <v>1030</v>
      </c>
      <c r="AE795" s="140" t="s">
        <v>1031</v>
      </c>
    </row>
    <row r="796" spans="2:31" s="137" customFormat="1" ht="17.25" customHeight="1" x14ac:dyDescent="0.35">
      <c r="B796" s="163"/>
      <c r="C796" s="196">
        <v>209</v>
      </c>
      <c r="D796" s="163">
        <v>209</v>
      </c>
      <c r="E796" s="164" t="s">
        <v>633</v>
      </c>
      <c r="F796" s="174" t="s">
        <v>629</v>
      </c>
      <c r="G796" s="174" t="s">
        <v>0</v>
      </c>
      <c r="H796" s="164" t="s">
        <v>1107</v>
      </c>
      <c r="I796" s="164" t="s">
        <v>968</v>
      </c>
      <c r="J796" s="216">
        <v>45</v>
      </c>
      <c r="K796" s="167">
        <v>8</v>
      </c>
      <c r="L796" s="167">
        <v>9.3000000000000007</v>
      </c>
      <c r="M796" s="57" t="s">
        <v>971</v>
      </c>
      <c r="N796" s="196"/>
      <c r="O796" s="196"/>
      <c r="P796" s="196"/>
      <c r="Q796" s="196"/>
      <c r="R796" s="169"/>
      <c r="S796" s="169"/>
      <c r="T796" s="163"/>
      <c r="U796" s="163"/>
      <c r="V796" s="170"/>
      <c r="W796" s="170"/>
      <c r="X796" s="171"/>
      <c r="Y796" s="163"/>
    </row>
    <row r="797" spans="2:31" s="137" customFormat="1" ht="17.25" customHeight="1" x14ac:dyDescent="0.35">
      <c r="B797" s="163"/>
      <c r="C797" s="196">
        <v>209</v>
      </c>
      <c r="D797" s="163">
        <v>209</v>
      </c>
      <c r="E797" s="164" t="s">
        <v>323</v>
      </c>
      <c r="F797" s="174" t="s">
        <v>0</v>
      </c>
      <c r="G797" s="174" t="s">
        <v>52</v>
      </c>
      <c r="H797" s="164" t="s">
        <v>968</v>
      </c>
      <c r="I797" s="164" t="s">
        <v>1302</v>
      </c>
      <c r="J797" s="163">
        <v>55.5</v>
      </c>
      <c r="K797" s="167">
        <v>10</v>
      </c>
      <c r="L797" s="167">
        <v>11.3</v>
      </c>
      <c r="M797" s="164"/>
      <c r="N797" s="196"/>
      <c r="O797" s="196"/>
      <c r="P797" s="196"/>
      <c r="Q797" s="196"/>
      <c r="R797" s="169"/>
      <c r="S797" s="169"/>
      <c r="T797" s="163"/>
      <c r="U797" s="163"/>
      <c r="V797" s="170"/>
      <c r="W797" s="170"/>
      <c r="X797" s="171"/>
      <c r="Y797" s="163"/>
    </row>
    <row r="798" spans="2:31" s="137" customFormat="1" ht="17.25" customHeight="1" x14ac:dyDescent="0.35">
      <c r="B798" s="163"/>
      <c r="C798" s="196">
        <v>209</v>
      </c>
      <c r="D798" s="163">
        <v>209</v>
      </c>
      <c r="E798" s="164" t="s">
        <v>326</v>
      </c>
      <c r="F798" s="174" t="s">
        <v>52</v>
      </c>
      <c r="G798" s="174" t="s">
        <v>0</v>
      </c>
      <c r="H798" s="164" t="s">
        <v>1302</v>
      </c>
      <c r="I798" s="164" t="s">
        <v>968</v>
      </c>
      <c r="J798" s="163">
        <v>55.5</v>
      </c>
      <c r="K798" s="167">
        <v>12</v>
      </c>
      <c r="L798" s="167">
        <v>13.3</v>
      </c>
      <c r="M798" s="164"/>
      <c r="N798" s="196"/>
      <c r="O798" s="196"/>
      <c r="P798" s="196"/>
      <c r="Q798" s="196"/>
      <c r="R798" s="169"/>
      <c r="S798" s="169"/>
      <c r="T798" s="163"/>
      <c r="U798" s="163"/>
      <c r="V798" s="170"/>
      <c r="W798" s="170"/>
      <c r="X798" s="171"/>
      <c r="Y798" s="163"/>
    </row>
    <row r="799" spans="2:31" s="137" customFormat="1" ht="17.25" customHeight="1" x14ac:dyDescent="0.35">
      <c r="B799" s="163"/>
      <c r="C799" s="196"/>
      <c r="D799" s="163"/>
      <c r="E799" s="164"/>
      <c r="F799" s="174"/>
      <c r="G799" s="229" t="s">
        <v>976</v>
      </c>
      <c r="H799" s="164"/>
      <c r="I799" s="228" t="s">
        <v>976</v>
      </c>
      <c r="J799" s="163"/>
      <c r="K799" s="167"/>
      <c r="L799" s="167"/>
      <c r="M799" s="164"/>
      <c r="N799" s="196"/>
      <c r="O799" s="196"/>
      <c r="P799" s="196"/>
      <c r="Q799" s="196"/>
      <c r="R799" s="169"/>
      <c r="S799" s="169"/>
      <c r="T799" s="163"/>
      <c r="U799" s="163"/>
      <c r="V799" s="170"/>
      <c r="W799" s="170"/>
      <c r="X799" s="171"/>
      <c r="Y799" s="163"/>
    </row>
    <row r="800" spans="2:31" s="137" customFormat="1" ht="17.25" customHeight="1" x14ac:dyDescent="0.35">
      <c r="B800" s="163"/>
      <c r="C800" s="196">
        <v>210</v>
      </c>
      <c r="D800" s="163">
        <v>210</v>
      </c>
      <c r="E800" s="164" t="s">
        <v>331</v>
      </c>
      <c r="F800" s="174" t="s">
        <v>0</v>
      </c>
      <c r="G800" s="174" t="s">
        <v>52</v>
      </c>
      <c r="H800" s="164" t="s">
        <v>968</v>
      </c>
      <c r="I800" s="164" t="s">
        <v>1302</v>
      </c>
      <c r="J800" s="163">
        <v>55.5</v>
      </c>
      <c r="K800" s="167">
        <v>14</v>
      </c>
      <c r="L800" s="167">
        <v>15.3</v>
      </c>
      <c r="M800" s="164"/>
      <c r="N800" s="196"/>
      <c r="O800" s="196"/>
      <c r="P800" s="196"/>
      <c r="Q800" s="164" t="s">
        <v>1306</v>
      </c>
      <c r="R800" s="215">
        <v>0.34375</v>
      </c>
      <c r="S800" s="215">
        <v>0.2951388888888889</v>
      </c>
      <c r="T800" s="216">
        <v>222</v>
      </c>
      <c r="U800" s="216">
        <f>T795+T800</f>
        <v>423</v>
      </c>
      <c r="V800" s="170" t="s">
        <v>1029</v>
      </c>
      <c r="W800" s="170" t="s">
        <v>1029</v>
      </c>
      <c r="X800" s="212"/>
      <c r="Y800" s="163">
        <v>8</v>
      </c>
      <c r="Z800" s="136" t="s">
        <v>1027</v>
      </c>
      <c r="AA800" s="136"/>
      <c r="AB800" s="140" t="s">
        <v>1028</v>
      </c>
      <c r="AC800" s="137" t="s">
        <v>1029</v>
      </c>
      <c r="AD800" s="137" t="s">
        <v>1030</v>
      </c>
      <c r="AE800" s="140" t="s">
        <v>1031</v>
      </c>
    </row>
    <row r="801" spans="2:31" s="137" customFormat="1" ht="17.25" customHeight="1" x14ac:dyDescent="0.35">
      <c r="B801" s="163"/>
      <c r="C801" s="196">
        <v>210</v>
      </c>
      <c r="D801" s="163">
        <v>210</v>
      </c>
      <c r="E801" s="164" t="s">
        <v>334</v>
      </c>
      <c r="F801" s="174" t="s">
        <v>52</v>
      </c>
      <c r="G801" s="174" t="s">
        <v>0</v>
      </c>
      <c r="H801" s="164" t="s">
        <v>1302</v>
      </c>
      <c r="I801" s="164" t="s">
        <v>968</v>
      </c>
      <c r="J801" s="163">
        <v>55.5</v>
      </c>
      <c r="K801" s="167">
        <v>16</v>
      </c>
      <c r="L801" s="167">
        <v>17.3</v>
      </c>
      <c r="M801" s="57" t="s">
        <v>971</v>
      </c>
      <c r="N801" s="196"/>
      <c r="O801" s="196"/>
      <c r="P801" s="196"/>
      <c r="Q801" s="196"/>
      <c r="R801" s="169"/>
      <c r="S801" s="169"/>
      <c r="T801" s="163"/>
      <c r="U801" s="163"/>
      <c r="V801" s="170"/>
      <c r="W801" s="170"/>
      <c r="X801" s="171"/>
      <c r="Y801" s="163"/>
    </row>
    <row r="802" spans="2:31" s="137" customFormat="1" ht="17.25" customHeight="1" x14ac:dyDescent="0.35">
      <c r="B802" s="163"/>
      <c r="C802" s="196">
        <v>210</v>
      </c>
      <c r="D802" s="163">
        <v>210</v>
      </c>
      <c r="E802" s="164" t="s">
        <v>340</v>
      </c>
      <c r="F802" s="174" t="s">
        <v>0</v>
      </c>
      <c r="G802" s="174" t="s">
        <v>52</v>
      </c>
      <c r="H802" s="164" t="s">
        <v>968</v>
      </c>
      <c r="I802" s="164" t="s">
        <v>1302</v>
      </c>
      <c r="J802" s="163">
        <v>55.5</v>
      </c>
      <c r="K802" s="167">
        <v>18</v>
      </c>
      <c r="L802" s="167">
        <v>19.3</v>
      </c>
      <c r="M802" s="164"/>
      <c r="N802" s="196"/>
      <c r="O802" s="196"/>
      <c r="P802" s="196"/>
      <c r="Q802" s="196"/>
      <c r="R802" s="169"/>
      <c r="S802" s="169"/>
      <c r="T802" s="163"/>
      <c r="U802" s="163"/>
      <c r="V802" s="170"/>
      <c r="W802" s="170"/>
      <c r="X802" s="171"/>
      <c r="Y802" s="163"/>
    </row>
    <row r="803" spans="2:31" s="137" customFormat="1" ht="17.25" customHeight="1" x14ac:dyDescent="0.35">
      <c r="B803" s="163"/>
      <c r="C803" s="196">
        <v>210</v>
      </c>
      <c r="D803" s="163">
        <v>210</v>
      </c>
      <c r="E803" s="164" t="s">
        <v>341</v>
      </c>
      <c r="F803" s="174" t="s">
        <v>52</v>
      </c>
      <c r="G803" s="174" t="s">
        <v>0</v>
      </c>
      <c r="H803" s="164" t="s">
        <v>1302</v>
      </c>
      <c r="I803" s="164" t="s">
        <v>968</v>
      </c>
      <c r="J803" s="163">
        <v>55.5</v>
      </c>
      <c r="K803" s="167">
        <v>20</v>
      </c>
      <c r="L803" s="167">
        <v>21.3</v>
      </c>
      <c r="M803" s="164"/>
      <c r="N803" s="196"/>
      <c r="O803" s="196"/>
      <c r="P803" s="196"/>
      <c r="Q803" s="196"/>
      <c r="R803" s="169"/>
      <c r="S803" s="169"/>
      <c r="T803" s="163"/>
      <c r="U803" s="163"/>
      <c r="V803" s="170"/>
      <c r="W803" s="170"/>
      <c r="X803" s="171"/>
      <c r="Y803" s="163"/>
    </row>
    <row r="804" spans="2:31" s="137" customFormat="1" ht="17.25" customHeight="1" x14ac:dyDescent="0.35">
      <c r="B804" s="163"/>
      <c r="C804" s="196"/>
      <c r="D804" s="163"/>
      <c r="E804" s="192" t="s">
        <v>1307</v>
      </c>
      <c r="F804" s="174"/>
      <c r="G804" s="174"/>
      <c r="H804" s="164"/>
      <c r="I804" s="164"/>
      <c r="J804" s="163"/>
      <c r="K804" s="163"/>
      <c r="L804" s="163"/>
      <c r="M804" s="164"/>
      <c r="N804" s="167"/>
      <c r="O804" s="167"/>
      <c r="P804" s="167"/>
      <c r="Q804" s="196"/>
      <c r="R804" s="169"/>
      <c r="S804" s="169"/>
      <c r="T804" s="163"/>
      <c r="U804" s="163"/>
      <c r="V804" s="170"/>
      <c r="W804" s="170"/>
      <c r="X804" s="171"/>
      <c r="Y804" s="163"/>
      <c r="Z804" s="140"/>
    </row>
    <row r="805" spans="2:31" s="137" customFormat="1" ht="17.25" customHeight="1" x14ac:dyDescent="0.35">
      <c r="B805" s="163"/>
      <c r="C805" s="196"/>
      <c r="D805" s="163"/>
      <c r="E805" s="164"/>
      <c r="F805" s="174"/>
      <c r="G805" s="174"/>
      <c r="H805" s="164"/>
      <c r="I805" s="164"/>
      <c r="J805" s="163"/>
      <c r="K805" s="163"/>
      <c r="L805" s="163"/>
      <c r="M805" s="164"/>
      <c r="N805" s="196"/>
      <c r="O805" s="196"/>
      <c r="P805" s="196"/>
      <c r="Q805" s="196"/>
      <c r="R805" s="169"/>
      <c r="S805" s="169"/>
      <c r="T805" s="163"/>
      <c r="U805" s="163"/>
      <c r="V805" s="170"/>
      <c r="W805" s="170"/>
      <c r="X805" s="171"/>
      <c r="Y805" s="163"/>
    </row>
    <row r="806" spans="2:31" s="137" customFormat="1" ht="17.25" customHeight="1" x14ac:dyDescent="0.35">
      <c r="B806" s="163">
        <v>47</v>
      </c>
      <c r="C806" s="196">
        <v>211</v>
      </c>
      <c r="D806" s="163">
        <v>211</v>
      </c>
      <c r="E806" s="164" t="s">
        <v>318</v>
      </c>
      <c r="F806" s="174" t="s">
        <v>0</v>
      </c>
      <c r="G806" s="174" t="s">
        <v>52</v>
      </c>
      <c r="H806" s="164" t="s">
        <v>968</v>
      </c>
      <c r="I806" s="164" t="s">
        <v>1302</v>
      </c>
      <c r="J806" s="163">
        <v>55.5</v>
      </c>
      <c r="K806" s="167">
        <v>6.3</v>
      </c>
      <c r="L806" s="167">
        <v>8</v>
      </c>
      <c r="M806" s="164"/>
      <c r="N806" s="196"/>
      <c r="O806" s="196"/>
      <c r="P806" s="196"/>
      <c r="Q806" s="164" t="s">
        <v>1308</v>
      </c>
      <c r="R806" s="215">
        <v>0.34375</v>
      </c>
      <c r="S806" s="215">
        <v>0.2951388888888889</v>
      </c>
      <c r="T806" s="216">
        <v>222</v>
      </c>
      <c r="U806" s="216"/>
      <c r="V806" s="170" t="s">
        <v>1029</v>
      </c>
      <c r="W806" s="184"/>
      <c r="X806" s="200"/>
      <c r="Y806" s="163"/>
      <c r="Z806" s="136" t="s">
        <v>1027</v>
      </c>
      <c r="AA806" s="136"/>
      <c r="AB806" s="140" t="s">
        <v>1028</v>
      </c>
      <c r="AC806" s="137" t="s">
        <v>1029</v>
      </c>
      <c r="AD806" s="137" t="s">
        <v>1030</v>
      </c>
      <c r="AE806" s="140" t="s">
        <v>1031</v>
      </c>
    </row>
    <row r="807" spans="2:31" s="137" customFormat="1" ht="17.25" customHeight="1" x14ac:dyDescent="0.35">
      <c r="B807" s="163"/>
      <c r="C807" s="196">
        <v>211</v>
      </c>
      <c r="D807" s="163">
        <v>211</v>
      </c>
      <c r="E807" s="164" t="s">
        <v>320</v>
      </c>
      <c r="F807" s="174" t="s">
        <v>52</v>
      </c>
      <c r="G807" s="174" t="s">
        <v>0</v>
      </c>
      <c r="H807" s="164" t="s">
        <v>1302</v>
      </c>
      <c r="I807" s="164" t="s">
        <v>968</v>
      </c>
      <c r="J807" s="163">
        <v>55.5</v>
      </c>
      <c r="K807" s="167">
        <v>9.3000000000000007</v>
      </c>
      <c r="L807" s="167">
        <v>10</v>
      </c>
      <c r="M807" s="57" t="s">
        <v>971</v>
      </c>
      <c r="N807" s="196"/>
      <c r="O807" s="196"/>
      <c r="P807" s="196"/>
      <c r="Q807" s="196"/>
      <c r="R807" s="169"/>
      <c r="S807" s="169"/>
      <c r="T807" s="163"/>
      <c r="U807" s="163"/>
      <c r="V807" s="170"/>
      <c r="W807" s="170"/>
      <c r="X807" s="171"/>
      <c r="Y807" s="163"/>
    </row>
    <row r="808" spans="2:31" s="137" customFormat="1" ht="17.25" customHeight="1" x14ac:dyDescent="0.35">
      <c r="B808" s="163"/>
      <c r="C808" s="196">
        <v>211</v>
      </c>
      <c r="D808" s="163">
        <v>211</v>
      </c>
      <c r="E808" s="164" t="s">
        <v>325</v>
      </c>
      <c r="F808" s="174" t="s">
        <v>0</v>
      </c>
      <c r="G808" s="174" t="s">
        <v>52</v>
      </c>
      <c r="H808" s="164" t="s">
        <v>968</v>
      </c>
      <c r="I808" s="164" t="s">
        <v>1302</v>
      </c>
      <c r="J808" s="163">
        <v>55.5</v>
      </c>
      <c r="K808" s="167">
        <v>10.3</v>
      </c>
      <c r="L808" s="167">
        <v>12</v>
      </c>
      <c r="M808" s="164"/>
      <c r="N808" s="196"/>
      <c r="O808" s="196"/>
      <c r="P808" s="196"/>
      <c r="Q808" s="196"/>
      <c r="R808" s="169"/>
      <c r="S808" s="169"/>
      <c r="T808" s="163"/>
      <c r="U808" s="163"/>
      <c r="V808" s="170"/>
      <c r="W808" s="170"/>
      <c r="X808" s="171"/>
      <c r="Y808" s="163"/>
    </row>
    <row r="809" spans="2:31" s="137" customFormat="1" ht="17.25" customHeight="1" x14ac:dyDescent="0.35">
      <c r="B809" s="163"/>
      <c r="C809" s="196">
        <v>211</v>
      </c>
      <c r="D809" s="163">
        <v>211</v>
      </c>
      <c r="E809" s="164" t="s">
        <v>328</v>
      </c>
      <c r="F809" s="174" t="s">
        <v>52</v>
      </c>
      <c r="G809" s="174" t="s">
        <v>0</v>
      </c>
      <c r="H809" s="164" t="s">
        <v>1302</v>
      </c>
      <c r="I809" s="164" t="s">
        <v>968</v>
      </c>
      <c r="J809" s="163">
        <v>55.5</v>
      </c>
      <c r="K809" s="167">
        <v>12.3</v>
      </c>
      <c r="L809" s="167">
        <v>14</v>
      </c>
      <c r="M809" s="164"/>
      <c r="N809" s="196"/>
      <c r="O809" s="196"/>
      <c r="P809" s="196"/>
      <c r="Q809" s="196"/>
      <c r="R809" s="169"/>
      <c r="S809" s="169"/>
      <c r="T809" s="163"/>
      <c r="U809" s="163"/>
      <c r="V809" s="170"/>
      <c r="W809" s="170"/>
      <c r="X809" s="171"/>
      <c r="Y809" s="163"/>
    </row>
    <row r="810" spans="2:31" s="137" customFormat="1" ht="17.25" customHeight="1" x14ac:dyDescent="0.35">
      <c r="B810" s="163"/>
      <c r="C810" s="196"/>
      <c r="D810" s="163"/>
      <c r="E810" s="164"/>
      <c r="F810" s="174"/>
      <c r="G810" s="209" t="s">
        <v>976</v>
      </c>
      <c r="H810" s="164"/>
      <c r="I810" s="194" t="s">
        <v>976</v>
      </c>
      <c r="J810" s="163"/>
      <c r="K810" s="167"/>
      <c r="L810" s="167"/>
      <c r="M810" s="164"/>
      <c r="N810" s="196"/>
      <c r="O810" s="196"/>
      <c r="P810" s="196"/>
      <c r="Q810" s="196"/>
      <c r="R810" s="169"/>
      <c r="S810" s="169"/>
      <c r="T810" s="163"/>
      <c r="U810" s="163"/>
      <c r="V810" s="170"/>
      <c r="W810" s="170"/>
      <c r="X810" s="171"/>
      <c r="Y810" s="163"/>
    </row>
    <row r="811" spans="2:31" s="137" customFormat="1" ht="17.25" customHeight="1" x14ac:dyDescent="0.35">
      <c r="B811" s="163"/>
      <c r="C811" s="196">
        <v>212</v>
      </c>
      <c r="D811" s="163">
        <v>212</v>
      </c>
      <c r="E811" s="164" t="s">
        <v>333</v>
      </c>
      <c r="F811" s="174" t="s">
        <v>0</v>
      </c>
      <c r="G811" s="174" t="s">
        <v>52</v>
      </c>
      <c r="H811" s="164" t="s">
        <v>968</v>
      </c>
      <c r="I811" s="164" t="s">
        <v>1302</v>
      </c>
      <c r="J811" s="163">
        <v>55.5</v>
      </c>
      <c r="K811" s="167">
        <v>14.3</v>
      </c>
      <c r="L811" s="167">
        <v>16</v>
      </c>
      <c r="M811" s="164"/>
      <c r="N811" s="196"/>
      <c r="O811" s="196"/>
      <c r="P811" s="196"/>
      <c r="Q811" s="164" t="s">
        <v>1309</v>
      </c>
      <c r="R811" s="215">
        <v>0.34375</v>
      </c>
      <c r="S811" s="215">
        <v>0.2951388888888889</v>
      </c>
      <c r="T811" s="216">
        <v>222</v>
      </c>
      <c r="U811" s="216">
        <f>T806+T811</f>
        <v>444</v>
      </c>
      <c r="V811" s="170" t="s">
        <v>1029</v>
      </c>
      <c r="W811" s="170" t="s">
        <v>1029</v>
      </c>
      <c r="X811" s="212"/>
      <c r="Y811" s="163">
        <v>8</v>
      </c>
      <c r="Z811" s="136" t="s">
        <v>1027</v>
      </c>
      <c r="AA811" s="136"/>
      <c r="AB811" s="140" t="s">
        <v>1028</v>
      </c>
      <c r="AC811" s="137" t="s">
        <v>1029</v>
      </c>
      <c r="AD811" s="137" t="s">
        <v>1030</v>
      </c>
      <c r="AE811" s="140" t="s">
        <v>1031</v>
      </c>
    </row>
    <row r="812" spans="2:31" s="137" customFormat="1" ht="17.25" customHeight="1" x14ac:dyDescent="0.35">
      <c r="B812" s="163"/>
      <c r="C812" s="196">
        <v>212</v>
      </c>
      <c r="D812" s="163">
        <v>212</v>
      </c>
      <c r="E812" s="164" t="s">
        <v>335</v>
      </c>
      <c r="F812" s="174" t="s">
        <v>52</v>
      </c>
      <c r="G812" s="174" t="s">
        <v>0</v>
      </c>
      <c r="H812" s="164" t="s">
        <v>1302</v>
      </c>
      <c r="I812" s="164" t="s">
        <v>968</v>
      </c>
      <c r="J812" s="163">
        <v>55.5</v>
      </c>
      <c r="K812" s="167">
        <v>16.3</v>
      </c>
      <c r="L812" s="167">
        <v>18</v>
      </c>
      <c r="M812" s="57" t="s">
        <v>971</v>
      </c>
      <c r="N812" s="196"/>
      <c r="O812" s="196"/>
      <c r="P812" s="196"/>
      <c r="Q812" s="196"/>
      <c r="R812" s="169"/>
      <c r="S812" s="169"/>
      <c r="T812" s="163"/>
      <c r="U812" s="163"/>
      <c r="V812" s="170"/>
      <c r="W812" s="170"/>
      <c r="X812" s="171"/>
      <c r="Y812" s="163"/>
    </row>
    <row r="813" spans="2:31" s="137" customFormat="1" ht="17.25" customHeight="1" x14ac:dyDescent="0.35">
      <c r="B813" s="163"/>
      <c r="C813" s="196">
        <v>212</v>
      </c>
      <c r="D813" s="163">
        <v>212</v>
      </c>
      <c r="E813" s="164" t="s">
        <v>342</v>
      </c>
      <c r="F813" s="174" t="s">
        <v>0</v>
      </c>
      <c r="G813" s="174" t="s">
        <v>52</v>
      </c>
      <c r="H813" s="164" t="s">
        <v>968</v>
      </c>
      <c r="I813" s="164" t="s">
        <v>1302</v>
      </c>
      <c r="J813" s="163">
        <v>55.5</v>
      </c>
      <c r="K813" s="167">
        <v>18.3</v>
      </c>
      <c r="L813" s="167">
        <v>20</v>
      </c>
      <c r="M813" s="164"/>
      <c r="N813" s="196"/>
      <c r="O813" s="196"/>
      <c r="P813" s="196"/>
      <c r="Q813" s="196"/>
      <c r="R813" s="169"/>
      <c r="S813" s="169"/>
      <c r="T813" s="163"/>
      <c r="U813" s="163"/>
      <c r="V813" s="170"/>
      <c r="W813" s="170"/>
      <c r="X813" s="171"/>
      <c r="Y813" s="163"/>
    </row>
    <row r="814" spans="2:31" s="137" customFormat="1" ht="17.25" customHeight="1" x14ac:dyDescent="0.35">
      <c r="B814" s="163"/>
      <c r="C814" s="196">
        <v>212</v>
      </c>
      <c r="D814" s="163">
        <v>212</v>
      </c>
      <c r="E814" s="164" t="s">
        <v>343</v>
      </c>
      <c r="F814" s="174" t="s">
        <v>52</v>
      </c>
      <c r="G814" s="174" t="s">
        <v>0</v>
      </c>
      <c r="H814" s="164" t="s">
        <v>1302</v>
      </c>
      <c r="I814" s="164" t="s">
        <v>968</v>
      </c>
      <c r="J814" s="163">
        <v>55.5</v>
      </c>
      <c r="K814" s="167">
        <v>20.3</v>
      </c>
      <c r="L814" s="167">
        <v>22</v>
      </c>
      <c r="M814" s="164"/>
      <c r="N814" s="196"/>
      <c r="O814" s="196"/>
      <c r="P814" s="196"/>
      <c r="Q814" s="196"/>
      <c r="R814" s="169"/>
      <c r="S814" s="169"/>
      <c r="T814" s="163"/>
      <c r="U814" s="163"/>
      <c r="V814" s="170"/>
      <c r="W814" s="170"/>
      <c r="X814" s="171"/>
      <c r="Y814" s="163"/>
    </row>
    <row r="815" spans="2:31" s="137" customFormat="1" ht="17.25" customHeight="1" x14ac:dyDescent="0.35">
      <c r="B815" s="163"/>
      <c r="C815" s="196"/>
      <c r="D815" s="163"/>
      <c r="E815" s="192" t="s">
        <v>1310</v>
      </c>
      <c r="F815" s="174"/>
      <c r="G815" s="174"/>
      <c r="H815" s="164"/>
      <c r="I815" s="164"/>
      <c r="J815" s="163"/>
      <c r="K815" s="163"/>
      <c r="L815" s="163"/>
      <c r="M815" s="164"/>
      <c r="N815" s="167"/>
      <c r="O815" s="167"/>
      <c r="P815" s="167"/>
      <c r="Q815" s="196"/>
      <c r="R815" s="169"/>
      <c r="S815" s="169"/>
      <c r="T815" s="163"/>
      <c r="U815" s="163"/>
      <c r="V815" s="170"/>
      <c r="W815" s="170"/>
      <c r="X815" s="171"/>
      <c r="Y815" s="163"/>
      <c r="Z815" s="140"/>
    </row>
    <row r="816" spans="2:31" s="137" customFormat="1" ht="17.25" customHeight="1" x14ac:dyDescent="0.35">
      <c r="B816" s="163"/>
      <c r="C816" s="196"/>
      <c r="D816" s="163"/>
      <c r="E816" s="192"/>
      <c r="F816" s="174"/>
      <c r="G816" s="174"/>
      <c r="H816" s="164"/>
      <c r="I816" s="164"/>
      <c r="J816" s="163"/>
      <c r="K816" s="163"/>
      <c r="L816" s="163"/>
      <c r="M816" s="164"/>
      <c r="N816" s="167"/>
      <c r="O816" s="167"/>
      <c r="P816" s="167"/>
      <c r="Q816" s="196"/>
      <c r="R816" s="169"/>
      <c r="S816" s="169"/>
      <c r="T816" s="163"/>
      <c r="U816" s="163"/>
      <c r="V816" s="170"/>
      <c r="W816" s="170"/>
      <c r="X816" s="171"/>
      <c r="Y816" s="163"/>
      <c r="Z816" s="140"/>
    </row>
    <row r="817" spans="2:31" s="137" customFormat="1" ht="17.25" customHeight="1" x14ac:dyDescent="0.35">
      <c r="B817" s="163">
        <v>48</v>
      </c>
      <c r="C817" s="196">
        <v>85</v>
      </c>
      <c r="D817" s="163">
        <v>85</v>
      </c>
      <c r="E817" s="164" t="s">
        <v>1311</v>
      </c>
      <c r="F817" s="174" t="s">
        <v>0</v>
      </c>
      <c r="G817" s="174" t="s">
        <v>36</v>
      </c>
      <c r="H817" s="164" t="s">
        <v>968</v>
      </c>
      <c r="I817" s="164" t="s">
        <v>1312</v>
      </c>
      <c r="J817" s="163">
        <v>44.6</v>
      </c>
      <c r="K817" s="167">
        <v>6.3</v>
      </c>
      <c r="L817" s="167">
        <v>8.1</v>
      </c>
      <c r="M817" s="164"/>
      <c r="N817" s="167"/>
      <c r="O817" s="167"/>
      <c r="P817" s="167"/>
      <c r="Q817" s="196" t="s">
        <v>1313</v>
      </c>
      <c r="R817" s="215">
        <v>0.34375</v>
      </c>
      <c r="S817" s="215">
        <v>0.32291666666666669</v>
      </c>
      <c r="T817" s="216">
        <v>178.4</v>
      </c>
      <c r="U817" s="216"/>
      <c r="V817" s="170" t="s">
        <v>1029</v>
      </c>
      <c r="W817" s="184"/>
      <c r="X817" s="200"/>
      <c r="Y817" s="163"/>
      <c r="Z817" s="136" t="s">
        <v>1027</v>
      </c>
      <c r="AA817" s="136"/>
      <c r="AB817" s="164" t="s">
        <v>1312</v>
      </c>
      <c r="AC817" s="137" t="s">
        <v>1029</v>
      </c>
      <c r="AD817" s="137" t="s">
        <v>1134</v>
      </c>
      <c r="AE817" s="140" t="s">
        <v>1031</v>
      </c>
    </row>
    <row r="818" spans="2:31" s="137" customFormat="1" ht="17.25" customHeight="1" x14ac:dyDescent="0.35">
      <c r="B818" s="163"/>
      <c r="C818" s="196">
        <v>85</v>
      </c>
      <c r="D818" s="163">
        <v>85</v>
      </c>
      <c r="E818" s="164" t="s">
        <v>1314</v>
      </c>
      <c r="F818" s="174" t="s">
        <v>36</v>
      </c>
      <c r="G818" s="174" t="s">
        <v>0</v>
      </c>
      <c r="H818" s="164" t="s">
        <v>1312</v>
      </c>
      <c r="I818" s="164" t="s">
        <v>968</v>
      </c>
      <c r="J818" s="163">
        <v>44.6</v>
      </c>
      <c r="K818" s="167">
        <v>8.1999999999999993</v>
      </c>
      <c r="L818" s="167">
        <v>10</v>
      </c>
      <c r="M818" s="164"/>
      <c r="N818" s="167"/>
      <c r="O818" s="167"/>
      <c r="P818" s="167"/>
      <c r="Q818" s="196"/>
      <c r="R818" s="169"/>
      <c r="S818" s="169"/>
      <c r="T818" s="163"/>
      <c r="U818" s="163"/>
      <c r="V818" s="170"/>
      <c r="W818" s="170"/>
      <c r="X818" s="171"/>
      <c r="Y818" s="163"/>
    </row>
    <row r="819" spans="2:31" s="137" customFormat="1" ht="17.25" customHeight="1" x14ac:dyDescent="0.35">
      <c r="B819" s="163"/>
      <c r="C819" s="196">
        <v>85</v>
      </c>
      <c r="D819" s="163">
        <v>85</v>
      </c>
      <c r="E819" s="164" t="s">
        <v>1315</v>
      </c>
      <c r="F819" s="174" t="s">
        <v>0</v>
      </c>
      <c r="G819" s="174" t="s">
        <v>36</v>
      </c>
      <c r="H819" s="164" t="s">
        <v>968</v>
      </c>
      <c r="I819" s="164" t="s">
        <v>1312</v>
      </c>
      <c r="J819" s="163">
        <v>44.6</v>
      </c>
      <c r="K819" s="167">
        <v>10.3</v>
      </c>
      <c r="L819" s="167">
        <v>12.1</v>
      </c>
      <c r="M819" s="164"/>
      <c r="N819" s="167"/>
      <c r="O819" s="167"/>
      <c r="P819" s="167"/>
      <c r="Q819" s="196"/>
      <c r="R819" s="169"/>
      <c r="S819" s="169"/>
      <c r="T819" s="163"/>
      <c r="U819" s="163"/>
      <c r="V819" s="170"/>
      <c r="W819" s="170"/>
      <c r="X819" s="171"/>
      <c r="Y819" s="163"/>
    </row>
    <row r="820" spans="2:31" s="137" customFormat="1" ht="17.25" customHeight="1" x14ac:dyDescent="0.35">
      <c r="B820" s="163"/>
      <c r="C820" s="196">
        <v>85</v>
      </c>
      <c r="D820" s="163">
        <v>85</v>
      </c>
      <c r="E820" s="164" t="s">
        <v>1316</v>
      </c>
      <c r="F820" s="174" t="s">
        <v>36</v>
      </c>
      <c r="G820" s="174" t="s">
        <v>0</v>
      </c>
      <c r="H820" s="164" t="s">
        <v>1312</v>
      </c>
      <c r="I820" s="164" t="s">
        <v>968</v>
      </c>
      <c r="J820" s="163">
        <v>44.6</v>
      </c>
      <c r="K820" s="167">
        <v>12.2</v>
      </c>
      <c r="L820" s="167">
        <v>14</v>
      </c>
      <c r="M820" s="208"/>
      <c r="N820" s="167"/>
      <c r="O820" s="167"/>
      <c r="P820" s="167"/>
      <c r="Q820" s="196"/>
      <c r="R820" s="169"/>
      <c r="S820" s="169"/>
      <c r="T820" s="163"/>
      <c r="U820" s="163"/>
      <c r="V820" s="170"/>
      <c r="W820" s="170"/>
      <c r="X820" s="171"/>
      <c r="Y820" s="163"/>
    </row>
    <row r="821" spans="2:31" s="137" customFormat="1" ht="17.25" customHeight="1" x14ac:dyDescent="0.35">
      <c r="B821" s="163"/>
      <c r="C821" s="196"/>
      <c r="D821" s="163"/>
      <c r="E821" s="164"/>
      <c r="F821" s="174"/>
      <c r="G821" s="221" t="s">
        <v>976</v>
      </c>
      <c r="H821" s="164"/>
      <c r="I821" s="57" t="s">
        <v>976</v>
      </c>
      <c r="J821" s="163"/>
      <c r="K821" s="167"/>
      <c r="L821" s="167"/>
      <c r="M821" s="164"/>
      <c r="N821" s="167"/>
      <c r="O821" s="167"/>
      <c r="P821" s="167"/>
      <c r="Q821" s="196"/>
      <c r="R821" s="169"/>
      <c r="S821" s="169"/>
      <c r="T821" s="163"/>
      <c r="U821" s="163"/>
      <c r="V821" s="170"/>
      <c r="W821" s="170"/>
      <c r="X821" s="171"/>
      <c r="Y821" s="163"/>
    </row>
    <row r="822" spans="2:31" s="137" customFormat="1" ht="17.25" customHeight="1" x14ac:dyDescent="0.35">
      <c r="B822" s="163"/>
      <c r="C822" s="196">
        <v>86</v>
      </c>
      <c r="D822" s="163">
        <v>86</v>
      </c>
      <c r="E822" s="164" t="s">
        <v>1317</v>
      </c>
      <c r="F822" s="174" t="s">
        <v>0</v>
      </c>
      <c r="G822" s="174" t="s">
        <v>36</v>
      </c>
      <c r="H822" s="164" t="s">
        <v>968</v>
      </c>
      <c r="I822" s="164" t="s">
        <v>1312</v>
      </c>
      <c r="J822" s="163">
        <v>44.6</v>
      </c>
      <c r="K822" s="167">
        <v>15</v>
      </c>
      <c r="L822" s="167">
        <v>16.399999999999999</v>
      </c>
      <c r="M822" s="164"/>
      <c r="N822" s="167"/>
      <c r="O822" s="167"/>
      <c r="P822" s="167"/>
      <c r="Q822" s="196" t="s">
        <v>1318</v>
      </c>
      <c r="R822" s="215">
        <v>0.34375</v>
      </c>
      <c r="S822" s="215">
        <v>0.32291666666666669</v>
      </c>
      <c r="T822" s="216">
        <v>178.4</v>
      </c>
      <c r="U822" s="216">
        <f>T817+T822</f>
        <v>356.8</v>
      </c>
      <c r="V822" s="170" t="s">
        <v>1029</v>
      </c>
      <c r="W822" s="170" t="s">
        <v>1029</v>
      </c>
      <c r="X822" s="212"/>
      <c r="Y822" s="163">
        <v>8</v>
      </c>
      <c r="Z822" s="136" t="s">
        <v>1027</v>
      </c>
      <c r="AA822" s="136"/>
      <c r="AB822" s="164" t="s">
        <v>1312</v>
      </c>
      <c r="AC822" s="137" t="s">
        <v>1029</v>
      </c>
      <c r="AD822" s="137" t="s">
        <v>1134</v>
      </c>
      <c r="AE822" s="140" t="s">
        <v>1031</v>
      </c>
    </row>
    <row r="823" spans="2:31" s="137" customFormat="1" ht="17.25" customHeight="1" x14ac:dyDescent="0.35">
      <c r="B823" s="163"/>
      <c r="C823" s="196">
        <v>86</v>
      </c>
      <c r="D823" s="163">
        <v>86</v>
      </c>
      <c r="E823" s="164" t="s">
        <v>1319</v>
      </c>
      <c r="F823" s="174" t="s">
        <v>36</v>
      </c>
      <c r="G823" s="174" t="s">
        <v>0</v>
      </c>
      <c r="H823" s="164" t="s">
        <v>1312</v>
      </c>
      <c r="I823" s="164" t="s">
        <v>968</v>
      </c>
      <c r="J823" s="163">
        <v>44.6</v>
      </c>
      <c r="K823" s="167">
        <v>16.5</v>
      </c>
      <c r="L823" s="167">
        <v>18.3</v>
      </c>
      <c r="M823" s="164"/>
      <c r="N823" s="167"/>
      <c r="O823" s="167"/>
      <c r="P823" s="167"/>
      <c r="Q823" s="196"/>
      <c r="R823" s="169"/>
      <c r="S823" s="169"/>
      <c r="T823" s="163"/>
      <c r="U823" s="163"/>
      <c r="V823" s="170"/>
      <c r="W823" s="170"/>
      <c r="X823" s="171"/>
      <c r="Y823" s="163"/>
    </row>
    <row r="824" spans="2:31" s="137" customFormat="1" ht="17.25" customHeight="1" x14ac:dyDescent="0.35">
      <c r="B824" s="163"/>
      <c r="C824" s="196">
        <v>86</v>
      </c>
      <c r="D824" s="163">
        <v>86</v>
      </c>
      <c r="E824" s="164" t="s">
        <v>1320</v>
      </c>
      <c r="F824" s="174" t="s">
        <v>0</v>
      </c>
      <c r="G824" s="174" t="s">
        <v>36</v>
      </c>
      <c r="H824" s="164" t="s">
        <v>968</v>
      </c>
      <c r="I824" s="164" t="s">
        <v>1312</v>
      </c>
      <c r="J824" s="163">
        <v>44.6</v>
      </c>
      <c r="K824" s="167">
        <v>19</v>
      </c>
      <c r="L824" s="167">
        <v>20.399999999999999</v>
      </c>
      <c r="M824" s="164"/>
      <c r="N824" s="167"/>
      <c r="O824" s="167"/>
      <c r="P824" s="167"/>
      <c r="Q824" s="196"/>
      <c r="R824" s="169"/>
      <c r="S824" s="169"/>
      <c r="T824" s="163"/>
      <c r="U824" s="163"/>
      <c r="V824" s="170"/>
      <c r="W824" s="170"/>
      <c r="X824" s="171"/>
      <c r="Y824" s="163"/>
    </row>
    <row r="825" spans="2:31" s="137" customFormat="1" ht="17.25" customHeight="1" x14ac:dyDescent="0.35">
      <c r="B825" s="163"/>
      <c r="C825" s="196">
        <v>86</v>
      </c>
      <c r="D825" s="163">
        <v>86</v>
      </c>
      <c r="E825" s="164" t="s">
        <v>1321</v>
      </c>
      <c r="F825" s="174" t="s">
        <v>36</v>
      </c>
      <c r="G825" s="174" t="s">
        <v>0</v>
      </c>
      <c r="H825" s="164" t="s">
        <v>1312</v>
      </c>
      <c r="I825" s="164" t="s">
        <v>968</v>
      </c>
      <c r="J825" s="163">
        <v>44.6</v>
      </c>
      <c r="K825" s="167">
        <v>20.5</v>
      </c>
      <c r="L825" s="167">
        <v>22.3</v>
      </c>
      <c r="M825" s="208" t="s">
        <v>971</v>
      </c>
      <c r="N825" s="167"/>
      <c r="O825" s="167"/>
      <c r="P825" s="167"/>
      <c r="Q825" s="196"/>
      <c r="R825" s="169"/>
      <c r="S825" s="169"/>
      <c r="T825" s="163"/>
      <c r="U825" s="163"/>
      <c r="V825" s="170"/>
      <c r="W825" s="170"/>
      <c r="X825" s="171"/>
      <c r="Y825" s="163"/>
    </row>
    <row r="826" spans="2:31" s="137" customFormat="1" ht="17.25" customHeight="1" x14ac:dyDescent="0.35">
      <c r="B826" s="163"/>
      <c r="C826" s="196"/>
      <c r="D826" s="163"/>
      <c r="E826" s="192" t="s">
        <v>1322</v>
      </c>
      <c r="F826" s="174"/>
      <c r="G826" s="174"/>
      <c r="H826" s="164"/>
      <c r="I826" s="164"/>
      <c r="J826" s="163"/>
      <c r="K826" s="163"/>
      <c r="L826" s="163"/>
      <c r="M826" s="164"/>
      <c r="N826" s="167"/>
      <c r="O826" s="167"/>
      <c r="P826" s="167"/>
      <c r="Q826" s="197"/>
      <c r="R826" s="169"/>
      <c r="S826" s="169"/>
      <c r="T826" s="163"/>
      <c r="U826" s="163"/>
      <c r="V826" s="170"/>
      <c r="W826" s="170"/>
      <c r="X826" s="171"/>
      <c r="Y826" s="163"/>
    </row>
    <row r="827" spans="2:31" s="137" customFormat="1" ht="17.25" customHeight="1" x14ac:dyDescent="0.35">
      <c r="B827" s="163"/>
      <c r="C827" s="196"/>
      <c r="D827" s="163"/>
      <c r="E827" s="164"/>
      <c r="F827" s="174"/>
      <c r="G827" s="174"/>
      <c r="H827" s="164"/>
      <c r="I827" s="164"/>
      <c r="J827" s="163"/>
      <c r="K827" s="167"/>
      <c r="L827" s="167"/>
      <c r="M827" s="164"/>
      <c r="N827" s="196"/>
      <c r="O827" s="196"/>
      <c r="P827" s="196"/>
      <c r="Q827" s="211"/>
      <c r="R827" s="215"/>
      <c r="S827" s="215"/>
      <c r="T827" s="216"/>
      <c r="U827" s="216"/>
      <c r="V827" s="184"/>
      <c r="W827" s="184"/>
      <c r="X827" s="200"/>
      <c r="Y827" s="163"/>
      <c r="Z827" s="136"/>
      <c r="AA827" s="136"/>
      <c r="AB827" s="140"/>
      <c r="AE827" s="140"/>
    </row>
    <row r="828" spans="2:31" s="137" customFormat="1" ht="17.25" customHeight="1" x14ac:dyDescent="0.35">
      <c r="B828" s="163">
        <v>49</v>
      </c>
      <c r="C828" s="196">
        <v>93</v>
      </c>
      <c r="D828" s="163">
        <v>93</v>
      </c>
      <c r="E828" s="164" t="s">
        <v>1311</v>
      </c>
      <c r="F828" s="174" t="s">
        <v>0</v>
      </c>
      <c r="G828" s="174" t="s">
        <v>36</v>
      </c>
      <c r="H828" s="164" t="s">
        <v>968</v>
      </c>
      <c r="I828" s="164" t="s">
        <v>1312</v>
      </c>
      <c r="J828" s="163">
        <v>44.6</v>
      </c>
      <c r="K828" s="167">
        <v>7</v>
      </c>
      <c r="L828" s="167">
        <v>8.4</v>
      </c>
      <c r="M828" s="164"/>
      <c r="N828" s="167"/>
      <c r="O828" s="167"/>
      <c r="P828" s="167"/>
      <c r="Q828" s="196" t="s">
        <v>1323</v>
      </c>
      <c r="R828" s="215">
        <v>0.34375</v>
      </c>
      <c r="S828" s="215">
        <v>0.32291666666666669</v>
      </c>
      <c r="T828" s="216">
        <v>178.4</v>
      </c>
      <c r="U828" s="216"/>
      <c r="V828" s="170" t="s">
        <v>1029</v>
      </c>
      <c r="W828" s="184"/>
      <c r="X828" s="200"/>
      <c r="Y828" s="163"/>
      <c r="Z828" s="136" t="s">
        <v>1027</v>
      </c>
      <c r="AA828" s="136"/>
      <c r="AB828" s="164" t="s">
        <v>1312</v>
      </c>
      <c r="AC828" s="137" t="s">
        <v>1029</v>
      </c>
      <c r="AD828" s="137" t="s">
        <v>1134</v>
      </c>
      <c r="AE828" s="140" t="s">
        <v>1031</v>
      </c>
    </row>
    <row r="829" spans="2:31" s="137" customFormat="1" ht="17.25" customHeight="1" x14ac:dyDescent="0.35">
      <c r="B829" s="163"/>
      <c r="C829" s="196">
        <v>93</v>
      </c>
      <c r="D829" s="163">
        <v>93</v>
      </c>
      <c r="E829" s="164" t="s">
        <v>1314</v>
      </c>
      <c r="F829" s="174" t="s">
        <v>36</v>
      </c>
      <c r="G829" s="174" t="s">
        <v>0</v>
      </c>
      <c r="H829" s="164" t="s">
        <v>1312</v>
      </c>
      <c r="I829" s="164" t="s">
        <v>968</v>
      </c>
      <c r="J829" s="163">
        <v>44.6</v>
      </c>
      <c r="K829" s="167">
        <v>8.5</v>
      </c>
      <c r="L829" s="167">
        <v>10.3</v>
      </c>
      <c r="M829" s="164"/>
      <c r="N829" s="167"/>
      <c r="O829" s="167"/>
      <c r="P829" s="167"/>
      <c r="Q829" s="196"/>
      <c r="R829" s="169"/>
      <c r="S829" s="169"/>
      <c r="T829" s="163"/>
      <c r="U829" s="163"/>
      <c r="V829" s="170"/>
      <c r="W829" s="170"/>
      <c r="X829" s="171"/>
      <c r="Y829" s="163"/>
    </row>
    <row r="830" spans="2:31" s="137" customFormat="1" ht="17.25" customHeight="1" x14ac:dyDescent="0.35">
      <c r="B830" s="163"/>
      <c r="C830" s="196">
        <v>93</v>
      </c>
      <c r="D830" s="163">
        <v>93</v>
      </c>
      <c r="E830" s="164" t="s">
        <v>1315</v>
      </c>
      <c r="F830" s="174" t="s">
        <v>0</v>
      </c>
      <c r="G830" s="174" t="s">
        <v>36</v>
      </c>
      <c r="H830" s="164" t="s">
        <v>968</v>
      </c>
      <c r="I830" s="164" t="s">
        <v>1312</v>
      </c>
      <c r="J830" s="163">
        <v>44.6</v>
      </c>
      <c r="K830" s="167">
        <v>11</v>
      </c>
      <c r="L830" s="167">
        <v>12.4</v>
      </c>
      <c r="M830" s="164"/>
      <c r="N830" s="167"/>
      <c r="O830" s="167"/>
      <c r="P830" s="167"/>
      <c r="Q830" s="196"/>
      <c r="R830" s="169"/>
      <c r="S830" s="169"/>
      <c r="T830" s="163"/>
      <c r="U830" s="163"/>
      <c r="V830" s="170"/>
      <c r="W830" s="170"/>
      <c r="X830" s="171"/>
      <c r="Y830" s="163"/>
    </row>
    <row r="831" spans="2:31" s="137" customFormat="1" ht="17.25" customHeight="1" x14ac:dyDescent="0.35">
      <c r="B831" s="163"/>
      <c r="C831" s="196">
        <v>93</v>
      </c>
      <c r="D831" s="163">
        <v>93</v>
      </c>
      <c r="E831" s="164" t="s">
        <v>1316</v>
      </c>
      <c r="F831" s="174" t="s">
        <v>36</v>
      </c>
      <c r="G831" s="174" t="s">
        <v>0</v>
      </c>
      <c r="H831" s="164" t="s">
        <v>1312</v>
      </c>
      <c r="I831" s="164" t="s">
        <v>968</v>
      </c>
      <c r="J831" s="163">
        <v>44.6</v>
      </c>
      <c r="K831" s="167">
        <v>12.5</v>
      </c>
      <c r="L831" s="167">
        <v>14.3</v>
      </c>
      <c r="M831" s="208"/>
      <c r="N831" s="167"/>
      <c r="O831" s="167"/>
      <c r="P831" s="167"/>
      <c r="Q831" s="196"/>
      <c r="R831" s="169"/>
      <c r="S831" s="169"/>
      <c r="T831" s="163"/>
      <c r="U831" s="163"/>
      <c r="V831" s="170"/>
      <c r="W831" s="170"/>
      <c r="X831" s="171"/>
      <c r="Y831" s="163"/>
    </row>
    <row r="832" spans="2:31" s="137" customFormat="1" ht="17.25" customHeight="1" x14ac:dyDescent="0.35">
      <c r="B832" s="163"/>
      <c r="C832" s="196"/>
      <c r="D832" s="163"/>
      <c r="E832" s="164"/>
      <c r="F832" s="174"/>
      <c r="G832" s="221" t="s">
        <v>976</v>
      </c>
      <c r="H832" s="164"/>
      <c r="I832" s="57" t="s">
        <v>976</v>
      </c>
      <c r="J832" s="163"/>
      <c r="K832" s="167"/>
      <c r="L832" s="167"/>
      <c r="M832" s="164"/>
      <c r="N832" s="167"/>
      <c r="O832" s="167"/>
      <c r="P832" s="167"/>
      <c r="Q832" s="196"/>
      <c r="R832" s="169"/>
      <c r="S832" s="169"/>
      <c r="T832" s="163"/>
      <c r="U832" s="163"/>
      <c r="V832" s="170"/>
      <c r="W832" s="170"/>
      <c r="X832" s="171"/>
      <c r="Y832" s="163"/>
    </row>
    <row r="833" spans="2:31" s="137" customFormat="1" ht="17.25" customHeight="1" x14ac:dyDescent="0.35">
      <c r="B833" s="163"/>
      <c r="C833" s="196">
        <v>94</v>
      </c>
      <c r="D833" s="163">
        <v>94</v>
      </c>
      <c r="E833" s="164" t="s">
        <v>1317</v>
      </c>
      <c r="F833" s="174" t="s">
        <v>0</v>
      </c>
      <c r="G833" s="174" t="s">
        <v>36</v>
      </c>
      <c r="H833" s="164" t="s">
        <v>968</v>
      </c>
      <c r="I833" s="164" t="s">
        <v>1312</v>
      </c>
      <c r="J833" s="163">
        <v>44.6</v>
      </c>
      <c r="K833" s="167">
        <v>15.3</v>
      </c>
      <c r="L833" s="167">
        <v>17.100000000000001</v>
      </c>
      <c r="M833" s="164"/>
      <c r="N833" s="167"/>
      <c r="O833" s="167"/>
      <c r="P833" s="167"/>
      <c r="Q833" s="196" t="s">
        <v>1324</v>
      </c>
      <c r="R833" s="215">
        <v>0.34375</v>
      </c>
      <c r="S833" s="215">
        <v>0.32291666666666669</v>
      </c>
      <c r="T833" s="216">
        <v>178.4</v>
      </c>
      <c r="U833" s="216">
        <f>T828+T833</f>
        <v>356.8</v>
      </c>
      <c r="V833" s="170" t="s">
        <v>1029</v>
      </c>
      <c r="W833" s="170" t="s">
        <v>1029</v>
      </c>
      <c r="X833" s="212"/>
      <c r="Y833" s="163">
        <v>8</v>
      </c>
      <c r="Z833" s="136" t="s">
        <v>1027</v>
      </c>
      <c r="AA833" s="136"/>
      <c r="AB833" s="164" t="s">
        <v>1312</v>
      </c>
      <c r="AC833" s="137" t="s">
        <v>1029</v>
      </c>
      <c r="AD833" s="137" t="s">
        <v>1134</v>
      </c>
      <c r="AE833" s="140" t="s">
        <v>1031</v>
      </c>
    </row>
    <row r="834" spans="2:31" s="137" customFormat="1" ht="17.25" customHeight="1" x14ac:dyDescent="0.35">
      <c r="B834" s="163"/>
      <c r="C834" s="196">
        <v>94</v>
      </c>
      <c r="D834" s="163">
        <v>94</v>
      </c>
      <c r="E834" s="164" t="s">
        <v>1319</v>
      </c>
      <c r="F834" s="174" t="s">
        <v>36</v>
      </c>
      <c r="G834" s="174" t="s">
        <v>0</v>
      </c>
      <c r="H834" s="164" t="s">
        <v>1312</v>
      </c>
      <c r="I834" s="164" t="s">
        <v>968</v>
      </c>
      <c r="J834" s="163">
        <v>44.6</v>
      </c>
      <c r="K834" s="167">
        <v>17.2</v>
      </c>
      <c r="L834" s="167">
        <v>19</v>
      </c>
      <c r="M834" s="208" t="s">
        <v>971</v>
      </c>
      <c r="N834" s="167"/>
      <c r="O834" s="167"/>
      <c r="P834" s="167"/>
      <c r="Q834" s="196"/>
      <c r="R834" s="169"/>
      <c r="S834" s="169"/>
      <c r="T834" s="163"/>
      <c r="U834" s="163"/>
      <c r="V834" s="170"/>
      <c r="W834" s="170"/>
      <c r="X834" s="171"/>
      <c r="Y834" s="163"/>
    </row>
    <row r="835" spans="2:31" s="137" customFormat="1" ht="17.25" customHeight="1" x14ac:dyDescent="0.35">
      <c r="B835" s="163"/>
      <c r="C835" s="196">
        <v>94</v>
      </c>
      <c r="D835" s="163">
        <v>94</v>
      </c>
      <c r="E835" s="164" t="s">
        <v>1320</v>
      </c>
      <c r="F835" s="174" t="s">
        <v>0</v>
      </c>
      <c r="G835" s="174" t="s">
        <v>36</v>
      </c>
      <c r="H835" s="164" t="s">
        <v>968</v>
      </c>
      <c r="I835" s="164" t="s">
        <v>1312</v>
      </c>
      <c r="J835" s="163">
        <v>44.6</v>
      </c>
      <c r="K835" s="167">
        <v>19.3</v>
      </c>
      <c r="L835" s="167">
        <v>21.1</v>
      </c>
      <c r="M835" s="164"/>
      <c r="N835" s="167"/>
      <c r="O835" s="167"/>
      <c r="P835" s="167"/>
      <c r="Q835" s="196"/>
      <c r="R835" s="169"/>
      <c r="S835" s="169"/>
      <c r="T835" s="163"/>
      <c r="U835" s="163"/>
      <c r="V835" s="170"/>
      <c r="W835" s="170"/>
      <c r="X835" s="171"/>
      <c r="Y835" s="163"/>
    </row>
    <row r="836" spans="2:31" s="137" customFormat="1" ht="17.25" customHeight="1" x14ac:dyDescent="0.35">
      <c r="B836" s="163"/>
      <c r="C836" s="196">
        <v>94</v>
      </c>
      <c r="D836" s="163">
        <v>94</v>
      </c>
      <c r="E836" s="164" t="s">
        <v>1321</v>
      </c>
      <c r="F836" s="174" t="s">
        <v>36</v>
      </c>
      <c r="G836" s="174" t="s">
        <v>0</v>
      </c>
      <c r="H836" s="164" t="s">
        <v>1312</v>
      </c>
      <c r="I836" s="164" t="s">
        <v>968</v>
      </c>
      <c r="J836" s="163">
        <v>44.6</v>
      </c>
      <c r="K836" s="167">
        <v>21.2</v>
      </c>
      <c r="L836" s="167">
        <v>23</v>
      </c>
      <c r="M836" s="208"/>
      <c r="N836" s="167"/>
      <c r="O836" s="167"/>
      <c r="P836" s="167"/>
      <c r="Q836" s="196"/>
      <c r="R836" s="169"/>
      <c r="S836" s="169"/>
      <c r="T836" s="163"/>
      <c r="U836" s="163"/>
      <c r="V836" s="170"/>
      <c r="W836" s="170"/>
      <c r="X836" s="171"/>
      <c r="Y836" s="163"/>
    </row>
    <row r="837" spans="2:31" s="137" customFormat="1" ht="17.25" customHeight="1" x14ac:dyDescent="0.35">
      <c r="B837" s="163"/>
      <c r="C837" s="196"/>
      <c r="D837" s="163"/>
      <c r="E837" s="192" t="s">
        <v>1325</v>
      </c>
      <c r="F837" s="174"/>
      <c r="G837" s="174"/>
      <c r="H837" s="164"/>
      <c r="I837" s="164"/>
      <c r="J837" s="163"/>
      <c r="K837" s="163"/>
      <c r="L837" s="163"/>
      <c r="M837" s="164"/>
      <c r="N837" s="167"/>
      <c r="O837" s="167"/>
      <c r="P837" s="167"/>
      <c r="Q837" s="197"/>
      <c r="R837" s="169"/>
      <c r="S837" s="169"/>
      <c r="T837" s="163"/>
      <c r="U837" s="163"/>
      <c r="V837" s="170"/>
      <c r="W837" s="170"/>
      <c r="X837" s="171"/>
      <c r="Y837" s="163"/>
    </row>
    <row r="838" spans="2:31" ht="17.25" customHeight="1" x14ac:dyDescent="0.25">
      <c r="B838" s="201"/>
      <c r="C838" s="201"/>
      <c r="D838" s="204"/>
      <c r="E838" s="201"/>
      <c r="F838" s="223"/>
      <c r="G838" s="223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24"/>
      <c r="S838" s="225"/>
      <c r="T838" s="201"/>
      <c r="U838" s="201"/>
      <c r="V838" s="203"/>
      <c r="W838" s="203"/>
      <c r="X838" s="201"/>
      <c r="Y838" s="204"/>
    </row>
    <row r="839" spans="2:31" s="137" customFormat="1" ht="17.25" customHeight="1" x14ac:dyDescent="0.35">
      <c r="B839" s="163">
        <v>50</v>
      </c>
      <c r="C839" s="196">
        <v>199</v>
      </c>
      <c r="D839" s="163">
        <v>199</v>
      </c>
      <c r="E839" s="164" t="s">
        <v>1326</v>
      </c>
      <c r="F839" s="174" t="s">
        <v>0</v>
      </c>
      <c r="G839" s="174" t="s">
        <v>36</v>
      </c>
      <c r="H839" s="164" t="s">
        <v>968</v>
      </c>
      <c r="I839" s="164" t="s">
        <v>1312</v>
      </c>
      <c r="J839" s="163">
        <v>44.6</v>
      </c>
      <c r="K839" s="167">
        <v>6</v>
      </c>
      <c r="L839" s="167">
        <v>7.4</v>
      </c>
      <c r="M839" s="164"/>
      <c r="N839" s="167"/>
      <c r="O839" s="167"/>
      <c r="P839" s="167"/>
      <c r="Q839" s="196" t="s">
        <v>1327</v>
      </c>
      <c r="R839" s="215">
        <v>0.34375</v>
      </c>
      <c r="S839" s="215">
        <v>0.32291666666666669</v>
      </c>
      <c r="T839" s="216">
        <v>178.4</v>
      </c>
      <c r="U839" s="216"/>
      <c r="V839" s="170" t="s">
        <v>1029</v>
      </c>
      <c r="W839" s="184"/>
      <c r="X839" s="200"/>
      <c r="Y839" s="163"/>
      <c r="Z839" s="136"/>
      <c r="AA839" s="136"/>
      <c r="AB839" s="164" t="s">
        <v>1312</v>
      </c>
      <c r="AC839" s="137" t="s">
        <v>1029</v>
      </c>
      <c r="AD839" s="137" t="s">
        <v>1134</v>
      </c>
      <c r="AE839" s="140" t="s">
        <v>1031</v>
      </c>
    </row>
    <row r="840" spans="2:31" s="137" customFormat="1" ht="17.25" customHeight="1" x14ac:dyDescent="0.35">
      <c r="B840" s="163"/>
      <c r="C840" s="196">
        <v>199</v>
      </c>
      <c r="D840" s="163">
        <v>199</v>
      </c>
      <c r="E840" s="164" t="s">
        <v>1328</v>
      </c>
      <c r="F840" s="174" t="s">
        <v>36</v>
      </c>
      <c r="G840" s="174" t="s">
        <v>0</v>
      </c>
      <c r="H840" s="164" t="s">
        <v>1312</v>
      </c>
      <c r="I840" s="164" t="s">
        <v>968</v>
      </c>
      <c r="J840" s="163">
        <v>44.6</v>
      </c>
      <c r="K840" s="167">
        <v>7.5</v>
      </c>
      <c r="L840" s="167">
        <v>9.3000000000000007</v>
      </c>
      <c r="M840" s="164"/>
      <c r="N840" s="167"/>
      <c r="O840" s="167"/>
      <c r="P840" s="167"/>
      <c r="Q840" s="196"/>
      <c r="R840" s="169"/>
      <c r="S840" s="169"/>
      <c r="T840" s="163"/>
      <c r="U840" s="163"/>
      <c r="V840" s="170"/>
      <c r="W840" s="170"/>
      <c r="X840" s="171"/>
      <c r="Y840" s="163"/>
    </row>
    <row r="841" spans="2:31" s="137" customFormat="1" ht="17.25" customHeight="1" x14ac:dyDescent="0.35">
      <c r="B841" s="163"/>
      <c r="C841" s="196">
        <v>199</v>
      </c>
      <c r="D841" s="163">
        <v>199</v>
      </c>
      <c r="E841" s="164" t="s">
        <v>1329</v>
      </c>
      <c r="F841" s="174" t="s">
        <v>0</v>
      </c>
      <c r="G841" s="174" t="s">
        <v>36</v>
      </c>
      <c r="H841" s="164" t="s">
        <v>968</v>
      </c>
      <c r="I841" s="164" t="s">
        <v>1312</v>
      </c>
      <c r="J841" s="163">
        <v>44.6</v>
      </c>
      <c r="K841" s="167">
        <v>10</v>
      </c>
      <c r="L841" s="167">
        <v>11.4</v>
      </c>
      <c r="M841" s="164"/>
      <c r="N841" s="167"/>
      <c r="O841" s="167"/>
      <c r="P841" s="167"/>
      <c r="Q841" s="196"/>
      <c r="R841" s="169"/>
      <c r="S841" s="169"/>
      <c r="T841" s="163"/>
      <c r="U841" s="163"/>
      <c r="V841" s="170"/>
      <c r="W841" s="170"/>
      <c r="X841" s="171"/>
      <c r="Y841" s="163"/>
    </row>
    <row r="842" spans="2:31" s="137" customFormat="1" ht="17.25" customHeight="1" x14ac:dyDescent="0.35">
      <c r="B842" s="163"/>
      <c r="C842" s="196">
        <v>199</v>
      </c>
      <c r="D842" s="163">
        <v>199</v>
      </c>
      <c r="E842" s="164" t="s">
        <v>1330</v>
      </c>
      <c r="F842" s="174" t="s">
        <v>36</v>
      </c>
      <c r="G842" s="174" t="s">
        <v>0</v>
      </c>
      <c r="H842" s="164" t="s">
        <v>1312</v>
      </c>
      <c r="I842" s="164" t="s">
        <v>968</v>
      </c>
      <c r="J842" s="163">
        <v>44.6</v>
      </c>
      <c r="K842" s="167">
        <v>11.5</v>
      </c>
      <c r="L842" s="167">
        <v>13.3</v>
      </c>
      <c r="M842" s="208"/>
      <c r="N842" s="167"/>
      <c r="O842" s="167"/>
      <c r="P842" s="167"/>
      <c r="Q842" s="196"/>
      <c r="R842" s="169"/>
      <c r="S842" s="169"/>
      <c r="T842" s="163"/>
      <c r="U842" s="163"/>
      <c r="V842" s="170"/>
      <c r="W842" s="170"/>
      <c r="X842" s="171"/>
      <c r="Y842" s="163"/>
    </row>
    <row r="843" spans="2:31" s="137" customFormat="1" ht="17.25" customHeight="1" x14ac:dyDescent="0.35">
      <c r="B843" s="163"/>
      <c r="C843" s="196"/>
      <c r="D843" s="163"/>
      <c r="E843" s="164"/>
      <c r="F843" s="174"/>
      <c r="G843" s="221" t="s">
        <v>976</v>
      </c>
      <c r="H843" s="164"/>
      <c r="I843" s="57" t="s">
        <v>976</v>
      </c>
      <c r="J843" s="163"/>
      <c r="K843" s="167"/>
      <c r="L843" s="167"/>
      <c r="M843" s="164"/>
      <c r="N843" s="167"/>
      <c r="O843" s="167"/>
      <c r="P843" s="167"/>
      <c r="Q843" s="196"/>
      <c r="R843" s="169"/>
      <c r="S843" s="169"/>
      <c r="T843" s="163"/>
      <c r="U843" s="163"/>
      <c r="V843" s="170"/>
      <c r="W843" s="170"/>
      <c r="X843" s="171"/>
      <c r="Y843" s="163"/>
    </row>
    <row r="844" spans="2:31" s="137" customFormat="1" ht="17.25" customHeight="1" x14ac:dyDescent="0.35">
      <c r="B844" s="163"/>
      <c r="C844" s="196">
        <v>200</v>
      </c>
      <c r="D844" s="163">
        <v>200</v>
      </c>
      <c r="E844" s="164" t="s">
        <v>1331</v>
      </c>
      <c r="F844" s="174" t="s">
        <v>0</v>
      </c>
      <c r="G844" s="174" t="s">
        <v>36</v>
      </c>
      <c r="H844" s="164" t="s">
        <v>968</v>
      </c>
      <c r="I844" s="164" t="s">
        <v>1312</v>
      </c>
      <c r="J844" s="163">
        <v>44.6</v>
      </c>
      <c r="K844" s="167">
        <v>14.3</v>
      </c>
      <c r="L844" s="167">
        <v>16.100000000000001</v>
      </c>
      <c r="M844" s="164"/>
      <c r="N844" s="167"/>
      <c r="O844" s="167"/>
      <c r="P844" s="167"/>
      <c r="Q844" s="196" t="s">
        <v>1332</v>
      </c>
      <c r="R844" s="215">
        <v>0.34375</v>
      </c>
      <c r="S844" s="215">
        <v>0.32291666666666669</v>
      </c>
      <c r="T844" s="216">
        <v>178.4</v>
      </c>
      <c r="U844" s="216">
        <f>T839+T844</f>
        <v>356.8</v>
      </c>
      <c r="V844" s="170" t="s">
        <v>1029</v>
      </c>
      <c r="W844" s="170" t="s">
        <v>1029</v>
      </c>
      <c r="X844" s="212"/>
      <c r="Y844" s="163">
        <v>8</v>
      </c>
      <c r="Z844" s="136"/>
      <c r="AA844" s="136"/>
      <c r="AB844" s="164" t="s">
        <v>1312</v>
      </c>
      <c r="AC844" s="137" t="s">
        <v>1029</v>
      </c>
      <c r="AD844" s="137" t="s">
        <v>1134</v>
      </c>
      <c r="AE844" s="140" t="s">
        <v>1031</v>
      </c>
    </row>
    <row r="845" spans="2:31" s="137" customFormat="1" ht="17.25" customHeight="1" x14ac:dyDescent="0.35">
      <c r="B845" s="163"/>
      <c r="C845" s="196">
        <v>200</v>
      </c>
      <c r="D845" s="163">
        <v>200</v>
      </c>
      <c r="E845" s="164" t="s">
        <v>1333</v>
      </c>
      <c r="F845" s="174" t="s">
        <v>36</v>
      </c>
      <c r="G845" s="174" t="s">
        <v>0</v>
      </c>
      <c r="H845" s="164" t="s">
        <v>1312</v>
      </c>
      <c r="I845" s="164" t="s">
        <v>968</v>
      </c>
      <c r="J845" s="163">
        <v>44.6</v>
      </c>
      <c r="K845" s="167">
        <v>16.2</v>
      </c>
      <c r="L845" s="167">
        <v>18</v>
      </c>
      <c r="M845" s="164"/>
      <c r="N845" s="167"/>
      <c r="O845" s="167"/>
      <c r="P845" s="167"/>
      <c r="Q845" s="196"/>
      <c r="R845" s="169"/>
      <c r="S845" s="169"/>
      <c r="T845" s="163"/>
      <c r="U845" s="163"/>
      <c r="V845" s="170"/>
      <c r="W845" s="170"/>
      <c r="X845" s="171"/>
      <c r="Y845" s="163"/>
    </row>
    <row r="846" spans="2:31" s="137" customFormat="1" ht="17.25" customHeight="1" x14ac:dyDescent="0.35">
      <c r="B846" s="163"/>
      <c r="C846" s="196">
        <v>200</v>
      </c>
      <c r="D846" s="163">
        <v>200</v>
      </c>
      <c r="E846" s="164" t="s">
        <v>1334</v>
      </c>
      <c r="F846" s="174" t="s">
        <v>0</v>
      </c>
      <c r="G846" s="174" t="s">
        <v>36</v>
      </c>
      <c r="H846" s="164" t="s">
        <v>968</v>
      </c>
      <c r="I846" s="164" t="s">
        <v>1312</v>
      </c>
      <c r="J846" s="163">
        <v>44.6</v>
      </c>
      <c r="K846" s="167">
        <v>18.3</v>
      </c>
      <c r="L846" s="167">
        <v>20.100000000000001</v>
      </c>
      <c r="M846" s="164"/>
      <c r="N846" s="167"/>
      <c r="O846" s="167"/>
      <c r="P846" s="167"/>
      <c r="Q846" s="196"/>
      <c r="R846" s="169"/>
      <c r="S846" s="169"/>
      <c r="T846" s="163"/>
      <c r="U846" s="163"/>
      <c r="V846" s="170"/>
      <c r="W846" s="170"/>
      <c r="X846" s="171"/>
      <c r="Y846" s="163"/>
    </row>
    <row r="847" spans="2:31" s="137" customFormat="1" ht="17.25" customHeight="1" x14ac:dyDescent="0.35">
      <c r="B847" s="163"/>
      <c r="C847" s="196">
        <v>200</v>
      </c>
      <c r="D847" s="163">
        <v>200</v>
      </c>
      <c r="E847" s="164" t="s">
        <v>1335</v>
      </c>
      <c r="F847" s="174" t="s">
        <v>36</v>
      </c>
      <c r="G847" s="174" t="s">
        <v>0</v>
      </c>
      <c r="H847" s="164" t="s">
        <v>1312</v>
      </c>
      <c r="I847" s="164" t="s">
        <v>968</v>
      </c>
      <c r="J847" s="163">
        <v>44.6</v>
      </c>
      <c r="K847" s="167">
        <v>20.2</v>
      </c>
      <c r="L847" s="167">
        <v>22</v>
      </c>
      <c r="M847" s="208" t="s">
        <v>971</v>
      </c>
      <c r="N847" s="167"/>
      <c r="O847" s="167"/>
      <c r="P847" s="167"/>
      <c r="Q847" s="196"/>
      <c r="R847" s="169"/>
      <c r="S847" s="169"/>
      <c r="T847" s="163"/>
      <c r="U847" s="163"/>
      <c r="V847" s="170"/>
      <c r="W847" s="170"/>
      <c r="X847" s="171"/>
      <c r="Y847" s="163"/>
    </row>
    <row r="848" spans="2:31" s="137" customFormat="1" ht="17.25" customHeight="1" x14ac:dyDescent="0.35">
      <c r="B848" s="163"/>
      <c r="C848" s="196"/>
      <c r="D848" s="163"/>
      <c r="E848" s="232" t="s">
        <v>1336</v>
      </c>
      <c r="F848" s="233"/>
      <c r="G848" s="233"/>
      <c r="H848" s="232"/>
      <c r="I848" s="232"/>
      <c r="J848" s="55"/>
      <c r="K848" s="167"/>
      <c r="L848" s="167"/>
      <c r="M848" s="164"/>
      <c r="N848" s="167"/>
      <c r="O848" s="167"/>
      <c r="P848" s="167"/>
      <c r="Q848" s="196"/>
      <c r="R848" s="169"/>
      <c r="S848" s="169"/>
      <c r="T848" s="163"/>
      <c r="U848" s="163"/>
      <c r="V848" s="170"/>
      <c r="W848" s="170"/>
      <c r="X848" s="171"/>
      <c r="Y848" s="163"/>
      <c r="Z848" s="140"/>
    </row>
    <row r="849" spans="2:31" ht="17.25" customHeight="1" x14ac:dyDescent="0.25">
      <c r="B849" s="201"/>
      <c r="C849" s="201"/>
      <c r="D849" s="204"/>
      <c r="E849" s="201"/>
      <c r="F849" s="223"/>
      <c r="G849" s="223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24"/>
      <c r="S849" s="225"/>
      <c r="T849" s="201"/>
      <c r="U849" s="201"/>
      <c r="V849" s="203"/>
      <c r="W849" s="203"/>
      <c r="X849" s="201"/>
      <c r="Y849" s="204"/>
    </row>
    <row r="850" spans="2:31" s="137" customFormat="1" ht="17.25" customHeight="1" x14ac:dyDescent="0.35">
      <c r="B850" s="163">
        <v>51</v>
      </c>
      <c r="C850" s="196">
        <v>219</v>
      </c>
      <c r="D850" s="163">
        <v>219</v>
      </c>
      <c r="E850" s="164" t="s">
        <v>1311</v>
      </c>
      <c r="F850" s="174" t="s">
        <v>0</v>
      </c>
      <c r="G850" s="174" t="s">
        <v>36</v>
      </c>
      <c r="H850" s="164" t="s">
        <v>968</v>
      </c>
      <c r="I850" s="164" t="s">
        <v>1312</v>
      </c>
      <c r="J850" s="163">
        <v>44.6</v>
      </c>
      <c r="K850" s="167">
        <v>5.3</v>
      </c>
      <c r="L850" s="167">
        <v>7.1</v>
      </c>
      <c r="M850" s="164"/>
      <c r="N850" s="167"/>
      <c r="O850" s="167"/>
      <c r="P850" s="167"/>
      <c r="Q850" s="196" t="s">
        <v>1337</v>
      </c>
      <c r="R850" s="215">
        <v>0.34375</v>
      </c>
      <c r="S850" s="215">
        <v>0.32291666666666669</v>
      </c>
      <c r="T850" s="216">
        <v>178.4</v>
      </c>
      <c r="U850" s="216"/>
      <c r="V850" s="170" t="s">
        <v>1029</v>
      </c>
      <c r="W850" s="184"/>
      <c r="X850" s="200"/>
      <c r="Y850" s="163"/>
      <c r="Z850" s="136"/>
      <c r="AA850" s="136"/>
      <c r="AB850" s="164" t="s">
        <v>1312</v>
      </c>
      <c r="AC850" s="137" t="s">
        <v>1029</v>
      </c>
      <c r="AD850" s="137" t="s">
        <v>1134</v>
      </c>
      <c r="AE850" s="140" t="s">
        <v>1031</v>
      </c>
    </row>
    <row r="851" spans="2:31" s="137" customFormat="1" ht="17.25" customHeight="1" x14ac:dyDescent="0.35">
      <c r="B851" s="163"/>
      <c r="C851" s="196">
        <v>219</v>
      </c>
      <c r="D851" s="163">
        <v>219</v>
      </c>
      <c r="E851" s="164" t="s">
        <v>1314</v>
      </c>
      <c r="F851" s="174" t="s">
        <v>36</v>
      </c>
      <c r="G851" s="174" t="s">
        <v>0</v>
      </c>
      <c r="H851" s="164" t="s">
        <v>1312</v>
      </c>
      <c r="I851" s="164" t="s">
        <v>968</v>
      </c>
      <c r="J851" s="163">
        <v>44.6</v>
      </c>
      <c r="K851" s="167">
        <v>7.2</v>
      </c>
      <c r="L851" s="167">
        <v>9</v>
      </c>
      <c r="M851" s="164"/>
      <c r="N851" s="167"/>
      <c r="O851" s="167"/>
      <c r="P851" s="167"/>
      <c r="Q851" s="196"/>
      <c r="R851" s="169"/>
      <c r="S851" s="169"/>
      <c r="T851" s="163"/>
      <c r="U851" s="163"/>
      <c r="V851" s="170"/>
      <c r="W851" s="170"/>
      <c r="X851" s="171"/>
      <c r="Y851" s="163"/>
    </row>
    <row r="852" spans="2:31" s="137" customFormat="1" ht="17.25" customHeight="1" x14ac:dyDescent="0.35">
      <c r="B852" s="163"/>
      <c r="C852" s="196">
        <v>219</v>
      </c>
      <c r="D852" s="163">
        <v>219</v>
      </c>
      <c r="E852" s="164" t="s">
        <v>1315</v>
      </c>
      <c r="F852" s="174" t="s">
        <v>0</v>
      </c>
      <c r="G852" s="174" t="s">
        <v>36</v>
      </c>
      <c r="H852" s="164" t="s">
        <v>968</v>
      </c>
      <c r="I852" s="164" t="s">
        <v>1312</v>
      </c>
      <c r="J852" s="163">
        <v>44.6</v>
      </c>
      <c r="K852" s="167">
        <v>9.3000000000000007</v>
      </c>
      <c r="L852" s="167">
        <v>11.1</v>
      </c>
      <c r="M852" s="164"/>
      <c r="N852" s="167"/>
      <c r="O852" s="167"/>
      <c r="P852" s="167"/>
      <c r="Q852" s="196"/>
      <c r="R852" s="169"/>
      <c r="S852" s="169"/>
      <c r="T852" s="163"/>
      <c r="U852" s="163"/>
      <c r="V852" s="170"/>
      <c r="W852" s="170"/>
      <c r="X852" s="171"/>
      <c r="Y852" s="163"/>
    </row>
    <row r="853" spans="2:31" s="137" customFormat="1" ht="17.25" customHeight="1" x14ac:dyDescent="0.35">
      <c r="B853" s="163"/>
      <c r="C853" s="196">
        <v>219</v>
      </c>
      <c r="D853" s="163">
        <v>219</v>
      </c>
      <c r="E853" s="164" t="s">
        <v>1316</v>
      </c>
      <c r="F853" s="174" t="s">
        <v>36</v>
      </c>
      <c r="G853" s="174" t="s">
        <v>0</v>
      </c>
      <c r="H853" s="164" t="s">
        <v>1312</v>
      </c>
      <c r="I853" s="164" t="s">
        <v>968</v>
      </c>
      <c r="J853" s="163">
        <v>44.6</v>
      </c>
      <c r="K853" s="167">
        <v>11.2</v>
      </c>
      <c r="L853" s="167">
        <v>13</v>
      </c>
      <c r="M853" s="208"/>
      <c r="N853" s="167"/>
      <c r="O853" s="167"/>
      <c r="P853" s="167"/>
      <c r="Q853" s="196"/>
      <c r="R853" s="169"/>
      <c r="S853" s="169"/>
      <c r="T853" s="163"/>
      <c r="U853" s="163"/>
      <c r="V853" s="170"/>
      <c r="W853" s="170"/>
      <c r="X853" s="171"/>
      <c r="Y853" s="163"/>
    </row>
    <row r="854" spans="2:31" s="137" customFormat="1" ht="17.25" customHeight="1" x14ac:dyDescent="0.35">
      <c r="B854" s="163"/>
      <c r="C854" s="196"/>
      <c r="D854" s="163"/>
      <c r="E854" s="164"/>
      <c r="F854" s="174"/>
      <c r="G854" s="221" t="s">
        <v>976</v>
      </c>
      <c r="H854" s="164"/>
      <c r="I854" s="57" t="s">
        <v>976</v>
      </c>
      <c r="J854" s="163"/>
      <c r="K854" s="167"/>
      <c r="L854" s="167"/>
      <c r="M854" s="164"/>
      <c r="N854" s="167"/>
      <c r="O854" s="167"/>
      <c r="P854" s="167"/>
      <c r="Q854" s="196"/>
      <c r="R854" s="169"/>
      <c r="S854" s="169"/>
      <c r="T854" s="163"/>
      <c r="U854" s="163"/>
      <c r="V854" s="170"/>
      <c r="W854" s="170"/>
      <c r="X854" s="171"/>
      <c r="Y854" s="163"/>
    </row>
    <row r="855" spans="2:31" s="137" customFormat="1" ht="17.25" customHeight="1" x14ac:dyDescent="0.35">
      <c r="B855" s="163"/>
      <c r="C855" s="196">
        <v>220</v>
      </c>
      <c r="D855" s="163">
        <v>220</v>
      </c>
      <c r="E855" s="164" t="s">
        <v>1317</v>
      </c>
      <c r="F855" s="174" t="s">
        <v>0</v>
      </c>
      <c r="G855" s="174" t="s">
        <v>36</v>
      </c>
      <c r="H855" s="164" t="s">
        <v>968</v>
      </c>
      <c r="I855" s="164" t="s">
        <v>1312</v>
      </c>
      <c r="J855" s="163">
        <v>44.6</v>
      </c>
      <c r="K855" s="167">
        <v>14</v>
      </c>
      <c r="L855" s="167">
        <v>15.4</v>
      </c>
      <c r="M855" s="164"/>
      <c r="N855" s="167"/>
      <c r="O855" s="167"/>
      <c r="P855" s="167"/>
      <c r="Q855" s="196" t="s">
        <v>1338</v>
      </c>
      <c r="R855" s="215">
        <v>0.34375</v>
      </c>
      <c r="S855" s="215">
        <v>0.32291666666666669</v>
      </c>
      <c r="T855" s="216">
        <v>178.4</v>
      </c>
      <c r="U855" s="216">
        <f>T850+T855</f>
        <v>356.8</v>
      </c>
      <c r="V855" s="170" t="s">
        <v>1029</v>
      </c>
      <c r="W855" s="170" t="s">
        <v>1029</v>
      </c>
      <c r="X855" s="212"/>
      <c r="Y855" s="163">
        <v>8</v>
      </c>
      <c r="Z855" s="136"/>
      <c r="AA855" s="136"/>
      <c r="AB855" s="164" t="s">
        <v>1312</v>
      </c>
      <c r="AC855" s="137" t="s">
        <v>1029</v>
      </c>
      <c r="AD855" s="137" t="s">
        <v>1134</v>
      </c>
      <c r="AE855" s="140" t="s">
        <v>1031</v>
      </c>
    </row>
    <row r="856" spans="2:31" s="137" customFormat="1" ht="17.25" customHeight="1" x14ac:dyDescent="0.35">
      <c r="B856" s="163"/>
      <c r="C856" s="196">
        <v>220</v>
      </c>
      <c r="D856" s="163">
        <v>220</v>
      </c>
      <c r="E856" s="164" t="s">
        <v>1319</v>
      </c>
      <c r="F856" s="174" t="s">
        <v>36</v>
      </c>
      <c r="G856" s="174" t="s">
        <v>0</v>
      </c>
      <c r="H856" s="164" t="s">
        <v>1312</v>
      </c>
      <c r="I856" s="164" t="s">
        <v>968</v>
      </c>
      <c r="J856" s="163">
        <v>44.6</v>
      </c>
      <c r="K856" s="167">
        <v>15.5</v>
      </c>
      <c r="L856" s="167">
        <v>17.3</v>
      </c>
      <c r="M856" s="164"/>
      <c r="N856" s="167"/>
      <c r="O856" s="167"/>
      <c r="P856" s="167"/>
      <c r="Q856" s="196"/>
      <c r="R856" s="169"/>
      <c r="S856" s="169"/>
      <c r="T856" s="163"/>
      <c r="U856" s="163"/>
      <c r="V856" s="170"/>
      <c r="W856" s="170"/>
      <c r="X856" s="171"/>
      <c r="Y856" s="163"/>
    </row>
    <row r="857" spans="2:31" s="137" customFormat="1" ht="17.25" customHeight="1" x14ac:dyDescent="0.35">
      <c r="B857" s="163"/>
      <c r="C857" s="196">
        <v>220</v>
      </c>
      <c r="D857" s="163">
        <v>220</v>
      </c>
      <c r="E857" s="164" t="s">
        <v>1320</v>
      </c>
      <c r="F857" s="174" t="s">
        <v>0</v>
      </c>
      <c r="G857" s="174" t="s">
        <v>36</v>
      </c>
      <c r="H857" s="164" t="s">
        <v>968</v>
      </c>
      <c r="I857" s="164" t="s">
        <v>1312</v>
      </c>
      <c r="J857" s="163">
        <v>44.6</v>
      </c>
      <c r="K857" s="167">
        <v>18</v>
      </c>
      <c r="L857" s="167">
        <v>19.399999999999999</v>
      </c>
      <c r="M857" s="164"/>
      <c r="N857" s="167"/>
      <c r="O857" s="167"/>
      <c r="P857" s="167"/>
      <c r="Q857" s="196"/>
      <c r="R857" s="169"/>
      <c r="S857" s="169"/>
      <c r="T857" s="163"/>
      <c r="U857" s="163"/>
      <c r="V857" s="170"/>
      <c r="W857" s="170"/>
      <c r="X857" s="171"/>
      <c r="Y857" s="163"/>
    </row>
    <row r="858" spans="2:31" s="137" customFormat="1" ht="17.25" customHeight="1" x14ac:dyDescent="0.35">
      <c r="B858" s="163"/>
      <c r="C858" s="196">
        <v>220</v>
      </c>
      <c r="D858" s="163">
        <v>220</v>
      </c>
      <c r="E858" s="164" t="s">
        <v>1321</v>
      </c>
      <c r="F858" s="174" t="s">
        <v>36</v>
      </c>
      <c r="G858" s="174" t="s">
        <v>0</v>
      </c>
      <c r="H858" s="164" t="s">
        <v>1312</v>
      </c>
      <c r="I858" s="164" t="s">
        <v>968</v>
      </c>
      <c r="J858" s="163">
        <v>44.6</v>
      </c>
      <c r="K858" s="167">
        <v>19.5</v>
      </c>
      <c r="L858" s="167">
        <v>21.3</v>
      </c>
      <c r="M858" s="208" t="s">
        <v>971</v>
      </c>
      <c r="N858" s="167"/>
      <c r="O858" s="167"/>
      <c r="P858" s="167"/>
      <c r="Q858" s="196"/>
      <c r="R858" s="169"/>
      <c r="S858" s="169"/>
      <c r="T858" s="163"/>
      <c r="U858" s="163"/>
      <c r="V858" s="170"/>
      <c r="W858" s="170"/>
      <c r="X858" s="171"/>
      <c r="Y858" s="163"/>
    </row>
    <row r="859" spans="2:31" s="137" customFormat="1" ht="17.25" customHeight="1" x14ac:dyDescent="0.35">
      <c r="B859" s="163"/>
      <c r="C859" s="196"/>
      <c r="D859" s="163"/>
      <c r="E859" s="210" t="s">
        <v>1339</v>
      </c>
      <c r="F859" s="174"/>
      <c r="G859" s="174"/>
      <c r="H859" s="164"/>
      <c r="I859" s="164"/>
      <c r="J859" s="163"/>
      <c r="K859" s="167"/>
      <c r="L859" s="167"/>
      <c r="M859" s="164"/>
      <c r="N859" s="167"/>
      <c r="O859" s="167"/>
      <c r="P859" s="167"/>
      <c r="Q859" s="196"/>
      <c r="R859" s="169"/>
      <c r="S859" s="169"/>
      <c r="T859" s="163"/>
      <c r="U859" s="163"/>
      <c r="V859" s="170"/>
      <c r="W859" s="170"/>
      <c r="X859" s="171"/>
      <c r="Y859" s="163"/>
    </row>
    <row r="860" spans="2:31" s="137" customFormat="1" ht="17.25" customHeight="1" x14ac:dyDescent="0.35">
      <c r="B860" s="163"/>
      <c r="C860" s="196"/>
      <c r="D860" s="163"/>
      <c r="E860" s="210"/>
      <c r="F860" s="174"/>
      <c r="G860" s="174"/>
      <c r="H860" s="164"/>
      <c r="I860" s="164"/>
      <c r="J860" s="55"/>
      <c r="K860" s="167"/>
      <c r="L860" s="167"/>
      <c r="M860" s="164"/>
      <c r="N860" s="167"/>
      <c r="O860" s="167"/>
      <c r="P860" s="167"/>
      <c r="Q860" s="196"/>
      <c r="R860" s="169"/>
      <c r="S860" s="169"/>
      <c r="T860" s="163"/>
      <c r="U860" s="163"/>
      <c r="V860" s="170"/>
      <c r="W860" s="170"/>
      <c r="X860" s="171"/>
      <c r="Y860" s="163"/>
      <c r="Z860" s="140"/>
    </row>
    <row r="861" spans="2:31" s="137" customFormat="1" ht="17.25" customHeight="1" x14ac:dyDescent="0.35">
      <c r="B861" s="163">
        <v>52</v>
      </c>
      <c r="C861" s="196">
        <v>221</v>
      </c>
      <c r="D861" s="163">
        <v>221</v>
      </c>
      <c r="E861" s="164" t="s">
        <v>1340</v>
      </c>
      <c r="F861" s="174" t="s">
        <v>0</v>
      </c>
      <c r="G861" s="174" t="s">
        <v>36</v>
      </c>
      <c r="H861" s="164" t="s">
        <v>968</v>
      </c>
      <c r="I861" s="164" t="s">
        <v>1312</v>
      </c>
      <c r="J861" s="163">
        <v>44.6</v>
      </c>
      <c r="K861" s="167">
        <v>5</v>
      </c>
      <c r="L861" s="167">
        <v>6.4</v>
      </c>
      <c r="M861" s="164"/>
      <c r="N861" s="167"/>
      <c r="O861" s="167"/>
      <c r="P861" s="167"/>
      <c r="Q861" s="196" t="s">
        <v>1341</v>
      </c>
      <c r="R861" s="215">
        <v>0.34375</v>
      </c>
      <c r="S861" s="215">
        <v>0.32291666666666669</v>
      </c>
      <c r="T861" s="216">
        <v>178.4</v>
      </c>
      <c r="U861" s="216"/>
      <c r="V861" s="170" t="s">
        <v>1029</v>
      </c>
      <c r="W861" s="184"/>
      <c r="X861" s="200"/>
      <c r="Y861" s="163"/>
      <c r="Z861" s="136"/>
      <c r="AA861" s="136"/>
      <c r="AB861" s="164" t="s">
        <v>1312</v>
      </c>
      <c r="AC861" s="137" t="s">
        <v>1029</v>
      </c>
      <c r="AD861" s="137" t="s">
        <v>1134</v>
      </c>
      <c r="AE861" s="140" t="s">
        <v>1031</v>
      </c>
    </row>
    <row r="862" spans="2:31" s="137" customFormat="1" ht="17.25" customHeight="1" x14ac:dyDescent="0.35">
      <c r="B862" s="163"/>
      <c r="C862" s="196">
        <v>221</v>
      </c>
      <c r="D862" s="163">
        <v>221</v>
      </c>
      <c r="E862" s="164" t="s">
        <v>1342</v>
      </c>
      <c r="F862" s="174" t="s">
        <v>36</v>
      </c>
      <c r="G862" s="174" t="s">
        <v>0</v>
      </c>
      <c r="H862" s="164" t="s">
        <v>1312</v>
      </c>
      <c r="I862" s="164" t="s">
        <v>968</v>
      </c>
      <c r="J862" s="163">
        <v>44.6</v>
      </c>
      <c r="K862" s="167">
        <v>6.5</v>
      </c>
      <c r="L862" s="167">
        <v>8.3000000000000007</v>
      </c>
      <c r="M862" s="164"/>
      <c r="N862" s="167"/>
      <c r="O862" s="167"/>
      <c r="P862" s="167"/>
      <c r="Q862" s="196"/>
      <c r="R862" s="169"/>
      <c r="S862" s="169"/>
      <c r="T862" s="163"/>
      <c r="U862" s="163"/>
      <c r="V862" s="170"/>
      <c r="W862" s="170"/>
      <c r="X862" s="171"/>
      <c r="Y862" s="163"/>
    </row>
    <row r="863" spans="2:31" s="137" customFormat="1" ht="17.25" customHeight="1" x14ac:dyDescent="0.35">
      <c r="B863" s="163"/>
      <c r="C863" s="196">
        <v>221</v>
      </c>
      <c r="D863" s="163">
        <v>221</v>
      </c>
      <c r="E863" s="164" t="s">
        <v>1343</v>
      </c>
      <c r="F863" s="174" t="s">
        <v>0</v>
      </c>
      <c r="G863" s="174" t="s">
        <v>36</v>
      </c>
      <c r="H863" s="164" t="s">
        <v>968</v>
      </c>
      <c r="I863" s="164" t="s">
        <v>1312</v>
      </c>
      <c r="J863" s="163">
        <v>44.6</v>
      </c>
      <c r="K863" s="167">
        <v>9</v>
      </c>
      <c r="L863" s="167">
        <v>10.4</v>
      </c>
      <c r="M863" s="164"/>
      <c r="N863" s="167"/>
      <c r="O863" s="167"/>
      <c r="P863" s="167"/>
      <c r="Q863" s="196"/>
      <c r="R863" s="169"/>
      <c r="S863" s="169"/>
      <c r="T863" s="163"/>
      <c r="U863" s="163"/>
      <c r="V863" s="170"/>
      <c r="W863" s="170"/>
      <c r="X863" s="171"/>
      <c r="Y863" s="163"/>
    </row>
    <row r="864" spans="2:31" s="137" customFormat="1" ht="17.25" customHeight="1" x14ac:dyDescent="0.35">
      <c r="B864" s="163"/>
      <c r="C864" s="196">
        <v>221</v>
      </c>
      <c r="D864" s="163">
        <v>221</v>
      </c>
      <c r="E864" s="164" t="s">
        <v>1344</v>
      </c>
      <c r="F864" s="174" t="s">
        <v>36</v>
      </c>
      <c r="G864" s="174" t="s">
        <v>0</v>
      </c>
      <c r="H864" s="164" t="s">
        <v>1312</v>
      </c>
      <c r="I864" s="164" t="s">
        <v>968</v>
      </c>
      <c r="J864" s="163">
        <v>44.6</v>
      </c>
      <c r="K864" s="167">
        <v>10.5</v>
      </c>
      <c r="L864" s="167">
        <v>12.3</v>
      </c>
      <c r="M864" s="208"/>
      <c r="N864" s="167"/>
      <c r="O864" s="167"/>
      <c r="P864" s="167"/>
      <c r="Q864" s="196"/>
      <c r="R864" s="169"/>
      <c r="S864" s="169"/>
      <c r="T864" s="163"/>
      <c r="U864" s="163"/>
      <c r="V864" s="170"/>
      <c r="W864" s="170"/>
      <c r="X864" s="171"/>
      <c r="Y864" s="163"/>
    </row>
    <row r="865" spans="2:31" s="137" customFormat="1" ht="17.25" customHeight="1" x14ac:dyDescent="0.35">
      <c r="B865" s="163"/>
      <c r="C865" s="196"/>
      <c r="D865" s="163"/>
      <c r="E865" s="164"/>
      <c r="F865" s="174"/>
      <c r="G865" s="221" t="s">
        <v>976</v>
      </c>
      <c r="H865" s="164"/>
      <c r="I865" s="57" t="s">
        <v>976</v>
      </c>
      <c r="J865" s="163"/>
      <c r="K865" s="167"/>
      <c r="L865" s="167"/>
      <c r="M865" s="164"/>
      <c r="N865" s="167"/>
      <c r="O865" s="167"/>
      <c r="P865" s="167"/>
      <c r="Q865" s="196"/>
      <c r="R865" s="169"/>
      <c r="S865" s="169"/>
      <c r="T865" s="163"/>
      <c r="U865" s="163"/>
      <c r="V865" s="170"/>
      <c r="W865" s="170"/>
      <c r="X865" s="171"/>
      <c r="Y865" s="163"/>
    </row>
    <row r="866" spans="2:31" s="137" customFormat="1" ht="17.25" customHeight="1" x14ac:dyDescent="0.35">
      <c r="B866" s="163"/>
      <c r="C866" s="196">
        <v>222</v>
      </c>
      <c r="D866" s="163">
        <v>222</v>
      </c>
      <c r="E866" s="164" t="s">
        <v>1345</v>
      </c>
      <c r="F866" s="174" t="s">
        <v>0</v>
      </c>
      <c r="G866" s="174" t="s">
        <v>36</v>
      </c>
      <c r="H866" s="164" t="s">
        <v>968</v>
      </c>
      <c r="I866" s="164" t="s">
        <v>1312</v>
      </c>
      <c r="J866" s="163">
        <v>44.6</v>
      </c>
      <c r="K866" s="167">
        <v>13</v>
      </c>
      <c r="L866" s="167">
        <v>14.4</v>
      </c>
      <c r="M866" s="164"/>
      <c r="N866" s="167"/>
      <c r="O866" s="167"/>
      <c r="P866" s="167"/>
      <c r="Q866" s="196" t="s">
        <v>1346</v>
      </c>
      <c r="R866" s="215">
        <v>0.34375</v>
      </c>
      <c r="S866" s="215">
        <v>0.32291666666666669</v>
      </c>
      <c r="T866" s="216">
        <v>178.4</v>
      </c>
      <c r="U866" s="216">
        <f>T861+T866</f>
        <v>356.8</v>
      </c>
      <c r="V866" s="170" t="s">
        <v>1029</v>
      </c>
      <c r="W866" s="170" t="s">
        <v>1029</v>
      </c>
      <c r="X866" s="212"/>
      <c r="Y866" s="163">
        <v>8</v>
      </c>
      <c r="Z866" s="136"/>
      <c r="AA866" s="136"/>
      <c r="AB866" s="164" t="s">
        <v>1312</v>
      </c>
      <c r="AC866" s="137" t="s">
        <v>1029</v>
      </c>
      <c r="AD866" s="137" t="s">
        <v>1134</v>
      </c>
      <c r="AE866" s="140" t="s">
        <v>1031</v>
      </c>
    </row>
    <row r="867" spans="2:31" s="137" customFormat="1" ht="17.25" customHeight="1" x14ac:dyDescent="0.35">
      <c r="B867" s="163"/>
      <c r="C867" s="196">
        <v>222</v>
      </c>
      <c r="D867" s="163">
        <v>222</v>
      </c>
      <c r="E867" s="164" t="s">
        <v>1347</v>
      </c>
      <c r="F867" s="174" t="s">
        <v>36</v>
      </c>
      <c r="G867" s="174" t="s">
        <v>0</v>
      </c>
      <c r="H867" s="164" t="s">
        <v>1312</v>
      </c>
      <c r="I867" s="164" t="s">
        <v>968</v>
      </c>
      <c r="J867" s="163">
        <v>44.6</v>
      </c>
      <c r="K867" s="167">
        <v>14.5</v>
      </c>
      <c r="L867" s="167">
        <v>16.3</v>
      </c>
      <c r="M867" s="164"/>
      <c r="N867" s="167"/>
      <c r="O867" s="167"/>
      <c r="P867" s="167"/>
      <c r="Q867" s="196"/>
      <c r="R867" s="169"/>
      <c r="S867" s="169"/>
      <c r="T867" s="163"/>
      <c r="U867" s="163"/>
      <c r="V867" s="170"/>
      <c r="W867" s="170"/>
      <c r="X867" s="171"/>
      <c r="Y867" s="163"/>
    </row>
    <row r="868" spans="2:31" s="137" customFormat="1" ht="17.25" customHeight="1" x14ac:dyDescent="0.35">
      <c r="B868" s="163"/>
      <c r="C868" s="196">
        <v>222</v>
      </c>
      <c r="D868" s="163">
        <v>222</v>
      </c>
      <c r="E868" s="164" t="s">
        <v>1348</v>
      </c>
      <c r="F868" s="174" t="s">
        <v>0</v>
      </c>
      <c r="G868" s="174" t="s">
        <v>36</v>
      </c>
      <c r="H868" s="164" t="s">
        <v>968</v>
      </c>
      <c r="I868" s="164" t="s">
        <v>1312</v>
      </c>
      <c r="J868" s="163">
        <v>44.6</v>
      </c>
      <c r="K868" s="167">
        <v>17</v>
      </c>
      <c r="L868" s="167">
        <v>18.399999999999999</v>
      </c>
      <c r="M868" s="164"/>
      <c r="N868" s="167"/>
      <c r="O868" s="167"/>
      <c r="P868" s="167"/>
      <c r="Q868" s="196"/>
      <c r="R868" s="169"/>
      <c r="S868" s="169"/>
      <c r="T868" s="163"/>
      <c r="U868" s="163"/>
      <c r="V868" s="170"/>
      <c r="W868" s="170"/>
      <c r="X868" s="171"/>
      <c r="Y868" s="163"/>
    </row>
    <row r="869" spans="2:31" s="137" customFormat="1" ht="17.25" customHeight="1" x14ac:dyDescent="0.35">
      <c r="B869" s="163"/>
      <c r="C869" s="196">
        <v>222</v>
      </c>
      <c r="D869" s="163">
        <v>222</v>
      </c>
      <c r="E869" s="164" t="s">
        <v>1349</v>
      </c>
      <c r="F869" s="174" t="s">
        <v>36</v>
      </c>
      <c r="G869" s="174" t="s">
        <v>0</v>
      </c>
      <c r="H869" s="164" t="s">
        <v>1312</v>
      </c>
      <c r="I869" s="164" t="s">
        <v>968</v>
      </c>
      <c r="J869" s="163">
        <v>44.6</v>
      </c>
      <c r="K869" s="167">
        <v>18.5</v>
      </c>
      <c r="L869" s="167">
        <v>20.3</v>
      </c>
      <c r="M869" s="208" t="s">
        <v>971</v>
      </c>
      <c r="N869" s="167"/>
      <c r="O869" s="167"/>
      <c r="P869" s="167"/>
      <c r="Q869" s="196"/>
      <c r="R869" s="169"/>
      <c r="S869" s="169"/>
      <c r="T869" s="163"/>
      <c r="U869" s="163"/>
      <c r="V869" s="170"/>
      <c r="W869" s="170"/>
      <c r="X869" s="171"/>
      <c r="Y869" s="163"/>
    </row>
    <row r="870" spans="2:31" s="137" customFormat="1" ht="17.25" customHeight="1" x14ac:dyDescent="0.35">
      <c r="B870" s="163"/>
      <c r="C870" s="196"/>
      <c r="D870" s="163"/>
      <c r="E870" s="210" t="s">
        <v>1350</v>
      </c>
      <c r="F870" s="174"/>
      <c r="G870" s="174"/>
      <c r="H870" s="164"/>
      <c r="I870" s="164"/>
      <c r="J870" s="55"/>
      <c r="K870" s="167"/>
      <c r="L870" s="167"/>
      <c r="M870" s="164"/>
      <c r="N870" s="167"/>
      <c r="O870" s="167"/>
      <c r="P870" s="167"/>
      <c r="Q870" s="196"/>
      <c r="R870" s="169"/>
      <c r="S870" s="169"/>
      <c r="T870" s="163"/>
      <c r="U870" s="163"/>
      <c r="V870" s="170"/>
      <c r="W870" s="170"/>
      <c r="X870" s="171"/>
      <c r="Y870" s="163"/>
      <c r="Z870" s="140"/>
    </row>
    <row r="871" spans="2:31" ht="17.25" customHeight="1" x14ac:dyDescent="0.25">
      <c r="B871" s="201"/>
      <c r="C871" s="201"/>
      <c r="D871" s="204"/>
      <c r="E871" s="201"/>
      <c r="F871" s="223"/>
      <c r="G871" s="223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24"/>
      <c r="S871" s="225"/>
      <c r="T871" s="201"/>
      <c r="U871" s="201"/>
      <c r="V871" s="203"/>
      <c r="W871" s="203"/>
      <c r="X871" s="201"/>
      <c r="Y871" s="204"/>
    </row>
    <row r="872" spans="2:31" s="137" customFormat="1" ht="17.25" customHeight="1" x14ac:dyDescent="0.35">
      <c r="B872" s="163">
        <v>53</v>
      </c>
      <c r="C872" s="196">
        <v>115</v>
      </c>
      <c r="D872" s="163">
        <v>115</v>
      </c>
      <c r="E872" s="164" t="s">
        <v>408</v>
      </c>
      <c r="F872" s="174" t="s">
        <v>0</v>
      </c>
      <c r="G872" s="174" t="s">
        <v>44</v>
      </c>
      <c r="H872" s="164" t="s">
        <v>968</v>
      </c>
      <c r="I872" s="164" t="s">
        <v>1351</v>
      </c>
      <c r="J872" s="216">
        <v>12</v>
      </c>
      <c r="K872" s="167">
        <v>5.3</v>
      </c>
      <c r="L872" s="167">
        <v>6</v>
      </c>
      <c r="M872" s="213" t="s">
        <v>1225</v>
      </c>
      <c r="N872" s="167"/>
      <c r="O872" s="167"/>
      <c r="P872" s="167"/>
      <c r="Q872" s="164" t="s">
        <v>1352</v>
      </c>
      <c r="R872" s="215">
        <v>0.33680555555555558</v>
      </c>
      <c r="S872" s="215">
        <v>0.30555555555555552</v>
      </c>
      <c r="T872" s="216">
        <v>154.19999999999999</v>
      </c>
      <c r="U872" s="216"/>
      <c r="V872" s="170" t="s">
        <v>1029</v>
      </c>
      <c r="W872" s="184"/>
      <c r="X872" s="200"/>
      <c r="Y872" s="216"/>
      <c r="Z872" s="136" t="s">
        <v>1027</v>
      </c>
      <c r="AA872" s="136"/>
      <c r="AB872" s="164" t="s">
        <v>1351</v>
      </c>
      <c r="AC872" s="137" t="s">
        <v>1029</v>
      </c>
      <c r="AD872" s="137" t="s">
        <v>1045</v>
      </c>
      <c r="AE872" s="140" t="s">
        <v>1031</v>
      </c>
    </row>
    <row r="873" spans="2:31" s="137" customFormat="1" ht="17.25" customHeight="1" x14ac:dyDescent="0.35">
      <c r="B873" s="163"/>
      <c r="C873" s="196">
        <v>115</v>
      </c>
      <c r="D873" s="163">
        <v>115</v>
      </c>
      <c r="E873" s="164" t="s">
        <v>409</v>
      </c>
      <c r="F873" s="174" t="s">
        <v>44</v>
      </c>
      <c r="G873" s="174" t="s">
        <v>0</v>
      </c>
      <c r="H873" s="164" t="s">
        <v>1351</v>
      </c>
      <c r="I873" s="164" t="s">
        <v>968</v>
      </c>
      <c r="J873" s="216">
        <v>12</v>
      </c>
      <c r="K873" s="167">
        <v>6.05</v>
      </c>
      <c r="L873" s="167">
        <v>6.35</v>
      </c>
      <c r="M873" s="213"/>
      <c r="N873" s="167"/>
      <c r="O873" s="167"/>
      <c r="P873" s="167"/>
      <c r="Q873" s="196"/>
      <c r="R873" s="169"/>
      <c r="S873" s="169"/>
      <c r="T873" s="163"/>
      <c r="U873" s="163"/>
      <c r="V873" s="170"/>
      <c r="W873" s="170"/>
      <c r="X873" s="171"/>
      <c r="Y873" s="163"/>
    </row>
    <row r="874" spans="2:31" s="137" customFormat="1" ht="17.25" customHeight="1" x14ac:dyDescent="0.35">
      <c r="B874" s="163"/>
      <c r="C874" s="196">
        <v>115</v>
      </c>
      <c r="D874" s="163">
        <v>115</v>
      </c>
      <c r="E874" s="164" t="s">
        <v>297</v>
      </c>
      <c r="F874" s="174" t="s">
        <v>0</v>
      </c>
      <c r="G874" s="174" t="s">
        <v>26</v>
      </c>
      <c r="H874" s="164" t="s">
        <v>968</v>
      </c>
      <c r="I874" s="164" t="s">
        <v>1353</v>
      </c>
      <c r="J874" s="216">
        <v>37.5</v>
      </c>
      <c r="K874" s="167">
        <v>6.4</v>
      </c>
      <c r="L874" s="167">
        <v>8.1</v>
      </c>
      <c r="M874" s="164" t="s">
        <v>1354</v>
      </c>
      <c r="N874" s="167"/>
      <c r="O874" s="167"/>
      <c r="P874" s="167"/>
      <c r="Q874" s="196"/>
      <c r="R874" s="169"/>
      <c r="S874" s="169"/>
      <c r="T874" s="163"/>
      <c r="U874" s="163"/>
      <c r="V874" s="170"/>
      <c r="W874" s="170"/>
      <c r="X874" s="171"/>
      <c r="Y874" s="163"/>
    </row>
    <row r="875" spans="2:31" s="137" customFormat="1" ht="17.25" customHeight="1" x14ac:dyDescent="0.35">
      <c r="B875" s="163"/>
      <c r="C875" s="196">
        <v>115</v>
      </c>
      <c r="D875" s="163">
        <v>115</v>
      </c>
      <c r="E875" s="164" t="s">
        <v>298</v>
      </c>
      <c r="F875" s="174" t="s">
        <v>26</v>
      </c>
      <c r="G875" s="174" t="s">
        <v>0</v>
      </c>
      <c r="H875" s="164" t="s">
        <v>1353</v>
      </c>
      <c r="I875" s="164" t="s">
        <v>968</v>
      </c>
      <c r="J875" s="216">
        <v>37.5</v>
      </c>
      <c r="K875" s="167">
        <v>8.15</v>
      </c>
      <c r="L875" s="167">
        <v>9.4499999999999993</v>
      </c>
      <c r="M875" s="208" t="s">
        <v>971</v>
      </c>
      <c r="N875" s="167"/>
      <c r="O875" s="167"/>
      <c r="P875" s="167"/>
      <c r="Q875" s="196"/>
      <c r="R875" s="169"/>
      <c r="S875" s="169"/>
      <c r="T875" s="163"/>
      <c r="U875" s="163"/>
      <c r="V875" s="170"/>
      <c r="W875" s="170"/>
      <c r="X875" s="171"/>
      <c r="Y875" s="163"/>
    </row>
    <row r="876" spans="2:31" s="137" customFormat="1" ht="17.25" customHeight="1" x14ac:dyDescent="0.35">
      <c r="B876" s="163"/>
      <c r="C876" s="196">
        <v>115</v>
      </c>
      <c r="D876" s="163">
        <v>115</v>
      </c>
      <c r="E876" s="164" t="s">
        <v>311</v>
      </c>
      <c r="F876" s="174" t="s">
        <v>54</v>
      </c>
      <c r="G876" s="174" t="s">
        <v>30</v>
      </c>
      <c r="H876" s="164" t="s">
        <v>1355</v>
      </c>
      <c r="I876" s="164" t="s">
        <v>1267</v>
      </c>
      <c r="J876" s="216">
        <v>13.1</v>
      </c>
      <c r="K876" s="167">
        <v>10.15</v>
      </c>
      <c r="L876" s="167">
        <v>10.45</v>
      </c>
      <c r="M876" s="213"/>
      <c r="N876" s="167"/>
      <c r="O876" s="167"/>
      <c r="P876" s="167"/>
      <c r="Q876" s="196"/>
      <c r="R876" s="169"/>
      <c r="S876" s="169"/>
      <c r="T876" s="163"/>
      <c r="U876" s="163"/>
      <c r="V876" s="170"/>
      <c r="W876" s="170"/>
      <c r="X876" s="171"/>
      <c r="Y876" s="163"/>
    </row>
    <row r="877" spans="2:31" s="137" customFormat="1" ht="17.25" customHeight="1" x14ac:dyDescent="0.35">
      <c r="B877" s="163"/>
      <c r="C877" s="196">
        <v>115</v>
      </c>
      <c r="D877" s="163">
        <v>115</v>
      </c>
      <c r="E877" s="164" t="s">
        <v>310</v>
      </c>
      <c r="F877" s="174" t="s">
        <v>30</v>
      </c>
      <c r="G877" s="174" t="s">
        <v>0</v>
      </c>
      <c r="H877" s="164" t="s">
        <v>1267</v>
      </c>
      <c r="I877" s="164" t="s">
        <v>968</v>
      </c>
      <c r="J877" s="216">
        <v>13.1</v>
      </c>
      <c r="K877" s="167">
        <v>10.5</v>
      </c>
      <c r="L877" s="167">
        <v>11.2</v>
      </c>
      <c r="M877" s="213"/>
      <c r="N877" s="167"/>
      <c r="O877" s="167"/>
      <c r="P877" s="167"/>
      <c r="Q877" s="196"/>
      <c r="R877" s="169"/>
      <c r="S877" s="169"/>
      <c r="T877" s="163"/>
      <c r="U877" s="163"/>
      <c r="V877" s="170"/>
      <c r="W877" s="170"/>
      <c r="X877" s="171"/>
      <c r="Y877" s="163"/>
    </row>
    <row r="878" spans="2:31" s="137" customFormat="1" ht="17.25" customHeight="1" x14ac:dyDescent="0.35">
      <c r="B878" s="163"/>
      <c r="C878" s="196">
        <v>115</v>
      </c>
      <c r="D878" s="163">
        <v>115</v>
      </c>
      <c r="E878" s="164" t="s">
        <v>386</v>
      </c>
      <c r="F878" s="174" t="s">
        <v>0</v>
      </c>
      <c r="G878" s="174" t="s">
        <v>1356</v>
      </c>
      <c r="H878" s="164" t="s">
        <v>968</v>
      </c>
      <c r="I878" s="164" t="s">
        <v>1357</v>
      </c>
      <c r="J878" s="216">
        <v>14.5</v>
      </c>
      <c r="K878" s="167">
        <v>11.45</v>
      </c>
      <c r="L878" s="167">
        <v>12.15</v>
      </c>
      <c r="M878" s="213" t="s">
        <v>1225</v>
      </c>
      <c r="N878" s="167"/>
      <c r="O878" s="167"/>
      <c r="P878" s="167"/>
      <c r="Q878" s="196"/>
      <c r="R878" s="169"/>
      <c r="S878" s="169"/>
      <c r="T878" s="163"/>
      <c r="U878" s="163"/>
      <c r="V878" s="170"/>
      <c r="W878" s="170"/>
      <c r="X878" s="171"/>
      <c r="Y878" s="163"/>
    </row>
    <row r="879" spans="2:31" s="137" customFormat="1" ht="17.25" customHeight="1" x14ac:dyDescent="0.35">
      <c r="B879" s="163"/>
      <c r="C879" s="196">
        <v>115</v>
      </c>
      <c r="D879" s="163">
        <v>115</v>
      </c>
      <c r="E879" s="164" t="s">
        <v>390</v>
      </c>
      <c r="F879" s="174" t="s">
        <v>1356</v>
      </c>
      <c r="G879" s="174" t="s">
        <v>0</v>
      </c>
      <c r="H879" s="164" t="s">
        <v>1357</v>
      </c>
      <c r="I879" s="164" t="s">
        <v>968</v>
      </c>
      <c r="J879" s="216">
        <v>14.5</v>
      </c>
      <c r="K879" s="167">
        <v>12.2</v>
      </c>
      <c r="L879" s="167">
        <v>12.5</v>
      </c>
      <c r="M879" s="164"/>
      <c r="N879" s="167"/>
      <c r="O879" s="167"/>
      <c r="P879" s="167"/>
      <c r="Q879" s="196"/>
      <c r="R879" s="169"/>
      <c r="S879" s="169"/>
      <c r="T879" s="163"/>
      <c r="U879" s="163"/>
      <c r="V879" s="170"/>
      <c r="W879" s="170"/>
      <c r="X879" s="171"/>
      <c r="Y879" s="163"/>
    </row>
    <row r="880" spans="2:31" s="137" customFormat="1" ht="17.25" customHeight="1" x14ac:dyDescent="0.35">
      <c r="B880" s="163"/>
      <c r="C880" s="196"/>
      <c r="D880" s="163"/>
      <c r="E880" s="164"/>
      <c r="F880" s="221" t="s">
        <v>976</v>
      </c>
      <c r="G880" s="174"/>
      <c r="H880" s="57" t="s">
        <v>976</v>
      </c>
      <c r="I880" s="164"/>
      <c r="J880" s="210" t="s">
        <v>1358</v>
      </c>
      <c r="K880" s="167"/>
      <c r="L880" s="167"/>
      <c r="M880" s="213"/>
      <c r="N880" s="167"/>
      <c r="O880" s="167"/>
      <c r="P880" s="167"/>
      <c r="Q880" s="196"/>
      <c r="R880" s="169"/>
      <c r="S880" s="169"/>
      <c r="T880" s="163"/>
      <c r="U880" s="163"/>
      <c r="V880" s="170"/>
      <c r="W880" s="170"/>
      <c r="X880" s="171"/>
      <c r="Y880" s="163"/>
    </row>
    <row r="881" spans="2:31" s="137" customFormat="1" ht="17.25" customHeight="1" x14ac:dyDescent="0.35">
      <c r="B881" s="163"/>
      <c r="C881" s="196">
        <v>116</v>
      </c>
      <c r="D881" s="163">
        <v>116</v>
      </c>
      <c r="E881" s="164" t="s">
        <v>670</v>
      </c>
      <c r="F881" s="174" t="s">
        <v>627</v>
      </c>
      <c r="G881" s="174" t="s">
        <v>48</v>
      </c>
      <c r="H881" s="164" t="s">
        <v>962</v>
      </c>
      <c r="I881" s="164" t="s">
        <v>1102</v>
      </c>
      <c r="J881" s="216">
        <v>45</v>
      </c>
      <c r="K881" s="167">
        <v>16</v>
      </c>
      <c r="L881" s="167">
        <v>17.3</v>
      </c>
      <c r="M881" s="213"/>
      <c r="N881" s="167"/>
      <c r="O881" s="167"/>
      <c r="P881" s="167"/>
      <c r="Q881" s="211" t="s">
        <v>1359</v>
      </c>
      <c r="R881" s="215">
        <v>0.36458333333333331</v>
      </c>
      <c r="S881" s="215">
        <v>0.2951388888888889</v>
      </c>
      <c r="T881" s="216">
        <v>180</v>
      </c>
      <c r="U881" s="216">
        <f>T872+T881</f>
        <v>334.2</v>
      </c>
      <c r="V881" s="170" t="s">
        <v>1029</v>
      </c>
      <c r="W881" s="170" t="s">
        <v>1029</v>
      </c>
      <c r="X881" s="212"/>
      <c r="Y881" s="163">
        <v>12</v>
      </c>
      <c r="Z881" s="136" t="s">
        <v>1027</v>
      </c>
      <c r="AA881" s="136"/>
      <c r="AB881" s="164" t="s">
        <v>1107</v>
      </c>
      <c r="AC881" s="137" t="s">
        <v>1029</v>
      </c>
      <c r="AD881" s="137" t="s">
        <v>1045</v>
      </c>
      <c r="AE881" s="140" t="s">
        <v>1031</v>
      </c>
    </row>
    <row r="882" spans="2:31" s="137" customFormat="1" ht="17.25" customHeight="1" x14ac:dyDescent="0.35">
      <c r="B882" s="163"/>
      <c r="C882" s="196">
        <v>116</v>
      </c>
      <c r="D882" s="163">
        <v>116</v>
      </c>
      <c r="E882" s="164" t="s">
        <v>671</v>
      </c>
      <c r="F882" s="174" t="s">
        <v>629</v>
      </c>
      <c r="G882" s="174" t="s">
        <v>0</v>
      </c>
      <c r="H882" s="164" t="s">
        <v>1107</v>
      </c>
      <c r="I882" s="164" t="s">
        <v>968</v>
      </c>
      <c r="J882" s="216">
        <v>45</v>
      </c>
      <c r="K882" s="167">
        <v>18</v>
      </c>
      <c r="L882" s="167">
        <v>19.3</v>
      </c>
      <c r="M882" s="208" t="s">
        <v>971</v>
      </c>
      <c r="N882" s="167"/>
      <c r="O882" s="167"/>
      <c r="P882" s="167"/>
      <c r="Q882" s="196"/>
      <c r="R882" s="169"/>
      <c r="S882" s="169"/>
      <c r="T882" s="163"/>
      <c r="U882" s="163"/>
      <c r="V882" s="170"/>
      <c r="W882" s="170"/>
      <c r="X882" s="171"/>
      <c r="Y882" s="163"/>
    </row>
    <row r="883" spans="2:31" s="137" customFormat="1" ht="17.25" customHeight="1" x14ac:dyDescent="0.35">
      <c r="B883" s="163"/>
      <c r="C883" s="196">
        <v>116</v>
      </c>
      <c r="D883" s="163">
        <v>116</v>
      </c>
      <c r="E883" s="164" t="s">
        <v>688</v>
      </c>
      <c r="F883" s="174" t="s">
        <v>627</v>
      </c>
      <c r="G883" s="174" t="s">
        <v>48</v>
      </c>
      <c r="H883" s="164" t="s">
        <v>962</v>
      </c>
      <c r="I883" s="164" t="s">
        <v>1102</v>
      </c>
      <c r="J883" s="216">
        <v>45</v>
      </c>
      <c r="K883" s="167">
        <v>20.3</v>
      </c>
      <c r="L883" s="167">
        <v>22</v>
      </c>
      <c r="M883" s="213"/>
      <c r="N883" s="167"/>
      <c r="O883" s="167"/>
      <c r="P883" s="167"/>
      <c r="Q883" s="196"/>
      <c r="R883" s="169"/>
      <c r="S883" s="169"/>
      <c r="T883" s="163"/>
      <c r="U883" s="163"/>
      <c r="V883" s="170"/>
      <c r="W883" s="170"/>
      <c r="X883" s="171"/>
      <c r="Y883" s="163"/>
    </row>
    <row r="884" spans="2:31" s="137" customFormat="1" ht="17.25" customHeight="1" x14ac:dyDescent="0.35">
      <c r="B884" s="163"/>
      <c r="C884" s="196">
        <v>116</v>
      </c>
      <c r="D884" s="163">
        <v>116</v>
      </c>
      <c r="E884" s="164" t="s">
        <v>690</v>
      </c>
      <c r="F884" s="174" t="s">
        <v>629</v>
      </c>
      <c r="G884" s="174" t="s">
        <v>0</v>
      </c>
      <c r="H884" s="164" t="s">
        <v>1107</v>
      </c>
      <c r="I884" s="164" t="s">
        <v>968</v>
      </c>
      <c r="J884" s="216">
        <v>45</v>
      </c>
      <c r="K884" s="167">
        <v>22.3</v>
      </c>
      <c r="L884" s="167">
        <v>0</v>
      </c>
      <c r="M884" s="164"/>
      <c r="N884" s="167"/>
      <c r="O884" s="167"/>
      <c r="P884" s="167"/>
      <c r="Q884" s="196"/>
      <c r="R884" s="169"/>
      <c r="S884" s="169"/>
      <c r="T884" s="163"/>
      <c r="U884" s="163"/>
      <c r="V884" s="170"/>
      <c r="W884" s="170"/>
      <c r="X884" s="171"/>
      <c r="Y884" s="163"/>
    </row>
    <row r="885" spans="2:31" ht="17.25" customHeight="1" x14ac:dyDescent="0.25">
      <c r="B885" s="201"/>
      <c r="C885" s="201"/>
      <c r="D885" s="204"/>
      <c r="E885" s="201"/>
      <c r="F885" s="223"/>
      <c r="G885" s="223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24"/>
      <c r="S885" s="225"/>
      <c r="T885" s="201"/>
      <c r="U885" s="201"/>
      <c r="V885" s="203"/>
      <c r="W885" s="203"/>
      <c r="X885" s="201"/>
      <c r="Y885" s="204"/>
    </row>
    <row r="886" spans="2:31" s="137" customFormat="1" ht="17.25" customHeight="1" x14ac:dyDescent="0.35">
      <c r="B886" s="163">
        <v>54</v>
      </c>
      <c r="C886" s="196">
        <v>127</v>
      </c>
      <c r="D886" s="163">
        <v>127</v>
      </c>
      <c r="E886" s="164" t="s">
        <v>124</v>
      </c>
      <c r="F886" s="174" t="s">
        <v>0</v>
      </c>
      <c r="G886" s="174" t="s">
        <v>1298</v>
      </c>
      <c r="H886" s="164" t="s">
        <v>968</v>
      </c>
      <c r="I886" s="164" t="s">
        <v>1296</v>
      </c>
      <c r="J886" s="163">
        <v>31.1</v>
      </c>
      <c r="K886" s="167">
        <v>0.30000000000000004</v>
      </c>
      <c r="L886" s="167">
        <v>1.3</v>
      </c>
      <c r="M886" s="208" t="s">
        <v>971</v>
      </c>
      <c r="N886" s="167"/>
      <c r="O886" s="167"/>
      <c r="P886" s="167"/>
      <c r="Q886" s="211" t="s">
        <v>1360</v>
      </c>
      <c r="R886" s="215">
        <v>0.40625</v>
      </c>
      <c r="S886" s="215">
        <v>0.2673611111111111</v>
      </c>
      <c r="T886" s="216">
        <v>151</v>
      </c>
      <c r="U886" s="216"/>
      <c r="V886" s="170" t="s">
        <v>1029</v>
      </c>
      <c r="W886" s="184"/>
      <c r="X886" s="200"/>
      <c r="Y886" s="163"/>
      <c r="Z886" s="136" t="s">
        <v>1027</v>
      </c>
      <c r="AA886" s="136"/>
      <c r="AB886" s="137" t="s">
        <v>1296</v>
      </c>
      <c r="AC886" s="137" t="s">
        <v>1029</v>
      </c>
      <c r="AD886" s="137" t="s">
        <v>1045</v>
      </c>
      <c r="AE886" s="140" t="s">
        <v>1031</v>
      </c>
    </row>
    <row r="887" spans="2:31" s="137" customFormat="1" ht="17.25" customHeight="1" x14ac:dyDescent="0.35">
      <c r="B887" s="163"/>
      <c r="C887" s="196">
        <v>127</v>
      </c>
      <c r="D887" s="163">
        <v>127</v>
      </c>
      <c r="E887" s="164" t="s">
        <v>125</v>
      </c>
      <c r="F887" s="174" t="s">
        <v>1298</v>
      </c>
      <c r="G887" s="174" t="s">
        <v>0</v>
      </c>
      <c r="H887" s="164" t="s">
        <v>1296</v>
      </c>
      <c r="I887" s="164" t="s">
        <v>968</v>
      </c>
      <c r="J887" s="163">
        <v>31.1</v>
      </c>
      <c r="K887" s="167">
        <v>4.3</v>
      </c>
      <c r="L887" s="167">
        <v>5.3</v>
      </c>
      <c r="M887" s="208"/>
      <c r="N887" s="167"/>
      <c r="O887" s="167"/>
      <c r="P887" s="167"/>
      <c r="Q887" s="163"/>
      <c r="R887" s="169"/>
      <c r="S887" s="169"/>
      <c r="T887" s="164"/>
      <c r="U887" s="163"/>
      <c r="V887" s="170"/>
      <c r="W887" s="170"/>
      <c r="X887" s="171"/>
      <c r="Y887" s="163"/>
    </row>
    <row r="888" spans="2:31" s="137" customFormat="1" ht="17.25" customHeight="1" x14ac:dyDescent="0.35">
      <c r="B888" s="163"/>
      <c r="C888" s="196">
        <v>127</v>
      </c>
      <c r="D888" s="163">
        <v>127</v>
      </c>
      <c r="E888" s="164" t="s">
        <v>509</v>
      </c>
      <c r="F888" s="174" t="s">
        <v>494</v>
      </c>
      <c r="G888" s="174" t="s">
        <v>49</v>
      </c>
      <c r="H888" s="164" t="s">
        <v>1101</v>
      </c>
      <c r="I888" s="164" t="s">
        <v>963</v>
      </c>
      <c r="J888" s="163">
        <v>18.899999999999999</v>
      </c>
      <c r="K888" s="167">
        <v>5.4</v>
      </c>
      <c r="L888" s="167">
        <v>6.25</v>
      </c>
      <c r="M888" s="208"/>
      <c r="N888" s="167"/>
      <c r="O888" s="167"/>
      <c r="P888" s="167"/>
      <c r="Q888" s="163"/>
      <c r="R888" s="169"/>
      <c r="S888" s="169"/>
      <c r="T888" s="163"/>
      <c r="U888" s="163"/>
      <c r="V888" s="170"/>
      <c r="W888" s="170"/>
      <c r="X888" s="171"/>
      <c r="Y888" s="163"/>
    </row>
    <row r="889" spans="2:31" s="137" customFormat="1" ht="17.25" customHeight="1" x14ac:dyDescent="0.35">
      <c r="B889" s="163"/>
      <c r="C889" s="196">
        <v>127</v>
      </c>
      <c r="D889" s="163">
        <v>127</v>
      </c>
      <c r="E889" s="164" t="s">
        <v>698</v>
      </c>
      <c r="F889" s="174" t="s">
        <v>693</v>
      </c>
      <c r="G889" s="174" t="s">
        <v>0</v>
      </c>
      <c r="H889" s="164" t="s">
        <v>967</v>
      </c>
      <c r="I889" s="164" t="s">
        <v>968</v>
      </c>
      <c r="J889" s="163">
        <v>23.3</v>
      </c>
      <c r="K889" s="167">
        <v>6.35</v>
      </c>
      <c r="L889" s="167">
        <v>7.2</v>
      </c>
      <c r="M889" s="208"/>
      <c r="N889" s="167"/>
      <c r="O889" s="167"/>
      <c r="P889" s="167"/>
      <c r="Q889" s="163"/>
      <c r="R889" s="169"/>
      <c r="S889" s="169"/>
      <c r="T889" s="163"/>
      <c r="U889" s="163"/>
      <c r="V889" s="170"/>
      <c r="W889" s="170"/>
      <c r="X889" s="171"/>
      <c r="Y889" s="163"/>
    </row>
    <row r="890" spans="2:31" s="137" customFormat="1" ht="17.25" customHeight="1" x14ac:dyDescent="0.35">
      <c r="B890" s="163"/>
      <c r="C890" s="196">
        <v>127</v>
      </c>
      <c r="D890" s="163">
        <v>127</v>
      </c>
      <c r="E890" s="164" t="s">
        <v>420</v>
      </c>
      <c r="F890" s="174" t="s">
        <v>0</v>
      </c>
      <c r="G890" s="174" t="s">
        <v>45</v>
      </c>
      <c r="H890" s="164" t="s">
        <v>962</v>
      </c>
      <c r="I890" s="164" t="s">
        <v>963</v>
      </c>
      <c r="J890" s="163">
        <v>23.3</v>
      </c>
      <c r="K890" s="167">
        <v>7.3</v>
      </c>
      <c r="L890" s="167">
        <v>8.15</v>
      </c>
      <c r="M890" s="208"/>
      <c r="N890" s="167"/>
      <c r="O890" s="167"/>
      <c r="P890" s="167"/>
      <c r="Q890" s="163"/>
      <c r="R890" s="169"/>
      <c r="S890" s="169"/>
      <c r="T890" s="163"/>
      <c r="U890" s="163"/>
      <c r="V890" s="170"/>
      <c r="W890" s="170"/>
      <c r="X890" s="171"/>
      <c r="Y890" s="163"/>
    </row>
    <row r="891" spans="2:31" s="137" customFormat="1" ht="17.25" customHeight="1" x14ac:dyDescent="0.35">
      <c r="B891" s="163"/>
      <c r="C891" s="196">
        <v>127</v>
      </c>
      <c r="D891" s="163">
        <v>127</v>
      </c>
      <c r="E891" s="164" t="s">
        <v>422</v>
      </c>
      <c r="F891" s="174" t="s">
        <v>45</v>
      </c>
      <c r="G891" s="174" t="s">
        <v>0</v>
      </c>
      <c r="H891" s="164" t="s">
        <v>967</v>
      </c>
      <c r="I891" s="164" t="s">
        <v>968</v>
      </c>
      <c r="J891" s="163">
        <v>23.3</v>
      </c>
      <c r="K891" s="167">
        <v>8.25</v>
      </c>
      <c r="L891" s="167">
        <v>9.1</v>
      </c>
      <c r="M891" s="208"/>
      <c r="N891" s="167"/>
      <c r="O891" s="167"/>
      <c r="P891" s="167"/>
      <c r="Q891" s="163"/>
      <c r="R891" s="169"/>
      <c r="S891" s="169"/>
      <c r="T891" s="163"/>
      <c r="U891" s="163"/>
      <c r="V891" s="170"/>
      <c r="W891" s="170"/>
      <c r="X891" s="171"/>
      <c r="Y891" s="163"/>
    </row>
    <row r="892" spans="2:31" s="137" customFormat="1" ht="17.25" customHeight="1" x14ac:dyDescent="0.35">
      <c r="B892" s="163"/>
      <c r="C892" s="196"/>
      <c r="D892" s="163"/>
      <c r="E892" s="164"/>
      <c r="F892" s="221" t="s">
        <v>976</v>
      </c>
      <c r="G892" s="174"/>
      <c r="H892" s="57" t="s">
        <v>976</v>
      </c>
      <c r="I892" s="164"/>
      <c r="J892" s="210" t="s">
        <v>1361</v>
      </c>
      <c r="K892" s="167"/>
      <c r="L892" s="167"/>
      <c r="M892" s="213"/>
      <c r="N892" s="167"/>
      <c r="O892" s="167"/>
      <c r="P892" s="167"/>
      <c r="Q892" s="163"/>
      <c r="R892" s="169"/>
      <c r="S892" s="169"/>
      <c r="T892" s="163"/>
      <c r="U892" s="163"/>
      <c r="V892" s="170"/>
      <c r="W892" s="170"/>
      <c r="X892" s="171"/>
      <c r="Y892" s="163"/>
    </row>
    <row r="893" spans="2:31" s="137" customFormat="1" ht="17.25" customHeight="1" x14ac:dyDescent="0.35">
      <c r="B893" s="163"/>
      <c r="C893" s="196">
        <v>128</v>
      </c>
      <c r="D893" s="163">
        <v>128</v>
      </c>
      <c r="E893" s="164" t="s">
        <v>90</v>
      </c>
      <c r="F893" s="174" t="s">
        <v>0</v>
      </c>
      <c r="G893" s="174" t="s">
        <v>21</v>
      </c>
      <c r="H893" s="164" t="s">
        <v>968</v>
      </c>
      <c r="I893" s="164" t="s">
        <v>1025</v>
      </c>
      <c r="J893" s="163">
        <v>11.5</v>
      </c>
      <c r="K893" s="167">
        <v>11.45</v>
      </c>
      <c r="L893" s="167">
        <v>12.15</v>
      </c>
      <c r="M893" s="201"/>
      <c r="N893" s="167"/>
      <c r="O893" s="167"/>
      <c r="P893" s="167"/>
      <c r="Q893" s="211" t="s">
        <v>1362</v>
      </c>
      <c r="R893" s="215">
        <v>0.31597222222222221</v>
      </c>
      <c r="S893" s="215">
        <v>0.2951388888888889</v>
      </c>
      <c r="T893" s="216">
        <v>115</v>
      </c>
      <c r="U893" s="216">
        <f>T886+T893</f>
        <v>266</v>
      </c>
      <c r="V893" s="170" t="s">
        <v>1029</v>
      </c>
      <c r="W893" s="170" t="s">
        <v>1029</v>
      </c>
      <c r="X893" s="212"/>
      <c r="Y893" s="163">
        <v>16</v>
      </c>
      <c r="Z893" s="136" t="s">
        <v>1027</v>
      </c>
      <c r="AA893" s="136"/>
      <c r="AB893" s="140" t="s">
        <v>1044</v>
      </c>
      <c r="AC893" s="137" t="s">
        <v>1029</v>
      </c>
      <c r="AD893" s="137" t="s">
        <v>1045</v>
      </c>
      <c r="AE893" s="140" t="s">
        <v>1031</v>
      </c>
    </row>
    <row r="894" spans="2:31" s="137" customFormat="1" ht="17.25" customHeight="1" x14ac:dyDescent="0.35">
      <c r="B894" s="163"/>
      <c r="C894" s="196">
        <v>128</v>
      </c>
      <c r="D894" s="163">
        <v>128</v>
      </c>
      <c r="E894" s="164" t="s">
        <v>91</v>
      </c>
      <c r="F894" s="174" t="s">
        <v>21</v>
      </c>
      <c r="G894" s="174" t="s">
        <v>0</v>
      </c>
      <c r="H894" s="164" t="s">
        <v>1025</v>
      </c>
      <c r="I894" s="164" t="s">
        <v>968</v>
      </c>
      <c r="J894" s="163">
        <v>11.5</v>
      </c>
      <c r="K894" s="167">
        <v>12.25</v>
      </c>
      <c r="L894" s="167">
        <v>12.55</v>
      </c>
      <c r="M894" s="201"/>
      <c r="N894" s="167"/>
      <c r="O894" s="167"/>
      <c r="P894" s="167"/>
      <c r="Q894" s="163"/>
      <c r="R894" s="169"/>
      <c r="S894" s="169"/>
      <c r="T894" s="163"/>
      <c r="U894" s="163"/>
      <c r="V894" s="170"/>
      <c r="W894" s="170"/>
      <c r="X894" s="171"/>
      <c r="Y894" s="163"/>
    </row>
    <row r="895" spans="2:31" s="137" customFormat="1" ht="17.25" customHeight="1" x14ac:dyDescent="0.35">
      <c r="B895" s="163"/>
      <c r="C895" s="196">
        <v>128</v>
      </c>
      <c r="D895" s="163">
        <v>128</v>
      </c>
      <c r="E895" s="164" t="s">
        <v>94</v>
      </c>
      <c r="F895" s="174" t="s">
        <v>0</v>
      </c>
      <c r="G895" s="174" t="s">
        <v>21</v>
      </c>
      <c r="H895" s="164" t="s">
        <v>968</v>
      </c>
      <c r="I895" s="164" t="s">
        <v>1025</v>
      </c>
      <c r="J895" s="163">
        <v>11.5</v>
      </c>
      <c r="K895" s="167">
        <v>13.05</v>
      </c>
      <c r="L895" s="167">
        <v>13.35</v>
      </c>
      <c r="M895" s="213"/>
      <c r="N895" s="167"/>
      <c r="O895" s="167"/>
      <c r="P895" s="167"/>
      <c r="Q895" s="163"/>
      <c r="R895" s="169"/>
      <c r="S895" s="169"/>
      <c r="T895" s="163"/>
      <c r="U895" s="163"/>
      <c r="V895" s="170"/>
      <c r="W895" s="170"/>
      <c r="X895" s="171"/>
      <c r="Y895" s="163"/>
    </row>
    <row r="896" spans="2:31" s="137" customFormat="1" ht="17.25" customHeight="1" x14ac:dyDescent="0.35">
      <c r="B896" s="163"/>
      <c r="C896" s="196">
        <v>128</v>
      </c>
      <c r="D896" s="163">
        <v>128</v>
      </c>
      <c r="E896" s="164" t="s">
        <v>95</v>
      </c>
      <c r="F896" s="174" t="s">
        <v>21</v>
      </c>
      <c r="G896" s="174" t="s">
        <v>0</v>
      </c>
      <c r="H896" s="164" t="s">
        <v>1025</v>
      </c>
      <c r="I896" s="164" t="s">
        <v>968</v>
      </c>
      <c r="J896" s="163">
        <v>11.5</v>
      </c>
      <c r="K896" s="167">
        <v>13.45</v>
      </c>
      <c r="L896" s="167">
        <v>14.15</v>
      </c>
      <c r="M896" s="213"/>
      <c r="N896" s="167"/>
      <c r="O896" s="167"/>
      <c r="P896" s="167"/>
      <c r="Q896" s="163"/>
      <c r="R896" s="169"/>
      <c r="S896" s="169"/>
      <c r="T896" s="163"/>
      <c r="U896" s="163"/>
      <c r="V896" s="170"/>
      <c r="W896" s="170"/>
      <c r="X896" s="171"/>
      <c r="Y896" s="163"/>
    </row>
    <row r="897" spans="2:45" s="137" customFormat="1" ht="17.25" customHeight="1" x14ac:dyDescent="0.35">
      <c r="B897" s="163"/>
      <c r="C897" s="196"/>
      <c r="D897" s="163">
        <v>128</v>
      </c>
      <c r="E897" s="164" t="s">
        <v>1363</v>
      </c>
      <c r="F897" s="174" t="s">
        <v>0</v>
      </c>
      <c r="G897" s="174" t="s">
        <v>21</v>
      </c>
      <c r="H897" s="164" t="s">
        <v>968</v>
      </c>
      <c r="I897" s="164" t="s">
        <v>1025</v>
      </c>
      <c r="J897" s="163">
        <v>11.5</v>
      </c>
      <c r="K897" s="167">
        <v>14.25</v>
      </c>
      <c r="L897" s="167">
        <v>14.55</v>
      </c>
      <c r="M897" s="213"/>
      <c r="N897" s="167"/>
      <c r="O897" s="167"/>
      <c r="P897" s="167"/>
      <c r="Q897" s="163"/>
      <c r="R897" s="169"/>
      <c r="S897" s="169"/>
      <c r="T897" s="163"/>
      <c r="U897" s="163"/>
      <c r="V897" s="170"/>
      <c r="W897" s="170"/>
      <c r="X897" s="171"/>
      <c r="Y897" s="163"/>
    </row>
    <row r="898" spans="2:45" s="137" customFormat="1" ht="17.25" customHeight="1" x14ac:dyDescent="0.35">
      <c r="B898" s="163"/>
      <c r="C898" s="196"/>
      <c r="D898" s="163">
        <v>128</v>
      </c>
      <c r="E898" s="164" t="s">
        <v>1364</v>
      </c>
      <c r="F898" s="174" t="s">
        <v>21</v>
      </c>
      <c r="G898" s="174" t="s">
        <v>0</v>
      </c>
      <c r="H898" s="164" t="s">
        <v>1025</v>
      </c>
      <c r="I898" s="164" t="s">
        <v>968</v>
      </c>
      <c r="J898" s="163">
        <v>11.5</v>
      </c>
      <c r="K898" s="167">
        <v>15.05</v>
      </c>
      <c r="L898" s="167">
        <v>15.35</v>
      </c>
      <c r="M898" s="201"/>
      <c r="N898" s="167"/>
      <c r="O898" s="167"/>
      <c r="P898" s="167"/>
      <c r="Q898" s="163"/>
      <c r="R898" s="169"/>
      <c r="S898" s="169"/>
      <c r="T898" s="163"/>
      <c r="U898" s="163"/>
      <c r="V898" s="170"/>
      <c r="W898" s="170"/>
      <c r="X898" s="171"/>
      <c r="Y898" s="163"/>
    </row>
    <row r="899" spans="2:45" s="137" customFormat="1" ht="17.25" customHeight="1" x14ac:dyDescent="0.35">
      <c r="B899" s="163"/>
      <c r="C899" s="196"/>
      <c r="D899" s="163">
        <v>128</v>
      </c>
      <c r="E899" s="164" t="s">
        <v>1365</v>
      </c>
      <c r="F899" s="174" t="s">
        <v>0</v>
      </c>
      <c r="G899" s="174" t="s">
        <v>21</v>
      </c>
      <c r="H899" s="164" t="s">
        <v>968</v>
      </c>
      <c r="I899" s="164" t="s">
        <v>1025</v>
      </c>
      <c r="J899" s="163">
        <v>11.5</v>
      </c>
      <c r="K899" s="167">
        <v>15.45</v>
      </c>
      <c r="L899" s="167">
        <v>16.149999999999999</v>
      </c>
      <c r="M899" s="167"/>
      <c r="N899" s="167"/>
      <c r="O899" s="167"/>
      <c r="P899" s="167"/>
      <c r="Q899" s="163"/>
      <c r="R899" s="169"/>
      <c r="S899" s="169"/>
      <c r="T899" s="163"/>
      <c r="U899" s="163"/>
      <c r="V899" s="170"/>
      <c r="W899" s="170"/>
      <c r="X899" s="171"/>
      <c r="Y899" s="163"/>
    </row>
    <row r="900" spans="2:45" s="137" customFormat="1" ht="17.25" customHeight="1" x14ac:dyDescent="0.35">
      <c r="B900" s="163"/>
      <c r="C900" s="196"/>
      <c r="D900" s="163">
        <v>128</v>
      </c>
      <c r="E900" s="164" t="s">
        <v>1366</v>
      </c>
      <c r="F900" s="174" t="s">
        <v>21</v>
      </c>
      <c r="G900" s="174" t="s">
        <v>0</v>
      </c>
      <c r="H900" s="164" t="s">
        <v>1025</v>
      </c>
      <c r="I900" s="164" t="s">
        <v>968</v>
      </c>
      <c r="J900" s="163">
        <v>11.5</v>
      </c>
      <c r="K900" s="167">
        <v>16.25</v>
      </c>
      <c r="L900" s="167">
        <v>16.55</v>
      </c>
      <c r="M900" s="208" t="s">
        <v>971</v>
      </c>
      <c r="N900" s="167"/>
      <c r="O900" s="167"/>
      <c r="P900" s="167"/>
      <c r="Q900" s="163"/>
      <c r="R900" s="169"/>
      <c r="S900" s="169"/>
      <c r="T900" s="163"/>
      <c r="U900" s="163"/>
      <c r="V900" s="170"/>
      <c r="W900" s="170"/>
      <c r="X900" s="171"/>
      <c r="Y900" s="163"/>
    </row>
    <row r="901" spans="2:45" s="137" customFormat="1" ht="17.25" customHeight="1" x14ac:dyDescent="0.35">
      <c r="B901" s="163"/>
      <c r="C901" s="196"/>
      <c r="D901" s="163">
        <v>128</v>
      </c>
      <c r="E901" s="164" t="s">
        <v>1367</v>
      </c>
      <c r="F901" s="174" t="s">
        <v>0</v>
      </c>
      <c r="G901" s="174" t="s">
        <v>21</v>
      </c>
      <c r="H901" s="164" t="s">
        <v>968</v>
      </c>
      <c r="I901" s="164" t="s">
        <v>1025</v>
      </c>
      <c r="J901" s="163">
        <v>11.5</v>
      </c>
      <c r="K901" s="167">
        <v>17.25</v>
      </c>
      <c r="L901" s="167">
        <v>17.55</v>
      </c>
      <c r="M901" s="213"/>
      <c r="N901" s="201"/>
      <c r="O901" s="201"/>
      <c r="P901" s="201"/>
      <c r="Q901" s="201"/>
      <c r="R901" s="214"/>
      <c r="S901" s="201"/>
      <c r="T901" s="201"/>
      <c r="U901" s="201"/>
      <c r="V901" s="203"/>
      <c r="W901" s="203"/>
      <c r="X901" s="201"/>
      <c r="Y901" s="204"/>
      <c r="Z901" s="205"/>
      <c r="AA901" s="205"/>
      <c r="AB901" s="205"/>
      <c r="AC901" s="205"/>
      <c r="AD901" s="205"/>
      <c r="AE901" s="205"/>
      <c r="AF901" s="205"/>
      <c r="AG901" s="205"/>
      <c r="AH901" s="205"/>
      <c r="AI901" s="205"/>
      <c r="AJ901" s="205"/>
      <c r="AK901" s="205"/>
      <c r="AL901" s="205"/>
      <c r="AM901" s="205"/>
      <c r="AN901" s="205"/>
      <c r="AO901" s="205"/>
      <c r="AP901" s="205"/>
      <c r="AQ901" s="205"/>
      <c r="AR901" s="205"/>
      <c r="AS901" s="205"/>
    </row>
    <row r="902" spans="2:45" s="137" customFormat="1" ht="17.25" customHeight="1" x14ac:dyDescent="0.35">
      <c r="B902" s="163"/>
      <c r="C902" s="196"/>
      <c r="D902" s="163">
        <v>128</v>
      </c>
      <c r="E902" s="164" t="s">
        <v>1368</v>
      </c>
      <c r="F902" s="174" t="s">
        <v>21</v>
      </c>
      <c r="G902" s="174" t="s">
        <v>0</v>
      </c>
      <c r="H902" s="164" t="s">
        <v>1025</v>
      </c>
      <c r="I902" s="164" t="s">
        <v>968</v>
      </c>
      <c r="J902" s="163">
        <v>11.5</v>
      </c>
      <c r="K902" s="167">
        <v>18.05</v>
      </c>
      <c r="L902" s="167">
        <v>18.350000000000001</v>
      </c>
      <c r="M902" s="164"/>
      <c r="N902" s="201"/>
      <c r="O902" s="201"/>
      <c r="P902" s="201"/>
      <c r="Q902" s="201"/>
      <c r="R902" s="214"/>
      <c r="S902" s="201"/>
      <c r="T902" s="201"/>
      <c r="U902" s="201"/>
      <c r="V902" s="203"/>
      <c r="W902" s="203"/>
      <c r="X902" s="201"/>
      <c r="Y902" s="204"/>
      <c r="Z902" s="205"/>
      <c r="AA902" s="205"/>
      <c r="AB902" s="205"/>
      <c r="AC902" s="205"/>
      <c r="AD902" s="205"/>
      <c r="AE902" s="205"/>
      <c r="AF902" s="205"/>
      <c r="AG902" s="205"/>
      <c r="AH902" s="205"/>
      <c r="AI902" s="205"/>
      <c r="AJ902" s="205"/>
      <c r="AK902" s="205"/>
      <c r="AL902" s="205"/>
      <c r="AM902" s="205"/>
      <c r="AN902" s="205"/>
      <c r="AO902" s="205"/>
      <c r="AP902" s="205"/>
      <c r="AQ902" s="205"/>
      <c r="AR902" s="205"/>
      <c r="AS902" s="205"/>
    </row>
    <row r="903" spans="2:45" s="137" customFormat="1" ht="17.25" customHeight="1" x14ac:dyDescent="0.35">
      <c r="B903" s="163"/>
      <c r="C903" s="196"/>
      <c r="D903" s="163"/>
      <c r="E903" s="164"/>
      <c r="F903" s="174"/>
      <c r="G903" s="174"/>
      <c r="H903" s="164"/>
      <c r="I903" s="164"/>
      <c r="J903" s="163"/>
      <c r="K903" s="167"/>
      <c r="L903" s="167"/>
      <c r="M903" s="164"/>
      <c r="N903" s="196"/>
      <c r="O903" s="197"/>
      <c r="P903" s="197"/>
      <c r="Q903" s="164"/>
      <c r="R903" s="169"/>
      <c r="S903" s="169"/>
      <c r="T903" s="163"/>
      <c r="U903" s="163"/>
      <c r="V903" s="170"/>
      <c r="W903" s="170"/>
      <c r="X903" s="171"/>
      <c r="Y903" s="163"/>
    </row>
    <row r="904" spans="2:45" s="137" customFormat="1" ht="17.25" customHeight="1" x14ac:dyDescent="0.35">
      <c r="B904" s="163">
        <v>55</v>
      </c>
      <c r="C904" s="196">
        <v>129</v>
      </c>
      <c r="D904" s="163">
        <v>129</v>
      </c>
      <c r="E904" s="164" t="s">
        <v>74</v>
      </c>
      <c r="F904" s="174" t="s">
        <v>0</v>
      </c>
      <c r="G904" s="174" t="s">
        <v>13</v>
      </c>
      <c r="H904" s="164" t="s">
        <v>968</v>
      </c>
      <c r="I904" s="164" t="s">
        <v>1294</v>
      </c>
      <c r="J904" s="163">
        <v>12.8</v>
      </c>
      <c r="K904" s="167">
        <v>5.45</v>
      </c>
      <c r="L904" s="167">
        <v>6.15</v>
      </c>
      <c r="M904" s="213" t="s">
        <v>1225</v>
      </c>
      <c r="N904" s="167"/>
      <c r="O904" s="167"/>
      <c r="P904" s="167"/>
      <c r="Q904" s="211" t="s">
        <v>1369</v>
      </c>
      <c r="R904" s="215">
        <v>0.32291666666666669</v>
      </c>
      <c r="S904" s="215">
        <v>0.30208333333333331</v>
      </c>
      <c r="T904" s="216">
        <v>165.4</v>
      </c>
      <c r="U904" s="216"/>
      <c r="V904" s="170" t="s">
        <v>1029</v>
      </c>
      <c r="W904" s="184"/>
      <c r="X904" s="200"/>
      <c r="Y904" s="163"/>
      <c r="Z904" s="136"/>
      <c r="AA904" s="136"/>
      <c r="AB904" s="140" t="s">
        <v>1044</v>
      </c>
      <c r="AC904" s="137" t="s">
        <v>1029</v>
      </c>
      <c r="AD904" s="137" t="s">
        <v>1045</v>
      </c>
      <c r="AE904" s="140" t="s">
        <v>1031</v>
      </c>
    </row>
    <row r="905" spans="2:45" s="137" customFormat="1" ht="17.25" customHeight="1" x14ac:dyDescent="0.35">
      <c r="B905" s="163"/>
      <c r="C905" s="196">
        <v>129</v>
      </c>
      <c r="D905" s="163">
        <v>129</v>
      </c>
      <c r="E905" s="164" t="s">
        <v>75</v>
      </c>
      <c r="F905" s="174" t="s">
        <v>13</v>
      </c>
      <c r="G905" s="174" t="s">
        <v>0</v>
      </c>
      <c r="H905" s="164" t="s">
        <v>1294</v>
      </c>
      <c r="I905" s="164" t="s">
        <v>968</v>
      </c>
      <c r="J905" s="163">
        <v>12.8</v>
      </c>
      <c r="K905" s="167">
        <v>6.25</v>
      </c>
      <c r="L905" s="167">
        <v>6.55</v>
      </c>
      <c r="M905" s="213" t="s">
        <v>1225</v>
      </c>
      <c r="N905" s="167"/>
      <c r="O905" s="167"/>
      <c r="P905" s="167"/>
      <c r="Q905" s="163"/>
      <c r="R905" s="169"/>
      <c r="S905" s="169"/>
      <c r="T905" s="163"/>
      <c r="U905" s="163"/>
      <c r="V905" s="170"/>
      <c r="W905" s="170"/>
      <c r="X905" s="171"/>
      <c r="Y905" s="163"/>
    </row>
    <row r="906" spans="2:45" s="137" customFormat="1" ht="18" x14ac:dyDescent="0.35">
      <c r="B906" s="163"/>
      <c r="C906" s="196">
        <v>129</v>
      </c>
      <c r="D906" s="163">
        <v>129</v>
      </c>
      <c r="E906" s="164" t="s">
        <v>720</v>
      </c>
      <c r="F906" s="174" t="s">
        <v>627</v>
      </c>
      <c r="G906" s="174" t="s">
        <v>49</v>
      </c>
      <c r="H906" s="164" t="s">
        <v>962</v>
      </c>
      <c r="I906" s="164" t="s">
        <v>963</v>
      </c>
      <c r="J906" s="163">
        <v>23.3</v>
      </c>
      <c r="K906" s="167">
        <v>7.05</v>
      </c>
      <c r="L906" s="167">
        <v>7.5</v>
      </c>
      <c r="M906" s="213"/>
      <c r="N906" s="167"/>
      <c r="O906" s="167"/>
      <c r="P906" s="167"/>
      <c r="Q906" s="163"/>
      <c r="R906" s="169"/>
      <c r="S906" s="169"/>
      <c r="T906" s="163"/>
      <c r="U906" s="163"/>
      <c r="V906" s="170"/>
      <c r="W906" s="170"/>
      <c r="X906" s="171"/>
      <c r="Y906" s="163"/>
    </row>
    <row r="907" spans="2:45" s="137" customFormat="1" ht="17.25" customHeight="1" x14ac:dyDescent="0.35">
      <c r="B907" s="163"/>
      <c r="C907" s="196">
        <v>129</v>
      </c>
      <c r="D907" s="163">
        <v>129</v>
      </c>
      <c r="E907" s="164" t="s">
        <v>715</v>
      </c>
      <c r="F907" s="174" t="s">
        <v>693</v>
      </c>
      <c r="G907" s="174" t="s">
        <v>0</v>
      </c>
      <c r="H907" s="164" t="s">
        <v>967</v>
      </c>
      <c r="I907" s="164" t="s">
        <v>968</v>
      </c>
      <c r="J907" s="163">
        <v>23.3</v>
      </c>
      <c r="K907" s="167">
        <v>8</v>
      </c>
      <c r="L907" s="167">
        <v>8.4499999999999993</v>
      </c>
      <c r="M907" s="213"/>
      <c r="N907" s="167"/>
      <c r="O907" s="167"/>
      <c r="P907" s="167"/>
      <c r="Q907" s="163"/>
      <c r="R907" s="169"/>
      <c r="S907" s="169"/>
      <c r="T907" s="163"/>
      <c r="U907" s="163"/>
      <c r="V907" s="170"/>
      <c r="W907" s="170"/>
      <c r="X907" s="171"/>
      <c r="Y907" s="163"/>
    </row>
    <row r="908" spans="2:45" s="137" customFormat="1" ht="18" x14ac:dyDescent="0.35">
      <c r="B908" s="163"/>
      <c r="C908" s="196">
        <v>129</v>
      </c>
      <c r="D908" s="163">
        <v>129</v>
      </c>
      <c r="E908" s="164" t="s">
        <v>750</v>
      </c>
      <c r="F908" s="174" t="s">
        <v>627</v>
      </c>
      <c r="G908" s="174" t="s">
        <v>49</v>
      </c>
      <c r="H908" s="164" t="s">
        <v>962</v>
      </c>
      <c r="I908" s="164" t="s">
        <v>963</v>
      </c>
      <c r="J908" s="163">
        <v>23.3</v>
      </c>
      <c r="K908" s="167">
        <v>8.5500000000000007</v>
      </c>
      <c r="L908" s="167">
        <v>9.4</v>
      </c>
      <c r="M908" s="208" t="s">
        <v>971</v>
      </c>
      <c r="N908" s="167"/>
      <c r="O908" s="167"/>
      <c r="P908" s="167"/>
      <c r="Q908" s="163"/>
      <c r="R908" s="169"/>
      <c r="S908" s="169"/>
      <c r="T908" s="163"/>
      <c r="U908" s="163"/>
      <c r="V908" s="170"/>
      <c r="W908" s="170"/>
      <c r="X908" s="171"/>
      <c r="Y908" s="163"/>
    </row>
    <row r="909" spans="2:45" s="137" customFormat="1" ht="17.25" customHeight="1" x14ac:dyDescent="0.35">
      <c r="B909" s="163"/>
      <c r="C909" s="196">
        <v>129</v>
      </c>
      <c r="D909" s="163">
        <v>129</v>
      </c>
      <c r="E909" s="164" t="s">
        <v>746</v>
      </c>
      <c r="F909" s="174" t="s">
        <v>693</v>
      </c>
      <c r="G909" s="174" t="s">
        <v>0</v>
      </c>
      <c r="H909" s="164" t="s">
        <v>967</v>
      </c>
      <c r="I909" s="164" t="s">
        <v>968</v>
      </c>
      <c r="J909" s="163">
        <v>23.3</v>
      </c>
      <c r="K909" s="167">
        <v>10.1</v>
      </c>
      <c r="L909" s="167">
        <v>10.55</v>
      </c>
      <c r="M909" s="228"/>
      <c r="N909" s="167"/>
      <c r="O909" s="167"/>
      <c r="P909" s="167"/>
      <c r="Q909" s="163"/>
      <c r="R909" s="169"/>
      <c r="S909" s="169"/>
      <c r="T909" s="163"/>
      <c r="U909" s="163"/>
      <c r="V909" s="170"/>
      <c r="W909" s="170"/>
      <c r="X909" s="171"/>
      <c r="Y909" s="163"/>
    </row>
    <row r="910" spans="2:45" s="137" customFormat="1" ht="18" x14ac:dyDescent="0.35">
      <c r="B910" s="163"/>
      <c r="C910" s="196">
        <v>129</v>
      </c>
      <c r="D910" s="163">
        <v>129</v>
      </c>
      <c r="E910" s="164" t="s">
        <v>775</v>
      </c>
      <c r="F910" s="174" t="s">
        <v>627</v>
      </c>
      <c r="G910" s="174" t="s">
        <v>49</v>
      </c>
      <c r="H910" s="164" t="s">
        <v>962</v>
      </c>
      <c r="I910" s="164" t="s">
        <v>963</v>
      </c>
      <c r="J910" s="163">
        <v>23.3</v>
      </c>
      <c r="K910" s="167">
        <v>11.05</v>
      </c>
      <c r="L910" s="167">
        <v>11.5</v>
      </c>
      <c r="M910" s="213"/>
      <c r="N910" s="167"/>
      <c r="O910" s="167"/>
      <c r="P910" s="167"/>
      <c r="Q910" s="163"/>
      <c r="R910" s="169"/>
      <c r="S910" s="169"/>
      <c r="T910" s="163"/>
      <c r="U910" s="163"/>
      <c r="V910" s="170"/>
      <c r="W910" s="170"/>
      <c r="X910" s="171"/>
      <c r="Y910" s="163"/>
    </row>
    <row r="911" spans="2:45" s="137" customFormat="1" ht="17.25" customHeight="1" x14ac:dyDescent="0.35">
      <c r="B911" s="163"/>
      <c r="C911" s="196">
        <v>129</v>
      </c>
      <c r="D911" s="163">
        <v>129</v>
      </c>
      <c r="E911" s="164" t="s">
        <v>765</v>
      </c>
      <c r="F911" s="174" t="s">
        <v>693</v>
      </c>
      <c r="G911" s="174" t="s">
        <v>0</v>
      </c>
      <c r="H911" s="164" t="s">
        <v>967</v>
      </c>
      <c r="I911" s="164" t="s">
        <v>968</v>
      </c>
      <c r="J911" s="163">
        <v>23.3</v>
      </c>
      <c r="K911" s="167">
        <v>12</v>
      </c>
      <c r="L911" s="167">
        <v>12.45</v>
      </c>
      <c r="M911" s="213"/>
      <c r="N911" s="167"/>
      <c r="O911" s="167"/>
      <c r="P911" s="167"/>
      <c r="Q911" s="163"/>
      <c r="R911" s="169"/>
      <c r="S911" s="169"/>
      <c r="T911" s="163"/>
      <c r="U911" s="163"/>
      <c r="V911" s="170"/>
      <c r="W911" s="170"/>
      <c r="X911" s="171"/>
      <c r="Y911" s="163"/>
    </row>
    <row r="912" spans="2:45" s="137" customFormat="1" ht="17.25" customHeight="1" x14ac:dyDescent="0.35">
      <c r="B912" s="163"/>
      <c r="C912" s="196"/>
      <c r="D912" s="163"/>
      <c r="E912" s="164"/>
      <c r="F912" s="221" t="s">
        <v>976</v>
      </c>
      <c r="G912" s="174"/>
      <c r="H912" s="57" t="s">
        <v>976</v>
      </c>
      <c r="I912" s="164"/>
      <c r="J912" s="210" t="s">
        <v>1370</v>
      </c>
      <c r="K912" s="167"/>
      <c r="L912" s="167"/>
      <c r="M912" s="213"/>
      <c r="N912" s="167"/>
      <c r="O912" s="167"/>
      <c r="P912" s="167"/>
      <c r="Q912" s="163"/>
      <c r="R912" s="169"/>
      <c r="S912" s="169"/>
      <c r="T912" s="163"/>
      <c r="U912" s="163"/>
      <c r="V912" s="170"/>
      <c r="W912" s="170"/>
      <c r="X912" s="171"/>
      <c r="Y912" s="163"/>
    </row>
    <row r="913" spans="2:32" s="137" customFormat="1" ht="17.25" customHeight="1" x14ac:dyDescent="0.35">
      <c r="B913" s="163"/>
      <c r="C913" s="196">
        <v>130</v>
      </c>
      <c r="D913" s="163">
        <v>130</v>
      </c>
      <c r="E913" s="164" t="s">
        <v>344</v>
      </c>
      <c r="F913" s="174" t="s">
        <v>0</v>
      </c>
      <c r="G913" s="174" t="s">
        <v>32</v>
      </c>
      <c r="H913" s="164" t="s">
        <v>968</v>
      </c>
      <c r="I913" s="164" t="s">
        <v>1371</v>
      </c>
      <c r="J913" s="163">
        <v>28.6</v>
      </c>
      <c r="K913" s="167">
        <v>16.3</v>
      </c>
      <c r="L913" s="167">
        <v>17.3</v>
      </c>
      <c r="M913" s="164"/>
      <c r="N913" s="167"/>
      <c r="O913" s="167"/>
      <c r="P913" s="167"/>
      <c r="Q913" s="211" t="s">
        <v>1372</v>
      </c>
      <c r="R913" s="215">
        <v>0.34722222222222221</v>
      </c>
      <c r="S913" s="215">
        <v>0.30555555555555552</v>
      </c>
      <c r="T913" s="216">
        <v>176.6</v>
      </c>
      <c r="U913" s="216">
        <f>T904+T913</f>
        <v>342</v>
      </c>
      <c r="V913" s="170" t="s">
        <v>1029</v>
      </c>
      <c r="W913" s="170" t="s">
        <v>1029</v>
      </c>
      <c r="X913" s="212"/>
      <c r="Y913" s="163">
        <v>14</v>
      </c>
      <c r="Z913" s="136"/>
      <c r="AA913" s="136"/>
      <c r="AB913" s="140" t="s">
        <v>32</v>
      </c>
      <c r="AC913" s="137" t="s">
        <v>1029</v>
      </c>
      <c r="AD913" s="137" t="s">
        <v>1045</v>
      </c>
      <c r="AE913" s="140" t="s">
        <v>1031</v>
      </c>
    </row>
    <row r="914" spans="2:32" s="137" customFormat="1" ht="17.25" customHeight="1" x14ac:dyDescent="0.35">
      <c r="B914" s="163"/>
      <c r="C914" s="196">
        <v>130</v>
      </c>
      <c r="D914" s="163">
        <v>130</v>
      </c>
      <c r="E914" s="164" t="s">
        <v>345</v>
      </c>
      <c r="F914" s="174" t="s">
        <v>32</v>
      </c>
      <c r="G914" s="174" t="s">
        <v>0</v>
      </c>
      <c r="H914" s="164" t="s">
        <v>1371</v>
      </c>
      <c r="I914" s="164" t="s">
        <v>968</v>
      </c>
      <c r="J914" s="163">
        <v>28.6</v>
      </c>
      <c r="K914" s="167">
        <v>17.45</v>
      </c>
      <c r="L914" s="167">
        <v>18.45</v>
      </c>
      <c r="M914" s="213"/>
      <c r="N914" s="167"/>
      <c r="O914" s="167"/>
      <c r="P914" s="167"/>
      <c r="Q914" s="163"/>
      <c r="R914" s="169"/>
      <c r="S914" s="169"/>
      <c r="T914" s="163"/>
      <c r="U914" s="163"/>
      <c r="V914" s="170"/>
      <c r="W914" s="170"/>
      <c r="X914" s="171"/>
      <c r="Y914" s="163"/>
    </row>
    <row r="915" spans="2:32" s="137" customFormat="1" ht="17.25" customHeight="1" x14ac:dyDescent="0.35">
      <c r="B915" s="163"/>
      <c r="C915" s="196">
        <v>130</v>
      </c>
      <c r="D915" s="163">
        <v>130</v>
      </c>
      <c r="E915" s="164" t="s">
        <v>138</v>
      </c>
      <c r="F915" s="174" t="s">
        <v>0</v>
      </c>
      <c r="G915" s="174" t="s">
        <v>1298</v>
      </c>
      <c r="H915" s="164" t="s">
        <v>968</v>
      </c>
      <c r="I915" s="164" t="s">
        <v>1296</v>
      </c>
      <c r="J915" s="163">
        <v>31.1</v>
      </c>
      <c r="K915" s="167">
        <v>19.149999999999999</v>
      </c>
      <c r="L915" s="167">
        <v>20.149999999999999</v>
      </c>
      <c r="M915" s="213"/>
      <c r="N915" s="167"/>
      <c r="O915" s="167"/>
      <c r="P915" s="167"/>
      <c r="Q915" s="163"/>
      <c r="R915" s="169"/>
      <c r="S915" s="169"/>
      <c r="T915" s="163"/>
      <c r="U915" s="163"/>
      <c r="V915" s="170"/>
      <c r="W915" s="170"/>
      <c r="X915" s="171"/>
      <c r="Y915" s="163"/>
    </row>
    <row r="916" spans="2:32" s="137" customFormat="1" ht="17.25" customHeight="1" x14ac:dyDescent="0.35">
      <c r="B916" s="163"/>
      <c r="C916" s="196">
        <v>130</v>
      </c>
      <c r="D916" s="163">
        <v>130</v>
      </c>
      <c r="E916" s="164" t="s">
        <v>141</v>
      </c>
      <c r="F916" s="174" t="s">
        <v>1298</v>
      </c>
      <c r="G916" s="174" t="s">
        <v>0</v>
      </c>
      <c r="H916" s="164" t="s">
        <v>1296</v>
      </c>
      <c r="I916" s="164" t="s">
        <v>968</v>
      </c>
      <c r="J916" s="163">
        <v>31.1</v>
      </c>
      <c r="K916" s="167">
        <v>20.3</v>
      </c>
      <c r="L916" s="167">
        <v>21.3</v>
      </c>
      <c r="M916" s="208" t="s">
        <v>971</v>
      </c>
      <c r="N916" s="167"/>
      <c r="O916" s="167"/>
      <c r="P916" s="167"/>
      <c r="Q916" s="163"/>
      <c r="R916" s="169"/>
      <c r="S916" s="169"/>
      <c r="T916" s="163"/>
      <c r="U916" s="163"/>
      <c r="V916" s="170"/>
      <c r="W916" s="170"/>
      <c r="X916" s="171"/>
      <c r="Y916" s="163"/>
    </row>
    <row r="917" spans="2:32" s="137" customFormat="1" ht="17.25" customHeight="1" x14ac:dyDescent="0.35">
      <c r="B917" s="163"/>
      <c r="C917" s="196">
        <v>130</v>
      </c>
      <c r="D917" s="163">
        <v>130</v>
      </c>
      <c r="E917" s="164" t="s">
        <v>346</v>
      </c>
      <c r="F917" s="174" t="s">
        <v>0</v>
      </c>
      <c r="G917" s="174" t="s">
        <v>32</v>
      </c>
      <c r="H917" s="164" t="s">
        <v>968</v>
      </c>
      <c r="I917" s="164" t="s">
        <v>1371</v>
      </c>
      <c r="J917" s="163">
        <v>28.6</v>
      </c>
      <c r="K917" s="167">
        <v>22</v>
      </c>
      <c r="L917" s="167">
        <v>23</v>
      </c>
      <c r="M917" s="213"/>
      <c r="N917" s="167"/>
      <c r="O917" s="167"/>
      <c r="P917" s="167"/>
      <c r="Q917" s="163"/>
      <c r="R917" s="169"/>
      <c r="S917" s="169"/>
      <c r="T917" s="163"/>
      <c r="U917" s="163"/>
      <c r="V917" s="170"/>
      <c r="W917" s="170"/>
      <c r="X917" s="171"/>
      <c r="Y917" s="163"/>
    </row>
    <row r="918" spans="2:32" s="137" customFormat="1" ht="17.25" customHeight="1" x14ac:dyDescent="0.35">
      <c r="B918" s="163"/>
      <c r="C918" s="196">
        <v>130</v>
      </c>
      <c r="D918" s="163">
        <v>130</v>
      </c>
      <c r="E918" s="164" t="s">
        <v>347</v>
      </c>
      <c r="F918" s="174" t="s">
        <v>32</v>
      </c>
      <c r="G918" s="174" t="s">
        <v>0</v>
      </c>
      <c r="H918" s="164" t="s">
        <v>1371</v>
      </c>
      <c r="I918" s="164" t="s">
        <v>968</v>
      </c>
      <c r="J918" s="216">
        <v>28.6</v>
      </c>
      <c r="K918" s="167">
        <v>23.05</v>
      </c>
      <c r="L918" s="167">
        <v>0.05</v>
      </c>
      <c r="M918" s="213"/>
      <c r="N918" s="167"/>
      <c r="O918" s="167"/>
      <c r="P918" s="167"/>
      <c r="Q918" s="163"/>
      <c r="R918" s="169"/>
      <c r="S918" s="169"/>
      <c r="T918" s="163"/>
      <c r="U918" s="163"/>
      <c r="V918" s="170"/>
      <c r="W918" s="170"/>
      <c r="X918" s="171"/>
      <c r="Y918" s="163"/>
    </row>
    <row r="919" spans="2:32" ht="17.25" customHeight="1" x14ac:dyDescent="0.25">
      <c r="B919" s="201"/>
      <c r="C919" s="201"/>
      <c r="D919" s="204"/>
      <c r="E919" s="201"/>
      <c r="F919" s="223"/>
      <c r="G919" s="223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24"/>
      <c r="S919" s="225"/>
      <c r="T919" s="201"/>
      <c r="U919" s="201"/>
      <c r="V919" s="203"/>
      <c r="W919" s="203"/>
      <c r="X919" s="201"/>
      <c r="Y919" s="204"/>
    </row>
    <row r="920" spans="2:32" s="137" customFormat="1" ht="17.25" customHeight="1" x14ac:dyDescent="0.35">
      <c r="B920" s="163">
        <v>56</v>
      </c>
      <c r="C920" s="196">
        <v>173</v>
      </c>
      <c r="D920" s="163">
        <v>173</v>
      </c>
      <c r="E920" s="164" t="s">
        <v>391</v>
      </c>
      <c r="F920" s="174" t="s">
        <v>0</v>
      </c>
      <c r="G920" s="174" t="s">
        <v>1373</v>
      </c>
      <c r="H920" s="164" t="s">
        <v>968</v>
      </c>
      <c r="I920" s="164" t="s">
        <v>1374</v>
      </c>
      <c r="J920" s="163">
        <v>6.4</v>
      </c>
      <c r="K920" s="167">
        <v>6.45</v>
      </c>
      <c r="L920" s="167">
        <v>7</v>
      </c>
      <c r="M920" s="208" t="s">
        <v>1225</v>
      </c>
      <c r="N920" s="196"/>
      <c r="O920" s="196"/>
      <c r="P920" s="196"/>
      <c r="Q920" s="196" t="s">
        <v>1375</v>
      </c>
      <c r="R920" s="215">
        <v>0.30208333333333331</v>
      </c>
      <c r="S920" s="215">
        <v>0.27083333333333331</v>
      </c>
      <c r="T920" s="216">
        <v>140.19999999999999</v>
      </c>
      <c r="U920" s="216"/>
      <c r="V920" s="170" t="s">
        <v>1029</v>
      </c>
      <c r="W920" s="184"/>
      <c r="X920" s="200"/>
      <c r="Y920" s="163"/>
      <c r="Z920" s="136" t="s">
        <v>1027</v>
      </c>
      <c r="AA920" s="136"/>
      <c r="AB920" s="140" t="s">
        <v>1376</v>
      </c>
      <c r="AC920" s="137" t="s">
        <v>1029</v>
      </c>
      <c r="AD920" s="137" t="s">
        <v>1045</v>
      </c>
      <c r="AE920" s="140" t="s">
        <v>1031</v>
      </c>
      <c r="AF920" s="137" t="s">
        <v>1196</v>
      </c>
    </row>
    <row r="921" spans="2:32" s="137" customFormat="1" ht="17.25" customHeight="1" x14ac:dyDescent="0.35">
      <c r="B921" s="163"/>
      <c r="C921" s="196">
        <v>173</v>
      </c>
      <c r="D921" s="163">
        <v>173</v>
      </c>
      <c r="E921" s="164" t="s">
        <v>1377</v>
      </c>
      <c r="F921" s="174" t="s">
        <v>1373</v>
      </c>
      <c r="G921" s="174" t="s">
        <v>29</v>
      </c>
      <c r="H921" s="164" t="s">
        <v>1374</v>
      </c>
      <c r="I921" s="164" t="s">
        <v>1376</v>
      </c>
      <c r="J921" s="163">
        <v>15.7</v>
      </c>
      <c r="K921" s="167">
        <v>7.45</v>
      </c>
      <c r="L921" s="167">
        <v>8.1999999999999993</v>
      </c>
      <c r="M921" s="208" t="s">
        <v>971</v>
      </c>
      <c r="N921" s="196"/>
      <c r="O921" s="196"/>
      <c r="P921" s="196"/>
      <c r="Q921" s="196"/>
      <c r="R921" s="169"/>
      <c r="S921" s="169"/>
      <c r="T921" s="163"/>
      <c r="U921" s="163"/>
      <c r="V921" s="170"/>
      <c r="W921" s="170"/>
      <c r="X921" s="171"/>
      <c r="Y921" s="163"/>
    </row>
    <row r="922" spans="2:32" s="137" customFormat="1" ht="17.25" customHeight="1" x14ac:dyDescent="0.35">
      <c r="B922" s="163"/>
      <c r="C922" s="196">
        <v>173</v>
      </c>
      <c r="D922" s="163">
        <v>173</v>
      </c>
      <c r="E922" s="164" t="s">
        <v>1378</v>
      </c>
      <c r="F922" s="174" t="s">
        <v>29</v>
      </c>
      <c r="G922" s="174" t="s">
        <v>1373</v>
      </c>
      <c r="H922" s="164" t="s">
        <v>1376</v>
      </c>
      <c r="I922" s="164" t="s">
        <v>1374</v>
      </c>
      <c r="J922" s="163">
        <v>15.7</v>
      </c>
      <c r="K922" s="167">
        <v>8.3000000000000007</v>
      </c>
      <c r="L922" s="167">
        <v>9.0500000000000007</v>
      </c>
      <c r="M922" s="164"/>
      <c r="N922" s="196"/>
      <c r="O922" s="196"/>
      <c r="P922" s="196"/>
      <c r="Q922" s="196"/>
      <c r="R922" s="169"/>
      <c r="S922" s="169"/>
      <c r="T922" s="163"/>
      <c r="U922" s="163"/>
      <c r="V922" s="170"/>
      <c r="W922" s="170"/>
      <c r="X922" s="171"/>
      <c r="Y922" s="163"/>
    </row>
    <row r="923" spans="2:32" s="137" customFormat="1" ht="17.25" customHeight="1" x14ac:dyDescent="0.35">
      <c r="B923" s="163"/>
      <c r="C923" s="196">
        <v>173</v>
      </c>
      <c r="D923" s="163">
        <v>173</v>
      </c>
      <c r="E923" s="164" t="s">
        <v>1379</v>
      </c>
      <c r="F923" s="174" t="s">
        <v>1373</v>
      </c>
      <c r="G923" s="174" t="s">
        <v>0</v>
      </c>
      <c r="H923" s="164" t="s">
        <v>1374</v>
      </c>
      <c r="I923" s="164" t="s">
        <v>968</v>
      </c>
      <c r="J923" s="163">
        <v>6.4</v>
      </c>
      <c r="K923" s="167">
        <v>9.15</v>
      </c>
      <c r="L923" s="167">
        <v>9.3000000000000007</v>
      </c>
      <c r="M923" s="164"/>
      <c r="N923" s="196"/>
      <c r="O923" s="196"/>
      <c r="P923" s="196"/>
      <c r="Q923" s="196"/>
      <c r="R923" s="169"/>
      <c r="S923" s="169"/>
      <c r="T923" s="163"/>
      <c r="U923" s="163"/>
      <c r="V923" s="170"/>
      <c r="W923" s="170"/>
      <c r="X923" s="171"/>
      <c r="Y923" s="163"/>
    </row>
    <row r="924" spans="2:32" s="137" customFormat="1" ht="18" x14ac:dyDescent="0.35">
      <c r="B924" s="163"/>
      <c r="C924" s="196">
        <v>173</v>
      </c>
      <c r="D924" s="163">
        <v>173</v>
      </c>
      <c r="E924" s="164" t="s">
        <v>758</v>
      </c>
      <c r="F924" s="174" t="s">
        <v>627</v>
      </c>
      <c r="G924" s="174" t="s">
        <v>49</v>
      </c>
      <c r="H924" s="164" t="s">
        <v>962</v>
      </c>
      <c r="I924" s="164" t="s">
        <v>963</v>
      </c>
      <c r="J924" s="163">
        <v>23.3</v>
      </c>
      <c r="K924" s="167">
        <v>9.4</v>
      </c>
      <c r="L924" s="167">
        <v>10.25</v>
      </c>
      <c r="M924" s="164" t="s">
        <v>1354</v>
      </c>
      <c r="N924" s="196"/>
      <c r="O924" s="196"/>
      <c r="P924" s="196"/>
      <c r="Q924" s="196"/>
      <c r="R924" s="169"/>
      <c r="S924" s="169"/>
      <c r="T924" s="163"/>
      <c r="U924" s="163"/>
      <c r="V924" s="170"/>
      <c r="W924" s="170"/>
      <c r="X924" s="171"/>
      <c r="Y924" s="163"/>
    </row>
    <row r="925" spans="2:32" s="137" customFormat="1" ht="17.25" customHeight="1" x14ac:dyDescent="0.35">
      <c r="B925" s="163"/>
      <c r="C925" s="196">
        <v>173</v>
      </c>
      <c r="D925" s="163">
        <v>173</v>
      </c>
      <c r="E925" s="164" t="s">
        <v>392</v>
      </c>
      <c r="F925" s="174" t="s">
        <v>693</v>
      </c>
      <c r="G925" s="174" t="s">
        <v>0</v>
      </c>
      <c r="H925" s="164" t="s">
        <v>967</v>
      </c>
      <c r="I925" s="164" t="s">
        <v>968</v>
      </c>
      <c r="J925" s="163">
        <v>23.3</v>
      </c>
      <c r="K925" s="167">
        <v>10.35</v>
      </c>
      <c r="L925" s="167">
        <v>11.2</v>
      </c>
      <c r="M925" s="164"/>
      <c r="N925" s="196"/>
      <c r="O925" s="196"/>
      <c r="P925" s="196"/>
      <c r="Q925" s="196"/>
      <c r="R925" s="169"/>
      <c r="S925" s="169"/>
      <c r="T925" s="163"/>
      <c r="U925" s="163"/>
      <c r="V925" s="170"/>
      <c r="W925" s="170"/>
      <c r="X925" s="171"/>
      <c r="Y925" s="163"/>
    </row>
    <row r="926" spans="2:32" s="137" customFormat="1" ht="17.25" customHeight="1" x14ac:dyDescent="0.35">
      <c r="B926" s="163"/>
      <c r="C926" s="196">
        <v>173</v>
      </c>
      <c r="D926" s="163">
        <v>173</v>
      </c>
      <c r="E926" s="164" t="s">
        <v>393</v>
      </c>
      <c r="F926" s="174" t="s">
        <v>0</v>
      </c>
      <c r="G926" s="174" t="s">
        <v>29</v>
      </c>
      <c r="H926" s="164" t="s">
        <v>968</v>
      </c>
      <c r="I926" s="164" t="s">
        <v>1376</v>
      </c>
      <c r="J926" s="163">
        <v>9.4</v>
      </c>
      <c r="K926" s="167">
        <v>11.3</v>
      </c>
      <c r="L926" s="167">
        <v>11.45</v>
      </c>
      <c r="M926" s="164"/>
      <c r="N926" s="196"/>
      <c r="O926" s="196"/>
      <c r="P926" s="196"/>
      <c r="Q926" s="196"/>
      <c r="R926" s="169"/>
      <c r="S926" s="169"/>
      <c r="T926" s="163"/>
      <c r="U926" s="163"/>
      <c r="V926" s="170"/>
      <c r="W926" s="170"/>
      <c r="X926" s="171"/>
      <c r="Y926" s="163"/>
    </row>
    <row r="927" spans="2:32" s="137" customFormat="1" ht="17.25" customHeight="1" x14ac:dyDescent="0.35">
      <c r="B927" s="163"/>
      <c r="C927" s="196">
        <v>173</v>
      </c>
      <c r="D927" s="163">
        <v>173</v>
      </c>
      <c r="E927" s="164" t="s">
        <v>394</v>
      </c>
      <c r="F927" s="174" t="s">
        <v>29</v>
      </c>
      <c r="G927" s="174" t="s">
        <v>0</v>
      </c>
      <c r="H927" s="164" t="s">
        <v>1376</v>
      </c>
      <c r="I927" s="164" t="s">
        <v>968</v>
      </c>
      <c r="J927" s="163">
        <v>9.4</v>
      </c>
      <c r="K927" s="167">
        <v>11.5</v>
      </c>
      <c r="L927" s="167">
        <v>12.05</v>
      </c>
      <c r="M927" s="164"/>
      <c r="N927" s="196"/>
      <c r="O927" s="196"/>
      <c r="P927" s="196"/>
      <c r="Q927" s="196"/>
      <c r="R927" s="169"/>
      <c r="S927" s="169"/>
      <c r="T927" s="163"/>
      <c r="U927" s="163"/>
      <c r="V927" s="170"/>
      <c r="W927" s="170"/>
      <c r="X927" s="171"/>
      <c r="Y927" s="163"/>
    </row>
    <row r="928" spans="2:32" s="137" customFormat="1" ht="17.25" customHeight="1" x14ac:dyDescent="0.35">
      <c r="B928" s="163"/>
      <c r="C928" s="196">
        <v>173</v>
      </c>
      <c r="D928" s="163">
        <v>173</v>
      </c>
      <c r="E928" s="164" t="s">
        <v>114</v>
      </c>
      <c r="F928" s="174" t="s">
        <v>0</v>
      </c>
      <c r="G928" s="174" t="s">
        <v>1380</v>
      </c>
      <c r="H928" s="164" t="s">
        <v>968</v>
      </c>
      <c r="I928" s="164" t="s">
        <v>1381</v>
      </c>
      <c r="J928" s="163">
        <v>15.3</v>
      </c>
      <c r="K928" s="167">
        <v>12.1</v>
      </c>
      <c r="L928" s="167">
        <v>12.4</v>
      </c>
      <c r="M928" s="213" t="s">
        <v>1225</v>
      </c>
      <c r="N928" s="196"/>
      <c r="O928" s="196"/>
      <c r="P928" s="196"/>
      <c r="Q928" s="196"/>
      <c r="R928" s="169"/>
      <c r="S928" s="169"/>
      <c r="T928" s="163"/>
      <c r="U928" s="163"/>
      <c r="V928" s="170"/>
      <c r="W928" s="170"/>
      <c r="X928" s="171"/>
      <c r="Y928" s="163"/>
    </row>
    <row r="929" spans="2:32" s="137" customFormat="1" ht="17.25" customHeight="1" x14ac:dyDescent="0.35">
      <c r="B929" s="163"/>
      <c r="C929" s="196">
        <v>173</v>
      </c>
      <c r="D929" s="163">
        <v>173</v>
      </c>
      <c r="E929" s="164" t="s">
        <v>115</v>
      </c>
      <c r="F929" s="174" t="s">
        <v>1380</v>
      </c>
      <c r="G929" s="174" t="s">
        <v>0</v>
      </c>
      <c r="H929" s="164" t="s">
        <v>1381</v>
      </c>
      <c r="I929" s="164" t="s">
        <v>968</v>
      </c>
      <c r="J929" s="163">
        <v>15.3</v>
      </c>
      <c r="K929" s="167">
        <v>12.45</v>
      </c>
      <c r="L929" s="167">
        <v>13.15</v>
      </c>
      <c r="M929" s="213"/>
      <c r="N929" s="196"/>
      <c r="O929" s="196"/>
      <c r="P929" s="196"/>
      <c r="Q929" s="196"/>
      <c r="R929" s="169"/>
      <c r="S929" s="169"/>
      <c r="T929" s="163"/>
      <c r="U929" s="163"/>
      <c r="V929" s="170"/>
      <c r="W929" s="170"/>
      <c r="X929" s="171"/>
      <c r="Y929" s="163"/>
    </row>
    <row r="930" spans="2:32" s="137" customFormat="1" ht="17.25" customHeight="1" x14ac:dyDescent="0.35">
      <c r="B930" s="163"/>
      <c r="C930" s="196"/>
      <c r="D930" s="163"/>
      <c r="E930" s="164"/>
      <c r="F930" s="174"/>
      <c r="G930" s="221" t="s">
        <v>976</v>
      </c>
      <c r="H930" s="164"/>
      <c r="I930" s="57" t="s">
        <v>976</v>
      </c>
      <c r="J930" s="163"/>
      <c r="K930" s="167"/>
      <c r="L930" s="163"/>
      <c r="M930" s="164"/>
      <c r="N930" s="196"/>
      <c r="O930" s="196"/>
      <c r="P930" s="196"/>
      <c r="Q930" s="196"/>
      <c r="R930" s="169"/>
      <c r="S930" s="169"/>
      <c r="T930" s="163"/>
      <c r="U930" s="163"/>
      <c r="V930" s="170"/>
      <c r="W930" s="170"/>
      <c r="X930" s="171"/>
      <c r="Y930" s="163"/>
    </row>
    <row r="931" spans="2:32" s="137" customFormat="1" ht="17.25" customHeight="1" x14ac:dyDescent="0.35">
      <c r="B931" s="163"/>
      <c r="C931" s="196">
        <v>174</v>
      </c>
      <c r="D931" s="163">
        <v>174</v>
      </c>
      <c r="E931" s="164" t="s">
        <v>658</v>
      </c>
      <c r="F931" s="174" t="s">
        <v>627</v>
      </c>
      <c r="G931" s="174" t="s">
        <v>48</v>
      </c>
      <c r="H931" s="164" t="s">
        <v>962</v>
      </c>
      <c r="I931" s="164" t="s">
        <v>1102</v>
      </c>
      <c r="J931" s="216">
        <v>45</v>
      </c>
      <c r="K931" s="167">
        <v>14</v>
      </c>
      <c r="L931" s="167">
        <v>15.3</v>
      </c>
      <c r="M931" s="164"/>
      <c r="N931" s="196"/>
      <c r="O931" s="196"/>
      <c r="P931" s="196"/>
      <c r="Q931" s="196" t="s">
        <v>1382</v>
      </c>
      <c r="R931" s="215">
        <v>0.34375</v>
      </c>
      <c r="S931" s="215">
        <v>0.2951388888888889</v>
      </c>
      <c r="T931" s="216">
        <v>180</v>
      </c>
      <c r="U931" s="216">
        <f>T920+T931</f>
        <v>320.2</v>
      </c>
      <c r="V931" s="170" t="s">
        <v>1029</v>
      </c>
      <c r="W931" s="170" t="s">
        <v>1029</v>
      </c>
      <c r="X931" s="212"/>
      <c r="Y931" s="163">
        <v>14</v>
      </c>
      <c r="Z931" s="136"/>
      <c r="AA931" s="136"/>
      <c r="AB931" s="140" t="s">
        <v>1104</v>
      </c>
      <c r="AC931" s="137" t="s">
        <v>1029</v>
      </c>
      <c r="AD931" s="137" t="s">
        <v>1045</v>
      </c>
      <c r="AE931" s="140" t="s">
        <v>1031</v>
      </c>
      <c r="AF931" s="137" t="s">
        <v>1196</v>
      </c>
    </row>
    <row r="932" spans="2:32" s="137" customFormat="1" ht="17.25" customHeight="1" x14ac:dyDescent="0.35">
      <c r="B932" s="163"/>
      <c r="C932" s="196">
        <v>174</v>
      </c>
      <c r="D932" s="163">
        <v>174</v>
      </c>
      <c r="E932" s="164" t="s">
        <v>661</v>
      </c>
      <c r="F932" s="174" t="s">
        <v>629</v>
      </c>
      <c r="G932" s="174" t="s">
        <v>0</v>
      </c>
      <c r="H932" s="164" t="s">
        <v>1107</v>
      </c>
      <c r="I932" s="164" t="s">
        <v>968</v>
      </c>
      <c r="J932" s="216">
        <v>45</v>
      </c>
      <c r="K932" s="167">
        <v>16</v>
      </c>
      <c r="L932" s="167">
        <v>17.3</v>
      </c>
      <c r="M932" s="208" t="s">
        <v>971</v>
      </c>
      <c r="N932" s="196"/>
      <c r="O932" s="196"/>
      <c r="P932" s="196"/>
      <c r="Q932" s="196"/>
      <c r="R932" s="169"/>
      <c r="S932" s="169"/>
      <c r="T932" s="163"/>
      <c r="U932" s="163"/>
      <c r="V932" s="170"/>
      <c r="W932" s="170"/>
      <c r="X932" s="171"/>
      <c r="Y932" s="163"/>
    </row>
    <row r="933" spans="2:32" s="137" customFormat="1" ht="17.25" customHeight="1" x14ac:dyDescent="0.35">
      <c r="B933" s="163"/>
      <c r="C933" s="196">
        <v>174</v>
      </c>
      <c r="D933" s="163">
        <v>174</v>
      </c>
      <c r="E933" s="164" t="s">
        <v>678</v>
      </c>
      <c r="F933" s="174" t="s">
        <v>627</v>
      </c>
      <c r="G933" s="174" t="s">
        <v>48</v>
      </c>
      <c r="H933" s="164" t="s">
        <v>962</v>
      </c>
      <c r="I933" s="164" t="s">
        <v>1102</v>
      </c>
      <c r="J933" s="216">
        <v>45</v>
      </c>
      <c r="K933" s="167">
        <v>18</v>
      </c>
      <c r="L933" s="167">
        <v>19.3</v>
      </c>
      <c r="M933" s="164"/>
      <c r="N933" s="196"/>
      <c r="O933" s="196"/>
      <c r="P933" s="196"/>
      <c r="Q933" s="196"/>
      <c r="R933" s="169"/>
      <c r="S933" s="169"/>
      <c r="T933" s="163"/>
      <c r="U933" s="163"/>
      <c r="V933" s="170"/>
      <c r="W933" s="170"/>
      <c r="X933" s="171"/>
      <c r="Y933" s="163"/>
    </row>
    <row r="934" spans="2:32" s="137" customFormat="1" ht="17.25" customHeight="1" x14ac:dyDescent="0.35">
      <c r="B934" s="163"/>
      <c r="C934" s="196">
        <v>174</v>
      </c>
      <c r="D934" s="163">
        <v>174</v>
      </c>
      <c r="E934" s="164" t="s">
        <v>679</v>
      </c>
      <c r="F934" s="174" t="s">
        <v>629</v>
      </c>
      <c r="G934" s="174" t="s">
        <v>0</v>
      </c>
      <c r="H934" s="164" t="s">
        <v>1107</v>
      </c>
      <c r="I934" s="164" t="s">
        <v>968</v>
      </c>
      <c r="J934" s="216">
        <v>45</v>
      </c>
      <c r="K934" s="167">
        <v>20</v>
      </c>
      <c r="L934" s="167">
        <v>21.3</v>
      </c>
      <c r="M934" s="164"/>
      <c r="N934" s="196"/>
      <c r="O934" s="196"/>
      <c r="P934" s="196"/>
      <c r="Q934" s="196"/>
      <c r="R934" s="169"/>
      <c r="S934" s="169"/>
      <c r="T934" s="163"/>
      <c r="U934" s="163"/>
      <c r="V934" s="170"/>
      <c r="W934" s="170"/>
      <c r="X934" s="171"/>
      <c r="Y934" s="163"/>
    </row>
    <row r="935" spans="2:32" s="137" customFormat="1" ht="17.25" customHeight="1" x14ac:dyDescent="0.35">
      <c r="B935" s="163"/>
      <c r="C935" s="196"/>
      <c r="D935" s="163"/>
      <c r="E935" s="192" t="s">
        <v>1383</v>
      </c>
      <c r="F935" s="174"/>
      <c r="G935" s="174"/>
      <c r="H935" s="164"/>
      <c r="I935" s="164"/>
      <c r="J935" s="163"/>
      <c r="K935" s="167"/>
      <c r="L935" s="163"/>
      <c r="M935" s="164"/>
      <c r="N935" s="167"/>
      <c r="O935" s="167"/>
      <c r="P935" s="167"/>
      <c r="Q935" s="196"/>
      <c r="R935" s="169"/>
      <c r="S935" s="169"/>
      <c r="T935" s="163"/>
      <c r="U935" s="163"/>
      <c r="V935" s="170"/>
      <c r="W935" s="170"/>
      <c r="X935" s="171"/>
      <c r="Y935" s="163"/>
      <c r="Z935" s="140"/>
    </row>
    <row r="936" spans="2:32" ht="17.25" customHeight="1" x14ac:dyDescent="0.25">
      <c r="B936" s="201"/>
      <c r="C936" s="201"/>
      <c r="D936" s="204"/>
      <c r="E936" s="201"/>
      <c r="F936" s="223"/>
      <c r="G936" s="223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24"/>
      <c r="S936" s="225"/>
      <c r="T936" s="201"/>
      <c r="U936" s="201"/>
      <c r="V936" s="203"/>
      <c r="W936" s="203"/>
      <c r="X936" s="201"/>
      <c r="Y936" s="204"/>
    </row>
    <row r="937" spans="2:32" s="137" customFormat="1" ht="17.25" customHeight="1" x14ac:dyDescent="0.35">
      <c r="B937" s="163">
        <v>57</v>
      </c>
      <c r="C937" s="196">
        <v>181</v>
      </c>
      <c r="D937" s="163">
        <v>181</v>
      </c>
      <c r="E937" s="164" t="s">
        <v>299</v>
      </c>
      <c r="F937" s="221" t="s">
        <v>0</v>
      </c>
      <c r="G937" s="221" t="s">
        <v>27</v>
      </c>
      <c r="H937" s="57" t="s">
        <v>968</v>
      </c>
      <c r="I937" s="57" t="s">
        <v>1384</v>
      </c>
      <c r="J937" s="163">
        <v>27.4</v>
      </c>
      <c r="K937" s="167">
        <v>6.15</v>
      </c>
      <c r="L937" s="167">
        <v>7.05</v>
      </c>
      <c r="M937" s="164"/>
      <c r="N937" s="196"/>
      <c r="O937" s="197"/>
      <c r="P937" s="197"/>
      <c r="Q937" s="164" t="s">
        <v>1385</v>
      </c>
      <c r="R937" s="215">
        <v>0.31597222222222221</v>
      </c>
      <c r="S937" s="215">
        <v>0.2951388888888889</v>
      </c>
      <c r="T937" s="216">
        <v>187.4</v>
      </c>
      <c r="U937" s="216"/>
      <c r="V937" s="170" t="s">
        <v>1029</v>
      </c>
      <c r="W937" s="184"/>
      <c r="X937" s="200"/>
      <c r="Y937" s="163"/>
      <c r="Z937" s="136" t="s">
        <v>1027</v>
      </c>
      <c r="AA937" s="136"/>
      <c r="AB937" s="164" t="s">
        <v>1384</v>
      </c>
      <c r="AC937" s="137" t="s">
        <v>1029</v>
      </c>
      <c r="AD937" s="137" t="s">
        <v>1045</v>
      </c>
      <c r="AE937" s="140" t="s">
        <v>1031</v>
      </c>
      <c r="AF937" s="137">
        <v>228</v>
      </c>
    </row>
    <row r="938" spans="2:32" s="137" customFormat="1" ht="17.25" customHeight="1" x14ac:dyDescent="0.35">
      <c r="B938" s="163"/>
      <c r="C938" s="196">
        <v>181</v>
      </c>
      <c r="D938" s="163">
        <v>181</v>
      </c>
      <c r="E938" s="164" t="s">
        <v>300</v>
      </c>
      <c r="F938" s="221" t="s">
        <v>27</v>
      </c>
      <c r="G938" s="221" t="s">
        <v>0</v>
      </c>
      <c r="H938" s="57" t="s">
        <v>1384</v>
      </c>
      <c r="I938" s="57" t="s">
        <v>968</v>
      </c>
      <c r="J938" s="163">
        <v>27.4</v>
      </c>
      <c r="K938" s="167">
        <v>7.1</v>
      </c>
      <c r="L938" s="167">
        <v>8</v>
      </c>
      <c r="M938" s="164"/>
      <c r="N938" s="196"/>
      <c r="O938" s="197"/>
      <c r="P938" s="197"/>
      <c r="Q938" s="164"/>
      <c r="R938" s="169"/>
      <c r="S938" s="169"/>
      <c r="T938" s="163"/>
      <c r="U938" s="163"/>
      <c r="V938" s="170"/>
      <c r="W938" s="170"/>
      <c r="X938" s="171"/>
      <c r="Y938" s="163"/>
    </row>
    <row r="939" spans="2:32" s="137" customFormat="1" ht="17.25" customHeight="1" x14ac:dyDescent="0.35">
      <c r="B939" s="163"/>
      <c r="C939" s="196">
        <v>181</v>
      </c>
      <c r="D939" s="163">
        <v>181</v>
      </c>
      <c r="E939" s="164" t="s">
        <v>84</v>
      </c>
      <c r="F939" s="174" t="s">
        <v>0</v>
      </c>
      <c r="G939" s="174" t="s">
        <v>25</v>
      </c>
      <c r="H939" s="164" t="s">
        <v>968</v>
      </c>
      <c r="I939" s="164" t="s">
        <v>1386</v>
      </c>
      <c r="J939" s="163">
        <v>23.8</v>
      </c>
      <c r="K939" s="167">
        <v>8.1</v>
      </c>
      <c r="L939" s="167">
        <v>9</v>
      </c>
      <c r="M939" s="164"/>
      <c r="N939" s="196"/>
      <c r="O939" s="197"/>
      <c r="P939" s="197"/>
      <c r="Q939" s="163"/>
      <c r="R939" s="169"/>
      <c r="S939" s="169"/>
      <c r="T939" s="163"/>
      <c r="U939" s="163"/>
      <c r="V939" s="170"/>
      <c r="W939" s="170"/>
      <c r="X939" s="171"/>
      <c r="Y939" s="163"/>
    </row>
    <row r="940" spans="2:32" s="137" customFormat="1" ht="17.25" customHeight="1" x14ac:dyDescent="0.35">
      <c r="B940" s="163"/>
      <c r="C940" s="196">
        <v>181</v>
      </c>
      <c r="D940" s="163">
        <v>181</v>
      </c>
      <c r="E940" s="164" t="s">
        <v>85</v>
      </c>
      <c r="F940" s="174" t="s">
        <v>25</v>
      </c>
      <c r="G940" s="174" t="s">
        <v>0</v>
      </c>
      <c r="H940" s="164" t="s">
        <v>1386</v>
      </c>
      <c r="I940" s="164" t="s">
        <v>968</v>
      </c>
      <c r="J940" s="163">
        <v>23.8</v>
      </c>
      <c r="K940" s="167">
        <v>9.1</v>
      </c>
      <c r="L940" s="167">
        <v>10</v>
      </c>
      <c r="M940" s="208" t="s">
        <v>971</v>
      </c>
      <c r="N940" s="196"/>
      <c r="O940" s="197"/>
      <c r="P940" s="197"/>
      <c r="Q940" s="163"/>
      <c r="R940" s="169"/>
      <c r="S940" s="169"/>
      <c r="T940" s="163"/>
      <c r="U940" s="163"/>
      <c r="V940" s="170"/>
      <c r="W940" s="170"/>
      <c r="X940" s="171"/>
      <c r="Y940" s="163"/>
    </row>
    <row r="941" spans="2:32" s="137" customFormat="1" ht="17.25" customHeight="1" x14ac:dyDescent="0.35">
      <c r="B941" s="163"/>
      <c r="C941" s="196">
        <v>181</v>
      </c>
      <c r="D941" s="163">
        <v>181</v>
      </c>
      <c r="E941" s="164" t="s">
        <v>427</v>
      </c>
      <c r="F941" s="174" t="s">
        <v>0</v>
      </c>
      <c r="G941" s="174" t="s">
        <v>45</v>
      </c>
      <c r="H941" s="164" t="s">
        <v>968</v>
      </c>
      <c r="I941" s="164" t="s">
        <v>1251</v>
      </c>
      <c r="J941" s="163">
        <v>42.5</v>
      </c>
      <c r="K941" s="167">
        <v>10.3</v>
      </c>
      <c r="L941" s="167">
        <v>11.45</v>
      </c>
      <c r="M941" s="164"/>
      <c r="N941" s="196"/>
      <c r="O941" s="197"/>
      <c r="P941" s="197"/>
      <c r="Q941" s="163"/>
      <c r="R941" s="169"/>
      <c r="S941" s="169"/>
      <c r="T941" s="163"/>
      <c r="U941" s="163"/>
      <c r="V941" s="170"/>
      <c r="W941" s="170"/>
      <c r="X941" s="171"/>
      <c r="Y941" s="163"/>
    </row>
    <row r="942" spans="2:32" s="137" customFormat="1" ht="17.25" customHeight="1" x14ac:dyDescent="0.35">
      <c r="B942" s="163"/>
      <c r="C942" s="196">
        <v>181</v>
      </c>
      <c r="D942" s="163">
        <v>181</v>
      </c>
      <c r="E942" s="164" t="s">
        <v>429</v>
      </c>
      <c r="F942" s="174" t="s">
        <v>45</v>
      </c>
      <c r="G942" s="174" t="s">
        <v>0</v>
      </c>
      <c r="H942" s="164" t="s">
        <v>1251</v>
      </c>
      <c r="I942" s="164" t="s">
        <v>968</v>
      </c>
      <c r="J942" s="163">
        <v>42.5</v>
      </c>
      <c r="K942" s="167">
        <v>11.5</v>
      </c>
      <c r="L942" s="167">
        <v>13.05</v>
      </c>
      <c r="M942" s="164"/>
      <c r="N942" s="196"/>
      <c r="O942" s="197"/>
      <c r="P942" s="197"/>
      <c r="Q942" s="163"/>
      <c r="R942" s="169"/>
      <c r="S942" s="169"/>
      <c r="T942" s="163"/>
      <c r="U942" s="163"/>
      <c r="V942" s="170"/>
      <c r="W942" s="170"/>
      <c r="X942" s="171"/>
      <c r="Y942" s="163"/>
    </row>
    <row r="943" spans="2:32" s="137" customFormat="1" ht="17.25" customHeight="1" x14ac:dyDescent="0.35">
      <c r="B943" s="163"/>
      <c r="C943" s="196"/>
      <c r="D943" s="163"/>
      <c r="E943" s="164"/>
      <c r="F943" s="174"/>
      <c r="G943" s="221" t="s">
        <v>976</v>
      </c>
      <c r="H943" s="164"/>
      <c r="I943" s="57" t="s">
        <v>976</v>
      </c>
      <c r="J943" s="163"/>
      <c r="K943" s="167"/>
      <c r="L943" s="167"/>
      <c r="M943" s="164"/>
      <c r="N943" s="196"/>
      <c r="O943" s="197"/>
      <c r="P943" s="197"/>
      <c r="Q943" s="163"/>
      <c r="R943" s="169"/>
      <c r="S943" s="169"/>
      <c r="T943" s="163"/>
      <c r="U943" s="163"/>
      <c r="V943" s="170"/>
      <c r="W943" s="170"/>
      <c r="X943" s="171"/>
      <c r="Y943" s="163"/>
    </row>
    <row r="944" spans="2:32" s="137" customFormat="1" ht="17.25" customHeight="1" x14ac:dyDescent="0.35">
      <c r="B944" s="163"/>
      <c r="C944" s="234">
        <v>182</v>
      </c>
      <c r="D944" s="235">
        <v>182</v>
      </c>
      <c r="E944" s="164" t="s">
        <v>96</v>
      </c>
      <c r="F944" s="174" t="s">
        <v>627</v>
      </c>
      <c r="G944" s="174" t="s">
        <v>48</v>
      </c>
      <c r="H944" s="164" t="s">
        <v>962</v>
      </c>
      <c r="I944" s="164" t="s">
        <v>1102</v>
      </c>
      <c r="J944" s="216">
        <v>45</v>
      </c>
      <c r="K944" s="167">
        <v>13.3</v>
      </c>
      <c r="L944" s="167">
        <v>15</v>
      </c>
      <c r="M944" s="164"/>
      <c r="N944" s="196"/>
      <c r="O944" s="197"/>
      <c r="P944" s="197"/>
      <c r="Q944" s="164" t="s">
        <v>1387</v>
      </c>
      <c r="R944" s="215">
        <v>0.31597222222222221</v>
      </c>
      <c r="S944" s="215">
        <v>0.2951388888888889</v>
      </c>
      <c r="T944" s="216">
        <v>180</v>
      </c>
      <c r="U944" s="216">
        <v>367.4</v>
      </c>
      <c r="V944" s="170" t="s">
        <v>1029</v>
      </c>
      <c r="W944" s="170" t="s">
        <v>1029</v>
      </c>
      <c r="X944" s="212"/>
      <c r="Y944" s="163">
        <v>10</v>
      </c>
      <c r="Z944" s="136" t="s">
        <v>1027</v>
      </c>
      <c r="AA944" s="136"/>
      <c r="AB944" s="164" t="s">
        <v>1107</v>
      </c>
      <c r="AC944" s="137" t="s">
        <v>1029</v>
      </c>
      <c r="AD944" s="137" t="s">
        <v>1045</v>
      </c>
      <c r="AE944" s="140" t="s">
        <v>1031</v>
      </c>
      <c r="AF944" s="137">
        <v>229</v>
      </c>
    </row>
    <row r="945" spans="2:254" s="137" customFormat="1" ht="17.25" customHeight="1" x14ac:dyDescent="0.35">
      <c r="B945" s="163"/>
      <c r="C945" s="234">
        <v>182</v>
      </c>
      <c r="D945" s="235">
        <v>182</v>
      </c>
      <c r="E945" s="164" t="s">
        <v>97</v>
      </c>
      <c r="F945" s="174" t="s">
        <v>629</v>
      </c>
      <c r="G945" s="174" t="s">
        <v>0</v>
      </c>
      <c r="H945" s="164" t="s">
        <v>1107</v>
      </c>
      <c r="I945" s="164" t="s">
        <v>968</v>
      </c>
      <c r="J945" s="216">
        <v>45</v>
      </c>
      <c r="K945" s="167">
        <v>15.1</v>
      </c>
      <c r="L945" s="167">
        <v>16.399999999999999</v>
      </c>
      <c r="M945" s="201"/>
      <c r="N945" s="196"/>
      <c r="O945" s="197"/>
      <c r="P945" s="197"/>
      <c r="Q945" s="163"/>
      <c r="R945" s="169"/>
      <c r="S945" s="169"/>
      <c r="T945" s="163"/>
      <c r="U945" s="163"/>
      <c r="V945" s="170"/>
      <c r="W945" s="170"/>
      <c r="X945" s="171"/>
      <c r="Y945" s="163"/>
    </row>
    <row r="946" spans="2:254" s="137" customFormat="1" ht="17.25" customHeight="1" x14ac:dyDescent="0.35">
      <c r="B946" s="163"/>
      <c r="C946" s="234">
        <v>182</v>
      </c>
      <c r="D946" s="235">
        <v>182</v>
      </c>
      <c r="E946" s="164" t="s">
        <v>100</v>
      </c>
      <c r="F946" s="174" t="s">
        <v>627</v>
      </c>
      <c r="G946" s="174" t="s">
        <v>48</v>
      </c>
      <c r="H946" s="164" t="s">
        <v>962</v>
      </c>
      <c r="I946" s="164" t="s">
        <v>1102</v>
      </c>
      <c r="J946" s="216">
        <v>45</v>
      </c>
      <c r="K946" s="167">
        <v>16.5</v>
      </c>
      <c r="L946" s="167">
        <v>18.2</v>
      </c>
      <c r="M946" s="57" t="s">
        <v>971</v>
      </c>
      <c r="N946" s="196"/>
      <c r="O946" s="197"/>
      <c r="P946" s="197"/>
      <c r="Q946" s="163"/>
      <c r="R946" s="169"/>
      <c r="S946" s="169"/>
      <c r="T946" s="181"/>
      <c r="U946" s="163"/>
      <c r="V946" s="170"/>
      <c r="W946" s="170"/>
      <c r="X946" s="171"/>
      <c r="Y946" s="163"/>
    </row>
    <row r="947" spans="2:254" s="137" customFormat="1" ht="17.25" customHeight="1" x14ac:dyDescent="0.35">
      <c r="B947" s="163"/>
      <c r="C947" s="234">
        <v>182</v>
      </c>
      <c r="D947" s="235">
        <v>182</v>
      </c>
      <c r="E947" s="164" t="s">
        <v>101</v>
      </c>
      <c r="F947" s="174" t="s">
        <v>629</v>
      </c>
      <c r="G947" s="174" t="s">
        <v>0</v>
      </c>
      <c r="H947" s="164" t="s">
        <v>1107</v>
      </c>
      <c r="I947" s="164" t="s">
        <v>968</v>
      </c>
      <c r="J947" s="216">
        <v>45</v>
      </c>
      <c r="K947" s="167">
        <v>18.5</v>
      </c>
      <c r="L947" s="167">
        <v>20.2</v>
      </c>
      <c r="M947" s="201"/>
      <c r="N947" s="196"/>
      <c r="O947" s="197"/>
      <c r="P947" s="197"/>
      <c r="Q947" s="163"/>
      <c r="R947" s="169"/>
      <c r="S947" s="169"/>
      <c r="T947" s="163"/>
      <c r="U947" s="163"/>
      <c r="V947" s="170"/>
      <c r="W947" s="170"/>
      <c r="X947" s="171"/>
      <c r="Y947" s="163"/>
    </row>
    <row r="948" spans="2:254" s="137" customFormat="1" ht="17.25" customHeight="1" x14ac:dyDescent="0.35">
      <c r="B948" s="163"/>
      <c r="C948" s="196"/>
      <c r="D948" s="163"/>
      <c r="E948" s="192" t="s">
        <v>1388</v>
      </c>
      <c r="F948" s="174"/>
      <c r="G948" s="174"/>
      <c r="H948" s="164"/>
      <c r="I948" s="164"/>
      <c r="J948" s="55"/>
      <c r="K948" s="163"/>
      <c r="L948" s="163"/>
      <c r="M948" s="164"/>
      <c r="N948" s="164"/>
      <c r="O948" s="164"/>
      <c r="P948" s="164"/>
      <c r="Q948" s="164"/>
      <c r="R948" s="169"/>
      <c r="S948" s="169"/>
      <c r="T948" s="163"/>
      <c r="U948" s="163"/>
      <c r="V948" s="170"/>
      <c r="W948" s="170"/>
      <c r="X948" s="171"/>
      <c r="Y948" s="163"/>
    </row>
    <row r="949" spans="2:254" ht="17.25" customHeight="1" x14ac:dyDescent="0.25">
      <c r="B949" s="201"/>
      <c r="C949" s="201"/>
      <c r="D949" s="204"/>
      <c r="E949" s="201"/>
      <c r="F949" s="223"/>
      <c r="G949" s="223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24"/>
      <c r="S949" s="225"/>
      <c r="T949" s="201"/>
      <c r="U949" s="201"/>
      <c r="V949" s="203"/>
      <c r="W949" s="203"/>
      <c r="X949" s="201"/>
      <c r="Y949" s="204"/>
    </row>
    <row r="950" spans="2:254" s="137" customFormat="1" ht="17.25" customHeight="1" x14ac:dyDescent="0.35">
      <c r="B950" s="163">
        <v>58</v>
      </c>
      <c r="C950" s="196">
        <v>95</v>
      </c>
      <c r="D950" s="163">
        <v>95</v>
      </c>
      <c r="E950" s="164" t="s">
        <v>116</v>
      </c>
      <c r="F950" s="221" t="s">
        <v>0</v>
      </c>
      <c r="G950" s="221" t="s">
        <v>18</v>
      </c>
      <c r="H950" s="57" t="s">
        <v>968</v>
      </c>
      <c r="I950" s="57" t="s">
        <v>1389</v>
      </c>
      <c r="J950" s="163">
        <v>27.3</v>
      </c>
      <c r="K950" s="167">
        <v>6</v>
      </c>
      <c r="L950" s="167">
        <v>6.5</v>
      </c>
      <c r="M950" s="164" t="s">
        <v>1390</v>
      </c>
      <c r="N950" s="167"/>
      <c r="O950" s="167"/>
      <c r="P950" s="167"/>
      <c r="Q950" s="164" t="s">
        <v>1391</v>
      </c>
      <c r="R950" s="215">
        <v>0.2986111111111111</v>
      </c>
      <c r="S950" s="215">
        <v>0.27430555555555552</v>
      </c>
      <c r="T950" s="216">
        <v>186.2</v>
      </c>
      <c r="U950" s="216"/>
      <c r="V950" s="170" t="s">
        <v>1029</v>
      </c>
      <c r="W950" s="184"/>
      <c r="X950" s="200"/>
      <c r="Y950" s="163"/>
      <c r="Z950" s="136" t="s">
        <v>1027</v>
      </c>
      <c r="AA950" s="136"/>
      <c r="AB950" s="137" t="s">
        <v>1299</v>
      </c>
      <c r="AC950" s="137" t="s">
        <v>1029</v>
      </c>
      <c r="AD950" s="137" t="s">
        <v>1045</v>
      </c>
      <c r="AE950" s="140" t="s">
        <v>1031</v>
      </c>
      <c r="AF950" s="137">
        <v>226</v>
      </c>
    </row>
    <row r="951" spans="2:254" s="137" customFormat="1" ht="17.25" customHeight="1" x14ac:dyDescent="0.35">
      <c r="B951" s="163"/>
      <c r="C951" s="196">
        <v>95</v>
      </c>
      <c r="D951" s="163">
        <v>95</v>
      </c>
      <c r="E951" s="164" t="s">
        <v>117</v>
      </c>
      <c r="F951" s="221" t="s">
        <v>18</v>
      </c>
      <c r="G951" s="221" t="s">
        <v>0</v>
      </c>
      <c r="H951" s="57" t="s">
        <v>1389</v>
      </c>
      <c r="I951" s="57" t="s">
        <v>968</v>
      </c>
      <c r="J951" s="163">
        <v>27.3</v>
      </c>
      <c r="K951" s="167">
        <v>6.55</v>
      </c>
      <c r="L951" s="167">
        <v>7.45</v>
      </c>
      <c r="M951" s="57"/>
      <c r="N951" s="167"/>
      <c r="O951" s="167"/>
      <c r="P951" s="167"/>
      <c r="Q951" s="164"/>
      <c r="R951" s="169"/>
      <c r="S951" s="169"/>
      <c r="T951" s="163"/>
      <c r="U951" s="163"/>
      <c r="V951" s="170"/>
      <c r="W951" s="170"/>
      <c r="X951" s="171"/>
      <c r="Y951" s="163"/>
    </row>
    <row r="952" spans="2:254" s="137" customFormat="1" ht="17.25" customHeight="1" x14ac:dyDescent="0.35">
      <c r="B952" s="163"/>
      <c r="C952" s="196">
        <v>95</v>
      </c>
      <c r="D952" s="163">
        <v>95</v>
      </c>
      <c r="E952" s="164" t="s">
        <v>86</v>
      </c>
      <c r="F952" s="174" t="s">
        <v>0</v>
      </c>
      <c r="G952" s="174" t="s">
        <v>45</v>
      </c>
      <c r="H952" s="164" t="s">
        <v>968</v>
      </c>
      <c r="I952" s="164" t="s">
        <v>1251</v>
      </c>
      <c r="J952" s="163">
        <v>42.5</v>
      </c>
      <c r="K952" s="167">
        <v>7.55</v>
      </c>
      <c r="L952" s="167">
        <v>9.1</v>
      </c>
      <c r="M952" s="57" t="s">
        <v>971</v>
      </c>
      <c r="N952" s="167"/>
      <c r="O952" s="167"/>
      <c r="P952" s="167"/>
      <c r="Q952" s="163"/>
      <c r="R952" s="169"/>
      <c r="S952" s="169"/>
      <c r="T952" s="163"/>
      <c r="U952" s="163"/>
      <c r="V952" s="170"/>
      <c r="W952" s="170"/>
      <c r="X952" s="171"/>
      <c r="Y952" s="163"/>
    </row>
    <row r="953" spans="2:254" s="137" customFormat="1" ht="17.25" customHeight="1" x14ac:dyDescent="0.35">
      <c r="B953" s="163"/>
      <c r="C953" s="196">
        <v>95</v>
      </c>
      <c r="D953" s="163">
        <v>95</v>
      </c>
      <c r="E953" s="164" t="s">
        <v>87</v>
      </c>
      <c r="F953" s="174" t="s">
        <v>45</v>
      </c>
      <c r="G953" s="174" t="s">
        <v>49</v>
      </c>
      <c r="H953" s="164" t="s">
        <v>1251</v>
      </c>
      <c r="I953" s="164" t="s">
        <v>963</v>
      </c>
      <c r="J953" s="163">
        <v>65.8</v>
      </c>
      <c r="K953" s="167">
        <v>9.4499999999999993</v>
      </c>
      <c r="L953" s="167">
        <v>11.45</v>
      </c>
      <c r="M953" s="201"/>
      <c r="N953" s="167"/>
      <c r="O953" s="167"/>
      <c r="P953" s="167"/>
      <c r="Q953" s="163"/>
      <c r="R953" s="169"/>
      <c r="S953" s="169"/>
      <c r="T953" s="163"/>
      <c r="U953" s="163"/>
      <c r="V953" s="170"/>
      <c r="W953" s="170"/>
      <c r="X953" s="171"/>
      <c r="Y953" s="163"/>
    </row>
    <row r="954" spans="2:254" s="137" customFormat="1" ht="17.25" customHeight="1" x14ac:dyDescent="0.35">
      <c r="B954" s="163"/>
      <c r="C954" s="196">
        <v>95</v>
      </c>
      <c r="D954" s="163">
        <v>95</v>
      </c>
      <c r="E954" s="164" t="s">
        <v>278</v>
      </c>
      <c r="F954" s="174" t="s">
        <v>693</v>
      </c>
      <c r="G954" s="174" t="s">
        <v>0</v>
      </c>
      <c r="H954" s="164" t="s">
        <v>967</v>
      </c>
      <c r="I954" s="164" t="s">
        <v>968</v>
      </c>
      <c r="J954" s="163">
        <v>23.3</v>
      </c>
      <c r="K954" s="167">
        <v>11.55</v>
      </c>
      <c r="L954" s="167">
        <v>12.25</v>
      </c>
      <c r="M954" s="57"/>
      <c r="N954" s="167"/>
      <c r="O954" s="167"/>
      <c r="P954" s="167"/>
      <c r="Q954" s="55"/>
      <c r="R954" s="169"/>
      <c r="S954" s="169"/>
      <c r="T954" s="163"/>
      <c r="U954" s="163"/>
      <c r="V954" s="170"/>
      <c r="W954" s="170"/>
      <c r="X954" s="171"/>
      <c r="Y954" s="163"/>
    </row>
    <row r="955" spans="2:254" s="137" customFormat="1" ht="17.25" customHeight="1" x14ac:dyDescent="0.35">
      <c r="B955" s="163"/>
      <c r="C955" s="196"/>
      <c r="D955" s="163"/>
      <c r="E955" s="164"/>
      <c r="F955" s="174"/>
      <c r="G955" s="221" t="s">
        <v>976</v>
      </c>
      <c r="H955" s="164"/>
      <c r="I955" s="57" t="s">
        <v>976</v>
      </c>
      <c r="J955" s="163"/>
      <c r="K955" s="167"/>
      <c r="L955" s="167"/>
      <c r="M955" s="164"/>
      <c r="N955" s="167"/>
      <c r="O955" s="167"/>
      <c r="P955" s="167"/>
      <c r="Q955" s="163"/>
      <c r="R955" s="169"/>
      <c r="S955" s="169"/>
      <c r="T955" s="163"/>
      <c r="U955" s="163"/>
      <c r="V955" s="170"/>
      <c r="W955" s="170"/>
      <c r="X955" s="171"/>
      <c r="Y955" s="163"/>
    </row>
    <row r="956" spans="2:254" s="137" customFormat="1" ht="17.25" customHeight="1" x14ac:dyDescent="0.35">
      <c r="B956" s="163"/>
      <c r="C956" s="196">
        <v>96</v>
      </c>
      <c r="D956" s="163">
        <v>96</v>
      </c>
      <c r="E956" s="164" t="s">
        <v>329</v>
      </c>
      <c r="F956" s="174" t="s">
        <v>0</v>
      </c>
      <c r="G956" s="174" t="s">
        <v>52</v>
      </c>
      <c r="H956" s="164" t="s">
        <v>968</v>
      </c>
      <c r="I956" s="164" t="s">
        <v>1302</v>
      </c>
      <c r="J956" s="163">
        <v>55.5</v>
      </c>
      <c r="K956" s="167">
        <v>13.3</v>
      </c>
      <c r="L956" s="167">
        <v>15</v>
      </c>
      <c r="M956" s="164"/>
      <c r="N956" s="196"/>
      <c r="O956" s="197"/>
      <c r="P956" s="197"/>
      <c r="Q956" s="164" t="s">
        <v>1392</v>
      </c>
      <c r="R956" s="215">
        <v>0.34375</v>
      </c>
      <c r="S956" s="215">
        <v>0.2951388888888889</v>
      </c>
      <c r="T956" s="216">
        <v>222</v>
      </c>
      <c r="U956" s="216">
        <v>408.2</v>
      </c>
      <c r="V956" s="170" t="s">
        <v>1029</v>
      </c>
      <c r="W956" s="170" t="s">
        <v>1029</v>
      </c>
      <c r="X956" s="212"/>
      <c r="Y956" s="163">
        <v>9</v>
      </c>
      <c r="Z956" s="136" t="s">
        <v>1027</v>
      </c>
      <c r="AA956" s="136"/>
      <c r="AB956" s="140" t="s">
        <v>1028</v>
      </c>
      <c r="AC956" s="137" t="s">
        <v>1029</v>
      </c>
      <c r="AD956" s="137" t="s">
        <v>1030</v>
      </c>
      <c r="AE956" s="140" t="s">
        <v>1031</v>
      </c>
    </row>
    <row r="957" spans="2:254" s="236" customFormat="1" ht="17.25" customHeight="1" x14ac:dyDescent="0.35">
      <c r="B957" s="163"/>
      <c r="C957" s="196">
        <v>96</v>
      </c>
      <c r="D957" s="163">
        <v>96</v>
      </c>
      <c r="E957" s="164" t="s">
        <v>332</v>
      </c>
      <c r="F957" s="174" t="s">
        <v>52</v>
      </c>
      <c r="G957" s="174" t="s">
        <v>0</v>
      </c>
      <c r="H957" s="164" t="s">
        <v>1302</v>
      </c>
      <c r="I957" s="164" t="s">
        <v>968</v>
      </c>
      <c r="J957" s="163">
        <v>55.5</v>
      </c>
      <c r="K957" s="167">
        <v>15.3</v>
      </c>
      <c r="L957" s="167">
        <v>17</v>
      </c>
      <c r="M957" s="57" t="s">
        <v>971</v>
      </c>
      <c r="N957" s="196"/>
      <c r="O957" s="197"/>
      <c r="P957" s="197"/>
      <c r="Q957" s="164"/>
      <c r="R957" s="169"/>
      <c r="S957" s="169"/>
      <c r="T957" s="163"/>
      <c r="U957" s="163"/>
      <c r="V957" s="170"/>
      <c r="W957" s="170"/>
      <c r="X957" s="171"/>
      <c r="Y957" s="163"/>
      <c r="Z957" s="137"/>
      <c r="AA957" s="137"/>
      <c r="AB957" s="137"/>
      <c r="AC957" s="137"/>
      <c r="AD957" s="137"/>
      <c r="AE957" s="137"/>
      <c r="AF957" s="137"/>
      <c r="AG957" s="137"/>
      <c r="AH957" s="137"/>
      <c r="AI957" s="137"/>
      <c r="AJ957" s="137"/>
      <c r="AK957" s="137"/>
      <c r="AL957" s="137"/>
      <c r="AM957" s="137"/>
      <c r="AN957" s="137"/>
      <c r="AO957" s="137"/>
      <c r="AP957" s="137"/>
      <c r="AQ957" s="137"/>
      <c r="AR957" s="137"/>
      <c r="AS957" s="137"/>
      <c r="AT957" s="137"/>
      <c r="AU957" s="137"/>
      <c r="IT957" s="137"/>
    </row>
    <row r="958" spans="2:254" s="236" customFormat="1" ht="17.25" customHeight="1" x14ac:dyDescent="0.35">
      <c r="B958" s="163"/>
      <c r="C958" s="196">
        <v>96</v>
      </c>
      <c r="D958" s="163">
        <v>96</v>
      </c>
      <c r="E958" s="164" t="s">
        <v>338</v>
      </c>
      <c r="F958" s="174" t="s">
        <v>0</v>
      </c>
      <c r="G958" s="174" t="s">
        <v>52</v>
      </c>
      <c r="H958" s="164" t="s">
        <v>968</v>
      </c>
      <c r="I958" s="164" t="s">
        <v>1302</v>
      </c>
      <c r="J958" s="163">
        <v>55.5</v>
      </c>
      <c r="K958" s="167">
        <v>17.3</v>
      </c>
      <c r="L958" s="167">
        <v>19</v>
      </c>
      <c r="M958" s="164"/>
      <c r="N958" s="196"/>
      <c r="O958" s="197"/>
      <c r="P958" s="197"/>
      <c r="Q958" s="164"/>
      <c r="R958" s="169"/>
      <c r="S958" s="169"/>
      <c r="T958" s="163"/>
      <c r="U958" s="163"/>
      <c r="V958" s="170"/>
      <c r="W958" s="170"/>
      <c r="X958" s="171"/>
      <c r="Y958" s="163"/>
      <c r="Z958" s="137"/>
      <c r="AA958" s="137"/>
      <c r="AB958" s="137"/>
      <c r="AC958" s="137"/>
      <c r="AD958" s="137"/>
      <c r="AE958" s="137"/>
      <c r="AF958" s="137"/>
      <c r="AG958" s="137"/>
      <c r="AH958" s="137"/>
      <c r="AI958" s="137"/>
      <c r="AJ958" s="137"/>
      <c r="AK958" s="137"/>
      <c r="AL958" s="137"/>
      <c r="AM958" s="137"/>
      <c r="AN958" s="137"/>
      <c r="AO958" s="137"/>
      <c r="AP958" s="137"/>
      <c r="AQ958" s="137"/>
      <c r="AR958" s="137"/>
      <c r="AS958" s="137"/>
      <c r="AT958" s="137"/>
      <c r="AU958" s="137"/>
      <c r="IT958" s="137"/>
    </row>
    <row r="959" spans="2:254" s="137" customFormat="1" ht="17.25" customHeight="1" x14ac:dyDescent="0.35">
      <c r="B959" s="163"/>
      <c r="C959" s="196">
        <v>96</v>
      </c>
      <c r="D959" s="163">
        <v>96</v>
      </c>
      <c r="E959" s="164" t="s">
        <v>339</v>
      </c>
      <c r="F959" s="174" t="s">
        <v>52</v>
      </c>
      <c r="G959" s="174" t="s">
        <v>0</v>
      </c>
      <c r="H959" s="164" t="s">
        <v>1302</v>
      </c>
      <c r="I959" s="164" t="s">
        <v>968</v>
      </c>
      <c r="J959" s="163">
        <v>55.5</v>
      </c>
      <c r="K959" s="167">
        <v>19.3</v>
      </c>
      <c r="L959" s="167">
        <v>21</v>
      </c>
      <c r="M959" s="164"/>
      <c r="N959" s="196"/>
      <c r="O959" s="197"/>
      <c r="P959" s="197"/>
      <c r="Q959" s="164"/>
      <c r="R959" s="169"/>
      <c r="S959" s="169"/>
      <c r="T959" s="163"/>
      <c r="U959" s="163"/>
      <c r="V959" s="170"/>
      <c r="W959" s="170"/>
      <c r="X959" s="171"/>
      <c r="Y959" s="163"/>
    </row>
    <row r="960" spans="2:254" s="137" customFormat="1" ht="17.25" customHeight="1" x14ac:dyDescent="0.35">
      <c r="B960" s="163"/>
      <c r="C960" s="196"/>
      <c r="D960" s="163"/>
      <c r="E960" s="192" t="s">
        <v>1393</v>
      </c>
      <c r="F960" s="174"/>
      <c r="G960" s="174"/>
      <c r="H960" s="164"/>
      <c r="I960" s="164"/>
      <c r="J960" s="163"/>
      <c r="K960" s="163"/>
      <c r="L960" s="167"/>
      <c r="M960" s="164"/>
      <c r="N960" s="167"/>
      <c r="O960" s="167"/>
      <c r="P960" s="167"/>
      <c r="Q960" s="196"/>
      <c r="R960" s="169"/>
      <c r="S960" s="169"/>
      <c r="T960" s="163"/>
      <c r="U960" s="163"/>
      <c r="V960" s="170"/>
      <c r="W960" s="170"/>
      <c r="X960" s="171"/>
      <c r="Y960" s="163"/>
      <c r="Z960" s="140"/>
    </row>
    <row r="961" spans="2:31" s="243" customFormat="1" ht="17.25" customHeight="1" x14ac:dyDescent="0.25">
      <c r="B961" s="237"/>
      <c r="C961" s="237"/>
      <c r="D961" s="238"/>
      <c r="E961" s="237"/>
      <c r="F961" s="239"/>
      <c r="G961" s="239"/>
      <c r="H961" s="237"/>
      <c r="I961" s="237"/>
      <c r="J961" s="237"/>
      <c r="K961" s="237"/>
      <c r="L961" s="237"/>
      <c r="M961" s="237"/>
      <c r="N961" s="237"/>
      <c r="O961" s="237"/>
      <c r="P961" s="237"/>
      <c r="Q961" s="237"/>
      <c r="R961" s="240"/>
      <c r="S961" s="241"/>
      <c r="T961" s="237"/>
      <c r="U961" s="237"/>
      <c r="V961" s="242"/>
      <c r="W961" s="242"/>
      <c r="X961" s="237"/>
      <c r="Y961" s="238"/>
    </row>
    <row r="962" spans="2:31" s="137" customFormat="1" ht="18" x14ac:dyDescent="0.35">
      <c r="B962" s="163">
        <v>59</v>
      </c>
      <c r="C962" s="196">
        <v>190</v>
      </c>
      <c r="D962" s="163">
        <v>190</v>
      </c>
      <c r="E962" s="164" t="s">
        <v>712</v>
      </c>
      <c r="F962" s="174" t="s">
        <v>627</v>
      </c>
      <c r="G962" s="174" t="s">
        <v>49</v>
      </c>
      <c r="H962" s="164" t="s">
        <v>962</v>
      </c>
      <c r="I962" s="164" t="s">
        <v>963</v>
      </c>
      <c r="J962" s="216">
        <v>23.3</v>
      </c>
      <c r="K962" s="167">
        <v>6.5</v>
      </c>
      <c r="L962" s="167">
        <v>7.35</v>
      </c>
      <c r="M962" s="213"/>
      <c r="N962" s="244"/>
      <c r="O962" s="244"/>
      <c r="P962" s="244"/>
      <c r="Q962" s="211" t="s">
        <v>1394</v>
      </c>
      <c r="R962" s="215">
        <v>0.29166666666666669</v>
      </c>
      <c r="S962" s="215">
        <v>0.2673611111111111</v>
      </c>
      <c r="T962" s="197">
        <v>178.2</v>
      </c>
      <c r="U962" s="216"/>
      <c r="V962" s="170" t="s">
        <v>1029</v>
      </c>
      <c r="W962" s="184"/>
      <c r="X962" s="200"/>
      <c r="Y962" s="163"/>
      <c r="Z962" s="136"/>
      <c r="AA962" s="136"/>
      <c r="AB962" s="137" t="s">
        <v>1251</v>
      </c>
      <c r="AC962" s="137" t="s">
        <v>1029</v>
      </c>
      <c r="AD962" s="137" t="s">
        <v>1045</v>
      </c>
      <c r="AE962" s="140" t="s">
        <v>1031</v>
      </c>
    </row>
    <row r="963" spans="2:31" s="137" customFormat="1" ht="17.25" customHeight="1" x14ac:dyDescent="0.35">
      <c r="B963" s="163"/>
      <c r="C963" s="196">
        <v>190</v>
      </c>
      <c r="D963" s="163">
        <v>190</v>
      </c>
      <c r="E963" s="164" t="s">
        <v>1395</v>
      </c>
      <c r="F963" s="174" t="s">
        <v>49</v>
      </c>
      <c r="G963" s="174" t="s">
        <v>45</v>
      </c>
      <c r="H963" s="164" t="s">
        <v>963</v>
      </c>
      <c r="I963" s="164" t="s">
        <v>1251</v>
      </c>
      <c r="J963" s="216">
        <v>65.8</v>
      </c>
      <c r="K963" s="167">
        <v>7.45</v>
      </c>
      <c r="L963" s="167">
        <v>9.4499999999999993</v>
      </c>
      <c r="M963" s="208" t="s">
        <v>971</v>
      </c>
      <c r="N963" s="244"/>
      <c r="O963" s="244"/>
      <c r="P963" s="244"/>
      <c r="Q963" s="197"/>
      <c r="R963" s="169"/>
      <c r="S963" s="169"/>
      <c r="T963" s="163"/>
      <c r="U963" s="163"/>
      <c r="V963" s="170"/>
      <c r="W963" s="170"/>
      <c r="X963" s="171"/>
      <c r="Y963" s="163"/>
    </row>
    <row r="964" spans="2:31" s="137" customFormat="1" ht="17.25" customHeight="1" x14ac:dyDescent="0.35">
      <c r="B964" s="163"/>
      <c r="C964" s="196">
        <v>190</v>
      </c>
      <c r="D964" s="163">
        <v>190</v>
      </c>
      <c r="E964" s="164" t="s">
        <v>906</v>
      </c>
      <c r="F964" s="174" t="s">
        <v>45</v>
      </c>
      <c r="G964" s="174" t="s">
        <v>49</v>
      </c>
      <c r="H964" s="164" t="s">
        <v>1251</v>
      </c>
      <c r="I964" s="164" t="s">
        <v>963</v>
      </c>
      <c r="J964" s="216">
        <v>65.8</v>
      </c>
      <c r="K964" s="167">
        <v>10.15</v>
      </c>
      <c r="L964" s="167">
        <v>12.15</v>
      </c>
      <c r="M964" s="164"/>
      <c r="N964" s="244"/>
      <c r="O964" s="244"/>
      <c r="P964" s="244"/>
      <c r="Q964" s="197"/>
      <c r="R964" s="169"/>
      <c r="S964" s="169"/>
      <c r="T964" s="163"/>
      <c r="U964" s="163"/>
      <c r="V964" s="170"/>
      <c r="W964" s="170"/>
      <c r="X964" s="171"/>
      <c r="Y964" s="163"/>
    </row>
    <row r="965" spans="2:31" s="137" customFormat="1" ht="17.25" customHeight="1" x14ac:dyDescent="0.35">
      <c r="B965" s="163"/>
      <c r="C965" s="196">
        <v>190</v>
      </c>
      <c r="D965" s="163">
        <v>190</v>
      </c>
      <c r="E965" s="164" t="s">
        <v>772</v>
      </c>
      <c r="F965" s="174" t="s">
        <v>693</v>
      </c>
      <c r="G965" s="174" t="s">
        <v>0</v>
      </c>
      <c r="H965" s="164" t="s">
        <v>967</v>
      </c>
      <c r="I965" s="164" t="s">
        <v>968</v>
      </c>
      <c r="J965" s="216">
        <v>23.3</v>
      </c>
      <c r="K965" s="167">
        <v>12.2</v>
      </c>
      <c r="L965" s="167">
        <v>13.05</v>
      </c>
      <c r="M965" s="164"/>
      <c r="N965" s="244"/>
      <c r="O965" s="244"/>
      <c r="P965" s="244"/>
      <c r="Q965" s="197"/>
      <c r="R965" s="169"/>
      <c r="S965" s="169"/>
      <c r="T965" s="163"/>
      <c r="U965" s="163"/>
      <c r="V965" s="170"/>
      <c r="W965" s="170"/>
      <c r="X965" s="171"/>
      <c r="Y965" s="163"/>
    </row>
    <row r="966" spans="2:31" s="137" customFormat="1" ht="17.25" customHeight="1" x14ac:dyDescent="0.35">
      <c r="B966" s="163"/>
      <c r="C966" s="196"/>
      <c r="D966" s="163"/>
      <c r="E966" s="164"/>
      <c r="F966" s="221" t="s">
        <v>976</v>
      </c>
      <c r="G966" s="165"/>
      <c r="H966" s="57" t="s">
        <v>976</v>
      </c>
      <c r="I966" s="163"/>
      <c r="J966" s="192" t="s">
        <v>1396</v>
      </c>
      <c r="K966" s="167"/>
      <c r="L966" s="213"/>
      <c r="M966" s="211"/>
      <c r="N966" s="244"/>
      <c r="O966" s="244"/>
      <c r="P966" s="244"/>
      <c r="Q966" s="197"/>
      <c r="R966" s="169"/>
      <c r="S966" s="169"/>
      <c r="T966" s="163"/>
      <c r="U966" s="163"/>
      <c r="V966" s="170"/>
      <c r="W966" s="170"/>
      <c r="X966" s="171"/>
      <c r="Y966" s="163"/>
    </row>
    <row r="967" spans="2:31" s="137" customFormat="1" ht="17.25" customHeight="1" x14ac:dyDescent="0.35">
      <c r="B967" s="163"/>
      <c r="C967" s="196">
        <v>187</v>
      </c>
      <c r="D967" s="163">
        <v>187</v>
      </c>
      <c r="E967" s="164" t="s">
        <v>218</v>
      </c>
      <c r="F967" s="174" t="s">
        <v>0</v>
      </c>
      <c r="G967" s="174" t="s">
        <v>21</v>
      </c>
      <c r="H967" s="164" t="s">
        <v>968</v>
      </c>
      <c r="I967" s="164" t="s">
        <v>1025</v>
      </c>
      <c r="J967" s="163">
        <v>11.5</v>
      </c>
      <c r="K967" s="167">
        <v>17</v>
      </c>
      <c r="L967" s="167">
        <v>17.3</v>
      </c>
      <c r="M967" s="164"/>
      <c r="N967" s="196"/>
      <c r="O967" s="196"/>
      <c r="P967" s="196"/>
      <c r="Q967" s="211" t="s">
        <v>1397</v>
      </c>
      <c r="R967" s="215">
        <v>0.31597222222222221</v>
      </c>
      <c r="S967" s="215">
        <v>0.2951388888888889</v>
      </c>
      <c r="T967" s="197">
        <v>115</v>
      </c>
      <c r="U967" s="216">
        <f>T962+T967</f>
        <v>293.2</v>
      </c>
      <c r="V967" s="170" t="s">
        <v>1029</v>
      </c>
      <c r="W967" s="170" t="s">
        <v>1029</v>
      </c>
      <c r="X967" s="212"/>
      <c r="Y967" s="163">
        <v>14</v>
      </c>
      <c r="Z967" s="136"/>
      <c r="AA967" s="136"/>
      <c r="AB967" s="140" t="s">
        <v>1025</v>
      </c>
      <c r="AC967" s="137" t="s">
        <v>1029</v>
      </c>
      <c r="AD967" s="137" t="s">
        <v>1045</v>
      </c>
      <c r="AE967" s="140" t="s">
        <v>1031</v>
      </c>
    </row>
    <row r="968" spans="2:31" s="137" customFormat="1" ht="17.25" customHeight="1" x14ac:dyDescent="0.35">
      <c r="B968" s="163"/>
      <c r="C968" s="196">
        <v>187</v>
      </c>
      <c r="D968" s="163">
        <v>187</v>
      </c>
      <c r="E968" s="164" t="s">
        <v>221</v>
      </c>
      <c r="F968" s="174" t="s">
        <v>21</v>
      </c>
      <c r="G968" s="174" t="s">
        <v>0</v>
      </c>
      <c r="H968" s="164" t="s">
        <v>1025</v>
      </c>
      <c r="I968" s="164" t="s">
        <v>968</v>
      </c>
      <c r="J968" s="163">
        <v>11.5</v>
      </c>
      <c r="K968" s="167">
        <v>17.399999999999999</v>
      </c>
      <c r="L968" s="167">
        <v>18.100000000000001</v>
      </c>
      <c r="M968" s="164"/>
      <c r="N968" s="196"/>
      <c r="O968" s="196"/>
      <c r="P968" s="196"/>
      <c r="Q968" s="196"/>
      <c r="R968" s="169"/>
      <c r="S968" s="169"/>
      <c r="T968" s="163"/>
      <c r="U968" s="163"/>
      <c r="V968" s="170"/>
      <c r="W968" s="170"/>
      <c r="X968" s="171"/>
      <c r="Y968" s="163"/>
    </row>
    <row r="969" spans="2:31" s="137" customFormat="1" ht="17.25" customHeight="1" x14ac:dyDescent="0.35">
      <c r="B969" s="163"/>
      <c r="C969" s="196">
        <v>187</v>
      </c>
      <c r="D969" s="163">
        <v>187</v>
      </c>
      <c r="E969" s="164" t="s">
        <v>232</v>
      </c>
      <c r="F969" s="174" t="s">
        <v>0</v>
      </c>
      <c r="G969" s="174" t="s">
        <v>21</v>
      </c>
      <c r="H969" s="164" t="s">
        <v>968</v>
      </c>
      <c r="I969" s="164" t="s">
        <v>1025</v>
      </c>
      <c r="J969" s="163">
        <v>11.5</v>
      </c>
      <c r="K969" s="167">
        <v>18.2</v>
      </c>
      <c r="L969" s="167">
        <v>18.5</v>
      </c>
      <c r="M969" s="164"/>
      <c r="N969" s="196"/>
      <c r="O969" s="196"/>
      <c r="P969" s="196"/>
      <c r="Q969" s="196"/>
      <c r="R969" s="169"/>
      <c r="S969" s="169"/>
      <c r="T969" s="163"/>
      <c r="U969" s="163"/>
      <c r="V969" s="170"/>
      <c r="W969" s="170"/>
      <c r="X969" s="171"/>
      <c r="Y969" s="163"/>
    </row>
    <row r="970" spans="2:31" s="137" customFormat="1" ht="17.25" customHeight="1" x14ac:dyDescent="0.35">
      <c r="B970" s="163"/>
      <c r="C970" s="196">
        <v>187</v>
      </c>
      <c r="D970" s="163">
        <v>187</v>
      </c>
      <c r="E970" s="164" t="s">
        <v>235</v>
      </c>
      <c r="F970" s="174" t="s">
        <v>21</v>
      </c>
      <c r="G970" s="174" t="s">
        <v>0</v>
      </c>
      <c r="H970" s="164" t="s">
        <v>1025</v>
      </c>
      <c r="I970" s="164" t="s">
        <v>968</v>
      </c>
      <c r="J970" s="163">
        <v>11.5</v>
      </c>
      <c r="K970" s="167">
        <v>19</v>
      </c>
      <c r="L970" s="167">
        <v>19.3</v>
      </c>
      <c r="M970" s="208" t="s">
        <v>971</v>
      </c>
      <c r="N970" s="196"/>
      <c r="O970" s="196"/>
      <c r="P970" s="196"/>
      <c r="Q970" s="196"/>
      <c r="R970" s="169"/>
      <c r="S970" s="169"/>
      <c r="T970" s="163"/>
      <c r="U970" s="163"/>
      <c r="V970" s="170"/>
      <c r="W970" s="170"/>
      <c r="X970" s="171"/>
      <c r="Y970" s="163"/>
    </row>
    <row r="971" spans="2:31" s="137" customFormat="1" ht="17.25" customHeight="1" x14ac:dyDescent="0.35">
      <c r="B971" s="163"/>
      <c r="C971" s="196">
        <v>187</v>
      </c>
      <c r="D971" s="163">
        <v>187</v>
      </c>
      <c r="E971" s="164" t="s">
        <v>252</v>
      </c>
      <c r="F971" s="174" t="s">
        <v>0</v>
      </c>
      <c r="G971" s="174" t="s">
        <v>21</v>
      </c>
      <c r="H971" s="164" t="s">
        <v>968</v>
      </c>
      <c r="I971" s="164" t="s">
        <v>1025</v>
      </c>
      <c r="J971" s="163">
        <v>11.5</v>
      </c>
      <c r="K971" s="167">
        <v>20</v>
      </c>
      <c r="L971" s="167">
        <v>20.3</v>
      </c>
      <c r="M971" s="164"/>
      <c r="N971" s="196"/>
      <c r="O971" s="196"/>
      <c r="P971" s="196"/>
      <c r="Q971" s="196"/>
      <c r="R971" s="169"/>
      <c r="S971" s="169"/>
      <c r="T971" s="163"/>
      <c r="U971" s="163"/>
      <c r="V971" s="170"/>
      <c r="W971" s="170"/>
      <c r="X971" s="171"/>
      <c r="Y971" s="163"/>
    </row>
    <row r="972" spans="2:31" s="137" customFormat="1" ht="17.25" customHeight="1" x14ac:dyDescent="0.35">
      <c r="B972" s="163"/>
      <c r="C972" s="196">
        <v>187</v>
      </c>
      <c r="D972" s="163">
        <v>187</v>
      </c>
      <c r="E972" s="164" t="s">
        <v>255</v>
      </c>
      <c r="F972" s="174" t="s">
        <v>21</v>
      </c>
      <c r="G972" s="174" t="s">
        <v>0</v>
      </c>
      <c r="H972" s="164" t="s">
        <v>1025</v>
      </c>
      <c r="I972" s="164" t="s">
        <v>968</v>
      </c>
      <c r="J972" s="163">
        <v>11.5</v>
      </c>
      <c r="K972" s="167">
        <v>20.399999999999999</v>
      </c>
      <c r="L972" s="167">
        <v>21.1</v>
      </c>
      <c r="M972" s="164"/>
      <c r="N972" s="196"/>
      <c r="O972" s="196"/>
      <c r="P972" s="196"/>
      <c r="Q972" s="196"/>
      <c r="R972" s="169"/>
      <c r="S972" s="169"/>
      <c r="T972" s="163"/>
      <c r="U972" s="163"/>
      <c r="V972" s="170"/>
      <c r="W972" s="170"/>
      <c r="X972" s="171"/>
      <c r="Y972" s="163"/>
    </row>
    <row r="973" spans="2:31" s="137" customFormat="1" ht="17.25" customHeight="1" x14ac:dyDescent="0.35">
      <c r="B973" s="163"/>
      <c r="C973" s="196">
        <v>187</v>
      </c>
      <c r="D973" s="163">
        <v>187</v>
      </c>
      <c r="E973" s="164" t="s">
        <v>262</v>
      </c>
      <c r="F973" s="174" t="s">
        <v>0</v>
      </c>
      <c r="G973" s="174" t="s">
        <v>21</v>
      </c>
      <c r="H973" s="164" t="s">
        <v>968</v>
      </c>
      <c r="I973" s="164" t="s">
        <v>1025</v>
      </c>
      <c r="J973" s="163">
        <v>11.5</v>
      </c>
      <c r="K973" s="167">
        <v>21.2</v>
      </c>
      <c r="L973" s="167">
        <v>21.5</v>
      </c>
      <c r="M973" s="164"/>
      <c r="N973" s="196"/>
      <c r="O973" s="196"/>
      <c r="P973" s="196"/>
      <c r="Q973" s="196"/>
      <c r="R973" s="169"/>
      <c r="S973" s="169"/>
      <c r="T973" s="163"/>
      <c r="U973" s="163"/>
      <c r="V973" s="170"/>
      <c r="W973" s="170"/>
      <c r="X973" s="171"/>
      <c r="Y973" s="163"/>
    </row>
    <row r="974" spans="2:31" s="137" customFormat="1" ht="17.25" customHeight="1" x14ac:dyDescent="0.35">
      <c r="B974" s="163"/>
      <c r="C974" s="196">
        <v>187</v>
      </c>
      <c r="D974" s="163">
        <v>187</v>
      </c>
      <c r="E974" s="164" t="s">
        <v>265</v>
      </c>
      <c r="F974" s="174" t="s">
        <v>21</v>
      </c>
      <c r="G974" s="174" t="s">
        <v>0</v>
      </c>
      <c r="H974" s="164" t="s">
        <v>1025</v>
      </c>
      <c r="I974" s="164" t="s">
        <v>968</v>
      </c>
      <c r="J974" s="163">
        <v>11.5</v>
      </c>
      <c r="K974" s="167">
        <v>22</v>
      </c>
      <c r="L974" s="167">
        <v>22.3</v>
      </c>
      <c r="M974" s="164"/>
      <c r="N974" s="196"/>
      <c r="O974" s="196"/>
      <c r="P974" s="196"/>
      <c r="Q974" s="196"/>
      <c r="R974" s="169"/>
      <c r="S974" s="169"/>
      <c r="T974" s="163"/>
      <c r="U974" s="163"/>
      <c r="V974" s="170"/>
      <c r="W974" s="170"/>
      <c r="X974" s="171"/>
      <c r="Y974" s="163"/>
    </row>
    <row r="975" spans="2:31" s="137" customFormat="1" ht="17.25" customHeight="1" x14ac:dyDescent="0.35">
      <c r="B975" s="163"/>
      <c r="C975" s="196">
        <v>187</v>
      </c>
      <c r="D975" s="163">
        <v>187</v>
      </c>
      <c r="E975" s="164" t="s">
        <v>268</v>
      </c>
      <c r="F975" s="174" t="s">
        <v>0</v>
      </c>
      <c r="G975" s="174" t="s">
        <v>21</v>
      </c>
      <c r="H975" s="164" t="s">
        <v>968</v>
      </c>
      <c r="I975" s="164" t="s">
        <v>1025</v>
      </c>
      <c r="J975" s="163">
        <v>11.5</v>
      </c>
      <c r="K975" s="167">
        <v>22.4</v>
      </c>
      <c r="L975" s="167">
        <v>23.1</v>
      </c>
      <c r="M975" s="164"/>
      <c r="N975" s="196"/>
      <c r="O975" s="196"/>
      <c r="P975" s="196"/>
      <c r="Q975" s="196"/>
      <c r="R975" s="169"/>
      <c r="S975" s="169"/>
      <c r="T975" s="163"/>
      <c r="U975" s="163"/>
      <c r="V975" s="170"/>
      <c r="W975" s="170"/>
      <c r="X975" s="171"/>
      <c r="Y975" s="163"/>
    </row>
    <row r="976" spans="2:31" s="137" customFormat="1" ht="17.25" customHeight="1" x14ac:dyDescent="0.35">
      <c r="B976" s="163"/>
      <c r="C976" s="196">
        <v>187</v>
      </c>
      <c r="D976" s="163">
        <v>187</v>
      </c>
      <c r="E976" s="164" t="s">
        <v>271</v>
      </c>
      <c r="F976" s="174" t="s">
        <v>21</v>
      </c>
      <c r="G976" s="174" t="s">
        <v>0</v>
      </c>
      <c r="H976" s="164" t="s">
        <v>1025</v>
      </c>
      <c r="I976" s="164" t="s">
        <v>968</v>
      </c>
      <c r="J976" s="163">
        <v>11.5</v>
      </c>
      <c r="K976" s="167">
        <v>23.2</v>
      </c>
      <c r="L976" s="167">
        <v>23.5</v>
      </c>
      <c r="M976" s="164"/>
      <c r="N976" s="196"/>
      <c r="O976" s="196"/>
      <c r="P976" s="196"/>
      <c r="Q976" s="196"/>
      <c r="R976" s="169"/>
      <c r="S976" s="169"/>
      <c r="T976" s="163"/>
      <c r="U976" s="163"/>
      <c r="V976" s="170"/>
      <c r="W976" s="170"/>
      <c r="X976" s="171"/>
      <c r="Y976" s="163"/>
    </row>
    <row r="977" spans="2:31" s="137" customFormat="1" ht="17.25" customHeight="1" x14ac:dyDescent="0.35">
      <c r="B977" s="163"/>
      <c r="C977" s="196"/>
      <c r="D977" s="163"/>
      <c r="E977" s="192"/>
      <c r="F977" s="174"/>
      <c r="G977" s="221"/>
      <c r="H977" s="164"/>
      <c r="I977" s="57"/>
      <c r="J977" s="163"/>
      <c r="K977" s="167"/>
      <c r="L977" s="163"/>
      <c r="M977" s="164"/>
      <c r="N977" s="167"/>
      <c r="O977" s="167"/>
      <c r="P977" s="167"/>
      <c r="Q977" s="196"/>
      <c r="R977" s="169"/>
      <c r="S977" s="169"/>
      <c r="T977" s="163"/>
      <c r="U977" s="163"/>
      <c r="V977" s="170"/>
      <c r="W977" s="170"/>
      <c r="X977" s="171"/>
      <c r="Y977" s="163"/>
      <c r="Z977" s="140"/>
    </row>
    <row r="978" spans="2:31" s="137" customFormat="1" ht="17.25" customHeight="1" x14ac:dyDescent="0.35">
      <c r="B978" s="163">
        <v>60</v>
      </c>
      <c r="C978" s="196">
        <v>201</v>
      </c>
      <c r="D978" s="163">
        <v>201</v>
      </c>
      <c r="E978" s="164" t="s">
        <v>350</v>
      </c>
      <c r="F978" s="174" t="s">
        <v>0</v>
      </c>
      <c r="G978" s="174" t="s">
        <v>34</v>
      </c>
      <c r="H978" s="164" t="s">
        <v>968</v>
      </c>
      <c r="I978" s="164" t="s">
        <v>1398</v>
      </c>
      <c r="J978" s="163">
        <v>14.5</v>
      </c>
      <c r="K978" s="167">
        <v>5.3</v>
      </c>
      <c r="L978" s="167">
        <v>6</v>
      </c>
      <c r="M978" s="164" t="s">
        <v>1225</v>
      </c>
      <c r="N978" s="196"/>
      <c r="O978" s="196"/>
      <c r="P978" s="196"/>
      <c r="Q978" s="164" t="s">
        <v>1399</v>
      </c>
      <c r="R978" s="215">
        <v>0.34375</v>
      </c>
      <c r="S978" s="215">
        <v>0.2951388888888889</v>
      </c>
      <c r="T978" s="216">
        <v>145</v>
      </c>
      <c r="U978" s="216"/>
      <c r="V978" s="170" t="s">
        <v>1029</v>
      </c>
      <c r="W978" s="184"/>
      <c r="X978" s="200"/>
      <c r="Y978" s="163"/>
      <c r="Z978" s="136" t="s">
        <v>1027</v>
      </c>
      <c r="AA978" s="136"/>
      <c r="AB978" s="140" t="s">
        <v>1398</v>
      </c>
      <c r="AC978" s="137" t="s">
        <v>1029</v>
      </c>
      <c r="AD978" s="137" t="s">
        <v>1400</v>
      </c>
      <c r="AE978" s="140" t="s">
        <v>1031</v>
      </c>
    </row>
    <row r="979" spans="2:31" s="137" customFormat="1" ht="17.25" customHeight="1" x14ac:dyDescent="0.35">
      <c r="B979" s="163"/>
      <c r="C979" s="196">
        <v>201</v>
      </c>
      <c r="D979" s="163">
        <v>201</v>
      </c>
      <c r="E979" s="164" t="s">
        <v>351</v>
      </c>
      <c r="F979" s="174" t="s">
        <v>34</v>
      </c>
      <c r="G979" s="174" t="s">
        <v>0</v>
      </c>
      <c r="H979" s="164" t="s">
        <v>1398</v>
      </c>
      <c r="I979" s="164" t="s">
        <v>968</v>
      </c>
      <c r="J979" s="163">
        <v>14.5</v>
      </c>
      <c r="K979" s="167">
        <v>6.15</v>
      </c>
      <c r="L979" s="167">
        <v>6.45</v>
      </c>
      <c r="M979" s="164"/>
      <c r="N979" s="196"/>
      <c r="O979" s="196"/>
      <c r="P979" s="196"/>
      <c r="Q979" s="196"/>
      <c r="R979" s="169"/>
      <c r="S979" s="169"/>
      <c r="T979" s="163"/>
      <c r="U979" s="163"/>
      <c r="V979" s="170"/>
      <c r="W979" s="170"/>
      <c r="X979" s="171"/>
      <c r="Y979" s="163"/>
    </row>
    <row r="980" spans="2:31" s="137" customFormat="1" ht="17.25" customHeight="1" x14ac:dyDescent="0.35">
      <c r="B980" s="163"/>
      <c r="C980" s="196">
        <v>201</v>
      </c>
      <c r="D980" s="163">
        <v>201</v>
      </c>
      <c r="E980" s="164" t="s">
        <v>354</v>
      </c>
      <c r="F980" s="174" t="s">
        <v>0</v>
      </c>
      <c r="G980" s="174" t="s">
        <v>34</v>
      </c>
      <c r="H980" s="164" t="s">
        <v>968</v>
      </c>
      <c r="I980" s="164" t="s">
        <v>1398</v>
      </c>
      <c r="J980" s="163">
        <v>14.5</v>
      </c>
      <c r="K980" s="167">
        <v>7</v>
      </c>
      <c r="L980" s="167">
        <v>7.3</v>
      </c>
      <c r="M980" s="164"/>
      <c r="N980" s="196"/>
      <c r="O980" s="196"/>
      <c r="P980" s="196"/>
      <c r="Q980" s="196"/>
      <c r="R980" s="169"/>
      <c r="S980" s="169"/>
      <c r="T980" s="163"/>
      <c r="U980" s="163"/>
      <c r="V980" s="170"/>
      <c r="W980" s="170"/>
      <c r="X980" s="171"/>
      <c r="Y980" s="163"/>
    </row>
    <row r="981" spans="2:31" s="137" customFormat="1" ht="17.25" customHeight="1" x14ac:dyDescent="0.35">
      <c r="B981" s="163"/>
      <c r="C981" s="196">
        <v>201</v>
      </c>
      <c r="D981" s="163">
        <v>201</v>
      </c>
      <c r="E981" s="164" t="s">
        <v>353</v>
      </c>
      <c r="F981" s="174" t="s">
        <v>34</v>
      </c>
      <c r="G981" s="174" t="s">
        <v>0</v>
      </c>
      <c r="H981" s="164" t="s">
        <v>1398</v>
      </c>
      <c r="I981" s="164" t="s">
        <v>968</v>
      </c>
      <c r="J981" s="163">
        <v>14.5</v>
      </c>
      <c r="K981" s="167">
        <v>7.45</v>
      </c>
      <c r="L981" s="167">
        <v>8.15</v>
      </c>
      <c r="M981" s="164"/>
      <c r="N981" s="196"/>
      <c r="O981" s="196"/>
      <c r="P981" s="196"/>
      <c r="Q981" s="196"/>
      <c r="R981" s="169"/>
      <c r="S981" s="169"/>
      <c r="T981" s="163"/>
      <c r="U981" s="163"/>
      <c r="V981" s="170"/>
      <c r="W981" s="170"/>
      <c r="X981" s="171"/>
      <c r="Y981" s="163"/>
    </row>
    <row r="982" spans="2:31" s="137" customFormat="1" ht="17.25" customHeight="1" x14ac:dyDescent="0.35">
      <c r="B982" s="163"/>
      <c r="C982" s="196">
        <v>201</v>
      </c>
      <c r="D982" s="163">
        <v>201</v>
      </c>
      <c r="E982" s="164" t="s">
        <v>356</v>
      </c>
      <c r="F982" s="174" t="s">
        <v>0</v>
      </c>
      <c r="G982" s="174" t="s">
        <v>34</v>
      </c>
      <c r="H982" s="164" t="s">
        <v>968</v>
      </c>
      <c r="I982" s="164" t="s">
        <v>1398</v>
      </c>
      <c r="J982" s="163">
        <v>14.5</v>
      </c>
      <c r="K982" s="167">
        <v>8.3000000000000007</v>
      </c>
      <c r="L982" s="167">
        <v>9</v>
      </c>
      <c r="M982" s="164"/>
      <c r="N982" s="196"/>
      <c r="O982" s="196"/>
      <c r="P982" s="196"/>
      <c r="Q982" s="196"/>
      <c r="R982" s="169"/>
      <c r="S982" s="169"/>
      <c r="T982" s="163"/>
      <c r="U982" s="163"/>
      <c r="V982" s="170"/>
      <c r="W982" s="170"/>
      <c r="X982" s="171"/>
      <c r="Y982" s="163"/>
    </row>
    <row r="983" spans="2:31" s="137" customFormat="1" ht="17.25" customHeight="1" x14ac:dyDescent="0.35">
      <c r="B983" s="163"/>
      <c r="C983" s="196">
        <v>201</v>
      </c>
      <c r="D983" s="163">
        <v>201</v>
      </c>
      <c r="E983" s="164" t="s">
        <v>355</v>
      </c>
      <c r="F983" s="174" t="s">
        <v>34</v>
      </c>
      <c r="G983" s="174" t="s">
        <v>0</v>
      </c>
      <c r="H983" s="164" t="s">
        <v>1398</v>
      </c>
      <c r="I983" s="164" t="s">
        <v>968</v>
      </c>
      <c r="J983" s="163">
        <v>14.5</v>
      </c>
      <c r="K983" s="167">
        <v>9.15</v>
      </c>
      <c r="L983" s="167">
        <v>9.4499999999999993</v>
      </c>
      <c r="M983" s="164"/>
      <c r="N983" s="196"/>
      <c r="O983" s="196"/>
      <c r="P983" s="196"/>
      <c r="Q983" s="196"/>
      <c r="R983" s="169"/>
      <c r="S983" s="169"/>
      <c r="T983" s="163"/>
      <c r="U983" s="163"/>
      <c r="V983" s="170"/>
      <c r="W983" s="170"/>
      <c r="X983" s="171"/>
      <c r="Y983" s="163"/>
    </row>
    <row r="984" spans="2:31" s="137" customFormat="1" ht="17.25" customHeight="1" x14ac:dyDescent="0.35">
      <c r="B984" s="163"/>
      <c r="C984" s="196">
        <v>201</v>
      </c>
      <c r="D984" s="163">
        <v>201</v>
      </c>
      <c r="E984" s="164" t="s">
        <v>358</v>
      </c>
      <c r="F984" s="174" t="s">
        <v>0</v>
      </c>
      <c r="G984" s="174" t="s">
        <v>34</v>
      </c>
      <c r="H984" s="164" t="s">
        <v>968</v>
      </c>
      <c r="I984" s="164" t="s">
        <v>1398</v>
      </c>
      <c r="J984" s="163">
        <v>14.5</v>
      </c>
      <c r="K984" s="167">
        <v>10</v>
      </c>
      <c r="L984" s="167">
        <v>10.3</v>
      </c>
      <c r="M984" s="164" t="s">
        <v>1354</v>
      </c>
      <c r="N984" s="196"/>
      <c r="O984" s="196"/>
      <c r="P984" s="196"/>
      <c r="Q984" s="196"/>
      <c r="R984" s="169"/>
      <c r="S984" s="169"/>
      <c r="T984" s="163"/>
      <c r="U984" s="163"/>
      <c r="V984" s="170"/>
      <c r="W984" s="170"/>
      <c r="X984" s="171"/>
      <c r="Y984" s="163"/>
    </row>
    <row r="985" spans="2:31" s="137" customFormat="1" ht="17.25" customHeight="1" x14ac:dyDescent="0.35">
      <c r="B985" s="163"/>
      <c r="C985" s="196">
        <v>201</v>
      </c>
      <c r="D985" s="163">
        <v>201</v>
      </c>
      <c r="E985" s="164" t="s">
        <v>357</v>
      </c>
      <c r="F985" s="174" t="s">
        <v>34</v>
      </c>
      <c r="G985" s="174" t="s">
        <v>0</v>
      </c>
      <c r="H985" s="164" t="s">
        <v>1398</v>
      </c>
      <c r="I985" s="164" t="s">
        <v>968</v>
      </c>
      <c r="J985" s="163">
        <v>14.5</v>
      </c>
      <c r="K985" s="167">
        <v>10.45</v>
      </c>
      <c r="L985" s="167">
        <v>11.15</v>
      </c>
      <c r="M985" s="57" t="s">
        <v>971</v>
      </c>
      <c r="N985" s="196"/>
      <c r="O985" s="196"/>
      <c r="P985" s="196"/>
      <c r="Q985" s="196"/>
      <c r="R985" s="169"/>
      <c r="S985" s="169"/>
      <c r="T985" s="163"/>
      <c r="U985" s="163"/>
      <c r="V985" s="170"/>
      <c r="W985" s="170"/>
      <c r="X985" s="171"/>
      <c r="Y985" s="163"/>
    </row>
    <row r="986" spans="2:31" s="137" customFormat="1" ht="17.25" customHeight="1" x14ac:dyDescent="0.35">
      <c r="B986" s="163"/>
      <c r="C986" s="196">
        <v>201</v>
      </c>
      <c r="D986" s="163">
        <v>201</v>
      </c>
      <c r="E986" s="164" t="s">
        <v>360</v>
      </c>
      <c r="F986" s="174" t="s">
        <v>0</v>
      </c>
      <c r="G986" s="174" t="s">
        <v>34</v>
      </c>
      <c r="H986" s="164" t="s">
        <v>968</v>
      </c>
      <c r="I986" s="164" t="s">
        <v>1398</v>
      </c>
      <c r="J986" s="163">
        <v>14.5</v>
      </c>
      <c r="K986" s="167">
        <v>11.45</v>
      </c>
      <c r="L986" s="167">
        <v>12.15</v>
      </c>
      <c r="M986" s="164" t="s">
        <v>1225</v>
      </c>
      <c r="N986" s="196"/>
      <c r="O986" s="196"/>
      <c r="P986" s="196"/>
      <c r="Q986" s="196"/>
      <c r="R986" s="169"/>
      <c r="S986" s="169"/>
      <c r="T986" s="163"/>
      <c r="U986" s="163"/>
      <c r="V986" s="170"/>
      <c r="W986" s="170"/>
      <c r="X986" s="171"/>
      <c r="Y986" s="163"/>
    </row>
    <row r="987" spans="2:31" s="137" customFormat="1" ht="17.25" customHeight="1" x14ac:dyDescent="0.35">
      <c r="B987" s="163"/>
      <c r="C987" s="196">
        <v>201</v>
      </c>
      <c r="D987" s="163">
        <v>201</v>
      </c>
      <c r="E987" s="164" t="s">
        <v>361</v>
      </c>
      <c r="F987" s="174" t="s">
        <v>34</v>
      </c>
      <c r="G987" s="174" t="s">
        <v>0</v>
      </c>
      <c r="H987" s="164" t="s">
        <v>1398</v>
      </c>
      <c r="I987" s="164" t="s">
        <v>968</v>
      </c>
      <c r="J987" s="163">
        <v>14.5</v>
      </c>
      <c r="K987" s="167">
        <v>12.3</v>
      </c>
      <c r="L987" s="167">
        <v>13</v>
      </c>
      <c r="M987" s="164"/>
      <c r="N987" s="196"/>
      <c r="O987" s="196"/>
      <c r="P987" s="196"/>
      <c r="Q987" s="196"/>
      <c r="R987" s="169"/>
      <c r="S987" s="169"/>
      <c r="T987" s="163"/>
      <c r="U987" s="163"/>
      <c r="V987" s="170"/>
      <c r="W987" s="170"/>
      <c r="X987" s="171"/>
      <c r="Y987" s="163"/>
    </row>
    <row r="988" spans="2:31" s="137" customFormat="1" ht="17.25" customHeight="1" x14ac:dyDescent="0.35">
      <c r="B988" s="163"/>
      <c r="C988" s="196"/>
      <c r="D988" s="163"/>
      <c r="E988" s="164"/>
      <c r="F988" s="174"/>
      <c r="G988" s="221" t="s">
        <v>976</v>
      </c>
      <c r="H988" s="164"/>
      <c r="I988" s="57" t="s">
        <v>976</v>
      </c>
      <c r="J988" s="163"/>
      <c r="K988" s="167"/>
      <c r="L988" s="167"/>
      <c r="M988" s="164"/>
      <c r="N988" s="196"/>
      <c r="O988" s="196"/>
      <c r="P988" s="196"/>
      <c r="Q988" s="196"/>
      <c r="R988" s="169"/>
      <c r="S988" s="169"/>
      <c r="T988" s="163"/>
      <c r="U988" s="163"/>
      <c r="V988" s="170"/>
      <c r="W988" s="170"/>
      <c r="X988" s="171"/>
      <c r="Y988" s="163"/>
    </row>
    <row r="989" spans="2:31" s="137" customFormat="1" ht="17.25" customHeight="1" x14ac:dyDescent="0.35">
      <c r="B989" s="163"/>
      <c r="C989" s="196">
        <v>202</v>
      </c>
      <c r="D989" s="163">
        <v>202</v>
      </c>
      <c r="E989" s="164" t="s">
        <v>362</v>
      </c>
      <c r="F989" s="174" t="s">
        <v>0</v>
      </c>
      <c r="G989" s="174" t="s">
        <v>34</v>
      </c>
      <c r="H989" s="164" t="s">
        <v>968</v>
      </c>
      <c r="I989" s="164" t="s">
        <v>1398</v>
      </c>
      <c r="J989" s="163">
        <v>14.5</v>
      </c>
      <c r="K989" s="167">
        <v>14</v>
      </c>
      <c r="L989" s="167">
        <v>14.3</v>
      </c>
      <c r="M989" s="164"/>
      <c r="N989" s="196"/>
      <c r="O989" s="196"/>
      <c r="P989" s="196"/>
      <c r="Q989" s="164" t="s">
        <v>1401</v>
      </c>
      <c r="R989" s="215">
        <v>0.34375</v>
      </c>
      <c r="S989" s="215">
        <v>0.2951388888888889</v>
      </c>
      <c r="T989" s="216">
        <v>154.4</v>
      </c>
      <c r="U989" s="216">
        <f>T978+T989</f>
        <v>299.39999999999998</v>
      </c>
      <c r="V989" s="170" t="s">
        <v>1029</v>
      </c>
      <c r="W989" s="170" t="s">
        <v>1029</v>
      </c>
      <c r="X989" s="212"/>
      <c r="Y989" s="163">
        <v>20</v>
      </c>
      <c r="Z989" s="136" t="s">
        <v>1027</v>
      </c>
      <c r="AA989" s="136"/>
      <c r="AB989" s="140" t="s">
        <v>1398</v>
      </c>
      <c r="AC989" s="137" t="s">
        <v>1029</v>
      </c>
      <c r="AD989" s="137" t="s">
        <v>1400</v>
      </c>
      <c r="AE989" s="140" t="s">
        <v>1031</v>
      </c>
    </row>
    <row r="990" spans="2:31" s="137" customFormat="1" ht="17.25" customHeight="1" x14ac:dyDescent="0.35">
      <c r="B990" s="163"/>
      <c r="C990" s="196">
        <v>202</v>
      </c>
      <c r="D990" s="163">
        <v>202</v>
      </c>
      <c r="E990" s="164" t="s">
        <v>365</v>
      </c>
      <c r="F990" s="174" t="s">
        <v>34</v>
      </c>
      <c r="G990" s="174" t="s">
        <v>0</v>
      </c>
      <c r="H990" s="164" t="s">
        <v>1398</v>
      </c>
      <c r="I990" s="164" t="s">
        <v>968</v>
      </c>
      <c r="J990" s="163">
        <v>14.5</v>
      </c>
      <c r="K990" s="167">
        <v>14.45</v>
      </c>
      <c r="L990" s="167">
        <v>15.15</v>
      </c>
      <c r="M990" s="57" t="s">
        <v>971</v>
      </c>
      <c r="N990" s="196"/>
      <c r="O990" s="196"/>
      <c r="P990" s="196"/>
      <c r="Q990" s="196"/>
      <c r="R990" s="169"/>
      <c r="S990" s="169"/>
      <c r="T990" s="163"/>
      <c r="U990" s="163"/>
      <c r="V990" s="170"/>
      <c r="W990" s="170"/>
      <c r="X990" s="171"/>
      <c r="Y990" s="163"/>
    </row>
    <row r="991" spans="2:31" s="137" customFormat="1" ht="17.25" customHeight="1" x14ac:dyDescent="0.35">
      <c r="B991" s="163"/>
      <c r="C991" s="196">
        <v>202</v>
      </c>
      <c r="D991" s="163">
        <v>202</v>
      </c>
      <c r="E991" s="164" t="s">
        <v>366</v>
      </c>
      <c r="F991" s="174" t="s">
        <v>0</v>
      </c>
      <c r="G991" s="174" t="s">
        <v>34</v>
      </c>
      <c r="H991" s="164" t="s">
        <v>968</v>
      </c>
      <c r="I991" s="164" t="s">
        <v>1398</v>
      </c>
      <c r="J991" s="163">
        <v>14.5</v>
      </c>
      <c r="K991" s="167">
        <v>15.45</v>
      </c>
      <c r="L991" s="167">
        <v>16.149999999999999</v>
      </c>
      <c r="M991" s="164"/>
      <c r="N991" s="196"/>
      <c r="O991" s="196"/>
      <c r="P991" s="196"/>
      <c r="Q991" s="196"/>
      <c r="R991" s="169"/>
      <c r="S991" s="169"/>
      <c r="T991" s="163"/>
      <c r="U991" s="163"/>
      <c r="V991" s="170"/>
      <c r="W991" s="170"/>
      <c r="X991" s="171"/>
      <c r="Y991" s="163"/>
    </row>
    <row r="992" spans="2:31" s="137" customFormat="1" ht="17.25" customHeight="1" x14ac:dyDescent="0.35">
      <c r="B992" s="163"/>
      <c r="C992" s="196">
        <v>202</v>
      </c>
      <c r="D992" s="163">
        <v>202</v>
      </c>
      <c r="E992" s="164" t="s">
        <v>368</v>
      </c>
      <c r="F992" s="174" t="s">
        <v>34</v>
      </c>
      <c r="G992" s="174" t="s">
        <v>0</v>
      </c>
      <c r="H992" s="164" t="s">
        <v>1398</v>
      </c>
      <c r="I992" s="164" t="s">
        <v>968</v>
      </c>
      <c r="J992" s="163">
        <v>14.5</v>
      </c>
      <c r="K992" s="167">
        <v>16.3</v>
      </c>
      <c r="L992" s="167">
        <v>17.149999999999999</v>
      </c>
      <c r="M992" s="164"/>
      <c r="N992" s="196"/>
      <c r="O992" s="196"/>
      <c r="P992" s="196"/>
      <c r="Q992" s="196"/>
      <c r="R992" s="169"/>
      <c r="S992" s="169"/>
      <c r="T992" s="163"/>
      <c r="U992" s="163"/>
      <c r="V992" s="170"/>
      <c r="W992" s="170"/>
      <c r="X992" s="171"/>
      <c r="Y992" s="163"/>
    </row>
    <row r="993" spans="2:31" s="137" customFormat="1" ht="17.25" customHeight="1" x14ac:dyDescent="0.35">
      <c r="B993" s="163"/>
      <c r="C993" s="196">
        <v>202</v>
      </c>
      <c r="D993" s="163">
        <v>202</v>
      </c>
      <c r="E993" s="164" t="s">
        <v>367</v>
      </c>
      <c r="F993" s="174" t="s">
        <v>0</v>
      </c>
      <c r="G993" s="174" t="s">
        <v>34</v>
      </c>
      <c r="H993" s="164" t="s">
        <v>968</v>
      </c>
      <c r="I993" s="164" t="s">
        <v>1398</v>
      </c>
      <c r="J993" s="163">
        <v>14.5</v>
      </c>
      <c r="K993" s="167">
        <v>17.2</v>
      </c>
      <c r="L993" s="167">
        <v>18.05</v>
      </c>
      <c r="M993" s="164"/>
      <c r="N993" s="196"/>
      <c r="O993" s="196"/>
      <c r="P993" s="196"/>
      <c r="Q993" s="196"/>
      <c r="R993" s="169"/>
      <c r="S993" s="169"/>
      <c r="T993" s="163"/>
      <c r="U993" s="163"/>
      <c r="V993" s="170"/>
      <c r="W993" s="170"/>
      <c r="X993" s="171"/>
      <c r="Y993" s="163"/>
    </row>
    <row r="994" spans="2:31" s="137" customFormat="1" ht="17.25" customHeight="1" x14ac:dyDescent="0.35">
      <c r="B994" s="163"/>
      <c r="C994" s="196">
        <v>202</v>
      </c>
      <c r="D994" s="163">
        <v>202</v>
      </c>
      <c r="E994" s="164" t="s">
        <v>369</v>
      </c>
      <c r="F994" s="174" t="s">
        <v>34</v>
      </c>
      <c r="G994" s="174" t="s">
        <v>0</v>
      </c>
      <c r="H994" s="164" t="s">
        <v>1398</v>
      </c>
      <c r="I994" s="164" t="s">
        <v>968</v>
      </c>
      <c r="J994" s="163">
        <v>14.5</v>
      </c>
      <c r="K994" s="167">
        <v>18.100000000000001</v>
      </c>
      <c r="L994" s="167">
        <v>18.350000000000001</v>
      </c>
      <c r="M994" s="164"/>
      <c r="N994" s="196"/>
      <c r="O994" s="196"/>
      <c r="P994" s="196"/>
      <c r="Q994" s="196"/>
      <c r="R994" s="169"/>
      <c r="S994" s="169"/>
      <c r="T994" s="163"/>
      <c r="U994" s="163"/>
      <c r="V994" s="170"/>
      <c r="W994" s="170"/>
      <c r="X994" s="171"/>
      <c r="Y994" s="163"/>
    </row>
    <row r="995" spans="2:31" s="137" customFormat="1" ht="17.25" customHeight="1" x14ac:dyDescent="0.35">
      <c r="B995" s="163"/>
      <c r="C995" s="196">
        <v>202</v>
      </c>
      <c r="D995" s="163">
        <v>202</v>
      </c>
      <c r="E995" s="164" t="s">
        <v>372</v>
      </c>
      <c r="F995" s="174" t="s">
        <v>0</v>
      </c>
      <c r="G995" s="174" t="s">
        <v>34</v>
      </c>
      <c r="H995" s="164" t="s">
        <v>968</v>
      </c>
      <c r="I995" s="164" t="s">
        <v>1398</v>
      </c>
      <c r="J995" s="163">
        <v>14.5</v>
      </c>
      <c r="K995" s="167">
        <v>18.45</v>
      </c>
      <c r="L995" s="167">
        <v>19.149999999999999</v>
      </c>
      <c r="M995" s="164"/>
      <c r="N995" s="196"/>
      <c r="O995" s="196"/>
      <c r="P995" s="196"/>
      <c r="Q995" s="196"/>
      <c r="R995" s="169"/>
      <c r="S995" s="169"/>
      <c r="T995" s="163"/>
      <c r="U995" s="163"/>
      <c r="V995" s="170"/>
      <c r="W995" s="170"/>
      <c r="X995" s="171"/>
      <c r="Y995" s="163"/>
    </row>
    <row r="996" spans="2:31" s="137" customFormat="1" ht="17.25" customHeight="1" x14ac:dyDescent="0.35">
      <c r="B996" s="163"/>
      <c r="C996" s="196">
        <v>202</v>
      </c>
      <c r="D996" s="163">
        <v>202</v>
      </c>
      <c r="E996" s="164" t="s">
        <v>371</v>
      </c>
      <c r="F996" s="174" t="s">
        <v>34</v>
      </c>
      <c r="G996" s="174" t="s">
        <v>0</v>
      </c>
      <c r="H996" s="164" t="s">
        <v>1398</v>
      </c>
      <c r="I996" s="164" t="s">
        <v>968</v>
      </c>
      <c r="J996" s="163">
        <v>14.5</v>
      </c>
      <c r="K996" s="167">
        <v>19.3</v>
      </c>
      <c r="L996" s="167">
        <v>20</v>
      </c>
      <c r="M996" s="228"/>
      <c r="N996" s="196"/>
      <c r="O996" s="196"/>
      <c r="P996" s="196"/>
      <c r="Q996" s="196"/>
      <c r="R996" s="169"/>
      <c r="S996" s="169"/>
      <c r="T996" s="163"/>
      <c r="U996" s="163"/>
      <c r="V996" s="170"/>
      <c r="W996" s="170"/>
      <c r="X996" s="171"/>
      <c r="Y996" s="163"/>
    </row>
    <row r="997" spans="2:31" s="137" customFormat="1" ht="17.25" customHeight="1" x14ac:dyDescent="0.35">
      <c r="B997" s="163"/>
      <c r="C997" s="196">
        <v>202</v>
      </c>
      <c r="D997" s="163">
        <v>202</v>
      </c>
      <c r="E997" s="164" t="s">
        <v>106</v>
      </c>
      <c r="F997" s="174" t="s">
        <v>0</v>
      </c>
      <c r="G997" s="174" t="s">
        <v>14</v>
      </c>
      <c r="H997" s="164" t="s">
        <v>968</v>
      </c>
      <c r="I997" s="164" t="s">
        <v>1299</v>
      </c>
      <c r="J997" s="163">
        <v>19.2</v>
      </c>
      <c r="K997" s="167">
        <v>20.100000000000001</v>
      </c>
      <c r="L997" s="167">
        <v>20.5</v>
      </c>
      <c r="M997" s="164"/>
      <c r="N997" s="196"/>
      <c r="O997" s="196"/>
      <c r="P997" s="196"/>
      <c r="Q997" s="196"/>
      <c r="R997" s="169"/>
      <c r="S997" s="169"/>
      <c r="T997" s="163"/>
      <c r="U997" s="163"/>
      <c r="V997" s="170"/>
      <c r="W997" s="170"/>
      <c r="X997" s="171"/>
      <c r="Y997" s="163"/>
    </row>
    <row r="998" spans="2:31" s="137" customFormat="1" ht="17.25" customHeight="1" x14ac:dyDescent="0.35">
      <c r="B998" s="163"/>
      <c r="C998" s="196">
        <v>202</v>
      </c>
      <c r="D998" s="163">
        <v>202</v>
      </c>
      <c r="E998" s="164" t="s">
        <v>107</v>
      </c>
      <c r="F998" s="174" t="s">
        <v>14</v>
      </c>
      <c r="G998" s="174" t="s">
        <v>0</v>
      </c>
      <c r="H998" s="164" t="s">
        <v>1299</v>
      </c>
      <c r="I998" s="164" t="s">
        <v>968</v>
      </c>
      <c r="J998" s="163">
        <v>19.2</v>
      </c>
      <c r="K998" s="167">
        <v>21</v>
      </c>
      <c r="L998" s="167">
        <v>21.4</v>
      </c>
      <c r="M998" s="164"/>
      <c r="N998" s="196"/>
      <c r="O998" s="196"/>
      <c r="P998" s="196"/>
      <c r="Q998" s="196"/>
      <c r="R998" s="169"/>
      <c r="S998" s="169"/>
      <c r="T998" s="163"/>
      <c r="U998" s="163"/>
      <c r="V998" s="170"/>
      <c r="W998" s="170"/>
      <c r="X998" s="171"/>
      <c r="Y998" s="163"/>
    </row>
    <row r="999" spans="2:31" s="137" customFormat="1" ht="17.25" customHeight="1" x14ac:dyDescent="0.35">
      <c r="B999" s="163"/>
      <c r="C999" s="196"/>
      <c r="D999" s="163"/>
      <c r="E999" s="192" t="s">
        <v>1402</v>
      </c>
      <c r="F999" s="174"/>
      <c r="G999" s="174"/>
      <c r="H999" s="164"/>
      <c r="I999" s="164"/>
      <c r="J999" s="163"/>
      <c r="K999" s="163"/>
      <c r="L999" s="163"/>
      <c r="M999" s="164"/>
      <c r="N999" s="167"/>
      <c r="O999" s="167"/>
      <c r="P999" s="167"/>
      <c r="Q999" s="196"/>
      <c r="R999" s="169"/>
      <c r="S999" s="169"/>
      <c r="T999" s="163"/>
      <c r="U999" s="163"/>
      <c r="V999" s="170"/>
      <c r="W999" s="170"/>
      <c r="X999" s="171"/>
      <c r="Y999" s="163"/>
      <c r="Z999" s="140"/>
    </row>
    <row r="1000" spans="2:31" s="137" customFormat="1" ht="17.25" customHeight="1" x14ac:dyDescent="0.35">
      <c r="B1000" s="163"/>
      <c r="C1000" s="196"/>
      <c r="D1000" s="163"/>
      <c r="E1000" s="192"/>
      <c r="F1000" s="174"/>
      <c r="G1000" s="174"/>
      <c r="H1000" s="164"/>
      <c r="I1000" s="164"/>
      <c r="J1000" s="163"/>
      <c r="K1000" s="163"/>
      <c r="L1000" s="163"/>
      <c r="M1000" s="164"/>
      <c r="N1000" s="167"/>
      <c r="O1000" s="167"/>
      <c r="P1000" s="167"/>
      <c r="Q1000" s="196"/>
      <c r="R1000" s="169"/>
      <c r="S1000" s="169"/>
      <c r="T1000" s="163"/>
      <c r="U1000" s="163"/>
      <c r="V1000" s="170"/>
      <c r="W1000" s="170"/>
      <c r="X1000" s="171"/>
      <c r="Y1000" s="163"/>
      <c r="Z1000" s="140"/>
    </row>
    <row r="1001" spans="2:31" s="137" customFormat="1" ht="17.25" customHeight="1" x14ac:dyDescent="0.35">
      <c r="B1001" s="163">
        <v>61</v>
      </c>
      <c r="C1001" s="196">
        <v>213</v>
      </c>
      <c r="D1001" s="163">
        <v>213</v>
      </c>
      <c r="E1001" s="164" t="s">
        <v>92</v>
      </c>
      <c r="F1001" s="174" t="s">
        <v>0</v>
      </c>
      <c r="G1001" s="174" t="s">
        <v>1181</v>
      </c>
      <c r="H1001" s="164" t="s">
        <v>968</v>
      </c>
      <c r="I1001" s="164" t="s">
        <v>1403</v>
      </c>
      <c r="J1001" s="163">
        <v>26.7</v>
      </c>
      <c r="K1001" s="167">
        <v>6</v>
      </c>
      <c r="L1001" s="167">
        <v>7</v>
      </c>
      <c r="M1001" s="164"/>
      <c r="N1001" s="196"/>
      <c r="O1001" s="197"/>
      <c r="P1001" s="197"/>
      <c r="Q1001" s="164" t="s">
        <v>1404</v>
      </c>
      <c r="R1001" s="215">
        <v>0.3298611111111111</v>
      </c>
      <c r="S1001" s="215">
        <v>0.30902777777777779</v>
      </c>
      <c r="T1001" s="216">
        <v>160.19999999999999</v>
      </c>
      <c r="U1001" s="216"/>
      <c r="V1001" s="170" t="s">
        <v>1029</v>
      </c>
      <c r="W1001" s="184"/>
      <c r="X1001" s="200"/>
      <c r="Y1001" s="163"/>
      <c r="Z1001" s="136" t="s">
        <v>1027</v>
      </c>
      <c r="AA1001" s="136"/>
      <c r="AB1001" s="137" t="s">
        <v>1403</v>
      </c>
      <c r="AC1001" s="137" t="s">
        <v>1029</v>
      </c>
      <c r="AD1001" s="137" t="s">
        <v>1045</v>
      </c>
      <c r="AE1001" s="140" t="s">
        <v>1031</v>
      </c>
    </row>
    <row r="1002" spans="2:31" s="137" customFormat="1" ht="17.25" customHeight="1" x14ac:dyDescent="0.35">
      <c r="B1002" s="163"/>
      <c r="C1002" s="196">
        <v>213</v>
      </c>
      <c r="D1002" s="163">
        <v>213</v>
      </c>
      <c r="E1002" s="164" t="s">
        <v>93</v>
      </c>
      <c r="F1002" s="174" t="s">
        <v>1181</v>
      </c>
      <c r="G1002" s="174" t="s">
        <v>0</v>
      </c>
      <c r="H1002" s="164" t="s">
        <v>1403</v>
      </c>
      <c r="I1002" s="164" t="s">
        <v>968</v>
      </c>
      <c r="J1002" s="163">
        <v>26.7</v>
      </c>
      <c r="K1002" s="167">
        <v>7.1</v>
      </c>
      <c r="L1002" s="167">
        <v>8.1</v>
      </c>
      <c r="M1002" s="164"/>
      <c r="N1002" s="196"/>
      <c r="O1002" s="197"/>
      <c r="P1002" s="197"/>
      <c r="Q1002" s="164"/>
      <c r="R1002" s="169"/>
      <c r="S1002" s="169"/>
      <c r="T1002" s="163"/>
      <c r="U1002" s="163"/>
      <c r="V1002" s="170"/>
      <c r="W1002" s="170"/>
      <c r="X1002" s="171"/>
      <c r="Y1002" s="163"/>
    </row>
    <row r="1003" spans="2:31" s="137" customFormat="1" ht="17.25" customHeight="1" x14ac:dyDescent="0.35">
      <c r="B1003" s="163"/>
      <c r="C1003" s="196">
        <v>213</v>
      </c>
      <c r="D1003" s="163">
        <v>213</v>
      </c>
      <c r="E1003" s="164" t="s">
        <v>274</v>
      </c>
      <c r="F1003" s="174" t="s">
        <v>0</v>
      </c>
      <c r="G1003" s="174" t="s">
        <v>1181</v>
      </c>
      <c r="H1003" s="164" t="s">
        <v>968</v>
      </c>
      <c r="I1003" s="164" t="s">
        <v>1403</v>
      </c>
      <c r="J1003" s="163">
        <v>26.7</v>
      </c>
      <c r="K1003" s="167">
        <v>8.1999999999999993</v>
      </c>
      <c r="L1003" s="167">
        <v>9.1999999999999993</v>
      </c>
      <c r="M1003" s="164"/>
      <c r="N1003" s="196"/>
      <c r="O1003" s="197"/>
      <c r="P1003" s="197"/>
      <c r="Q1003" s="163"/>
      <c r="R1003" s="169"/>
      <c r="S1003" s="169"/>
      <c r="T1003" s="163"/>
      <c r="U1003" s="163"/>
      <c r="V1003" s="170"/>
      <c r="W1003" s="170"/>
      <c r="X1003" s="171"/>
      <c r="Y1003" s="163"/>
    </row>
    <row r="1004" spans="2:31" s="137" customFormat="1" ht="17.25" customHeight="1" x14ac:dyDescent="0.35">
      <c r="B1004" s="163"/>
      <c r="C1004" s="196">
        <v>213</v>
      </c>
      <c r="D1004" s="163">
        <v>213</v>
      </c>
      <c r="E1004" s="164" t="s">
        <v>275</v>
      </c>
      <c r="F1004" s="174" t="s">
        <v>1181</v>
      </c>
      <c r="G1004" s="174" t="s">
        <v>0</v>
      </c>
      <c r="H1004" s="164" t="s">
        <v>1403</v>
      </c>
      <c r="I1004" s="164" t="s">
        <v>968</v>
      </c>
      <c r="J1004" s="163">
        <v>26.7</v>
      </c>
      <c r="K1004" s="167">
        <v>9.3000000000000007</v>
      </c>
      <c r="L1004" s="167">
        <v>10.3</v>
      </c>
      <c r="M1004" s="57" t="s">
        <v>971</v>
      </c>
      <c r="N1004" s="196"/>
      <c r="O1004" s="197"/>
      <c r="P1004" s="197"/>
      <c r="Q1004" s="163"/>
      <c r="R1004" s="169"/>
      <c r="S1004" s="169"/>
      <c r="T1004" s="163"/>
      <c r="U1004" s="163"/>
      <c r="V1004" s="170"/>
      <c r="W1004" s="170"/>
      <c r="X1004" s="171"/>
      <c r="Y1004" s="163"/>
    </row>
    <row r="1005" spans="2:31" s="137" customFormat="1" ht="17.25" customHeight="1" x14ac:dyDescent="0.35">
      <c r="B1005" s="163"/>
      <c r="C1005" s="196">
        <v>213</v>
      </c>
      <c r="D1005" s="163">
        <v>213</v>
      </c>
      <c r="E1005" s="164" t="s">
        <v>278</v>
      </c>
      <c r="F1005" s="174" t="s">
        <v>0</v>
      </c>
      <c r="G1005" s="174" t="s">
        <v>1181</v>
      </c>
      <c r="H1005" s="164" t="s">
        <v>968</v>
      </c>
      <c r="I1005" s="164" t="s">
        <v>1403</v>
      </c>
      <c r="J1005" s="163">
        <v>26.7</v>
      </c>
      <c r="K1005" s="167">
        <v>11</v>
      </c>
      <c r="L1005" s="167">
        <v>12</v>
      </c>
      <c r="M1005" s="164"/>
      <c r="N1005" s="196"/>
      <c r="O1005" s="197"/>
      <c r="P1005" s="197"/>
      <c r="Q1005" s="163"/>
      <c r="R1005" s="169"/>
      <c r="S1005" s="169"/>
      <c r="T1005" s="163"/>
      <c r="U1005" s="163"/>
      <c r="V1005" s="170"/>
      <c r="W1005" s="170"/>
      <c r="X1005" s="171"/>
      <c r="Y1005" s="163"/>
    </row>
    <row r="1006" spans="2:31" s="137" customFormat="1" ht="17.25" customHeight="1" x14ac:dyDescent="0.35">
      <c r="B1006" s="163"/>
      <c r="C1006" s="196">
        <v>213</v>
      </c>
      <c r="D1006" s="163">
        <v>213</v>
      </c>
      <c r="E1006" s="164" t="s">
        <v>279</v>
      </c>
      <c r="F1006" s="174" t="s">
        <v>1181</v>
      </c>
      <c r="G1006" s="174" t="s">
        <v>0</v>
      </c>
      <c r="H1006" s="164" t="s">
        <v>1403</v>
      </c>
      <c r="I1006" s="164" t="s">
        <v>968</v>
      </c>
      <c r="J1006" s="163">
        <v>26.7</v>
      </c>
      <c r="K1006" s="167">
        <v>12.1</v>
      </c>
      <c r="L1006" s="167">
        <v>13.1</v>
      </c>
      <c r="M1006" s="164"/>
      <c r="N1006" s="196"/>
      <c r="O1006" s="197"/>
      <c r="P1006" s="197"/>
      <c r="Q1006" s="163"/>
      <c r="R1006" s="169"/>
      <c r="S1006" s="169"/>
      <c r="T1006" s="163"/>
      <c r="U1006" s="163"/>
      <c r="V1006" s="170"/>
      <c r="W1006" s="170"/>
      <c r="X1006" s="171"/>
      <c r="Y1006" s="163"/>
    </row>
    <row r="1007" spans="2:31" s="137" customFormat="1" ht="17.25" customHeight="1" x14ac:dyDescent="0.35">
      <c r="B1007" s="163"/>
      <c r="C1007" s="196"/>
      <c r="D1007" s="163"/>
      <c r="E1007" s="164"/>
      <c r="F1007" s="174"/>
      <c r="G1007" s="221" t="s">
        <v>976</v>
      </c>
      <c r="H1007" s="164"/>
      <c r="I1007" s="57" t="s">
        <v>976</v>
      </c>
      <c r="J1007" s="163"/>
      <c r="K1007" s="167"/>
      <c r="L1007" s="167"/>
      <c r="M1007" s="164"/>
      <c r="N1007" s="196"/>
      <c r="O1007" s="197"/>
      <c r="P1007" s="197"/>
      <c r="Q1007" s="163"/>
      <c r="R1007" s="169"/>
      <c r="S1007" s="169"/>
      <c r="T1007" s="163"/>
      <c r="U1007" s="163"/>
      <c r="V1007" s="170"/>
      <c r="W1007" s="170"/>
      <c r="X1007" s="171"/>
      <c r="Y1007" s="163"/>
    </row>
    <row r="1008" spans="2:31" s="137" customFormat="1" ht="17.25" customHeight="1" x14ac:dyDescent="0.35">
      <c r="B1008" s="163"/>
      <c r="C1008" s="196">
        <v>214</v>
      </c>
      <c r="D1008" s="163">
        <v>214</v>
      </c>
      <c r="E1008" s="164" t="s">
        <v>280</v>
      </c>
      <c r="F1008" s="174" t="s">
        <v>0</v>
      </c>
      <c r="G1008" s="174" t="s">
        <v>1181</v>
      </c>
      <c r="H1008" s="164" t="s">
        <v>968</v>
      </c>
      <c r="I1008" s="164" t="s">
        <v>1403</v>
      </c>
      <c r="J1008" s="163">
        <v>26.7</v>
      </c>
      <c r="K1008" s="167">
        <v>13.5</v>
      </c>
      <c r="L1008" s="167">
        <v>14.5</v>
      </c>
      <c r="M1008" s="164"/>
      <c r="N1008" s="196"/>
      <c r="O1008" s="197"/>
      <c r="P1008" s="197"/>
      <c r="Q1008" s="164" t="s">
        <v>1405</v>
      </c>
      <c r="R1008" s="215">
        <v>0.3298611111111111</v>
      </c>
      <c r="S1008" s="215">
        <v>0.30902777777777779</v>
      </c>
      <c r="T1008" s="216">
        <v>160.19999999999999</v>
      </c>
      <c r="U1008" s="216">
        <v>320.39999999999998</v>
      </c>
      <c r="V1008" s="170" t="s">
        <v>1029</v>
      </c>
      <c r="W1008" s="170" t="s">
        <v>1029</v>
      </c>
      <c r="X1008" s="212"/>
      <c r="Y1008" s="163">
        <v>12</v>
      </c>
      <c r="Z1008" s="136" t="s">
        <v>1027</v>
      </c>
      <c r="AA1008" s="136"/>
      <c r="AB1008" s="137" t="s">
        <v>1403</v>
      </c>
      <c r="AC1008" s="137" t="s">
        <v>1029</v>
      </c>
      <c r="AD1008" s="137" t="s">
        <v>1045</v>
      </c>
      <c r="AE1008" s="140" t="s">
        <v>1031</v>
      </c>
    </row>
    <row r="1009" spans="2:31" s="137" customFormat="1" ht="17.25" customHeight="1" x14ac:dyDescent="0.35">
      <c r="B1009" s="163"/>
      <c r="C1009" s="196">
        <v>214</v>
      </c>
      <c r="D1009" s="163">
        <v>214</v>
      </c>
      <c r="E1009" s="164" t="s">
        <v>281</v>
      </c>
      <c r="F1009" s="174" t="s">
        <v>1181</v>
      </c>
      <c r="G1009" s="174" t="s">
        <v>0</v>
      </c>
      <c r="H1009" s="164" t="s">
        <v>1403</v>
      </c>
      <c r="I1009" s="164" t="s">
        <v>968</v>
      </c>
      <c r="J1009" s="163">
        <v>26.7</v>
      </c>
      <c r="K1009" s="167">
        <v>15</v>
      </c>
      <c r="L1009" s="167">
        <v>16</v>
      </c>
      <c r="M1009" s="57" t="s">
        <v>971</v>
      </c>
      <c r="N1009" s="196"/>
      <c r="O1009" s="197"/>
      <c r="P1009" s="197"/>
      <c r="Q1009" s="163"/>
      <c r="R1009" s="169"/>
      <c r="S1009" s="169"/>
      <c r="T1009" s="163"/>
      <c r="U1009" s="163"/>
      <c r="V1009" s="170"/>
      <c r="W1009" s="170"/>
      <c r="X1009" s="171"/>
      <c r="Y1009" s="163"/>
    </row>
    <row r="1010" spans="2:31" s="137" customFormat="1" ht="17.25" customHeight="1" x14ac:dyDescent="0.35">
      <c r="B1010" s="163"/>
      <c r="C1010" s="196">
        <v>214</v>
      </c>
      <c r="D1010" s="163">
        <v>214</v>
      </c>
      <c r="E1010" s="164" t="s">
        <v>282</v>
      </c>
      <c r="F1010" s="174" t="s">
        <v>0</v>
      </c>
      <c r="G1010" s="174" t="s">
        <v>1181</v>
      </c>
      <c r="H1010" s="164" t="s">
        <v>968</v>
      </c>
      <c r="I1010" s="164" t="s">
        <v>1403</v>
      </c>
      <c r="J1010" s="163">
        <v>26.7</v>
      </c>
      <c r="K1010" s="167">
        <v>16.3</v>
      </c>
      <c r="L1010" s="167">
        <v>17.3</v>
      </c>
      <c r="M1010" s="164"/>
      <c r="N1010" s="196"/>
      <c r="O1010" s="197"/>
      <c r="P1010" s="197"/>
      <c r="Q1010" s="163"/>
      <c r="R1010" s="169"/>
      <c r="S1010" s="169"/>
      <c r="T1010" s="163"/>
      <c r="U1010" s="163"/>
      <c r="V1010" s="170"/>
      <c r="W1010" s="170"/>
      <c r="X1010" s="171"/>
      <c r="Y1010" s="163"/>
    </row>
    <row r="1011" spans="2:31" s="137" customFormat="1" ht="17.25" customHeight="1" x14ac:dyDescent="0.35">
      <c r="B1011" s="163"/>
      <c r="C1011" s="196">
        <v>214</v>
      </c>
      <c r="D1011" s="163">
        <v>214</v>
      </c>
      <c r="E1011" s="164" t="s">
        <v>283</v>
      </c>
      <c r="F1011" s="174" t="s">
        <v>1181</v>
      </c>
      <c r="G1011" s="174" t="s">
        <v>0</v>
      </c>
      <c r="H1011" s="164" t="s">
        <v>1403</v>
      </c>
      <c r="I1011" s="164" t="s">
        <v>968</v>
      </c>
      <c r="J1011" s="163">
        <v>26.7</v>
      </c>
      <c r="K1011" s="167">
        <v>17.399999999999999</v>
      </c>
      <c r="L1011" s="167">
        <v>18.399999999999999</v>
      </c>
      <c r="M1011" s="164"/>
      <c r="N1011" s="196"/>
      <c r="O1011" s="197"/>
      <c r="P1011" s="197"/>
      <c r="Q1011" s="163"/>
      <c r="R1011" s="169"/>
      <c r="S1011" s="169"/>
      <c r="T1011" s="163"/>
      <c r="U1011" s="163"/>
      <c r="V1011" s="170"/>
      <c r="W1011" s="170"/>
      <c r="X1011" s="171"/>
      <c r="Y1011" s="163"/>
    </row>
    <row r="1012" spans="2:31" s="137" customFormat="1" ht="17.25" customHeight="1" x14ac:dyDescent="0.35">
      <c r="B1012" s="163"/>
      <c r="C1012" s="196">
        <v>214</v>
      </c>
      <c r="D1012" s="163">
        <v>214</v>
      </c>
      <c r="E1012" s="164" t="s">
        <v>284</v>
      </c>
      <c r="F1012" s="174" t="s">
        <v>0</v>
      </c>
      <c r="G1012" s="174" t="s">
        <v>1181</v>
      </c>
      <c r="H1012" s="164" t="s">
        <v>968</v>
      </c>
      <c r="I1012" s="164" t="s">
        <v>1403</v>
      </c>
      <c r="J1012" s="163">
        <v>26.7</v>
      </c>
      <c r="K1012" s="167">
        <v>18.5</v>
      </c>
      <c r="L1012" s="167">
        <v>19.5</v>
      </c>
      <c r="M1012" s="164"/>
      <c r="N1012" s="196"/>
      <c r="O1012" s="197"/>
      <c r="P1012" s="197"/>
      <c r="Q1012" s="163"/>
      <c r="R1012" s="169"/>
      <c r="S1012" s="169"/>
      <c r="T1012" s="163"/>
      <c r="U1012" s="163"/>
      <c r="V1012" s="170"/>
      <c r="W1012" s="170"/>
      <c r="X1012" s="171"/>
      <c r="Y1012" s="163"/>
    </row>
    <row r="1013" spans="2:31" s="137" customFormat="1" ht="17.25" customHeight="1" x14ac:dyDescent="0.35">
      <c r="B1013" s="163"/>
      <c r="C1013" s="196">
        <v>214</v>
      </c>
      <c r="D1013" s="163">
        <v>214</v>
      </c>
      <c r="E1013" s="164" t="s">
        <v>285</v>
      </c>
      <c r="F1013" s="174" t="s">
        <v>1181</v>
      </c>
      <c r="G1013" s="174" t="s">
        <v>0</v>
      </c>
      <c r="H1013" s="164" t="s">
        <v>1403</v>
      </c>
      <c r="I1013" s="164" t="s">
        <v>968</v>
      </c>
      <c r="J1013" s="163">
        <v>26.7</v>
      </c>
      <c r="K1013" s="167">
        <v>20</v>
      </c>
      <c r="L1013" s="167">
        <v>21</v>
      </c>
      <c r="M1013" s="164"/>
      <c r="N1013" s="196"/>
      <c r="O1013" s="197"/>
      <c r="P1013" s="197"/>
      <c r="Q1013" s="163"/>
      <c r="R1013" s="169"/>
      <c r="S1013" s="169"/>
      <c r="T1013" s="163"/>
      <c r="U1013" s="163"/>
      <c r="V1013" s="170"/>
      <c r="W1013" s="170"/>
      <c r="X1013" s="171"/>
      <c r="Y1013" s="163"/>
    </row>
    <row r="1014" spans="2:31" s="137" customFormat="1" ht="17.25" customHeight="1" x14ac:dyDescent="0.35">
      <c r="B1014" s="163"/>
      <c r="C1014" s="196"/>
      <c r="D1014" s="163"/>
      <c r="E1014" s="192" t="s">
        <v>1406</v>
      </c>
      <c r="F1014" s="174"/>
      <c r="G1014" s="174"/>
      <c r="H1014" s="164"/>
      <c r="I1014" s="164"/>
      <c r="J1014" s="216"/>
      <c r="K1014" s="163"/>
      <c r="L1014" s="163"/>
      <c r="M1014" s="164"/>
      <c r="N1014" s="164"/>
      <c r="O1014" s="164"/>
      <c r="P1014" s="164"/>
      <c r="Q1014" s="164"/>
      <c r="R1014" s="169"/>
      <c r="S1014" s="169"/>
      <c r="T1014" s="163"/>
      <c r="U1014" s="163"/>
      <c r="V1014" s="170"/>
      <c r="W1014" s="170"/>
      <c r="X1014" s="171"/>
      <c r="Y1014" s="163"/>
    </row>
    <row r="1015" spans="2:31" ht="17.25" customHeight="1" x14ac:dyDescent="0.25">
      <c r="B1015" s="201"/>
      <c r="C1015" s="201"/>
      <c r="D1015" s="204"/>
      <c r="E1015" s="201"/>
      <c r="F1015" s="223"/>
      <c r="G1015" s="223"/>
      <c r="H1015" s="201"/>
      <c r="I1015" s="201"/>
      <c r="J1015" s="201"/>
      <c r="K1015" s="201"/>
      <c r="L1015" s="201"/>
      <c r="M1015" s="201"/>
      <c r="N1015" s="201"/>
      <c r="O1015" s="201"/>
      <c r="P1015" s="201"/>
      <c r="Q1015" s="201"/>
      <c r="R1015" s="224"/>
      <c r="S1015" s="225"/>
      <c r="T1015" s="201"/>
      <c r="U1015" s="201"/>
      <c r="V1015" s="203"/>
      <c r="W1015" s="203"/>
      <c r="X1015" s="201"/>
      <c r="Y1015" s="204"/>
    </row>
    <row r="1016" spans="2:31" s="137" customFormat="1" ht="18" customHeight="1" x14ac:dyDescent="0.35">
      <c r="B1016" s="163"/>
      <c r="C1016" s="196"/>
      <c r="D1016" s="163"/>
      <c r="E1016" s="57" t="s">
        <v>1174</v>
      </c>
      <c r="F1016" s="174"/>
      <c r="G1016" s="221" t="s">
        <v>1174</v>
      </c>
      <c r="H1016" s="164"/>
      <c r="J1016" s="163"/>
      <c r="K1016" s="163"/>
      <c r="L1016" s="163"/>
      <c r="M1016" s="164"/>
      <c r="N1016" s="167"/>
      <c r="O1016" s="167"/>
      <c r="P1016" s="167"/>
      <c r="Q1016" s="196"/>
      <c r="R1016" s="169"/>
      <c r="S1016" s="169"/>
      <c r="T1016" s="163"/>
      <c r="U1016" s="163"/>
      <c r="V1016" s="170"/>
      <c r="W1016" s="170"/>
      <c r="X1016" s="171"/>
      <c r="Y1016" s="163"/>
      <c r="Z1016" s="140"/>
    </row>
    <row r="1017" spans="2:31" s="137" customFormat="1" ht="17.25" customHeight="1" x14ac:dyDescent="0.35">
      <c r="B1017" s="163">
        <v>62</v>
      </c>
      <c r="C1017" s="196">
        <v>68</v>
      </c>
      <c r="D1017" s="163">
        <v>68</v>
      </c>
      <c r="E1017" s="164" t="s">
        <v>286</v>
      </c>
      <c r="F1017" s="174" t="s">
        <v>53</v>
      </c>
      <c r="G1017" s="174" t="s">
        <v>0</v>
      </c>
      <c r="H1017" s="164" t="s">
        <v>1407</v>
      </c>
      <c r="I1017" s="164" t="s">
        <v>968</v>
      </c>
      <c r="J1017" s="216">
        <v>40</v>
      </c>
      <c r="K1017" s="167">
        <v>6</v>
      </c>
      <c r="L1017" s="167">
        <v>7.15</v>
      </c>
      <c r="M1017" s="213"/>
      <c r="N1017" s="196"/>
      <c r="O1017" s="196"/>
      <c r="P1017" s="196"/>
      <c r="Q1017" s="196" t="s">
        <v>1408</v>
      </c>
      <c r="R1017" s="215">
        <v>0.2951388888888889</v>
      </c>
      <c r="S1017" s="215">
        <v>0.2673611111111111</v>
      </c>
      <c r="T1017" s="216">
        <v>157.19999999999999</v>
      </c>
      <c r="U1017" s="216"/>
      <c r="V1017" s="170" t="s">
        <v>1029</v>
      </c>
      <c r="W1017" s="184"/>
      <c r="X1017" s="200" t="s">
        <v>1409</v>
      </c>
      <c r="Y1017" s="163"/>
      <c r="Z1017" s="136"/>
      <c r="AA1017" s="136"/>
      <c r="AB1017" s="140" t="s">
        <v>1410</v>
      </c>
      <c r="AC1017" s="137" t="s">
        <v>1029</v>
      </c>
      <c r="AD1017" s="137" t="s">
        <v>1411</v>
      </c>
      <c r="AE1017" s="140" t="s">
        <v>1031</v>
      </c>
    </row>
    <row r="1018" spans="2:31" s="137" customFormat="1" ht="18" x14ac:dyDescent="0.35">
      <c r="B1018" s="163"/>
      <c r="C1018" s="196">
        <v>68</v>
      </c>
      <c r="D1018" s="163">
        <v>68</v>
      </c>
      <c r="E1018" s="164" t="s">
        <v>736</v>
      </c>
      <c r="F1018" s="174" t="s">
        <v>627</v>
      </c>
      <c r="G1018" s="174" t="s">
        <v>49</v>
      </c>
      <c r="H1018" s="164" t="s">
        <v>962</v>
      </c>
      <c r="I1018" s="164" t="s">
        <v>963</v>
      </c>
      <c r="J1018" s="216">
        <v>23.3</v>
      </c>
      <c r="K1018" s="167">
        <v>7.25</v>
      </c>
      <c r="L1018" s="167">
        <v>8.1</v>
      </c>
      <c r="M1018" s="213"/>
      <c r="N1018" s="196"/>
      <c r="O1018" s="196"/>
      <c r="P1018" s="196"/>
      <c r="Q1018" s="164"/>
      <c r="R1018" s="169"/>
      <c r="S1018" s="169"/>
      <c r="T1018" s="163"/>
      <c r="U1018" s="163"/>
      <c r="V1018" s="170"/>
      <c r="W1018" s="170"/>
      <c r="X1018" s="171"/>
      <c r="Y1018" s="163"/>
    </row>
    <row r="1019" spans="2:31" s="137" customFormat="1" ht="17.25" customHeight="1" x14ac:dyDescent="0.35">
      <c r="B1019" s="163"/>
      <c r="C1019" s="196">
        <v>68</v>
      </c>
      <c r="D1019" s="163">
        <v>68</v>
      </c>
      <c r="E1019" s="164" t="s">
        <v>913</v>
      </c>
      <c r="F1019" s="174" t="s">
        <v>49</v>
      </c>
      <c r="G1019" s="174" t="s">
        <v>51</v>
      </c>
      <c r="H1019" s="164" t="s">
        <v>963</v>
      </c>
      <c r="I1019" s="164" t="s">
        <v>1213</v>
      </c>
      <c r="J1019" s="216">
        <v>12</v>
      </c>
      <c r="K1019" s="167">
        <v>8.3000000000000007</v>
      </c>
      <c r="L1019" s="167">
        <v>9</v>
      </c>
      <c r="M1019" s="213"/>
      <c r="N1019" s="196"/>
      <c r="O1019" s="196"/>
      <c r="P1019" s="196"/>
      <c r="Q1019" s="164"/>
      <c r="R1019" s="169"/>
      <c r="S1019" s="169"/>
      <c r="T1019" s="163"/>
      <c r="U1019" s="163"/>
      <c r="V1019" s="170"/>
      <c r="W1019" s="170"/>
      <c r="X1019" s="171"/>
      <c r="Y1019" s="163"/>
    </row>
    <row r="1020" spans="2:31" s="137" customFormat="1" ht="17.25" customHeight="1" x14ac:dyDescent="0.35">
      <c r="B1020" s="163"/>
      <c r="C1020" s="196">
        <v>68</v>
      </c>
      <c r="D1020" s="163">
        <v>68</v>
      </c>
      <c r="E1020" s="164" t="s">
        <v>912</v>
      </c>
      <c r="F1020" s="245" t="s">
        <v>51</v>
      </c>
      <c r="G1020" s="174" t="s">
        <v>49</v>
      </c>
      <c r="H1020" s="196" t="s">
        <v>1412</v>
      </c>
      <c r="I1020" s="164" t="s">
        <v>963</v>
      </c>
      <c r="J1020" s="216">
        <v>12</v>
      </c>
      <c r="K1020" s="167">
        <v>9.0500000000000007</v>
      </c>
      <c r="L1020" s="167">
        <v>9.35</v>
      </c>
      <c r="M1020" s="208" t="s">
        <v>971</v>
      </c>
      <c r="N1020" s="196"/>
      <c r="O1020" s="196"/>
      <c r="P1020" s="196"/>
      <c r="Q1020" s="164"/>
      <c r="R1020" s="169"/>
      <c r="S1020" s="169"/>
      <c r="T1020" s="163"/>
      <c r="U1020" s="163"/>
      <c r="V1020" s="170"/>
      <c r="W1020" s="170"/>
      <c r="X1020" s="171"/>
      <c r="Y1020" s="163"/>
    </row>
    <row r="1021" spans="2:31" s="137" customFormat="1" ht="17.25" customHeight="1" x14ac:dyDescent="0.35">
      <c r="B1021" s="163"/>
      <c r="C1021" s="196">
        <v>68</v>
      </c>
      <c r="D1021" s="163">
        <v>68</v>
      </c>
      <c r="E1021" s="164" t="s">
        <v>743</v>
      </c>
      <c r="F1021" s="174" t="s">
        <v>693</v>
      </c>
      <c r="G1021" s="174" t="s">
        <v>0</v>
      </c>
      <c r="H1021" s="164" t="s">
        <v>967</v>
      </c>
      <c r="I1021" s="164" t="s">
        <v>968</v>
      </c>
      <c r="J1021" s="216">
        <v>23.3</v>
      </c>
      <c r="K1021" s="167">
        <v>10.050000000000001</v>
      </c>
      <c r="L1021" s="167">
        <v>10.5</v>
      </c>
      <c r="M1021" s="164"/>
      <c r="N1021" s="196"/>
      <c r="O1021" s="196"/>
      <c r="P1021" s="196"/>
      <c r="Q1021" s="164"/>
      <c r="R1021" s="169"/>
      <c r="S1021" s="169"/>
      <c r="T1021" s="163"/>
      <c r="U1021" s="163"/>
      <c r="V1021" s="170"/>
      <c r="W1021" s="170"/>
      <c r="X1021" s="171"/>
      <c r="Y1021" s="163"/>
    </row>
    <row r="1022" spans="2:31" s="137" customFormat="1" ht="18" x14ac:dyDescent="0.35">
      <c r="B1022" s="163"/>
      <c r="C1022" s="196">
        <v>68</v>
      </c>
      <c r="D1022" s="163">
        <v>68</v>
      </c>
      <c r="E1022" s="164" t="s">
        <v>770</v>
      </c>
      <c r="F1022" s="174" t="s">
        <v>627</v>
      </c>
      <c r="G1022" s="174" t="s">
        <v>771</v>
      </c>
      <c r="H1022" s="164" t="s">
        <v>962</v>
      </c>
      <c r="I1022" s="164" t="s">
        <v>1413</v>
      </c>
      <c r="J1022" s="216">
        <v>23.3</v>
      </c>
      <c r="K1022" s="167">
        <v>11</v>
      </c>
      <c r="L1022" s="167">
        <v>11.45</v>
      </c>
      <c r="M1022" s="213"/>
      <c r="N1022" s="196"/>
      <c r="O1022" s="196"/>
      <c r="P1022" s="196"/>
      <c r="Q1022" s="164"/>
      <c r="R1022" s="169"/>
      <c r="S1022" s="169"/>
      <c r="T1022" s="163"/>
      <c r="U1022" s="163"/>
      <c r="V1022" s="170"/>
      <c r="W1022" s="170"/>
      <c r="X1022" s="171"/>
      <c r="Y1022" s="163"/>
    </row>
    <row r="1023" spans="2:31" s="137" customFormat="1" ht="17.25" customHeight="1" x14ac:dyDescent="0.35">
      <c r="B1023" s="163"/>
      <c r="C1023" s="196">
        <v>68</v>
      </c>
      <c r="D1023" s="163">
        <v>68</v>
      </c>
      <c r="E1023" s="164" t="s">
        <v>763</v>
      </c>
      <c r="F1023" s="174" t="s">
        <v>693</v>
      </c>
      <c r="G1023" s="174" t="s">
        <v>0</v>
      </c>
      <c r="H1023" s="164" t="s">
        <v>967</v>
      </c>
      <c r="I1023" s="164" t="s">
        <v>968</v>
      </c>
      <c r="J1023" s="216">
        <v>23.3</v>
      </c>
      <c r="K1023" s="167">
        <v>11.55</v>
      </c>
      <c r="L1023" s="167">
        <v>12.4</v>
      </c>
      <c r="M1023" s="213"/>
      <c r="N1023" s="196"/>
      <c r="O1023" s="196"/>
      <c r="P1023" s="196"/>
      <c r="Q1023" s="164"/>
      <c r="R1023" s="169"/>
      <c r="S1023" s="169"/>
      <c r="T1023" s="163"/>
      <c r="U1023" s="163"/>
      <c r="V1023" s="170"/>
      <c r="W1023" s="170"/>
      <c r="X1023" s="171"/>
      <c r="Y1023" s="163"/>
    </row>
    <row r="1024" spans="2:31" s="137" customFormat="1" ht="17.25" customHeight="1" x14ac:dyDescent="0.35">
      <c r="B1024" s="163"/>
      <c r="C1024" s="196"/>
      <c r="D1024" s="163"/>
      <c r="E1024" s="164"/>
      <c r="F1024" s="221" t="s">
        <v>976</v>
      </c>
      <c r="G1024" s="174"/>
      <c r="H1024" s="57" t="s">
        <v>976</v>
      </c>
      <c r="I1024" s="164"/>
      <c r="J1024" s="210" t="s">
        <v>1414</v>
      </c>
      <c r="K1024" s="163"/>
      <c r="L1024" s="163"/>
      <c r="M1024" s="164"/>
      <c r="N1024" s="196"/>
      <c r="O1024" s="196"/>
      <c r="P1024" s="196"/>
      <c r="Q1024" s="164"/>
      <c r="R1024" s="169"/>
      <c r="S1024" s="169"/>
      <c r="T1024" s="163"/>
      <c r="U1024" s="163"/>
      <c r="V1024" s="170"/>
      <c r="W1024" s="170"/>
      <c r="X1024" s="171"/>
      <c r="Y1024" s="163"/>
    </row>
    <row r="1025" spans="2:31" s="137" customFormat="1" ht="18" x14ac:dyDescent="0.35">
      <c r="B1025" s="163"/>
      <c r="C1025" s="196">
        <v>67</v>
      </c>
      <c r="D1025" s="163">
        <v>67</v>
      </c>
      <c r="E1025" s="164" t="s">
        <v>804</v>
      </c>
      <c r="F1025" s="174" t="s">
        <v>627</v>
      </c>
      <c r="G1025" s="174" t="s">
        <v>49</v>
      </c>
      <c r="H1025" s="164" t="s">
        <v>962</v>
      </c>
      <c r="I1025" s="164" t="s">
        <v>963</v>
      </c>
      <c r="J1025" s="216">
        <v>23.3</v>
      </c>
      <c r="K1025" s="167">
        <v>14.1</v>
      </c>
      <c r="L1025" s="167">
        <v>14.55</v>
      </c>
      <c r="M1025" s="164"/>
      <c r="N1025" s="196"/>
      <c r="O1025" s="196"/>
      <c r="P1025" s="196"/>
      <c r="Q1025" s="196" t="s">
        <v>1415</v>
      </c>
      <c r="R1025" s="215">
        <v>0.27777777777777779</v>
      </c>
      <c r="S1025" s="215">
        <v>0.25694444444444448</v>
      </c>
      <c r="T1025" s="216">
        <v>150.6</v>
      </c>
      <c r="U1025" s="216">
        <f>T1025+T1017</f>
        <v>307.79999999999995</v>
      </c>
      <c r="V1025" s="170" t="s">
        <v>1029</v>
      </c>
      <c r="W1025" s="170" t="s">
        <v>1029</v>
      </c>
      <c r="X1025" s="212"/>
      <c r="Y1025" s="163">
        <v>13</v>
      </c>
      <c r="Z1025" s="136"/>
      <c r="AA1025" s="136"/>
      <c r="AB1025" s="140" t="s">
        <v>1416</v>
      </c>
      <c r="AC1025" s="137" t="s">
        <v>1029</v>
      </c>
      <c r="AD1025" s="137" t="s">
        <v>1417</v>
      </c>
      <c r="AE1025" s="140" t="s">
        <v>1031</v>
      </c>
    </row>
    <row r="1026" spans="2:31" s="137" customFormat="1" ht="17.25" customHeight="1" x14ac:dyDescent="0.35">
      <c r="B1026" s="163"/>
      <c r="C1026" s="196">
        <v>67</v>
      </c>
      <c r="D1026" s="163">
        <v>67</v>
      </c>
      <c r="E1026" s="164" t="s">
        <v>805</v>
      </c>
      <c r="F1026" s="174" t="s">
        <v>693</v>
      </c>
      <c r="G1026" s="174" t="s">
        <v>0</v>
      </c>
      <c r="H1026" s="164" t="s">
        <v>967</v>
      </c>
      <c r="I1026" s="164" t="s">
        <v>968</v>
      </c>
      <c r="J1026" s="216">
        <v>23.3</v>
      </c>
      <c r="K1026" s="167">
        <v>15</v>
      </c>
      <c r="L1026" s="167">
        <v>15.45</v>
      </c>
      <c r="M1026" s="164"/>
      <c r="N1026" s="196"/>
      <c r="O1026" s="196"/>
      <c r="P1026" s="196"/>
      <c r="Q1026" s="164"/>
      <c r="R1026" s="169"/>
      <c r="S1026" s="169"/>
      <c r="T1026" s="163"/>
      <c r="U1026" s="163"/>
      <c r="V1026" s="170"/>
      <c r="W1026" s="170"/>
      <c r="X1026" s="171"/>
      <c r="Y1026" s="163"/>
    </row>
    <row r="1027" spans="2:31" s="137" customFormat="1" ht="18" x14ac:dyDescent="0.35">
      <c r="B1027" s="163"/>
      <c r="C1027" s="196">
        <v>67</v>
      </c>
      <c r="D1027" s="163">
        <v>67</v>
      </c>
      <c r="E1027" s="164" t="s">
        <v>836</v>
      </c>
      <c r="F1027" s="174" t="s">
        <v>627</v>
      </c>
      <c r="G1027" s="174" t="s">
        <v>49</v>
      </c>
      <c r="H1027" s="164" t="s">
        <v>962</v>
      </c>
      <c r="I1027" s="164" t="s">
        <v>963</v>
      </c>
      <c r="J1027" s="216">
        <v>23.3</v>
      </c>
      <c r="K1027" s="167">
        <v>15.55</v>
      </c>
      <c r="L1027" s="167">
        <v>16.399999999999999</v>
      </c>
      <c r="M1027" s="164"/>
      <c r="N1027" s="196"/>
      <c r="O1027" s="196"/>
      <c r="P1027" s="196"/>
      <c r="Q1027" s="164"/>
      <c r="R1027" s="169"/>
      <c r="S1027" s="169"/>
      <c r="T1027" s="163"/>
      <c r="U1027" s="163"/>
      <c r="V1027" s="170"/>
      <c r="W1027" s="170"/>
      <c r="X1027" s="171"/>
      <c r="Y1027" s="163"/>
    </row>
    <row r="1028" spans="2:31" s="137" customFormat="1" ht="17.25" customHeight="1" x14ac:dyDescent="0.35">
      <c r="B1028" s="163"/>
      <c r="C1028" s="196">
        <v>67</v>
      </c>
      <c r="D1028" s="163">
        <v>67</v>
      </c>
      <c r="E1028" s="164" t="s">
        <v>835</v>
      </c>
      <c r="F1028" s="174" t="s">
        <v>693</v>
      </c>
      <c r="G1028" s="174" t="s">
        <v>0</v>
      </c>
      <c r="H1028" s="164" t="s">
        <v>967</v>
      </c>
      <c r="I1028" s="164" t="s">
        <v>968</v>
      </c>
      <c r="J1028" s="216">
        <v>23.3</v>
      </c>
      <c r="K1028" s="167">
        <v>16.5</v>
      </c>
      <c r="L1028" s="167">
        <v>17.45</v>
      </c>
      <c r="M1028" s="208" t="s">
        <v>971</v>
      </c>
      <c r="N1028" s="196"/>
      <c r="O1028" s="196"/>
      <c r="P1028" s="196"/>
      <c r="Q1028" s="164"/>
      <c r="R1028" s="169"/>
      <c r="S1028" s="169"/>
      <c r="T1028" s="163"/>
      <c r="U1028" s="163"/>
      <c r="V1028" s="170"/>
      <c r="W1028" s="170"/>
      <c r="X1028" s="171"/>
      <c r="Y1028" s="163"/>
    </row>
    <row r="1029" spans="2:31" s="137" customFormat="1" ht="17.25" customHeight="1" x14ac:dyDescent="0.35">
      <c r="B1029" s="163"/>
      <c r="C1029" s="196">
        <v>67</v>
      </c>
      <c r="D1029" s="163">
        <v>67</v>
      </c>
      <c r="E1029" s="164" t="s">
        <v>438</v>
      </c>
      <c r="F1029" s="174" t="s">
        <v>0</v>
      </c>
      <c r="G1029" s="174" t="s">
        <v>45</v>
      </c>
      <c r="H1029" s="164" t="s">
        <v>968</v>
      </c>
      <c r="I1029" s="164" t="s">
        <v>1251</v>
      </c>
      <c r="J1029" s="216">
        <v>42.5</v>
      </c>
      <c r="K1029" s="167">
        <v>18.149999999999999</v>
      </c>
      <c r="L1029" s="167">
        <v>19.3</v>
      </c>
      <c r="M1029" s="164"/>
      <c r="N1029" s="196"/>
      <c r="O1029" s="196"/>
      <c r="P1029" s="196"/>
      <c r="Q1029" s="164"/>
      <c r="R1029" s="169"/>
      <c r="S1029" s="169"/>
      <c r="T1029" s="163"/>
      <c r="U1029" s="163"/>
      <c r="V1029" s="170"/>
      <c r="W1029" s="170"/>
      <c r="X1029" s="171"/>
      <c r="Y1029" s="163"/>
    </row>
    <row r="1030" spans="2:31" s="137" customFormat="1" ht="17.25" customHeight="1" x14ac:dyDescent="0.35">
      <c r="B1030" s="163"/>
      <c r="C1030" s="196">
        <v>67</v>
      </c>
      <c r="D1030" s="163">
        <v>67</v>
      </c>
      <c r="E1030" s="164" t="s">
        <v>1418</v>
      </c>
      <c r="F1030" s="174" t="s">
        <v>45</v>
      </c>
      <c r="G1030" s="174" t="s">
        <v>53</v>
      </c>
      <c r="H1030" s="164" t="s">
        <v>1251</v>
      </c>
      <c r="I1030" s="164" t="s">
        <v>1407</v>
      </c>
      <c r="J1030" s="216">
        <v>14.9</v>
      </c>
      <c r="K1030" s="167">
        <v>19.399999999999999</v>
      </c>
      <c r="L1030" s="167">
        <v>20.100000000000001</v>
      </c>
      <c r="M1030" s="164"/>
      <c r="N1030" s="196"/>
      <c r="O1030" s="196"/>
      <c r="P1030" s="196"/>
      <c r="Q1030" s="164"/>
      <c r="R1030" s="169"/>
      <c r="S1030" s="169"/>
      <c r="T1030" s="163"/>
      <c r="U1030" s="163"/>
      <c r="V1030" s="170"/>
      <c r="W1030" s="170"/>
      <c r="X1030" s="171"/>
      <c r="Y1030" s="163"/>
    </row>
    <row r="1031" spans="2:31" s="137" customFormat="1" ht="17.25" customHeight="1" x14ac:dyDescent="0.35">
      <c r="B1031" s="163"/>
      <c r="C1031" s="196"/>
      <c r="D1031" s="163"/>
      <c r="E1031" s="164"/>
      <c r="F1031" s="174"/>
      <c r="G1031" s="221" t="s">
        <v>1174</v>
      </c>
      <c r="H1031" s="164"/>
      <c r="I1031" s="57" t="s">
        <v>1174</v>
      </c>
      <c r="J1031" s="163"/>
      <c r="K1031" s="163"/>
      <c r="L1031" s="163"/>
      <c r="M1031" s="164"/>
      <c r="N1031" s="196"/>
      <c r="O1031" s="196"/>
      <c r="P1031" s="196"/>
      <c r="Q1031" s="164"/>
      <c r="R1031" s="169"/>
      <c r="S1031" s="169"/>
      <c r="T1031" s="163"/>
      <c r="U1031" s="163"/>
      <c r="V1031" s="170"/>
      <c r="W1031" s="170"/>
      <c r="X1031" s="171"/>
      <c r="Y1031" s="163"/>
    </row>
    <row r="1032" spans="2:31" s="137" customFormat="1" ht="17.25" customHeight="1" x14ac:dyDescent="0.35">
      <c r="B1032" s="163"/>
      <c r="C1032" s="196"/>
      <c r="D1032" s="163"/>
      <c r="E1032" s="164"/>
      <c r="F1032" s="174"/>
      <c r="G1032" s="174"/>
      <c r="H1032" s="164"/>
      <c r="I1032" s="164"/>
      <c r="J1032" s="163"/>
      <c r="K1032" s="163"/>
      <c r="L1032" s="163"/>
      <c r="M1032" s="164"/>
      <c r="N1032" s="167"/>
      <c r="O1032" s="167"/>
      <c r="P1032" s="167"/>
      <c r="Q1032" s="164"/>
      <c r="R1032" s="169"/>
      <c r="S1032" s="169"/>
      <c r="T1032" s="163"/>
      <c r="U1032" s="163"/>
      <c r="V1032" s="170"/>
      <c r="W1032" s="170"/>
      <c r="X1032" s="171"/>
      <c r="Y1032" s="163"/>
    </row>
    <row r="1033" spans="2:31" s="137" customFormat="1" ht="17.25" customHeight="1" x14ac:dyDescent="0.35">
      <c r="B1033" s="163">
        <v>63</v>
      </c>
      <c r="C1033" s="196">
        <v>70</v>
      </c>
      <c r="D1033" s="163">
        <v>70</v>
      </c>
      <c r="E1033" s="164" t="s">
        <v>401</v>
      </c>
      <c r="F1033" s="174" t="s">
        <v>41</v>
      </c>
      <c r="G1033" s="174" t="s">
        <v>0</v>
      </c>
      <c r="H1033" s="164" t="s">
        <v>1419</v>
      </c>
      <c r="I1033" s="164" t="s">
        <v>968</v>
      </c>
      <c r="J1033" s="216">
        <v>33.4</v>
      </c>
      <c r="K1033" s="167">
        <v>6</v>
      </c>
      <c r="L1033" s="167">
        <v>7</v>
      </c>
      <c r="M1033" s="208"/>
      <c r="N1033" s="167"/>
      <c r="O1033" s="167"/>
      <c r="P1033" s="167"/>
      <c r="Q1033" s="164" t="s">
        <v>1420</v>
      </c>
      <c r="R1033" s="215">
        <v>0.2673611111111111</v>
      </c>
      <c r="S1033" s="215">
        <v>0.24652777777777779</v>
      </c>
      <c r="T1033" s="216">
        <v>150</v>
      </c>
      <c r="U1033" s="216"/>
      <c r="V1033" s="170" t="s">
        <v>1029</v>
      </c>
      <c r="W1033" s="184"/>
      <c r="X1033" s="200" t="s">
        <v>1409</v>
      </c>
      <c r="Y1033" s="163"/>
      <c r="Z1033" s="136" t="s">
        <v>1027</v>
      </c>
      <c r="AA1033" s="136"/>
      <c r="AB1033" s="140" t="s">
        <v>1419</v>
      </c>
      <c r="AC1033" s="137" t="s">
        <v>1029</v>
      </c>
      <c r="AD1033" s="137" t="s">
        <v>1411</v>
      </c>
      <c r="AE1033" s="140" t="s">
        <v>1031</v>
      </c>
    </row>
    <row r="1034" spans="2:31" s="137" customFormat="1" ht="18" x14ac:dyDescent="0.35">
      <c r="B1034" s="163"/>
      <c r="C1034" s="196">
        <v>70</v>
      </c>
      <c r="D1034" s="163">
        <v>70</v>
      </c>
      <c r="E1034" s="164" t="s">
        <v>724</v>
      </c>
      <c r="F1034" s="174" t="s">
        <v>627</v>
      </c>
      <c r="G1034" s="174" t="s">
        <v>49</v>
      </c>
      <c r="H1034" s="164" t="s">
        <v>962</v>
      </c>
      <c r="I1034" s="164" t="s">
        <v>963</v>
      </c>
      <c r="J1034" s="216">
        <v>23.3</v>
      </c>
      <c r="K1034" s="167">
        <v>7.1</v>
      </c>
      <c r="L1034" s="167">
        <v>7.55</v>
      </c>
      <c r="M1034" s="208"/>
      <c r="N1034" s="167"/>
      <c r="O1034" s="167"/>
      <c r="P1034" s="167"/>
      <c r="Q1034" s="164"/>
      <c r="R1034" s="169"/>
      <c r="S1034" s="169"/>
      <c r="T1034" s="164"/>
      <c r="U1034" s="164"/>
      <c r="V1034" s="170"/>
      <c r="W1034" s="170"/>
      <c r="X1034" s="212"/>
      <c r="Y1034" s="163"/>
    </row>
    <row r="1035" spans="2:31" s="137" customFormat="1" ht="17.25" customHeight="1" x14ac:dyDescent="0.35">
      <c r="B1035" s="163"/>
      <c r="C1035" s="196">
        <v>70</v>
      </c>
      <c r="D1035" s="163">
        <v>70</v>
      </c>
      <c r="E1035" s="164" t="s">
        <v>721</v>
      </c>
      <c r="F1035" s="174" t="s">
        <v>693</v>
      </c>
      <c r="G1035" s="174" t="s">
        <v>0</v>
      </c>
      <c r="H1035" s="164" t="s">
        <v>967</v>
      </c>
      <c r="I1035" s="164" t="s">
        <v>968</v>
      </c>
      <c r="J1035" s="216">
        <v>23.3</v>
      </c>
      <c r="K1035" s="167">
        <v>8.0500000000000007</v>
      </c>
      <c r="L1035" s="167">
        <v>8.5</v>
      </c>
      <c r="M1035" s="208" t="s">
        <v>971</v>
      </c>
      <c r="N1035" s="167"/>
      <c r="O1035" s="167"/>
      <c r="P1035" s="167"/>
      <c r="Q1035" s="164"/>
      <c r="R1035" s="169"/>
      <c r="S1035" s="169"/>
      <c r="T1035" s="163"/>
      <c r="U1035" s="163"/>
      <c r="V1035" s="170"/>
      <c r="W1035" s="170"/>
      <c r="X1035" s="171"/>
      <c r="Y1035" s="163"/>
    </row>
    <row r="1036" spans="2:31" s="137" customFormat="1" ht="17.25" customHeight="1" x14ac:dyDescent="0.35">
      <c r="B1036" s="163"/>
      <c r="C1036" s="196">
        <v>70</v>
      </c>
      <c r="D1036" s="163">
        <v>70</v>
      </c>
      <c r="E1036" s="164" t="s">
        <v>400</v>
      </c>
      <c r="F1036" s="174" t="s">
        <v>0</v>
      </c>
      <c r="G1036" s="174" t="s">
        <v>41</v>
      </c>
      <c r="H1036" s="164" t="s">
        <v>968</v>
      </c>
      <c r="I1036" s="164" t="s">
        <v>1419</v>
      </c>
      <c r="J1036" s="216">
        <v>33.4</v>
      </c>
      <c r="K1036" s="167">
        <v>9.1999999999999993</v>
      </c>
      <c r="L1036" s="167">
        <v>10.199999999999999</v>
      </c>
      <c r="M1036" s="164" t="s">
        <v>1354</v>
      </c>
      <c r="N1036" s="167"/>
      <c r="O1036" s="167"/>
      <c r="P1036" s="167"/>
      <c r="Q1036" s="164"/>
      <c r="R1036" s="169"/>
      <c r="S1036" s="169"/>
      <c r="T1036" s="163"/>
      <c r="U1036" s="163"/>
      <c r="V1036" s="170"/>
      <c r="W1036" s="170"/>
      <c r="X1036" s="171"/>
      <c r="Y1036" s="163"/>
    </row>
    <row r="1037" spans="2:31" s="137" customFormat="1" ht="17.25" customHeight="1" x14ac:dyDescent="0.35">
      <c r="B1037" s="163"/>
      <c r="C1037" s="196">
        <v>70</v>
      </c>
      <c r="D1037" s="163">
        <v>70</v>
      </c>
      <c r="E1037" s="164" t="s">
        <v>403</v>
      </c>
      <c r="F1037" s="174" t="s">
        <v>41</v>
      </c>
      <c r="G1037" s="174" t="s">
        <v>0</v>
      </c>
      <c r="H1037" s="164" t="s">
        <v>1419</v>
      </c>
      <c r="I1037" s="164" t="s">
        <v>968</v>
      </c>
      <c r="J1037" s="216">
        <v>33.4</v>
      </c>
      <c r="K1037" s="167">
        <v>10.25</v>
      </c>
      <c r="L1037" s="167">
        <v>11.25</v>
      </c>
      <c r="M1037" s="164"/>
      <c r="N1037" s="167"/>
      <c r="O1037" s="167"/>
      <c r="P1037" s="167"/>
      <c r="Q1037" s="196"/>
      <c r="R1037" s="169"/>
      <c r="S1037" s="169"/>
      <c r="T1037" s="163"/>
      <c r="U1037" s="163"/>
      <c r="V1037" s="170"/>
      <c r="W1037" s="170"/>
      <c r="X1037" s="171"/>
      <c r="Y1037" s="163"/>
    </row>
    <row r="1038" spans="2:31" s="137" customFormat="1" ht="17.25" customHeight="1" x14ac:dyDescent="0.35">
      <c r="B1038" s="163"/>
      <c r="C1038" s="196">
        <v>70</v>
      </c>
      <c r="D1038" s="163">
        <v>70</v>
      </c>
      <c r="E1038" s="164" t="s">
        <v>1421</v>
      </c>
      <c r="F1038" s="174" t="s">
        <v>0</v>
      </c>
      <c r="G1038" s="174" t="s">
        <v>1422</v>
      </c>
      <c r="H1038" s="164" t="s">
        <v>968</v>
      </c>
      <c r="I1038" s="164" t="s">
        <v>1423</v>
      </c>
      <c r="J1038" s="216">
        <v>1.6</v>
      </c>
      <c r="K1038" s="167">
        <v>11.35</v>
      </c>
      <c r="L1038" s="167">
        <v>11.45</v>
      </c>
      <c r="M1038" s="164"/>
      <c r="N1038" s="167"/>
      <c r="O1038" s="167"/>
      <c r="P1038" s="167"/>
      <c r="Q1038" s="196"/>
      <c r="R1038" s="169"/>
      <c r="S1038" s="169"/>
      <c r="T1038" s="163"/>
      <c r="U1038" s="163"/>
      <c r="V1038" s="170"/>
      <c r="W1038" s="170"/>
      <c r="X1038" s="171"/>
      <c r="Y1038" s="163"/>
    </row>
    <row r="1039" spans="2:31" s="137" customFormat="1" ht="17.25" customHeight="1" x14ac:dyDescent="0.35">
      <c r="B1039" s="163"/>
      <c r="C1039" s="196">
        <v>70</v>
      </c>
      <c r="D1039" s="163">
        <v>70</v>
      </c>
      <c r="E1039" s="164" t="s">
        <v>1424</v>
      </c>
      <c r="F1039" s="174" t="s">
        <v>1422</v>
      </c>
      <c r="G1039" s="174" t="s">
        <v>0</v>
      </c>
      <c r="H1039" s="164" t="s">
        <v>1423</v>
      </c>
      <c r="I1039" s="164" t="s">
        <v>968</v>
      </c>
      <c r="J1039" s="216">
        <v>1.6</v>
      </c>
      <c r="K1039" s="167">
        <v>11.5</v>
      </c>
      <c r="L1039" s="167">
        <v>12</v>
      </c>
      <c r="M1039" s="164"/>
      <c r="N1039" s="167"/>
      <c r="O1039" s="167"/>
      <c r="P1039" s="167"/>
      <c r="Q1039" s="164"/>
      <c r="R1039" s="169"/>
      <c r="S1039" s="169"/>
      <c r="T1039" s="163"/>
      <c r="U1039" s="163"/>
      <c r="V1039" s="170"/>
      <c r="W1039" s="170"/>
      <c r="X1039" s="171"/>
      <c r="Y1039" s="163"/>
    </row>
    <row r="1040" spans="2:31" s="137" customFormat="1" ht="17.25" customHeight="1" x14ac:dyDescent="0.35">
      <c r="B1040" s="163"/>
      <c r="C1040" s="196"/>
      <c r="D1040" s="163"/>
      <c r="E1040" s="164"/>
      <c r="F1040" s="221" t="s">
        <v>976</v>
      </c>
      <c r="G1040" s="174"/>
      <c r="H1040" s="57" t="s">
        <v>976</v>
      </c>
      <c r="I1040" s="164"/>
      <c r="J1040" s="210" t="s">
        <v>1425</v>
      </c>
      <c r="K1040" s="163"/>
      <c r="L1040" s="163"/>
      <c r="M1040" s="164"/>
      <c r="N1040" s="167"/>
      <c r="O1040" s="167"/>
      <c r="P1040" s="167"/>
      <c r="Q1040" s="164"/>
      <c r="R1040" s="169"/>
      <c r="S1040" s="169"/>
      <c r="T1040" s="163"/>
      <c r="U1040" s="163"/>
      <c r="V1040" s="170"/>
      <c r="W1040" s="170"/>
      <c r="X1040" s="171"/>
      <c r="Y1040" s="163"/>
    </row>
    <row r="1041" spans="2:31" s="137" customFormat="1" ht="17.25" customHeight="1" x14ac:dyDescent="0.35">
      <c r="B1041" s="163"/>
      <c r="C1041" s="196">
        <v>69</v>
      </c>
      <c r="D1041" s="163">
        <v>69</v>
      </c>
      <c r="E1041" s="164" t="s">
        <v>206</v>
      </c>
      <c r="F1041" s="174" t="s">
        <v>0</v>
      </c>
      <c r="G1041" s="174" t="s">
        <v>21</v>
      </c>
      <c r="H1041" s="164" t="s">
        <v>968</v>
      </c>
      <c r="I1041" s="164" t="s">
        <v>1025</v>
      </c>
      <c r="J1041" s="216">
        <v>11.5</v>
      </c>
      <c r="K1041" s="167">
        <v>13.2</v>
      </c>
      <c r="L1041" s="167">
        <v>13.5</v>
      </c>
      <c r="M1041" s="213"/>
      <c r="N1041" s="167"/>
      <c r="O1041" s="167"/>
      <c r="P1041" s="167"/>
      <c r="Q1041" s="164" t="s">
        <v>1426</v>
      </c>
      <c r="R1041" s="215">
        <v>0.32291666666666669</v>
      </c>
      <c r="S1041" s="215">
        <v>0.30208333333333331</v>
      </c>
      <c r="T1041" s="216">
        <v>188</v>
      </c>
      <c r="U1041" s="216">
        <f>T1041+T1033</f>
        <v>338</v>
      </c>
      <c r="V1041" s="170" t="s">
        <v>1029</v>
      </c>
      <c r="W1041" s="170" t="s">
        <v>1029</v>
      </c>
      <c r="X1041" s="212"/>
      <c r="Y1041" s="163">
        <v>14</v>
      </c>
      <c r="Z1041" s="136" t="s">
        <v>1027</v>
      </c>
      <c r="AA1041" s="136"/>
      <c r="AB1041" s="140" t="s">
        <v>1427</v>
      </c>
      <c r="AC1041" s="137" t="s">
        <v>1029</v>
      </c>
      <c r="AD1041" s="137" t="s">
        <v>1417</v>
      </c>
      <c r="AE1041" s="140" t="s">
        <v>1031</v>
      </c>
    </row>
    <row r="1042" spans="2:31" s="137" customFormat="1" ht="17.25" customHeight="1" x14ac:dyDescent="0.35">
      <c r="B1042" s="163"/>
      <c r="C1042" s="196">
        <v>69</v>
      </c>
      <c r="D1042" s="163">
        <v>69</v>
      </c>
      <c r="E1042" s="164" t="s">
        <v>209</v>
      </c>
      <c r="F1042" s="174" t="s">
        <v>21</v>
      </c>
      <c r="G1042" s="174" t="s">
        <v>0</v>
      </c>
      <c r="H1042" s="164" t="s">
        <v>1025</v>
      </c>
      <c r="I1042" s="164" t="s">
        <v>968</v>
      </c>
      <c r="J1042" s="216">
        <v>11.5</v>
      </c>
      <c r="K1042" s="167">
        <v>13.55</v>
      </c>
      <c r="L1042" s="167">
        <v>14.25</v>
      </c>
      <c r="M1042" s="213"/>
      <c r="N1042" s="167"/>
      <c r="O1042" s="167"/>
      <c r="P1042" s="167"/>
      <c r="Q1042" s="164"/>
      <c r="R1042" s="169"/>
      <c r="S1042" s="169"/>
      <c r="T1042" s="163"/>
      <c r="U1042" s="163"/>
      <c r="V1042" s="170"/>
      <c r="W1042" s="170"/>
      <c r="X1042" s="171"/>
      <c r="Y1042" s="163"/>
    </row>
    <row r="1043" spans="2:31" s="137" customFormat="1" ht="17.25" customHeight="1" x14ac:dyDescent="0.35">
      <c r="B1043" s="163"/>
      <c r="C1043" s="196">
        <v>69</v>
      </c>
      <c r="D1043" s="163">
        <v>69</v>
      </c>
      <c r="E1043" s="164" t="s">
        <v>434</v>
      </c>
      <c r="F1043" s="174" t="s">
        <v>0</v>
      </c>
      <c r="G1043" s="174" t="s">
        <v>45</v>
      </c>
      <c r="H1043" s="164" t="s">
        <v>968</v>
      </c>
      <c r="I1043" s="164" t="s">
        <v>1251</v>
      </c>
      <c r="J1043" s="216">
        <v>42.5</v>
      </c>
      <c r="K1043" s="167">
        <v>14.3</v>
      </c>
      <c r="L1043" s="167">
        <v>15.45</v>
      </c>
      <c r="M1043" s="213"/>
      <c r="N1043" s="167"/>
      <c r="O1043" s="167"/>
      <c r="P1043" s="167"/>
      <c r="Q1043" s="164"/>
      <c r="R1043" s="169"/>
      <c r="S1043" s="169"/>
      <c r="T1043" s="163"/>
      <c r="U1043" s="163"/>
      <c r="V1043" s="170"/>
      <c r="W1043" s="170"/>
      <c r="X1043" s="171"/>
      <c r="Y1043" s="163"/>
    </row>
    <row r="1044" spans="2:31" s="137" customFormat="1" ht="17.25" customHeight="1" x14ac:dyDescent="0.35">
      <c r="B1044" s="163"/>
      <c r="C1044" s="196">
        <v>69</v>
      </c>
      <c r="D1044" s="163">
        <v>69</v>
      </c>
      <c r="E1044" s="164" t="s">
        <v>437</v>
      </c>
      <c r="F1044" s="174" t="s">
        <v>45</v>
      </c>
      <c r="G1044" s="174" t="s">
        <v>0</v>
      </c>
      <c r="H1044" s="164" t="s">
        <v>1251</v>
      </c>
      <c r="I1044" s="164" t="s">
        <v>968</v>
      </c>
      <c r="J1044" s="216">
        <v>42.5</v>
      </c>
      <c r="K1044" s="167">
        <v>15.5</v>
      </c>
      <c r="L1044" s="167">
        <v>17.05</v>
      </c>
      <c r="M1044" s="208" t="s">
        <v>971</v>
      </c>
      <c r="N1044" s="167"/>
      <c r="O1044" s="167"/>
      <c r="P1044" s="167"/>
      <c r="Q1044" s="164"/>
      <c r="R1044" s="169"/>
      <c r="S1044" s="169"/>
      <c r="T1044" s="163"/>
      <c r="U1044" s="163"/>
      <c r="V1044" s="170"/>
      <c r="W1044" s="170"/>
      <c r="X1044" s="171"/>
      <c r="Y1044" s="163"/>
    </row>
    <row r="1045" spans="2:31" s="137" customFormat="1" ht="18" x14ac:dyDescent="0.35">
      <c r="B1045" s="163"/>
      <c r="C1045" s="196">
        <v>69</v>
      </c>
      <c r="D1045" s="163">
        <v>69</v>
      </c>
      <c r="E1045" s="164" t="s">
        <v>859</v>
      </c>
      <c r="F1045" s="174" t="s">
        <v>627</v>
      </c>
      <c r="G1045" s="174" t="s">
        <v>49</v>
      </c>
      <c r="H1045" s="164" t="s">
        <v>962</v>
      </c>
      <c r="I1045" s="164" t="s">
        <v>963</v>
      </c>
      <c r="J1045" s="216">
        <v>23.3</v>
      </c>
      <c r="K1045" s="167">
        <v>17.350000000000001</v>
      </c>
      <c r="L1045" s="167">
        <v>18.2</v>
      </c>
      <c r="M1045" s="164"/>
      <c r="N1045" s="167"/>
      <c r="O1045" s="167"/>
      <c r="P1045" s="167"/>
      <c r="Q1045" s="164"/>
      <c r="R1045" s="169"/>
      <c r="S1045" s="169"/>
      <c r="T1045" s="163"/>
      <c r="U1045" s="163"/>
      <c r="V1045" s="170"/>
      <c r="W1045" s="170"/>
      <c r="X1045" s="171"/>
      <c r="Y1045" s="163"/>
    </row>
    <row r="1046" spans="2:31" s="137" customFormat="1" ht="17.25" customHeight="1" x14ac:dyDescent="0.35">
      <c r="B1046" s="163"/>
      <c r="C1046" s="196">
        <v>69</v>
      </c>
      <c r="D1046" s="163">
        <v>69</v>
      </c>
      <c r="E1046" s="164" t="s">
        <v>853</v>
      </c>
      <c r="F1046" s="174" t="s">
        <v>693</v>
      </c>
      <c r="G1046" s="174" t="s">
        <v>0</v>
      </c>
      <c r="H1046" s="164" t="s">
        <v>967</v>
      </c>
      <c r="I1046" s="164" t="s">
        <v>968</v>
      </c>
      <c r="J1046" s="216">
        <v>23.3</v>
      </c>
      <c r="K1046" s="167">
        <v>18.3</v>
      </c>
      <c r="L1046" s="167">
        <v>19.149999999999999</v>
      </c>
      <c r="M1046" s="208"/>
      <c r="N1046" s="167"/>
      <c r="O1046" s="167"/>
      <c r="P1046" s="167"/>
      <c r="Q1046" s="164"/>
      <c r="R1046" s="169"/>
      <c r="S1046" s="169"/>
      <c r="T1046" s="163"/>
      <c r="U1046" s="163"/>
      <c r="V1046" s="170"/>
      <c r="W1046" s="170"/>
      <c r="X1046" s="171"/>
      <c r="Y1046" s="163"/>
    </row>
    <row r="1047" spans="2:31" s="137" customFormat="1" ht="17.25" customHeight="1" x14ac:dyDescent="0.35">
      <c r="B1047" s="163"/>
      <c r="C1047" s="196">
        <v>69</v>
      </c>
      <c r="D1047" s="163">
        <v>69</v>
      </c>
      <c r="E1047" s="164" t="s">
        <v>402</v>
      </c>
      <c r="F1047" s="174" t="s">
        <v>0</v>
      </c>
      <c r="G1047" s="174" t="s">
        <v>41</v>
      </c>
      <c r="H1047" s="164" t="s">
        <v>968</v>
      </c>
      <c r="I1047" s="164" t="s">
        <v>1419</v>
      </c>
      <c r="J1047" s="216">
        <v>33.4</v>
      </c>
      <c r="K1047" s="167">
        <v>19.25</v>
      </c>
      <c r="L1047" s="167">
        <v>20.25</v>
      </c>
      <c r="M1047" s="164" t="s">
        <v>1354</v>
      </c>
      <c r="N1047" s="167"/>
      <c r="O1047" s="167"/>
      <c r="P1047" s="167"/>
      <c r="Q1047" s="164"/>
      <c r="R1047" s="169"/>
      <c r="S1047" s="169"/>
      <c r="T1047" s="163"/>
      <c r="U1047" s="163"/>
      <c r="V1047" s="170"/>
      <c r="W1047" s="170"/>
      <c r="X1047" s="171"/>
      <c r="Y1047" s="163"/>
    </row>
    <row r="1048" spans="2:31" s="137" customFormat="1" ht="17.25" customHeight="1" x14ac:dyDescent="0.35">
      <c r="B1048" s="163"/>
      <c r="C1048" s="196"/>
      <c r="D1048" s="163"/>
      <c r="E1048" s="164"/>
      <c r="F1048" s="174"/>
      <c r="G1048" s="221" t="s">
        <v>1174</v>
      </c>
      <c r="H1048" s="164"/>
      <c r="I1048" s="57" t="s">
        <v>1174</v>
      </c>
      <c r="J1048" s="216"/>
      <c r="K1048" s="163"/>
      <c r="L1048" s="163"/>
      <c r="M1048" s="164"/>
      <c r="N1048" s="167"/>
      <c r="O1048" s="167"/>
      <c r="P1048" s="167"/>
      <c r="Q1048" s="164"/>
      <c r="R1048" s="169"/>
      <c r="S1048" s="169"/>
      <c r="T1048" s="163"/>
      <c r="U1048" s="163"/>
      <c r="V1048" s="170"/>
      <c r="W1048" s="170"/>
      <c r="X1048" s="171"/>
      <c r="Y1048" s="163"/>
    </row>
    <row r="1049" spans="2:31" s="137" customFormat="1" ht="17.25" customHeight="1" x14ac:dyDescent="0.35">
      <c r="B1049" s="163"/>
      <c r="C1049" s="196"/>
      <c r="D1049" s="163"/>
      <c r="E1049" s="164"/>
      <c r="F1049" s="174"/>
      <c r="G1049" s="174"/>
      <c r="H1049" s="164"/>
      <c r="I1049" s="164"/>
      <c r="J1049" s="163"/>
      <c r="K1049" s="163"/>
      <c r="L1049" s="163"/>
      <c r="M1049" s="164"/>
      <c r="N1049" s="167"/>
      <c r="O1049" s="167"/>
      <c r="P1049" s="167"/>
      <c r="Q1049" s="196"/>
      <c r="R1049" s="169"/>
      <c r="S1049" s="169"/>
      <c r="T1049" s="163"/>
      <c r="U1049" s="163"/>
      <c r="V1049" s="170"/>
      <c r="W1049" s="170"/>
      <c r="X1049" s="171"/>
      <c r="Y1049" s="163"/>
    </row>
    <row r="1050" spans="2:31" s="137" customFormat="1" ht="17.25" customHeight="1" x14ac:dyDescent="0.35">
      <c r="B1050" s="163">
        <v>64</v>
      </c>
      <c r="C1050" s="196">
        <v>72</v>
      </c>
      <c r="D1050" s="163">
        <v>72</v>
      </c>
      <c r="E1050" s="164" t="s">
        <v>405</v>
      </c>
      <c r="F1050" s="174" t="s">
        <v>42</v>
      </c>
      <c r="G1050" s="174" t="s">
        <v>0</v>
      </c>
      <c r="H1050" s="164" t="s">
        <v>1428</v>
      </c>
      <c r="I1050" s="164" t="s">
        <v>968</v>
      </c>
      <c r="J1050" s="216">
        <v>26.8</v>
      </c>
      <c r="K1050" s="167">
        <v>6.15</v>
      </c>
      <c r="L1050" s="167">
        <v>7</v>
      </c>
      <c r="M1050" s="164"/>
      <c r="N1050" s="167"/>
      <c r="O1050" s="167"/>
      <c r="P1050" s="167"/>
      <c r="Q1050" s="211" t="s">
        <v>1429</v>
      </c>
      <c r="R1050" s="215">
        <v>0.28125</v>
      </c>
      <c r="S1050" s="215">
        <v>0.24305555555555555</v>
      </c>
      <c r="T1050" s="216">
        <v>150.19999999999999</v>
      </c>
      <c r="U1050" s="216"/>
      <c r="V1050" s="170" t="s">
        <v>1029</v>
      </c>
      <c r="W1050" s="184"/>
      <c r="X1050" s="200" t="s">
        <v>1409</v>
      </c>
      <c r="Y1050" s="163"/>
      <c r="Z1050" s="136" t="s">
        <v>1027</v>
      </c>
      <c r="AA1050" s="136"/>
      <c r="AB1050" s="137" t="s">
        <v>1428</v>
      </c>
      <c r="AC1050" s="137" t="s">
        <v>1029</v>
      </c>
      <c r="AD1050" s="137" t="s">
        <v>1411</v>
      </c>
      <c r="AE1050" s="140" t="s">
        <v>1031</v>
      </c>
    </row>
    <row r="1051" spans="2:31" s="137" customFormat="1" ht="17.25" customHeight="1" x14ac:dyDescent="0.35">
      <c r="B1051" s="163"/>
      <c r="C1051" s="196">
        <v>72</v>
      </c>
      <c r="D1051" s="163">
        <v>72</v>
      </c>
      <c r="E1051" s="164" t="s">
        <v>378</v>
      </c>
      <c r="F1051" s="174" t="s">
        <v>0</v>
      </c>
      <c r="G1051" s="174" t="s">
        <v>37</v>
      </c>
      <c r="H1051" s="164" t="s">
        <v>968</v>
      </c>
      <c r="I1051" s="164" t="s">
        <v>1430</v>
      </c>
      <c r="J1051" s="216">
        <v>18.899999999999999</v>
      </c>
      <c r="K1051" s="167">
        <v>7.05</v>
      </c>
      <c r="L1051" s="167">
        <v>7.45</v>
      </c>
      <c r="M1051" s="164" t="s">
        <v>1225</v>
      </c>
      <c r="N1051" s="167"/>
      <c r="O1051" s="167"/>
      <c r="P1051" s="167"/>
      <c r="Q1051" s="196"/>
      <c r="R1051" s="169"/>
      <c r="S1051" s="215"/>
      <c r="T1051" s="163"/>
      <c r="U1051" s="163"/>
      <c r="V1051" s="170"/>
      <c r="W1051" s="170"/>
      <c r="X1051" s="171"/>
      <c r="Y1051" s="163"/>
    </row>
    <row r="1052" spans="2:31" s="137" customFormat="1" ht="17.25" customHeight="1" x14ac:dyDescent="0.35">
      <c r="B1052" s="163"/>
      <c r="C1052" s="196">
        <v>72</v>
      </c>
      <c r="D1052" s="163">
        <v>72</v>
      </c>
      <c r="E1052" s="164" t="s">
        <v>379</v>
      </c>
      <c r="F1052" s="174" t="s">
        <v>37</v>
      </c>
      <c r="G1052" s="174" t="s">
        <v>0</v>
      </c>
      <c r="H1052" s="164" t="s">
        <v>1430</v>
      </c>
      <c r="I1052" s="164" t="s">
        <v>968</v>
      </c>
      <c r="J1052" s="216">
        <v>18.899999999999999</v>
      </c>
      <c r="K1052" s="167">
        <v>8</v>
      </c>
      <c r="L1052" s="167">
        <v>8.4</v>
      </c>
      <c r="M1052" s="208" t="s">
        <v>971</v>
      </c>
      <c r="N1052" s="167"/>
      <c r="O1052" s="167"/>
      <c r="P1052" s="167"/>
      <c r="Q1052" s="196"/>
      <c r="R1052" s="169"/>
      <c r="S1052" s="169"/>
      <c r="T1052" s="163"/>
      <c r="U1052" s="163"/>
      <c r="V1052" s="170"/>
      <c r="W1052" s="170"/>
      <c r="X1052" s="171"/>
      <c r="Y1052" s="163"/>
    </row>
    <row r="1053" spans="2:31" s="137" customFormat="1" ht="17.25" customHeight="1" x14ac:dyDescent="0.35">
      <c r="B1053" s="163"/>
      <c r="C1053" s="196">
        <v>72</v>
      </c>
      <c r="D1053" s="163">
        <v>72</v>
      </c>
      <c r="E1053" s="164" t="s">
        <v>411</v>
      </c>
      <c r="F1053" s="174" t="s">
        <v>0</v>
      </c>
      <c r="G1053" s="174" t="s">
        <v>1431</v>
      </c>
      <c r="H1053" s="164" t="s">
        <v>968</v>
      </c>
      <c r="I1053" s="164" t="s">
        <v>1432</v>
      </c>
      <c r="J1053" s="216">
        <v>42.8</v>
      </c>
      <c r="K1053" s="167">
        <v>9.3000000000000007</v>
      </c>
      <c r="L1053" s="167">
        <v>11</v>
      </c>
      <c r="M1053" s="164" t="s">
        <v>1354</v>
      </c>
      <c r="N1053" s="167"/>
      <c r="O1053" s="167"/>
      <c r="P1053" s="167"/>
      <c r="Q1053" s="196"/>
      <c r="R1053" s="169"/>
      <c r="S1053" s="169"/>
      <c r="T1053" s="163"/>
      <c r="U1053" s="163"/>
      <c r="V1053" s="170"/>
      <c r="W1053" s="170"/>
      <c r="X1053" s="171"/>
      <c r="Y1053" s="163"/>
    </row>
    <row r="1054" spans="2:31" s="137" customFormat="1" ht="17.25" customHeight="1" x14ac:dyDescent="0.35">
      <c r="B1054" s="163"/>
      <c r="C1054" s="196">
        <v>72</v>
      </c>
      <c r="D1054" s="163">
        <v>72</v>
      </c>
      <c r="E1054" s="164" t="s">
        <v>413</v>
      </c>
      <c r="F1054" s="174" t="s">
        <v>1431</v>
      </c>
      <c r="G1054" s="174" t="s">
        <v>0</v>
      </c>
      <c r="H1054" s="164" t="s">
        <v>1432</v>
      </c>
      <c r="I1054" s="164" t="s">
        <v>968</v>
      </c>
      <c r="J1054" s="216">
        <v>42.8</v>
      </c>
      <c r="K1054" s="167">
        <v>11.05</v>
      </c>
      <c r="L1054" s="167">
        <v>12.35</v>
      </c>
      <c r="M1054" s="164"/>
      <c r="N1054" s="167"/>
      <c r="O1054" s="167"/>
      <c r="P1054" s="167"/>
      <c r="Q1054" s="196"/>
      <c r="R1054" s="169"/>
      <c r="S1054" s="169"/>
      <c r="T1054" s="163"/>
      <c r="U1054" s="163"/>
      <c r="V1054" s="170"/>
      <c r="W1054" s="170"/>
      <c r="X1054" s="171"/>
      <c r="Y1054" s="163"/>
    </row>
    <row r="1055" spans="2:31" s="137" customFormat="1" ht="17.25" customHeight="1" x14ac:dyDescent="0.35">
      <c r="B1055" s="163"/>
      <c r="C1055" s="196"/>
      <c r="D1055" s="163"/>
      <c r="E1055" s="164"/>
      <c r="F1055" s="221" t="s">
        <v>976</v>
      </c>
      <c r="G1055" s="174"/>
      <c r="H1055" s="57" t="s">
        <v>976</v>
      </c>
      <c r="I1055" s="164"/>
      <c r="J1055" s="210" t="s">
        <v>1433</v>
      </c>
      <c r="K1055" s="163"/>
      <c r="L1055" s="163"/>
      <c r="M1055" s="164"/>
      <c r="N1055" s="167"/>
      <c r="O1055" s="167"/>
      <c r="P1055" s="167"/>
      <c r="Q1055" s="196"/>
      <c r="R1055" s="169"/>
      <c r="S1055" s="169"/>
      <c r="T1055" s="163"/>
      <c r="U1055" s="163"/>
      <c r="V1055" s="170"/>
      <c r="W1055" s="170"/>
      <c r="X1055" s="171"/>
      <c r="Y1055" s="163"/>
    </row>
    <row r="1056" spans="2:31" s="137" customFormat="1" ht="18" x14ac:dyDescent="0.35">
      <c r="B1056" s="163"/>
      <c r="C1056" s="196">
        <v>71</v>
      </c>
      <c r="D1056" s="163">
        <v>71</v>
      </c>
      <c r="E1056" s="164" t="s">
        <v>798</v>
      </c>
      <c r="F1056" s="174" t="s">
        <v>627</v>
      </c>
      <c r="G1056" s="174" t="s">
        <v>49</v>
      </c>
      <c r="H1056" s="164" t="s">
        <v>968</v>
      </c>
      <c r="I1056" s="164" t="s">
        <v>1434</v>
      </c>
      <c r="J1056" s="216">
        <v>25.8</v>
      </c>
      <c r="K1056" s="167">
        <v>13.5</v>
      </c>
      <c r="L1056" s="167">
        <v>14.35</v>
      </c>
      <c r="M1056" s="164"/>
      <c r="N1056" s="167"/>
      <c r="O1056" s="167"/>
      <c r="P1056" s="167"/>
      <c r="Q1056" s="211" t="s">
        <v>1435</v>
      </c>
      <c r="R1056" s="215">
        <v>0.32291666666666669</v>
      </c>
      <c r="S1056" s="215">
        <v>0.30208333333333331</v>
      </c>
      <c r="T1056" s="216">
        <v>171.6</v>
      </c>
      <c r="U1056" s="216">
        <f>T1056+T1050</f>
        <v>321.79999999999995</v>
      </c>
      <c r="V1056" s="170" t="s">
        <v>1029</v>
      </c>
      <c r="W1056" s="170" t="s">
        <v>1029</v>
      </c>
      <c r="X1056" s="212"/>
      <c r="Y1056" s="163">
        <v>12</v>
      </c>
      <c r="Z1056" s="136" t="s">
        <v>1027</v>
      </c>
      <c r="AA1056" s="136"/>
      <c r="AB1056" s="137" t="s">
        <v>1436</v>
      </c>
      <c r="AC1056" s="137" t="s">
        <v>1029</v>
      </c>
      <c r="AD1056" s="137" t="s">
        <v>1417</v>
      </c>
      <c r="AE1056" s="140" t="s">
        <v>1031</v>
      </c>
    </row>
    <row r="1057" spans="2:31" s="137" customFormat="1" ht="17.25" customHeight="1" x14ac:dyDescent="0.35">
      <c r="B1057" s="163"/>
      <c r="C1057" s="196">
        <v>71</v>
      </c>
      <c r="D1057" s="163">
        <v>71</v>
      </c>
      <c r="E1057" s="164" t="s">
        <v>797</v>
      </c>
      <c r="F1057" s="174" t="s">
        <v>693</v>
      </c>
      <c r="G1057" s="174" t="s">
        <v>0</v>
      </c>
      <c r="H1057" s="164" t="s">
        <v>1434</v>
      </c>
      <c r="I1057" s="164" t="s">
        <v>968</v>
      </c>
      <c r="J1057" s="216">
        <v>25.8</v>
      </c>
      <c r="K1057" s="167">
        <v>14.45</v>
      </c>
      <c r="L1057" s="167">
        <v>15.3</v>
      </c>
      <c r="M1057" s="164"/>
      <c r="N1057" s="167"/>
      <c r="O1057" s="167"/>
      <c r="P1057" s="167"/>
      <c r="Q1057" s="196"/>
      <c r="R1057" s="169"/>
      <c r="S1057" s="169"/>
      <c r="T1057" s="163"/>
      <c r="U1057" s="163"/>
      <c r="V1057" s="170"/>
      <c r="W1057" s="170"/>
      <c r="X1057" s="171"/>
      <c r="Y1057" s="163"/>
    </row>
    <row r="1058" spans="2:31" s="137" customFormat="1" ht="18" x14ac:dyDescent="0.35">
      <c r="B1058" s="163"/>
      <c r="C1058" s="196">
        <v>71</v>
      </c>
      <c r="D1058" s="163">
        <v>71</v>
      </c>
      <c r="E1058" s="164" t="s">
        <v>832</v>
      </c>
      <c r="F1058" s="174" t="s">
        <v>627</v>
      </c>
      <c r="G1058" s="174" t="s">
        <v>49</v>
      </c>
      <c r="H1058" s="164" t="s">
        <v>962</v>
      </c>
      <c r="I1058" s="164" t="s">
        <v>963</v>
      </c>
      <c r="J1058" s="216">
        <v>23.3</v>
      </c>
      <c r="K1058" s="167">
        <v>15.4</v>
      </c>
      <c r="L1058" s="167">
        <v>16.25</v>
      </c>
      <c r="M1058" s="164"/>
      <c r="N1058" s="167"/>
      <c r="O1058" s="167"/>
      <c r="P1058" s="167"/>
      <c r="Q1058" s="196"/>
      <c r="R1058" s="169"/>
      <c r="S1058" s="169"/>
      <c r="T1058" s="163"/>
      <c r="U1058" s="163"/>
      <c r="V1058" s="170"/>
      <c r="W1058" s="170"/>
      <c r="X1058" s="171"/>
      <c r="Y1058" s="163"/>
    </row>
    <row r="1059" spans="2:31" s="137" customFormat="1" ht="17.25" customHeight="1" x14ac:dyDescent="0.35">
      <c r="B1059" s="163"/>
      <c r="C1059" s="196">
        <v>71</v>
      </c>
      <c r="D1059" s="163">
        <v>71</v>
      </c>
      <c r="E1059" s="164" t="s">
        <v>829</v>
      </c>
      <c r="F1059" s="174" t="s">
        <v>693</v>
      </c>
      <c r="G1059" s="174" t="s">
        <v>0</v>
      </c>
      <c r="H1059" s="164" t="s">
        <v>967</v>
      </c>
      <c r="I1059" s="164" t="s">
        <v>968</v>
      </c>
      <c r="J1059" s="216">
        <v>23.3</v>
      </c>
      <c r="K1059" s="167">
        <v>16.350000000000001</v>
      </c>
      <c r="L1059" s="167">
        <v>17.2</v>
      </c>
      <c r="M1059" s="164"/>
      <c r="N1059" s="167"/>
      <c r="O1059" s="167"/>
      <c r="P1059" s="167"/>
      <c r="Q1059" s="196"/>
      <c r="R1059" s="169"/>
      <c r="S1059" s="169"/>
      <c r="T1059" s="163"/>
      <c r="U1059" s="163"/>
      <c r="V1059" s="170"/>
      <c r="W1059" s="170"/>
      <c r="X1059" s="171"/>
      <c r="Y1059" s="163"/>
    </row>
    <row r="1060" spans="2:31" s="137" customFormat="1" ht="18" x14ac:dyDescent="0.35">
      <c r="B1060" s="163"/>
      <c r="C1060" s="196">
        <v>71</v>
      </c>
      <c r="D1060" s="163">
        <v>71</v>
      </c>
      <c r="E1060" s="164" t="s">
        <v>857</v>
      </c>
      <c r="F1060" s="174" t="s">
        <v>627</v>
      </c>
      <c r="G1060" s="174" t="s">
        <v>49</v>
      </c>
      <c r="H1060" s="164" t="s">
        <v>962</v>
      </c>
      <c r="I1060" s="164" t="s">
        <v>963</v>
      </c>
      <c r="J1060" s="216">
        <v>23.3</v>
      </c>
      <c r="K1060" s="167">
        <v>17.3</v>
      </c>
      <c r="L1060" s="167">
        <v>18.45</v>
      </c>
      <c r="M1060" s="164"/>
      <c r="N1060" s="167"/>
      <c r="O1060" s="167"/>
      <c r="P1060" s="167"/>
      <c r="Q1060" s="196"/>
      <c r="R1060" s="169"/>
      <c r="S1060" s="169"/>
      <c r="T1060" s="163"/>
      <c r="U1060" s="163"/>
      <c r="V1060" s="170"/>
      <c r="W1060" s="170"/>
      <c r="X1060" s="171"/>
      <c r="Y1060" s="163"/>
    </row>
    <row r="1061" spans="2:31" s="137" customFormat="1" ht="17.25" customHeight="1" x14ac:dyDescent="0.35">
      <c r="B1061" s="163"/>
      <c r="C1061" s="196">
        <v>71</v>
      </c>
      <c r="D1061" s="163">
        <v>71</v>
      </c>
      <c r="E1061" s="164" t="s">
        <v>860</v>
      </c>
      <c r="F1061" s="174" t="s">
        <v>693</v>
      </c>
      <c r="G1061" s="174" t="s">
        <v>0</v>
      </c>
      <c r="H1061" s="164" t="s">
        <v>967</v>
      </c>
      <c r="I1061" s="164" t="s">
        <v>968</v>
      </c>
      <c r="J1061" s="216">
        <v>23.3</v>
      </c>
      <c r="K1061" s="167">
        <v>18.55</v>
      </c>
      <c r="L1061" s="167">
        <v>19.399999999999999</v>
      </c>
      <c r="M1061" s="208" t="s">
        <v>971</v>
      </c>
      <c r="N1061" s="167"/>
      <c r="O1061" s="167"/>
      <c r="P1061" s="167"/>
      <c r="Q1061" s="196"/>
      <c r="R1061" s="169"/>
      <c r="S1061" s="169"/>
      <c r="T1061" s="163"/>
      <c r="U1061" s="163"/>
      <c r="V1061" s="170"/>
      <c r="W1061" s="170"/>
      <c r="X1061" s="171"/>
      <c r="Y1061" s="163"/>
    </row>
    <row r="1062" spans="2:31" s="137" customFormat="1" ht="17.25" customHeight="1" x14ac:dyDescent="0.35">
      <c r="B1062" s="163"/>
      <c r="C1062" s="196">
        <v>71</v>
      </c>
      <c r="D1062" s="163">
        <v>71</v>
      </c>
      <c r="E1062" s="164" t="s">
        <v>404</v>
      </c>
      <c r="F1062" s="174" t="s">
        <v>0</v>
      </c>
      <c r="G1062" s="174" t="s">
        <v>42</v>
      </c>
      <c r="H1062" s="164" t="s">
        <v>968</v>
      </c>
      <c r="I1062" s="164" t="s">
        <v>1428</v>
      </c>
      <c r="J1062" s="216">
        <v>26.8</v>
      </c>
      <c r="K1062" s="167">
        <v>20.100000000000001</v>
      </c>
      <c r="L1062" s="167">
        <v>20.55</v>
      </c>
      <c r="M1062" s="164" t="s">
        <v>1354</v>
      </c>
      <c r="N1062" s="167"/>
      <c r="O1062" s="167"/>
      <c r="P1062" s="167"/>
      <c r="Q1062" s="196"/>
      <c r="R1062" s="169"/>
      <c r="S1062" s="169"/>
      <c r="T1062" s="163"/>
      <c r="U1062" s="163"/>
      <c r="V1062" s="170"/>
      <c r="W1062" s="170"/>
      <c r="X1062" s="171"/>
      <c r="Y1062" s="163"/>
    </row>
    <row r="1063" spans="2:31" s="137" customFormat="1" ht="17.25" customHeight="1" x14ac:dyDescent="0.35">
      <c r="B1063" s="163"/>
      <c r="C1063" s="196"/>
      <c r="D1063" s="163"/>
      <c r="E1063" s="164"/>
      <c r="F1063" s="174"/>
      <c r="G1063" s="221" t="s">
        <v>1174</v>
      </c>
      <c r="H1063" s="164"/>
      <c r="I1063" s="57" t="s">
        <v>1174</v>
      </c>
      <c r="J1063" s="163"/>
      <c r="K1063" s="163"/>
      <c r="L1063" s="163"/>
      <c r="M1063" s="164"/>
      <c r="N1063" s="167"/>
      <c r="O1063" s="167"/>
      <c r="P1063" s="167"/>
      <c r="Q1063" s="196"/>
      <c r="R1063" s="169"/>
      <c r="S1063" s="169"/>
      <c r="T1063" s="163"/>
      <c r="U1063" s="163"/>
      <c r="V1063" s="170"/>
      <c r="W1063" s="170"/>
      <c r="X1063" s="171"/>
      <c r="Y1063" s="163"/>
    </row>
    <row r="1064" spans="2:31" s="137" customFormat="1" ht="17.25" customHeight="1" x14ac:dyDescent="0.35">
      <c r="B1064" s="163"/>
      <c r="C1064" s="196"/>
      <c r="D1064" s="163"/>
      <c r="E1064" s="164"/>
      <c r="F1064" s="174"/>
      <c r="G1064" s="174"/>
      <c r="H1064" s="164"/>
      <c r="I1064" s="164"/>
      <c r="J1064" s="163"/>
      <c r="K1064" s="163"/>
      <c r="L1064" s="163"/>
      <c r="M1064" s="164"/>
      <c r="N1064" s="167"/>
      <c r="O1064" s="167"/>
      <c r="P1064" s="167"/>
      <c r="Q1064" s="164"/>
      <c r="R1064" s="169"/>
      <c r="S1064" s="169"/>
      <c r="T1064" s="163"/>
      <c r="U1064" s="163"/>
      <c r="V1064" s="170"/>
      <c r="W1064" s="170"/>
      <c r="X1064" s="171"/>
      <c r="Y1064" s="163"/>
    </row>
    <row r="1065" spans="2:31" s="137" customFormat="1" ht="17.25" customHeight="1" x14ac:dyDescent="0.35">
      <c r="B1065" s="163">
        <v>65</v>
      </c>
      <c r="C1065" s="196">
        <v>74</v>
      </c>
      <c r="D1065" s="163">
        <v>74</v>
      </c>
      <c r="E1065" s="164" t="s">
        <v>288</v>
      </c>
      <c r="F1065" s="174" t="s">
        <v>22</v>
      </c>
      <c r="G1065" s="174" t="s">
        <v>0</v>
      </c>
      <c r="H1065" s="164" t="s">
        <v>1437</v>
      </c>
      <c r="I1065" s="164" t="s">
        <v>968</v>
      </c>
      <c r="J1065" s="216">
        <v>27.7</v>
      </c>
      <c r="K1065" s="167">
        <v>6</v>
      </c>
      <c r="L1065" s="167">
        <v>7</v>
      </c>
      <c r="M1065" s="164"/>
      <c r="N1065" s="167"/>
      <c r="O1065" s="167"/>
      <c r="P1065" s="167"/>
      <c r="Q1065" s="211" t="s">
        <v>1438</v>
      </c>
      <c r="R1065" s="215">
        <v>0.31597222222222221</v>
      </c>
      <c r="S1065" s="215">
        <v>0.28819444444444448</v>
      </c>
      <c r="T1065" s="216">
        <v>175.7</v>
      </c>
      <c r="U1065" s="216"/>
      <c r="V1065" s="170" t="s">
        <v>1029</v>
      </c>
      <c r="W1065" s="184"/>
      <c r="X1065" s="200" t="s">
        <v>1409</v>
      </c>
      <c r="Y1065" s="163"/>
      <c r="Z1065" s="136"/>
      <c r="AA1065" s="136"/>
      <c r="AB1065" s="137" t="s">
        <v>1437</v>
      </c>
      <c r="AC1065" s="137" t="s">
        <v>1029</v>
      </c>
      <c r="AD1065" s="137" t="s">
        <v>1411</v>
      </c>
      <c r="AE1065" s="140" t="s">
        <v>1031</v>
      </c>
    </row>
    <row r="1066" spans="2:31" s="137" customFormat="1" ht="17.25" customHeight="1" x14ac:dyDescent="0.35">
      <c r="B1066" s="163"/>
      <c r="C1066" s="196">
        <v>74</v>
      </c>
      <c r="D1066" s="163">
        <v>74</v>
      </c>
      <c r="E1066" s="164" t="s">
        <v>442</v>
      </c>
      <c r="F1066" s="174" t="s">
        <v>0</v>
      </c>
      <c r="G1066" s="174" t="s">
        <v>46</v>
      </c>
      <c r="H1066" s="164" t="s">
        <v>968</v>
      </c>
      <c r="I1066" s="164" t="s">
        <v>1439</v>
      </c>
      <c r="J1066" s="216">
        <v>31.5</v>
      </c>
      <c r="K1066" s="167">
        <v>7.1</v>
      </c>
      <c r="L1066" s="167">
        <v>8.3000000000000007</v>
      </c>
      <c r="M1066" s="164" t="s">
        <v>1354</v>
      </c>
      <c r="N1066" s="167"/>
      <c r="O1066" s="167"/>
      <c r="P1066" s="167"/>
      <c r="Q1066" s="164"/>
      <c r="R1066" s="169"/>
      <c r="S1066" s="169"/>
      <c r="T1066" s="163"/>
      <c r="U1066" s="163"/>
      <c r="V1066" s="170"/>
      <c r="W1066" s="170"/>
      <c r="X1066" s="171"/>
      <c r="Y1066" s="163"/>
    </row>
    <row r="1067" spans="2:31" s="137" customFormat="1" ht="17.25" customHeight="1" x14ac:dyDescent="0.35">
      <c r="B1067" s="163"/>
      <c r="C1067" s="196">
        <v>74</v>
      </c>
      <c r="D1067" s="163">
        <v>74</v>
      </c>
      <c r="E1067" s="164" t="s">
        <v>445</v>
      </c>
      <c r="F1067" s="174" t="s">
        <v>46</v>
      </c>
      <c r="G1067" s="174" t="s">
        <v>0</v>
      </c>
      <c r="H1067" s="164" t="s">
        <v>1439</v>
      </c>
      <c r="I1067" s="164" t="s">
        <v>968</v>
      </c>
      <c r="J1067" s="216">
        <v>31.5</v>
      </c>
      <c r="K1067" s="167">
        <v>8.35</v>
      </c>
      <c r="L1067" s="167">
        <v>9.5500000000000007</v>
      </c>
      <c r="M1067" s="208" t="s">
        <v>971</v>
      </c>
      <c r="N1067" s="167"/>
      <c r="O1067" s="167"/>
      <c r="P1067" s="167"/>
      <c r="Q1067" s="164"/>
      <c r="R1067" s="169"/>
      <c r="S1067" s="169"/>
      <c r="T1067" s="163"/>
      <c r="U1067" s="163"/>
      <c r="V1067" s="170"/>
      <c r="W1067" s="170"/>
      <c r="X1067" s="171"/>
      <c r="Y1067" s="163"/>
    </row>
    <row r="1068" spans="2:31" s="137" customFormat="1" ht="17.25" customHeight="1" x14ac:dyDescent="0.35">
      <c r="B1068" s="163"/>
      <c r="C1068" s="196">
        <v>74</v>
      </c>
      <c r="D1068" s="163">
        <v>74</v>
      </c>
      <c r="E1068" s="164" t="s">
        <v>428</v>
      </c>
      <c r="F1068" s="174" t="s">
        <v>0</v>
      </c>
      <c r="G1068" s="174" t="s">
        <v>45</v>
      </c>
      <c r="H1068" s="164" t="s">
        <v>968</v>
      </c>
      <c r="I1068" s="164" t="s">
        <v>1251</v>
      </c>
      <c r="J1068" s="216">
        <v>42.5</v>
      </c>
      <c r="K1068" s="167">
        <v>10.35</v>
      </c>
      <c r="L1068" s="167">
        <v>11.5</v>
      </c>
      <c r="M1068" s="164"/>
      <c r="N1068" s="167"/>
      <c r="O1068" s="167"/>
      <c r="P1068" s="167"/>
      <c r="Q1068" s="164"/>
      <c r="R1068" s="169"/>
      <c r="S1068" s="169"/>
      <c r="T1068" s="163"/>
      <c r="U1068" s="163"/>
      <c r="V1068" s="170"/>
      <c r="W1068" s="170"/>
      <c r="X1068" s="171"/>
      <c r="Y1068" s="163"/>
    </row>
    <row r="1069" spans="2:31" s="137" customFormat="1" ht="17.25" customHeight="1" x14ac:dyDescent="0.35">
      <c r="B1069" s="163"/>
      <c r="C1069" s="196">
        <v>74</v>
      </c>
      <c r="D1069" s="163">
        <v>74</v>
      </c>
      <c r="E1069" s="164" t="s">
        <v>430</v>
      </c>
      <c r="F1069" s="174" t="s">
        <v>45</v>
      </c>
      <c r="G1069" s="174" t="s">
        <v>0</v>
      </c>
      <c r="H1069" s="164" t="s">
        <v>1251</v>
      </c>
      <c r="I1069" s="164" t="s">
        <v>968</v>
      </c>
      <c r="J1069" s="216">
        <v>42.5</v>
      </c>
      <c r="K1069" s="167">
        <v>11.55</v>
      </c>
      <c r="L1069" s="167">
        <v>13.1</v>
      </c>
      <c r="M1069" s="164"/>
      <c r="N1069" s="167"/>
      <c r="O1069" s="167"/>
      <c r="P1069" s="167"/>
      <c r="Q1069" s="164"/>
      <c r="R1069" s="169"/>
      <c r="S1069" s="169"/>
      <c r="T1069" s="163"/>
      <c r="U1069" s="163"/>
      <c r="V1069" s="170"/>
      <c r="W1069" s="170"/>
      <c r="X1069" s="171"/>
      <c r="Y1069" s="163"/>
    </row>
    <row r="1070" spans="2:31" s="137" customFormat="1" ht="17.25" customHeight="1" x14ac:dyDescent="0.35">
      <c r="B1070" s="163"/>
      <c r="C1070" s="196"/>
      <c r="D1070" s="163"/>
      <c r="E1070" s="164"/>
      <c r="F1070" s="221" t="s">
        <v>976</v>
      </c>
      <c r="G1070" s="174"/>
      <c r="H1070" s="57" t="s">
        <v>976</v>
      </c>
      <c r="I1070" s="164"/>
      <c r="J1070" s="210" t="s">
        <v>1440</v>
      </c>
      <c r="K1070" s="163"/>
      <c r="L1070" s="163"/>
      <c r="M1070" s="164"/>
      <c r="N1070" s="167"/>
      <c r="O1070" s="167"/>
      <c r="P1070" s="167"/>
      <c r="Q1070" s="164"/>
      <c r="R1070" s="169"/>
      <c r="S1070" s="169"/>
      <c r="T1070" s="163"/>
      <c r="U1070" s="163"/>
      <c r="V1070" s="170"/>
      <c r="W1070" s="170"/>
      <c r="X1070" s="171"/>
      <c r="Y1070" s="163"/>
    </row>
    <row r="1071" spans="2:31" s="137" customFormat="1" ht="18" x14ac:dyDescent="0.35">
      <c r="B1071" s="163"/>
      <c r="C1071" s="196">
        <v>73</v>
      </c>
      <c r="D1071" s="163">
        <v>73</v>
      </c>
      <c r="E1071" s="164" t="s">
        <v>817</v>
      </c>
      <c r="F1071" s="174" t="s">
        <v>627</v>
      </c>
      <c r="G1071" s="174" t="s">
        <v>49</v>
      </c>
      <c r="H1071" s="164" t="s">
        <v>962</v>
      </c>
      <c r="I1071" s="164" t="s">
        <v>963</v>
      </c>
      <c r="J1071" s="216">
        <v>23.3</v>
      </c>
      <c r="K1071" s="167">
        <v>14.4</v>
      </c>
      <c r="L1071" s="167">
        <v>15.25</v>
      </c>
      <c r="M1071" s="213"/>
      <c r="N1071" s="167"/>
      <c r="O1071" s="167"/>
      <c r="P1071" s="167"/>
      <c r="Q1071" s="211" t="s">
        <v>1441</v>
      </c>
      <c r="R1071" s="215">
        <v>0.29166666666666669</v>
      </c>
      <c r="S1071" s="215">
        <v>0.27083333333333331</v>
      </c>
      <c r="T1071" s="216">
        <v>159.9</v>
      </c>
      <c r="U1071" s="216">
        <f>T1071+T1065</f>
        <v>335.6</v>
      </c>
      <c r="V1071" s="170" t="s">
        <v>1029</v>
      </c>
      <c r="W1071" s="170" t="s">
        <v>1029</v>
      </c>
      <c r="X1071" s="212"/>
      <c r="Y1071" s="163">
        <v>10</v>
      </c>
      <c r="Z1071" s="136"/>
      <c r="AA1071" s="136"/>
      <c r="AB1071" s="137" t="s">
        <v>1442</v>
      </c>
      <c r="AC1071" s="137" t="s">
        <v>1029</v>
      </c>
      <c r="AD1071" s="137" t="s">
        <v>1417</v>
      </c>
      <c r="AE1071" s="140" t="s">
        <v>1031</v>
      </c>
    </row>
    <row r="1072" spans="2:31" s="137" customFormat="1" ht="17.25" customHeight="1" x14ac:dyDescent="0.35">
      <c r="B1072" s="163"/>
      <c r="C1072" s="196">
        <v>73</v>
      </c>
      <c r="D1072" s="163">
        <v>73</v>
      </c>
      <c r="E1072" s="164" t="s">
        <v>818</v>
      </c>
      <c r="F1072" s="174" t="s">
        <v>693</v>
      </c>
      <c r="G1072" s="174" t="s">
        <v>0</v>
      </c>
      <c r="H1072" s="164" t="s">
        <v>967</v>
      </c>
      <c r="I1072" s="164" t="s">
        <v>968</v>
      </c>
      <c r="J1072" s="216">
        <v>23.3</v>
      </c>
      <c r="K1072" s="167">
        <v>15.35</v>
      </c>
      <c r="L1072" s="167">
        <v>16.2</v>
      </c>
      <c r="M1072" s="164"/>
      <c r="N1072" s="167"/>
      <c r="O1072" s="167"/>
      <c r="P1072" s="167"/>
      <c r="Q1072" s="164"/>
      <c r="R1072" s="169"/>
      <c r="S1072" s="169"/>
      <c r="T1072" s="163"/>
      <c r="U1072" s="163"/>
      <c r="V1072" s="170"/>
      <c r="W1072" s="170"/>
      <c r="X1072" s="171"/>
      <c r="Y1072" s="163"/>
    </row>
    <row r="1073" spans="2:31" s="137" customFormat="1" ht="17.25" customHeight="1" x14ac:dyDescent="0.35">
      <c r="B1073" s="163"/>
      <c r="C1073" s="196">
        <v>73</v>
      </c>
      <c r="D1073" s="163">
        <v>73</v>
      </c>
      <c r="E1073" s="164" t="s">
        <v>412</v>
      </c>
      <c r="F1073" s="174" t="s">
        <v>0</v>
      </c>
      <c r="G1073" s="174" t="s">
        <v>1431</v>
      </c>
      <c r="H1073" s="164" t="s">
        <v>968</v>
      </c>
      <c r="I1073" s="164" t="s">
        <v>1432</v>
      </c>
      <c r="J1073" s="216">
        <v>42.8</v>
      </c>
      <c r="K1073" s="167">
        <v>16.3</v>
      </c>
      <c r="L1073" s="167">
        <v>18</v>
      </c>
      <c r="M1073" s="164" t="s">
        <v>1225</v>
      </c>
      <c r="N1073" s="167"/>
      <c r="O1073" s="167"/>
      <c r="P1073" s="167"/>
      <c r="Q1073" s="164"/>
      <c r="R1073" s="169"/>
      <c r="S1073" s="169"/>
      <c r="T1073" s="163"/>
      <c r="U1073" s="163"/>
      <c r="V1073" s="170"/>
      <c r="W1073" s="170"/>
      <c r="X1073" s="171"/>
      <c r="Y1073" s="163"/>
    </row>
    <row r="1074" spans="2:31" s="137" customFormat="1" ht="17.25" customHeight="1" x14ac:dyDescent="0.35">
      <c r="B1074" s="163"/>
      <c r="C1074" s="196">
        <v>73</v>
      </c>
      <c r="D1074" s="163">
        <v>73</v>
      </c>
      <c r="E1074" s="164" t="s">
        <v>415</v>
      </c>
      <c r="F1074" s="174" t="s">
        <v>1431</v>
      </c>
      <c r="G1074" s="174" t="s">
        <v>0</v>
      </c>
      <c r="H1074" s="164" t="s">
        <v>1432</v>
      </c>
      <c r="I1074" s="164" t="s">
        <v>968</v>
      </c>
      <c r="J1074" s="216">
        <v>42.8</v>
      </c>
      <c r="K1074" s="167">
        <v>18.05</v>
      </c>
      <c r="L1074" s="167">
        <v>19.350000000000001</v>
      </c>
      <c r="M1074" s="208" t="s">
        <v>971</v>
      </c>
      <c r="N1074" s="167"/>
      <c r="O1074" s="167"/>
      <c r="P1074" s="167"/>
      <c r="Q1074" s="164"/>
      <c r="R1074" s="169"/>
      <c r="S1074" s="169"/>
      <c r="T1074" s="163"/>
      <c r="U1074" s="163"/>
      <c r="V1074" s="170"/>
      <c r="W1074" s="170"/>
      <c r="X1074" s="171"/>
      <c r="Y1074" s="163"/>
    </row>
    <row r="1075" spans="2:31" s="137" customFormat="1" ht="17.25" customHeight="1" x14ac:dyDescent="0.35">
      <c r="B1075" s="163"/>
      <c r="C1075" s="196">
        <v>73</v>
      </c>
      <c r="D1075" s="163">
        <v>73</v>
      </c>
      <c r="E1075" s="164" t="s">
        <v>287</v>
      </c>
      <c r="F1075" s="174" t="s">
        <v>0</v>
      </c>
      <c r="G1075" s="174" t="s">
        <v>22</v>
      </c>
      <c r="H1075" s="164" t="s">
        <v>968</v>
      </c>
      <c r="I1075" s="164" t="s">
        <v>1437</v>
      </c>
      <c r="J1075" s="163">
        <v>27.7</v>
      </c>
      <c r="K1075" s="167">
        <v>20.05</v>
      </c>
      <c r="L1075" s="167">
        <v>21</v>
      </c>
      <c r="M1075" s="164" t="s">
        <v>1354</v>
      </c>
      <c r="N1075" s="167"/>
      <c r="O1075" s="167"/>
      <c r="P1075" s="167"/>
      <c r="Q1075" s="164"/>
      <c r="R1075" s="169"/>
      <c r="S1075" s="169"/>
      <c r="T1075" s="163"/>
      <c r="U1075" s="163"/>
      <c r="V1075" s="170"/>
      <c r="W1075" s="170"/>
      <c r="X1075" s="171"/>
      <c r="Y1075" s="163"/>
    </row>
    <row r="1076" spans="2:31" s="137" customFormat="1" ht="17.25" customHeight="1" x14ac:dyDescent="0.35">
      <c r="B1076" s="163"/>
      <c r="C1076" s="196"/>
      <c r="D1076" s="163"/>
      <c r="E1076" s="164"/>
      <c r="F1076" s="174"/>
      <c r="G1076" s="221" t="s">
        <v>1174</v>
      </c>
      <c r="H1076" s="164"/>
      <c r="I1076" s="57" t="s">
        <v>1174</v>
      </c>
      <c r="J1076" s="216"/>
      <c r="K1076" s="167"/>
      <c r="L1076" s="167"/>
      <c r="M1076" s="213"/>
      <c r="N1076" s="167"/>
      <c r="O1076" s="167"/>
      <c r="P1076" s="167"/>
      <c r="Q1076" s="164"/>
      <c r="R1076" s="169"/>
      <c r="S1076" s="169"/>
      <c r="T1076" s="163"/>
      <c r="U1076" s="163"/>
      <c r="V1076" s="170"/>
      <c r="W1076" s="170"/>
      <c r="X1076" s="171"/>
      <c r="Y1076" s="163"/>
    </row>
    <row r="1077" spans="2:31" s="137" customFormat="1" ht="17.25" customHeight="1" x14ac:dyDescent="0.35">
      <c r="B1077" s="163"/>
      <c r="C1077" s="196"/>
      <c r="D1077" s="163"/>
      <c r="E1077" s="164"/>
      <c r="F1077" s="174"/>
      <c r="G1077" s="174"/>
      <c r="H1077" s="164"/>
      <c r="I1077" s="164"/>
      <c r="J1077" s="163"/>
      <c r="K1077" s="163"/>
      <c r="L1077" s="163"/>
      <c r="M1077" s="164"/>
      <c r="N1077" s="167"/>
      <c r="O1077" s="167"/>
      <c r="P1077" s="167"/>
      <c r="Q1077" s="164"/>
      <c r="R1077" s="169"/>
      <c r="S1077" s="169"/>
      <c r="T1077" s="163"/>
      <c r="U1077" s="163"/>
      <c r="V1077" s="170"/>
      <c r="W1077" s="170"/>
      <c r="X1077" s="171"/>
      <c r="Y1077" s="163"/>
    </row>
    <row r="1078" spans="2:31" s="137" customFormat="1" ht="17.25" customHeight="1" x14ac:dyDescent="0.35">
      <c r="B1078" s="163">
        <v>66</v>
      </c>
      <c r="C1078" s="196">
        <v>76</v>
      </c>
      <c r="D1078" s="163">
        <v>76</v>
      </c>
      <c r="E1078" s="164" t="s">
        <v>443</v>
      </c>
      <c r="F1078" s="174" t="s">
        <v>46</v>
      </c>
      <c r="G1078" s="174" t="s">
        <v>0</v>
      </c>
      <c r="H1078" s="164" t="s">
        <v>1439</v>
      </c>
      <c r="I1078" s="164" t="s">
        <v>968</v>
      </c>
      <c r="J1078" s="216">
        <v>31.5</v>
      </c>
      <c r="K1078" s="167">
        <v>6</v>
      </c>
      <c r="L1078" s="167">
        <v>7</v>
      </c>
      <c r="M1078" s="213"/>
      <c r="N1078" s="167"/>
      <c r="O1078" s="167"/>
      <c r="P1078" s="167"/>
      <c r="Q1078" s="211" t="s">
        <v>1443</v>
      </c>
      <c r="R1078" s="215">
        <v>0.30555555555555552</v>
      </c>
      <c r="S1078" s="215">
        <v>0.2673611111111111</v>
      </c>
      <c r="T1078" s="216">
        <v>189.1</v>
      </c>
      <c r="U1078" s="216"/>
      <c r="V1078" s="170" t="s">
        <v>1029</v>
      </c>
      <c r="W1078" s="184"/>
      <c r="X1078" s="200" t="s">
        <v>1409</v>
      </c>
      <c r="Y1078" s="163"/>
      <c r="Z1078" s="136"/>
      <c r="AA1078" s="136"/>
      <c r="AB1078" s="140" t="s">
        <v>1439</v>
      </c>
      <c r="AC1078" s="137" t="s">
        <v>1029</v>
      </c>
      <c r="AD1078" s="137" t="s">
        <v>1411</v>
      </c>
      <c r="AE1078" s="140" t="s">
        <v>1031</v>
      </c>
    </row>
    <row r="1079" spans="2:31" s="137" customFormat="1" ht="18" x14ac:dyDescent="0.35">
      <c r="B1079" s="163"/>
      <c r="C1079" s="196">
        <v>76</v>
      </c>
      <c r="D1079" s="163">
        <v>76</v>
      </c>
      <c r="E1079" s="164" t="s">
        <v>726</v>
      </c>
      <c r="F1079" s="174" t="s">
        <v>627</v>
      </c>
      <c r="G1079" s="174" t="s">
        <v>49</v>
      </c>
      <c r="H1079" s="164" t="s">
        <v>962</v>
      </c>
      <c r="I1079" s="164" t="s">
        <v>963</v>
      </c>
      <c r="J1079" s="216">
        <v>23.3</v>
      </c>
      <c r="K1079" s="167">
        <v>7.1</v>
      </c>
      <c r="L1079" s="167">
        <v>7.55</v>
      </c>
      <c r="M1079" s="164" t="s">
        <v>1354</v>
      </c>
      <c r="N1079" s="167"/>
      <c r="O1079" s="167"/>
      <c r="P1079" s="167"/>
      <c r="Q1079" s="164"/>
      <c r="R1079" s="215"/>
      <c r="S1079" s="215"/>
      <c r="T1079" s="163"/>
      <c r="U1079" s="163"/>
      <c r="V1079" s="170"/>
      <c r="W1079" s="170"/>
      <c r="X1079" s="171"/>
      <c r="Y1079" s="163"/>
    </row>
    <row r="1080" spans="2:31" s="137" customFormat="1" ht="17.25" customHeight="1" x14ac:dyDescent="0.35">
      <c r="B1080" s="163"/>
      <c r="C1080" s="196">
        <v>76</v>
      </c>
      <c r="D1080" s="163">
        <v>76</v>
      </c>
      <c r="E1080" s="164" t="s">
        <v>723</v>
      </c>
      <c r="F1080" s="174" t="s">
        <v>693</v>
      </c>
      <c r="G1080" s="174" t="s">
        <v>0</v>
      </c>
      <c r="H1080" s="164" t="s">
        <v>967</v>
      </c>
      <c r="I1080" s="164" t="s">
        <v>968</v>
      </c>
      <c r="J1080" s="216">
        <v>23.3</v>
      </c>
      <c r="K1080" s="167">
        <v>8.0500000000000007</v>
      </c>
      <c r="L1080" s="167">
        <v>8.5</v>
      </c>
      <c r="M1080" s="208" t="s">
        <v>971</v>
      </c>
      <c r="N1080" s="167"/>
      <c r="O1080" s="167"/>
      <c r="P1080" s="167"/>
      <c r="Q1080" s="164"/>
      <c r="R1080" s="169"/>
      <c r="S1080" s="169"/>
      <c r="T1080" s="163"/>
      <c r="U1080" s="163"/>
      <c r="V1080" s="170"/>
      <c r="W1080" s="170"/>
      <c r="X1080" s="171"/>
      <c r="Y1080" s="163"/>
    </row>
    <row r="1081" spans="2:31" s="137" customFormat="1" ht="17.25" customHeight="1" x14ac:dyDescent="0.35">
      <c r="B1081" s="163"/>
      <c r="C1081" s="196">
        <v>76</v>
      </c>
      <c r="D1081" s="163">
        <v>76</v>
      </c>
      <c r="E1081" s="164" t="s">
        <v>321</v>
      </c>
      <c r="F1081" s="174" t="s">
        <v>0</v>
      </c>
      <c r="G1081" s="174" t="s">
        <v>52</v>
      </c>
      <c r="H1081" s="164" t="s">
        <v>968</v>
      </c>
      <c r="I1081" s="164" t="s">
        <v>1302</v>
      </c>
      <c r="J1081" s="163">
        <v>55.5</v>
      </c>
      <c r="K1081" s="167">
        <v>9.25</v>
      </c>
      <c r="L1081" s="167">
        <v>10.55</v>
      </c>
      <c r="M1081" s="213"/>
      <c r="N1081" s="167"/>
      <c r="O1081" s="167"/>
      <c r="P1081" s="167"/>
      <c r="Q1081" s="164"/>
      <c r="R1081" s="169"/>
      <c r="S1081" s="169"/>
      <c r="T1081" s="163"/>
      <c r="U1081" s="163"/>
      <c r="V1081" s="170"/>
      <c r="W1081" s="170"/>
      <c r="X1081" s="171"/>
      <c r="Y1081" s="163"/>
    </row>
    <row r="1082" spans="2:31" s="137" customFormat="1" ht="17.25" customHeight="1" x14ac:dyDescent="0.35">
      <c r="B1082" s="163"/>
      <c r="C1082" s="196">
        <v>76</v>
      </c>
      <c r="D1082" s="163">
        <v>76</v>
      </c>
      <c r="E1082" s="164" t="s">
        <v>324</v>
      </c>
      <c r="F1082" s="174" t="s">
        <v>52</v>
      </c>
      <c r="G1082" s="174" t="s">
        <v>0</v>
      </c>
      <c r="H1082" s="164" t="s">
        <v>1302</v>
      </c>
      <c r="I1082" s="164" t="s">
        <v>968</v>
      </c>
      <c r="J1082" s="163">
        <v>55.5</v>
      </c>
      <c r="K1082" s="167">
        <v>11.25</v>
      </c>
      <c r="L1082" s="167">
        <v>12.55</v>
      </c>
      <c r="M1082" s="213"/>
      <c r="N1082" s="167"/>
      <c r="O1082" s="167"/>
      <c r="P1082" s="167"/>
      <c r="Q1082" s="164"/>
      <c r="R1082" s="169"/>
      <c r="S1082" s="169"/>
      <c r="T1082" s="163"/>
      <c r="U1082" s="163"/>
      <c r="V1082" s="170"/>
      <c r="W1082" s="170"/>
      <c r="X1082" s="171"/>
      <c r="Y1082" s="163"/>
    </row>
    <row r="1083" spans="2:31" s="137" customFormat="1" ht="17.25" customHeight="1" x14ac:dyDescent="0.35">
      <c r="B1083" s="163"/>
      <c r="C1083" s="196"/>
      <c r="D1083" s="163"/>
      <c r="E1083" s="164"/>
      <c r="F1083" s="221" t="s">
        <v>976</v>
      </c>
      <c r="G1083" s="174"/>
      <c r="H1083" s="57" t="s">
        <v>976</v>
      </c>
      <c r="I1083" s="164"/>
      <c r="J1083" s="210" t="s">
        <v>1444</v>
      </c>
      <c r="K1083" s="163"/>
      <c r="L1083" s="163"/>
      <c r="M1083" s="164"/>
      <c r="N1083" s="167"/>
      <c r="O1083" s="167"/>
      <c r="P1083" s="167"/>
      <c r="Q1083" s="164"/>
      <c r="R1083" s="169"/>
      <c r="S1083" s="169"/>
      <c r="T1083" s="163"/>
      <c r="U1083" s="163"/>
      <c r="V1083" s="170"/>
      <c r="W1083" s="170"/>
      <c r="X1083" s="171"/>
      <c r="Y1083" s="163"/>
    </row>
    <row r="1084" spans="2:31" s="137" customFormat="1" ht="17.25" customHeight="1" x14ac:dyDescent="0.35">
      <c r="B1084" s="163"/>
      <c r="C1084" s="196">
        <v>75</v>
      </c>
      <c r="D1084" s="163">
        <v>75</v>
      </c>
      <c r="E1084" s="164" t="s">
        <v>432</v>
      </c>
      <c r="F1084" s="174" t="s">
        <v>0</v>
      </c>
      <c r="G1084" s="174" t="s">
        <v>45</v>
      </c>
      <c r="H1084" s="164" t="s">
        <v>968</v>
      </c>
      <c r="I1084" s="164" t="s">
        <v>1251</v>
      </c>
      <c r="J1084" s="216">
        <v>42.5</v>
      </c>
      <c r="K1084" s="167">
        <v>14.25</v>
      </c>
      <c r="L1084" s="167">
        <v>15.4</v>
      </c>
      <c r="M1084" s="164"/>
      <c r="N1084" s="167"/>
      <c r="O1084" s="167"/>
      <c r="P1084" s="167"/>
      <c r="Q1084" s="211" t="s">
        <v>1445</v>
      </c>
      <c r="R1084" s="215">
        <v>0.30208333333333331</v>
      </c>
      <c r="S1084" s="215">
        <v>0.27430555555555552</v>
      </c>
      <c r="T1084" s="216">
        <v>167.1</v>
      </c>
      <c r="U1084" s="216">
        <f>T1084+T1078</f>
        <v>356.2</v>
      </c>
      <c r="V1084" s="170" t="s">
        <v>1029</v>
      </c>
      <c r="W1084" s="170" t="s">
        <v>1029</v>
      </c>
      <c r="X1084" s="212"/>
      <c r="Y1084" s="163">
        <v>10</v>
      </c>
      <c r="Z1084" s="136"/>
      <c r="AA1084" s="136"/>
      <c r="AB1084" s="140" t="s">
        <v>1446</v>
      </c>
      <c r="AC1084" s="137" t="s">
        <v>1029</v>
      </c>
      <c r="AD1084" s="137" t="s">
        <v>1417</v>
      </c>
      <c r="AE1084" s="140" t="s">
        <v>1031</v>
      </c>
    </row>
    <row r="1085" spans="2:31" s="137" customFormat="1" ht="17.25" customHeight="1" x14ac:dyDescent="0.35">
      <c r="B1085" s="163"/>
      <c r="C1085" s="196">
        <v>75</v>
      </c>
      <c r="D1085" s="163">
        <v>75</v>
      </c>
      <c r="E1085" s="164" t="s">
        <v>435</v>
      </c>
      <c r="F1085" s="174" t="s">
        <v>45</v>
      </c>
      <c r="G1085" s="174" t="s">
        <v>0</v>
      </c>
      <c r="H1085" s="164" t="s">
        <v>1251</v>
      </c>
      <c r="I1085" s="164" t="s">
        <v>968</v>
      </c>
      <c r="J1085" s="216">
        <v>42.5</v>
      </c>
      <c r="K1085" s="167">
        <v>15.45</v>
      </c>
      <c r="L1085" s="167">
        <v>17</v>
      </c>
      <c r="M1085" s="208" t="s">
        <v>971</v>
      </c>
      <c r="N1085" s="167"/>
      <c r="O1085" s="167"/>
      <c r="P1085" s="167"/>
      <c r="Q1085" s="167"/>
      <c r="R1085" s="169"/>
      <c r="S1085" s="169"/>
      <c r="T1085" s="163"/>
      <c r="U1085" s="163"/>
      <c r="V1085" s="170"/>
      <c r="W1085" s="170"/>
      <c r="X1085" s="171"/>
      <c r="Y1085" s="163"/>
    </row>
    <row r="1086" spans="2:31" s="137" customFormat="1" ht="17.25" customHeight="1" x14ac:dyDescent="0.35">
      <c r="B1086" s="163"/>
      <c r="C1086" s="196">
        <v>75</v>
      </c>
      <c r="D1086" s="163">
        <v>75</v>
      </c>
      <c r="E1086" s="164" t="s">
        <v>406</v>
      </c>
      <c r="F1086" s="174" t="s">
        <v>0</v>
      </c>
      <c r="G1086" s="174" t="s">
        <v>43</v>
      </c>
      <c r="H1086" s="164" t="s">
        <v>968</v>
      </c>
      <c r="I1086" s="164" t="s">
        <v>1447</v>
      </c>
      <c r="J1086" s="216">
        <v>25.3</v>
      </c>
      <c r="K1086" s="167">
        <v>17.3</v>
      </c>
      <c r="L1086" s="167">
        <v>18.2</v>
      </c>
      <c r="M1086" s="213"/>
      <c r="N1086" s="167"/>
      <c r="O1086" s="167"/>
      <c r="P1086" s="167"/>
      <c r="Q1086" s="164"/>
      <c r="R1086" s="169"/>
      <c r="S1086" s="169"/>
      <c r="T1086" s="163"/>
      <c r="U1086" s="163"/>
      <c r="V1086" s="170"/>
      <c r="W1086" s="170"/>
      <c r="X1086" s="171"/>
      <c r="Y1086" s="163"/>
    </row>
    <row r="1087" spans="2:31" s="137" customFormat="1" ht="17.25" customHeight="1" x14ac:dyDescent="0.35">
      <c r="B1087" s="163"/>
      <c r="C1087" s="196">
        <v>75</v>
      </c>
      <c r="D1087" s="163">
        <v>75</v>
      </c>
      <c r="E1087" s="164" t="s">
        <v>407</v>
      </c>
      <c r="F1087" s="174" t="s">
        <v>43</v>
      </c>
      <c r="G1087" s="174" t="s">
        <v>0</v>
      </c>
      <c r="H1087" s="164" t="s">
        <v>1447</v>
      </c>
      <c r="I1087" s="164" t="s">
        <v>968</v>
      </c>
      <c r="J1087" s="216">
        <v>25.3</v>
      </c>
      <c r="K1087" s="167">
        <v>18.3</v>
      </c>
      <c r="L1087" s="167">
        <v>19.2</v>
      </c>
      <c r="M1087" s="164" t="s">
        <v>1354</v>
      </c>
      <c r="N1087" s="167"/>
      <c r="O1087" s="167"/>
      <c r="P1087" s="167"/>
      <c r="Q1087" s="164"/>
      <c r="R1087" s="169"/>
      <c r="S1087" s="169"/>
      <c r="T1087" s="163"/>
      <c r="U1087" s="163"/>
      <c r="V1087" s="170"/>
      <c r="W1087" s="170"/>
      <c r="X1087" s="171"/>
      <c r="Y1087" s="163"/>
    </row>
    <row r="1088" spans="2:31" s="137" customFormat="1" ht="17.25" customHeight="1" x14ac:dyDescent="0.35">
      <c r="B1088" s="163"/>
      <c r="C1088" s="196">
        <v>75</v>
      </c>
      <c r="D1088" s="163">
        <v>75</v>
      </c>
      <c r="E1088" s="164" t="s">
        <v>444</v>
      </c>
      <c r="F1088" s="174" t="s">
        <v>0</v>
      </c>
      <c r="G1088" s="174" t="s">
        <v>46</v>
      </c>
      <c r="H1088" s="164" t="s">
        <v>968</v>
      </c>
      <c r="I1088" s="164" t="s">
        <v>1439</v>
      </c>
      <c r="J1088" s="216">
        <v>31.5</v>
      </c>
      <c r="K1088" s="167">
        <v>19.399999999999999</v>
      </c>
      <c r="L1088" s="167">
        <v>21</v>
      </c>
      <c r="M1088" s="164" t="s">
        <v>1354</v>
      </c>
      <c r="N1088" s="167"/>
      <c r="O1088" s="167"/>
      <c r="P1088" s="167"/>
      <c r="Q1088" s="164"/>
      <c r="R1088" s="169"/>
      <c r="S1088" s="169"/>
      <c r="T1088" s="163"/>
      <c r="U1088" s="163"/>
      <c r="V1088" s="170"/>
      <c r="W1088" s="170"/>
      <c r="X1088" s="171"/>
      <c r="Y1088" s="163"/>
    </row>
    <row r="1089" spans="2:31" s="137" customFormat="1" ht="17.25" customHeight="1" x14ac:dyDescent="0.35">
      <c r="B1089" s="163"/>
      <c r="C1089" s="196"/>
      <c r="D1089" s="163"/>
      <c r="E1089" s="164"/>
      <c r="F1089" s="174"/>
      <c r="G1089" s="221" t="s">
        <v>1174</v>
      </c>
      <c r="H1089" s="164"/>
      <c r="I1089" s="57" t="s">
        <v>1174</v>
      </c>
      <c r="J1089" s="163"/>
      <c r="K1089" s="163"/>
      <c r="L1089" s="163"/>
      <c r="M1089" s="164"/>
      <c r="N1089" s="167"/>
      <c r="O1089" s="167"/>
      <c r="P1089" s="167"/>
      <c r="Q1089" s="164"/>
      <c r="R1089" s="169"/>
      <c r="S1089" s="169"/>
      <c r="T1089" s="163"/>
      <c r="U1089" s="163"/>
      <c r="V1089" s="170"/>
      <c r="W1089" s="170"/>
      <c r="X1089" s="171"/>
      <c r="Y1089" s="163"/>
    </row>
    <row r="1090" spans="2:31" s="137" customFormat="1" ht="17.25" customHeight="1" x14ac:dyDescent="0.35">
      <c r="B1090" s="163"/>
      <c r="C1090" s="196"/>
      <c r="D1090" s="163"/>
      <c r="E1090" s="164"/>
      <c r="F1090" s="174"/>
      <c r="G1090" s="174"/>
      <c r="H1090" s="164"/>
      <c r="I1090" s="164"/>
      <c r="J1090" s="163"/>
      <c r="K1090" s="163"/>
      <c r="L1090" s="163"/>
      <c r="M1090" s="164"/>
      <c r="N1090" s="167"/>
      <c r="O1090" s="167"/>
      <c r="P1090" s="167"/>
      <c r="Q1090" s="196"/>
      <c r="R1090" s="169"/>
      <c r="S1090" s="169"/>
      <c r="T1090" s="163"/>
      <c r="U1090" s="163"/>
      <c r="V1090" s="170"/>
      <c r="W1090" s="170"/>
      <c r="X1090" s="171"/>
      <c r="Y1090" s="163"/>
    </row>
    <row r="1091" spans="2:31" s="137" customFormat="1" ht="17.25" customHeight="1" x14ac:dyDescent="0.35">
      <c r="B1091" s="163">
        <v>67</v>
      </c>
      <c r="C1091" s="196">
        <v>78</v>
      </c>
      <c r="D1091" s="163">
        <v>78</v>
      </c>
      <c r="E1091" s="164" t="s">
        <v>410</v>
      </c>
      <c r="F1091" s="174" t="s">
        <v>1431</v>
      </c>
      <c r="G1091" s="174" t="s">
        <v>0</v>
      </c>
      <c r="H1091" s="164" t="s">
        <v>1432</v>
      </c>
      <c r="I1091" s="164" t="s">
        <v>968</v>
      </c>
      <c r="J1091" s="163">
        <v>42.8</v>
      </c>
      <c r="K1091" s="167">
        <v>5.45</v>
      </c>
      <c r="L1091" s="167">
        <v>7</v>
      </c>
      <c r="M1091" s="164"/>
      <c r="N1091" s="167"/>
      <c r="O1091" s="167"/>
      <c r="P1091" s="167"/>
      <c r="Q1091" s="211" t="s">
        <v>1448</v>
      </c>
      <c r="R1091" s="215">
        <v>0.27083333333333331</v>
      </c>
      <c r="S1091" s="215">
        <v>0.25</v>
      </c>
      <c r="T1091" s="216">
        <v>163.80000000000001</v>
      </c>
      <c r="U1091" s="216"/>
      <c r="V1091" s="170" t="s">
        <v>1029</v>
      </c>
      <c r="W1091" s="184"/>
      <c r="X1091" s="200" t="s">
        <v>1409</v>
      </c>
      <c r="Y1091" s="163"/>
      <c r="Z1091" s="136" t="s">
        <v>1027</v>
      </c>
      <c r="AA1091" s="136"/>
      <c r="AB1091" s="140" t="s">
        <v>1432</v>
      </c>
      <c r="AC1091" s="137" t="s">
        <v>1029</v>
      </c>
      <c r="AD1091" s="137" t="s">
        <v>1411</v>
      </c>
      <c r="AE1091" s="140" t="s">
        <v>1031</v>
      </c>
    </row>
    <row r="1092" spans="2:31" s="137" customFormat="1" ht="17.25" customHeight="1" x14ac:dyDescent="0.35">
      <c r="B1092" s="163"/>
      <c r="C1092" s="196">
        <v>78</v>
      </c>
      <c r="D1092" s="163">
        <v>78</v>
      </c>
      <c r="E1092" s="164" t="s">
        <v>418</v>
      </c>
      <c r="F1092" s="174" t="s">
        <v>0</v>
      </c>
      <c r="G1092" s="174" t="s">
        <v>45</v>
      </c>
      <c r="H1092" s="164" t="s">
        <v>968</v>
      </c>
      <c r="I1092" s="164" t="s">
        <v>1251</v>
      </c>
      <c r="J1092" s="216">
        <v>42.5</v>
      </c>
      <c r="K1092" s="167">
        <v>7.1</v>
      </c>
      <c r="L1092" s="167">
        <v>8.25</v>
      </c>
      <c r="M1092" s="164" t="s">
        <v>1225</v>
      </c>
      <c r="N1092" s="167"/>
      <c r="O1092" s="167"/>
      <c r="P1092" s="167"/>
      <c r="Q1092" s="196"/>
      <c r="R1092" s="169"/>
      <c r="S1092" s="169"/>
      <c r="T1092" s="163"/>
      <c r="U1092" s="163"/>
      <c r="V1092" s="170"/>
      <c r="W1092" s="170"/>
      <c r="X1092" s="171"/>
      <c r="Y1092" s="163"/>
    </row>
    <row r="1093" spans="2:31" s="137" customFormat="1" ht="17.25" customHeight="1" x14ac:dyDescent="0.35">
      <c r="B1093" s="163"/>
      <c r="C1093" s="196">
        <v>78</v>
      </c>
      <c r="D1093" s="163">
        <v>78</v>
      </c>
      <c r="E1093" s="164" t="s">
        <v>421</v>
      </c>
      <c r="F1093" s="174" t="s">
        <v>45</v>
      </c>
      <c r="G1093" s="174" t="s">
        <v>0</v>
      </c>
      <c r="H1093" s="164" t="s">
        <v>1251</v>
      </c>
      <c r="I1093" s="164" t="s">
        <v>968</v>
      </c>
      <c r="J1093" s="216">
        <v>42.5</v>
      </c>
      <c r="K1093" s="167">
        <v>8.3000000000000007</v>
      </c>
      <c r="L1093" s="167">
        <v>9.4499999999999993</v>
      </c>
      <c r="M1093" s="208" t="s">
        <v>971</v>
      </c>
      <c r="N1093" s="167"/>
      <c r="O1093" s="167"/>
      <c r="P1093" s="167"/>
      <c r="Q1093" s="196"/>
      <c r="R1093" s="169"/>
      <c r="S1093" s="169"/>
      <c r="T1093" s="163"/>
      <c r="U1093" s="163"/>
      <c r="V1093" s="170"/>
      <c r="W1093" s="170"/>
      <c r="X1093" s="171"/>
      <c r="Y1093" s="163"/>
    </row>
    <row r="1094" spans="2:31" s="137" customFormat="1" ht="17.25" customHeight="1" x14ac:dyDescent="0.35">
      <c r="B1094" s="163"/>
      <c r="C1094" s="196">
        <v>78</v>
      </c>
      <c r="D1094" s="163">
        <v>78</v>
      </c>
      <c r="E1094" s="164" t="s">
        <v>112</v>
      </c>
      <c r="F1094" s="174" t="s">
        <v>0</v>
      </c>
      <c r="G1094" s="174" t="s">
        <v>15</v>
      </c>
      <c r="H1094" s="164" t="s">
        <v>968</v>
      </c>
      <c r="I1094" s="164" t="s">
        <v>1449</v>
      </c>
      <c r="J1094" s="216">
        <v>18</v>
      </c>
      <c r="K1094" s="167">
        <v>10.15</v>
      </c>
      <c r="L1094" s="167">
        <v>11</v>
      </c>
      <c r="M1094" s="164" t="s">
        <v>1225</v>
      </c>
      <c r="N1094" s="167"/>
      <c r="O1094" s="167"/>
      <c r="P1094" s="167"/>
      <c r="Q1094" s="196"/>
      <c r="R1094" s="169"/>
      <c r="S1094" s="169"/>
      <c r="T1094" s="163"/>
      <c r="U1094" s="163"/>
      <c r="V1094" s="170"/>
      <c r="W1094" s="170"/>
      <c r="X1094" s="171"/>
      <c r="Y1094" s="163"/>
    </row>
    <row r="1095" spans="2:31" s="137" customFormat="1" ht="17.25" customHeight="1" x14ac:dyDescent="0.35">
      <c r="B1095" s="163"/>
      <c r="C1095" s="196">
        <v>78</v>
      </c>
      <c r="D1095" s="163">
        <v>78</v>
      </c>
      <c r="E1095" s="164" t="s">
        <v>113</v>
      </c>
      <c r="F1095" s="174" t="s">
        <v>15</v>
      </c>
      <c r="G1095" s="174" t="s">
        <v>0</v>
      </c>
      <c r="H1095" s="164" t="s">
        <v>1449</v>
      </c>
      <c r="I1095" s="164" t="s">
        <v>968</v>
      </c>
      <c r="J1095" s="216">
        <v>18</v>
      </c>
      <c r="K1095" s="167">
        <v>11.05</v>
      </c>
      <c r="L1095" s="167">
        <v>11.5</v>
      </c>
      <c r="M1095" s="164"/>
      <c r="N1095" s="167"/>
      <c r="O1095" s="167"/>
      <c r="P1095" s="167"/>
      <c r="Q1095" s="196"/>
      <c r="R1095" s="169"/>
      <c r="S1095" s="169"/>
      <c r="T1095" s="163"/>
      <c r="U1095" s="163"/>
      <c r="V1095" s="170"/>
      <c r="W1095" s="170"/>
      <c r="X1095" s="171"/>
      <c r="Y1095" s="163"/>
    </row>
    <row r="1096" spans="2:31" s="137" customFormat="1" ht="17.25" customHeight="1" x14ac:dyDescent="0.35">
      <c r="B1096" s="163"/>
      <c r="C1096" s="196"/>
      <c r="D1096" s="163"/>
      <c r="E1096" s="164"/>
      <c r="F1096" s="221" t="s">
        <v>976</v>
      </c>
      <c r="G1096" s="174"/>
      <c r="H1096" s="57" t="s">
        <v>976</v>
      </c>
      <c r="I1096" s="164"/>
      <c r="J1096" s="163"/>
      <c r="K1096" s="163"/>
      <c r="L1096" s="163"/>
      <c r="M1096" s="164"/>
      <c r="N1096" s="167"/>
      <c r="O1096" s="167"/>
      <c r="P1096" s="167"/>
      <c r="Q1096" s="196"/>
      <c r="R1096" s="169"/>
      <c r="S1096" s="169"/>
      <c r="T1096" s="163"/>
      <c r="U1096" s="163"/>
      <c r="V1096" s="170"/>
      <c r="W1096" s="170"/>
      <c r="X1096" s="171"/>
      <c r="Y1096" s="163"/>
    </row>
    <row r="1097" spans="2:31" s="137" customFormat="1" ht="17.25" customHeight="1" x14ac:dyDescent="0.35">
      <c r="B1097" s="163"/>
      <c r="C1097" s="196">
        <v>77</v>
      </c>
      <c r="D1097" s="163">
        <v>77</v>
      </c>
      <c r="E1097" s="164" t="s">
        <v>72</v>
      </c>
      <c r="F1097" s="174" t="s">
        <v>0</v>
      </c>
      <c r="G1097" s="174" t="s">
        <v>12</v>
      </c>
      <c r="H1097" s="164" t="s">
        <v>968</v>
      </c>
      <c r="I1097" s="164" t="s">
        <v>1450</v>
      </c>
      <c r="J1097" s="163">
        <v>37.200000000000003</v>
      </c>
      <c r="K1097" s="167">
        <v>13</v>
      </c>
      <c r="L1097" s="167">
        <v>14.15</v>
      </c>
      <c r="M1097" s="164" t="s">
        <v>1354</v>
      </c>
      <c r="N1097" s="167"/>
      <c r="O1097" s="167"/>
      <c r="P1097" s="167"/>
      <c r="Q1097" s="211" t="s">
        <v>1451</v>
      </c>
      <c r="R1097" s="215">
        <v>0.35069444444444442</v>
      </c>
      <c r="S1097" s="215">
        <v>0.2986111111111111</v>
      </c>
      <c r="T1097" s="216">
        <v>189.2</v>
      </c>
      <c r="U1097" s="216">
        <f>T1097+T1091</f>
        <v>353</v>
      </c>
      <c r="V1097" s="170" t="s">
        <v>1029</v>
      </c>
      <c r="W1097" s="170" t="s">
        <v>1029</v>
      </c>
      <c r="X1097" s="212"/>
      <c r="Y1097" s="163">
        <v>10</v>
      </c>
      <c r="Z1097" s="136" t="s">
        <v>1027</v>
      </c>
      <c r="AA1097" s="136"/>
      <c r="AB1097" s="140" t="s">
        <v>1452</v>
      </c>
      <c r="AC1097" s="137" t="s">
        <v>1029</v>
      </c>
      <c r="AD1097" s="137" t="s">
        <v>1417</v>
      </c>
      <c r="AE1097" s="140" t="s">
        <v>1031</v>
      </c>
    </row>
    <row r="1098" spans="2:31" s="137" customFormat="1" ht="17.25" customHeight="1" x14ac:dyDescent="0.35">
      <c r="B1098" s="163"/>
      <c r="C1098" s="196">
        <v>77</v>
      </c>
      <c r="D1098" s="163">
        <v>77</v>
      </c>
      <c r="E1098" s="164" t="s">
        <v>73</v>
      </c>
      <c r="F1098" s="174" t="s">
        <v>12</v>
      </c>
      <c r="G1098" s="174" t="s">
        <v>0</v>
      </c>
      <c r="H1098" s="164" t="s">
        <v>1450</v>
      </c>
      <c r="I1098" s="164" t="s">
        <v>968</v>
      </c>
      <c r="J1098" s="163">
        <v>37.200000000000003</v>
      </c>
      <c r="K1098" s="167">
        <v>14.2</v>
      </c>
      <c r="L1098" s="167">
        <v>15.35</v>
      </c>
      <c r="M1098" s="213"/>
      <c r="N1098" s="167"/>
      <c r="O1098" s="167"/>
      <c r="P1098" s="167"/>
      <c r="Q1098" s="196"/>
      <c r="R1098" s="169"/>
      <c r="S1098" s="169"/>
      <c r="T1098" s="163"/>
      <c r="U1098" s="163"/>
      <c r="V1098" s="170"/>
      <c r="W1098" s="170"/>
      <c r="X1098" s="171"/>
      <c r="Y1098" s="163"/>
    </row>
    <row r="1099" spans="2:31" s="137" customFormat="1" ht="17.25" customHeight="1" x14ac:dyDescent="0.35">
      <c r="B1099" s="163"/>
      <c r="C1099" s="196"/>
      <c r="D1099" s="163"/>
      <c r="E1099" s="164"/>
      <c r="F1099" s="174"/>
      <c r="G1099" s="174"/>
      <c r="H1099" s="164"/>
      <c r="I1099" s="164"/>
      <c r="J1099" s="210" t="s">
        <v>1453</v>
      </c>
      <c r="K1099" s="163"/>
      <c r="L1099" s="167"/>
      <c r="M1099" s="213"/>
      <c r="N1099" s="167"/>
      <c r="O1099" s="167"/>
      <c r="P1099" s="167"/>
      <c r="Q1099" s="196"/>
      <c r="R1099" s="169"/>
      <c r="S1099" s="169"/>
      <c r="T1099" s="163"/>
      <c r="U1099" s="163"/>
      <c r="V1099" s="170"/>
      <c r="W1099" s="170"/>
      <c r="X1099" s="171"/>
      <c r="Y1099" s="163"/>
    </row>
    <row r="1100" spans="2:31" s="137" customFormat="1" ht="17.25" customHeight="1" x14ac:dyDescent="0.35">
      <c r="B1100" s="163"/>
      <c r="C1100" s="196">
        <v>77</v>
      </c>
      <c r="D1100" s="163">
        <v>77</v>
      </c>
      <c r="E1100" s="164" t="s">
        <v>134</v>
      </c>
      <c r="F1100" s="174" t="s">
        <v>0</v>
      </c>
      <c r="G1100" s="174" t="s">
        <v>1298</v>
      </c>
      <c r="H1100" s="164" t="s">
        <v>968</v>
      </c>
      <c r="I1100" s="164" t="s">
        <v>1296</v>
      </c>
      <c r="J1100" s="216">
        <v>36</v>
      </c>
      <c r="K1100" s="167">
        <v>16.5</v>
      </c>
      <c r="L1100" s="167">
        <v>18.05</v>
      </c>
      <c r="M1100" s="213"/>
      <c r="N1100" s="167"/>
      <c r="O1100" s="167"/>
      <c r="P1100" s="167"/>
      <c r="Q1100" s="196"/>
      <c r="R1100" s="169"/>
      <c r="S1100" s="169"/>
      <c r="T1100" s="163"/>
      <c r="U1100" s="163"/>
      <c r="V1100" s="170"/>
      <c r="W1100" s="170"/>
      <c r="X1100" s="171"/>
      <c r="Y1100" s="163"/>
    </row>
    <row r="1101" spans="2:31" s="137" customFormat="1" ht="17.25" customHeight="1" x14ac:dyDescent="0.35">
      <c r="B1101" s="163"/>
      <c r="C1101" s="196">
        <v>77</v>
      </c>
      <c r="D1101" s="163">
        <v>77</v>
      </c>
      <c r="E1101" s="164" t="s">
        <v>139</v>
      </c>
      <c r="F1101" s="174" t="s">
        <v>1298</v>
      </c>
      <c r="G1101" s="174" t="s">
        <v>0</v>
      </c>
      <c r="H1101" s="164" t="s">
        <v>1296</v>
      </c>
      <c r="I1101" s="164" t="s">
        <v>968</v>
      </c>
      <c r="J1101" s="216">
        <v>36</v>
      </c>
      <c r="K1101" s="167">
        <v>18.100000000000001</v>
      </c>
      <c r="L1101" s="167">
        <v>19.25</v>
      </c>
      <c r="M1101" s="213"/>
      <c r="N1101" s="167"/>
      <c r="O1101" s="167"/>
      <c r="P1101" s="167"/>
      <c r="Q1101" s="196"/>
      <c r="R1101" s="169"/>
      <c r="S1101" s="169"/>
      <c r="T1101" s="163"/>
      <c r="U1101" s="163"/>
      <c r="V1101" s="170"/>
      <c r="W1101" s="170"/>
      <c r="X1101" s="171"/>
      <c r="Y1101" s="163"/>
    </row>
    <row r="1102" spans="2:31" s="137" customFormat="1" ht="17.25" customHeight="1" x14ac:dyDescent="0.35">
      <c r="B1102" s="163"/>
      <c r="C1102" s="196">
        <v>77</v>
      </c>
      <c r="D1102" s="163">
        <v>77</v>
      </c>
      <c r="E1102" s="164" t="s">
        <v>414</v>
      </c>
      <c r="F1102" s="174" t="s">
        <v>0</v>
      </c>
      <c r="G1102" s="174" t="s">
        <v>1431</v>
      </c>
      <c r="H1102" s="164" t="s">
        <v>968</v>
      </c>
      <c r="I1102" s="164" t="s">
        <v>1432</v>
      </c>
      <c r="J1102" s="163">
        <v>42.8</v>
      </c>
      <c r="K1102" s="167">
        <v>19.3</v>
      </c>
      <c r="L1102" s="167">
        <v>20.45</v>
      </c>
      <c r="M1102" s="164" t="s">
        <v>1354</v>
      </c>
      <c r="N1102" s="167"/>
      <c r="O1102" s="167"/>
      <c r="P1102" s="167"/>
      <c r="Q1102" s="196"/>
      <c r="R1102" s="169"/>
      <c r="S1102" s="169"/>
      <c r="T1102" s="163"/>
      <c r="U1102" s="163"/>
      <c r="V1102" s="170"/>
      <c r="W1102" s="170"/>
      <c r="X1102" s="171"/>
      <c r="Y1102" s="163"/>
    </row>
    <row r="1103" spans="2:31" s="137" customFormat="1" ht="17.25" customHeight="1" x14ac:dyDescent="0.35">
      <c r="B1103" s="163"/>
      <c r="C1103" s="196"/>
      <c r="D1103" s="163"/>
      <c r="E1103" s="164"/>
      <c r="F1103" s="174"/>
      <c r="G1103" s="221" t="s">
        <v>1174</v>
      </c>
      <c r="H1103" s="164"/>
      <c r="I1103" s="57" t="s">
        <v>1174</v>
      </c>
      <c r="J1103" s="163"/>
      <c r="K1103" s="163"/>
      <c r="L1103" s="163"/>
      <c r="M1103" s="164"/>
      <c r="N1103" s="167"/>
      <c r="O1103" s="167"/>
      <c r="P1103" s="167"/>
      <c r="Q1103" s="196"/>
      <c r="R1103" s="169"/>
      <c r="S1103" s="169"/>
      <c r="T1103" s="163"/>
      <c r="U1103" s="163"/>
      <c r="V1103" s="170"/>
      <c r="W1103" s="170"/>
      <c r="X1103" s="171"/>
      <c r="Y1103" s="163"/>
    </row>
    <row r="1104" spans="2:31" s="137" customFormat="1" ht="17.25" customHeight="1" x14ac:dyDescent="0.35">
      <c r="B1104" s="163"/>
      <c r="C1104" s="196"/>
      <c r="D1104" s="163"/>
      <c r="E1104" s="164"/>
      <c r="F1104" s="174"/>
      <c r="G1104" s="174"/>
      <c r="H1104" s="164"/>
      <c r="I1104" s="164"/>
      <c r="J1104" s="163"/>
      <c r="K1104" s="163"/>
      <c r="L1104" s="163"/>
      <c r="M1104" s="164"/>
      <c r="N1104" s="167"/>
      <c r="O1104" s="167"/>
      <c r="P1104" s="167"/>
      <c r="Q1104" s="164"/>
      <c r="R1104" s="169"/>
      <c r="S1104" s="169"/>
      <c r="T1104" s="163"/>
      <c r="U1104" s="163"/>
      <c r="V1104" s="170"/>
      <c r="W1104" s="170"/>
      <c r="X1104" s="171"/>
      <c r="Y1104" s="163"/>
    </row>
    <row r="1105" spans="2:31" s="137" customFormat="1" ht="17.25" customHeight="1" x14ac:dyDescent="0.35">
      <c r="B1105" s="163">
        <v>68</v>
      </c>
      <c r="C1105" s="196">
        <v>80</v>
      </c>
      <c r="D1105" s="163">
        <v>80</v>
      </c>
      <c r="E1105" s="164" t="s">
        <v>127</v>
      </c>
      <c r="F1105" s="174" t="s">
        <v>1298</v>
      </c>
      <c r="G1105" s="174" t="s">
        <v>0</v>
      </c>
      <c r="H1105" s="164" t="s">
        <v>1296</v>
      </c>
      <c r="I1105" s="164" t="s">
        <v>968</v>
      </c>
      <c r="J1105" s="216">
        <v>31</v>
      </c>
      <c r="K1105" s="167">
        <v>5.3</v>
      </c>
      <c r="L1105" s="167">
        <v>6.3</v>
      </c>
      <c r="M1105" s="213"/>
      <c r="N1105" s="167"/>
      <c r="O1105" s="167"/>
      <c r="P1105" s="167"/>
      <c r="Q1105" s="211" t="s">
        <v>1454</v>
      </c>
      <c r="R1105" s="215">
        <v>0.28125</v>
      </c>
      <c r="S1105" s="215">
        <v>0.26041666666666669</v>
      </c>
      <c r="T1105" s="216">
        <v>161.4</v>
      </c>
      <c r="U1105" s="216"/>
      <c r="V1105" s="170" t="s">
        <v>1029</v>
      </c>
      <c r="W1105" s="184"/>
      <c r="X1105" s="200" t="s">
        <v>1409</v>
      </c>
      <c r="Y1105" s="163"/>
      <c r="Z1105" s="136" t="s">
        <v>1027</v>
      </c>
      <c r="AA1105" s="136"/>
      <c r="AB1105" s="140" t="s">
        <v>1296</v>
      </c>
      <c r="AC1105" s="137" t="s">
        <v>1029</v>
      </c>
      <c r="AD1105" s="137" t="s">
        <v>1411</v>
      </c>
      <c r="AE1105" s="140" t="s">
        <v>1031</v>
      </c>
    </row>
    <row r="1106" spans="2:31" s="137" customFormat="1" ht="18" x14ac:dyDescent="0.35">
      <c r="B1106" s="163"/>
      <c r="C1106" s="196">
        <v>80</v>
      </c>
      <c r="D1106" s="163">
        <v>80</v>
      </c>
      <c r="E1106" s="164" t="s">
        <v>708</v>
      </c>
      <c r="F1106" s="174" t="s">
        <v>627</v>
      </c>
      <c r="G1106" s="174" t="s">
        <v>49</v>
      </c>
      <c r="H1106" s="164" t="s">
        <v>962</v>
      </c>
      <c r="I1106" s="164" t="s">
        <v>963</v>
      </c>
      <c r="J1106" s="216">
        <v>23.3</v>
      </c>
      <c r="K1106" s="167">
        <v>6.4</v>
      </c>
      <c r="L1106" s="167">
        <v>7.25</v>
      </c>
      <c r="M1106" s="213"/>
      <c r="N1106" s="167"/>
      <c r="O1106" s="167"/>
      <c r="P1106" s="167"/>
      <c r="Q1106" s="164"/>
      <c r="R1106" s="169"/>
      <c r="S1106" s="169"/>
      <c r="T1106" s="163"/>
      <c r="U1106" s="163"/>
      <c r="V1106" s="170"/>
      <c r="W1106" s="170"/>
      <c r="X1106" s="171"/>
      <c r="Y1106" s="163"/>
    </row>
    <row r="1107" spans="2:31" s="137" customFormat="1" ht="17.25" customHeight="1" x14ac:dyDescent="0.35">
      <c r="B1107" s="163"/>
      <c r="C1107" s="196">
        <v>80</v>
      </c>
      <c r="D1107" s="163">
        <v>80</v>
      </c>
      <c r="E1107" s="164" t="s">
        <v>709</v>
      </c>
      <c r="F1107" s="174" t="s">
        <v>693</v>
      </c>
      <c r="G1107" s="174" t="s">
        <v>0</v>
      </c>
      <c r="H1107" s="164" t="s">
        <v>967</v>
      </c>
      <c r="I1107" s="164" t="s">
        <v>968</v>
      </c>
      <c r="J1107" s="216">
        <v>23.3</v>
      </c>
      <c r="K1107" s="167">
        <v>7.35</v>
      </c>
      <c r="L1107" s="167">
        <v>8.1999999999999993</v>
      </c>
      <c r="M1107" s="213"/>
      <c r="N1107" s="167"/>
      <c r="O1107" s="167"/>
      <c r="P1107" s="167"/>
      <c r="Q1107" s="164"/>
      <c r="R1107" s="169"/>
      <c r="S1107" s="169"/>
      <c r="T1107" s="163"/>
      <c r="U1107" s="163"/>
      <c r="V1107" s="170"/>
      <c r="W1107" s="170"/>
      <c r="X1107" s="171"/>
      <c r="Y1107" s="163"/>
    </row>
    <row r="1108" spans="2:31" s="137" customFormat="1" ht="17.25" customHeight="1" x14ac:dyDescent="0.35">
      <c r="B1108" s="163"/>
      <c r="C1108" s="196">
        <v>80</v>
      </c>
      <c r="D1108" s="163">
        <v>80</v>
      </c>
      <c r="E1108" s="164" t="s">
        <v>78</v>
      </c>
      <c r="F1108" s="174" t="s">
        <v>0</v>
      </c>
      <c r="G1108" s="174" t="s">
        <v>13</v>
      </c>
      <c r="H1108" s="164" t="s">
        <v>968</v>
      </c>
      <c r="I1108" s="164" t="s">
        <v>1294</v>
      </c>
      <c r="J1108" s="163">
        <v>12.8</v>
      </c>
      <c r="K1108" s="167">
        <v>8.3000000000000007</v>
      </c>
      <c r="L1108" s="167">
        <v>9</v>
      </c>
      <c r="M1108" s="213" t="s">
        <v>1455</v>
      </c>
      <c r="N1108" s="211"/>
      <c r="O1108" s="167"/>
      <c r="P1108" s="167"/>
      <c r="Q1108" s="164"/>
      <c r="R1108" s="169"/>
      <c r="S1108" s="169"/>
      <c r="T1108" s="163"/>
      <c r="U1108" s="163"/>
      <c r="V1108" s="170"/>
      <c r="W1108" s="170"/>
      <c r="X1108" s="171"/>
      <c r="Y1108" s="163"/>
    </row>
    <row r="1109" spans="2:31" s="137" customFormat="1" ht="17.25" customHeight="1" x14ac:dyDescent="0.35">
      <c r="B1109" s="163"/>
      <c r="C1109" s="196">
        <v>80</v>
      </c>
      <c r="D1109" s="163">
        <v>80</v>
      </c>
      <c r="E1109" s="164" t="s">
        <v>79</v>
      </c>
      <c r="F1109" s="174" t="s">
        <v>13</v>
      </c>
      <c r="G1109" s="174" t="s">
        <v>0</v>
      </c>
      <c r="H1109" s="164" t="s">
        <v>1294</v>
      </c>
      <c r="I1109" s="164" t="s">
        <v>968</v>
      </c>
      <c r="J1109" s="216">
        <v>14</v>
      </c>
      <c r="K1109" s="167">
        <v>9.1</v>
      </c>
      <c r="L1109" s="167">
        <v>9.4</v>
      </c>
      <c r="M1109" s="208" t="s">
        <v>971</v>
      </c>
      <c r="N1109" s="167"/>
      <c r="O1109" s="167"/>
      <c r="P1109" s="167"/>
      <c r="Q1109" s="164"/>
      <c r="R1109" s="169"/>
      <c r="S1109" s="169"/>
      <c r="T1109" s="163"/>
      <c r="U1109" s="163"/>
      <c r="V1109" s="170"/>
      <c r="W1109" s="170"/>
      <c r="X1109" s="171"/>
      <c r="Y1109" s="163"/>
    </row>
    <row r="1110" spans="2:31" s="137" customFormat="1" ht="17.25" customHeight="1" x14ac:dyDescent="0.35">
      <c r="B1110" s="163"/>
      <c r="C1110" s="196">
        <v>80</v>
      </c>
      <c r="D1110" s="163">
        <v>80</v>
      </c>
      <c r="E1110" s="164" t="s">
        <v>289</v>
      </c>
      <c r="F1110" s="174" t="s">
        <v>0</v>
      </c>
      <c r="G1110" s="174" t="s">
        <v>23</v>
      </c>
      <c r="H1110" s="164" t="s">
        <v>968</v>
      </c>
      <c r="I1110" s="164" t="s">
        <v>1456</v>
      </c>
      <c r="J1110" s="216">
        <v>28.5</v>
      </c>
      <c r="K1110" s="167">
        <v>10.1</v>
      </c>
      <c r="L1110" s="167">
        <v>10.55</v>
      </c>
      <c r="M1110" s="164" t="s">
        <v>1354</v>
      </c>
      <c r="N1110" s="208"/>
      <c r="O1110" s="167"/>
      <c r="P1110" s="167"/>
      <c r="Q1110" s="164"/>
      <c r="R1110" s="169"/>
      <c r="S1110" s="169"/>
      <c r="T1110" s="163"/>
      <c r="U1110" s="163"/>
      <c r="V1110" s="170"/>
      <c r="W1110" s="170"/>
      <c r="X1110" s="171"/>
      <c r="Y1110" s="163"/>
    </row>
    <row r="1111" spans="2:31" s="137" customFormat="1" ht="17.25" customHeight="1" x14ac:dyDescent="0.35">
      <c r="B1111" s="163"/>
      <c r="C1111" s="196">
        <v>80</v>
      </c>
      <c r="D1111" s="163">
        <v>80</v>
      </c>
      <c r="E1111" s="164" t="s">
        <v>292</v>
      </c>
      <c r="F1111" s="174" t="s">
        <v>23</v>
      </c>
      <c r="G1111" s="174" t="s">
        <v>0</v>
      </c>
      <c r="H1111" s="164" t="s">
        <v>1456</v>
      </c>
      <c r="I1111" s="164" t="s">
        <v>968</v>
      </c>
      <c r="J1111" s="216">
        <v>28.5</v>
      </c>
      <c r="K1111" s="167">
        <v>11.05</v>
      </c>
      <c r="L1111" s="167">
        <v>11.5</v>
      </c>
      <c r="M1111" s="164"/>
      <c r="N1111" s="167"/>
      <c r="O1111" s="167"/>
      <c r="P1111" s="167"/>
      <c r="Q1111" s="164"/>
      <c r="R1111" s="169"/>
      <c r="S1111" s="169"/>
      <c r="T1111" s="163"/>
      <c r="U1111" s="163"/>
      <c r="V1111" s="170"/>
      <c r="W1111" s="170"/>
      <c r="X1111" s="171"/>
      <c r="Y1111" s="163"/>
    </row>
    <row r="1112" spans="2:31" s="137" customFormat="1" ht="17.25" customHeight="1" x14ac:dyDescent="0.35">
      <c r="B1112" s="163"/>
      <c r="C1112" s="196"/>
      <c r="D1112" s="163"/>
      <c r="E1112" s="164"/>
      <c r="F1112" s="221" t="s">
        <v>976</v>
      </c>
      <c r="G1112" s="174"/>
      <c r="H1112" s="57" t="s">
        <v>976</v>
      </c>
      <c r="I1112" s="164"/>
      <c r="J1112" s="210" t="s">
        <v>1457</v>
      </c>
      <c r="K1112" s="163"/>
      <c r="L1112" s="163"/>
      <c r="M1112" s="164"/>
      <c r="N1112" s="167"/>
      <c r="O1112" s="167"/>
      <c r="P1112" s="167"/>
      <c r="Q1112" s="164"/>
      <c r="R1112" s="169"/>
      <c r="S1112" s="169"/>
      <c r="T1112" s="163"/>
      <c r="U1112" s="163"/>
      <c r="V1112" s="170"/>
      <c r="W1112" s="170"/>
      <c r="X1112" s="171"/>
      <c r="Y1112" s="163"/>
    </row>
    <row r="1113" spans="2:31" s="137" customFormat="1" ht="18" x14ac:dyDescent="0.35">
      <c r="B1113" s="163"/>
      <c r="C1113" s="196">
        <v>79</v>
      </c>
      <c r="D1113" s="163">
        <v>79</v>
      </c>
      <c r="E1113" s="164" t="s">
        <v>782</v>
      </c>
      <c r="F1113" s="174" t="s">
        <v>627</v>
      </c>
      <c r="G1113" s="174" t="s">
        <v>49</v>
      </c>
      <c r="H1113" s="164" t="s">
        <v>962</v>
      </c>
      <c r="I1113" s="164" t="s">
        <v>963</v>
      </c>
      <c r="J1113" s="216">
        <v>23.3</v>
      </c>
      <c r="K1113" s="167">
        <v>13.15</v>
      </c>
      <c r="L1113" s="167">
        <v>14</v>
      </c>
      <c r="M1113" s="164"/>
      <c r="N1113" s="167"/>
      <c r="O1113" s="167"/>
      <c r="P1113" s="167"/>
      <c r="Q1113" s="211" t="s">
        <v>1458</v>
      </c>
      <c r="R1113" s="215">
        <v>0.31944444444444448</v>
      </c>
      <c r="S1113" s="215">
        <v>0.2986111111111111</v>
      </c>
      <c r="T1113" s="216">
        <v>168</v>
      </c>
      <c r="U1113" s="216">
        <f>T1113+T1105</f>
        <v>329.4</v>
      </c>
      <c r="V1113" s="170" t="s">
        <v>1029</v>
      </c>
      <c r="W1113" s="170" t="s">
        <v>1029</v>
      </c>
      <c r="X1113" s="212"/>
      <c r="Y1113" s="163">
        <v>14</v>
      </c>
      <c r="Z1113" s="136" t="s">
        <v>1027</v>
      </c>
      <c r="AA1113" s="136"/>
      <c r="AB1113" s="140" t="s">
        <v>1459</v>
      </c>
      <c r="AC1113" s="137" t="s">
        <v>1029</v>
      </c>
      <c r="AD1113" s="137" t="s">
        <v>1417</v>
      </c>
      <c r="AE1113" s="140" t="s">
        <v>1031</v>
      </c>
    </row>
    <row r="1114" spans="2:31" s="137" customFormat="1" ht="17.25" customHeight="1" x14ac:dyDescent="0.35">
      <c r="B1114" s="163"/>
      <c r="C1114" s="196">
        <v>79</v>
      </c>
      <c r="D1114" s="163">
        <v>79</v>
      </c>
      <c r="E1114" s="164" t="s">
        <v>783</v>
      </c>
      <c r="F1114" s="174" t="s">
        <v>693</v>
      </c>
      <c r="G1114" s="174" t="s">
        <v>0</v>
      </c>
      <c r="H1114" s="164" t="s">
        <v>967</v>
      </c>
      <c r="I1114" s="164" t="s">
        <v>968</v>
      </c>
      <c r="J1114" s="216">
        <v>23.3</v>
      </c>
      <c r="K1114" s="167">
        <v>14.1</v>
      </c>
      <c r="L1114" s="167">
        <v>14.55</v>
      </c>
      <c r="M1114" s="164"/>
      <c r="N1114" s="167"/>
      <c r="O1114" s="167"/>
      <c r="P1114" s="167"/>
      <c r="Q1114" s="164"/>
      <c r="R1114" s="169"/>
      <c r="S1114" s="169"/>
      <c r="T1114" s="163"/>
      <c r="U1114" s="163"/>
      <c r="V1114" s="170"/>
      <c r="W1114" s="170"/>
      <c r="X1114" s="171"/>
      <c r="Y1114" s="163"/>
    </row>
    <row r="1115" spans="2:31" s="137" customFormat="1" ht="18" x14ac:dyDescent="0.35">
      <c r="B1115" s="163"/>
      <c r="C1115" s="196">
        <v>79</v>
      </c>
      <c r="D1115" s="163">
        <v>79</v>
      </c>
      <c r="E1115" s="164" t="s">
        <v>821</v>
      </c>
      <c r="F1115" s="174" t="s">
        <v>627</v>
      </c>
      <c r="G1115" s="174" t="s">
        <v>49</v>
      </c>
      <c r="H1115" s="164" t="s">
        <v>962</v>
      </c>
      <c r="I1115" s="164" t="s">
        <v>963</v>
      </c>
      <c r="J1115" s="216">
        <v>23.3</v>
      </c>
      <c r="K1115" s="167">
        <v>15</v>
      </c>
      <c r="L1115" s="167">
        <v>15.45</v>
      </c>
      <c r="M1115" s="208"/>
      <c r="N1115" s="167"/>
      <c r="O1115" s="167"/>
      <c r="P1115" s="167"/>
      <c r="Q1115" s="164"/>
      <c r="R1115" s="169"/>
      <c r="S1115" s="169"/>
      <c r="T1115" s="163"/>
      <c r="U1115" s="163"/>
      <c r="V1115" s="170"/>
      <c r="W1115" s="170"/>
      <c r="X1115" s="171"/>
      <c r="Y1115" s="163"/>
    </row>
    <row r="1116" spans="2:31" s="137" customFormat="1" ht="17.25" customHeight="1" x14ac:dyDescent="0.35">
      <c r="B1116" s="163"/>
      <c r="C1116" s="196">
        <v>79</v>
      </c>
      <c r="D1116" s="163">
        <v>79</v>
      </c>
      <c r="E1116" s="164" t="s">
        <v>822</v>
      </c>
      <c r="F1116" s="174" t="s">
        <v>693</v>
      </c>
      <c r="G1116" s="174" t="s">
        <v>0</v>
      </c>
      <c r="H1116" s="164" t="s">
        <v>967</v>
      </c>
      <c r="I1116" s="164" t="s">
        <v>968</v>
      </c>
      <c r="J1116" s="216">
        <v>23.3</v>
      </c>
      <c r="K1116" s="167">
        <v>16</v>
      </c>
      <c r="L1116" s="167">
        <v>16.45</v>
      </c>
      <c r="M1116" s="208" t="s">
        <v>971</v>
      </c>
      <c r="N1116" s="167"/>
      <c r="O1116" s="167"/>
      <c r="P1116" s="167"/>
      <c r="Q1116" s="164"/>
      <c r="R1116" s="169"/>
      <c r="S1116" s="169"/>
      <c r="T1116" s="163"/>
      <c r="U1116" s="163"/>
      <c r="V1116" s="170"/>
      <c r="W1116" s="170"/>
      <c r="X1116" s="171"/>
      <c r="Y1116" s="163"/>
    </row>
    <row r="1117" spans="2:31" s="137" customFormat="1" ht="17.25" customHeight="1" x14ac:dyDescent="0.35">
      <c r="B1117" s="163"/>
      <c r="C1117" s="196">
        <v>79</v>
      </c>
      <c r="D1117" s="163">
        <v>79</v>
      </c>
      <c r="E1117" s="164" t="s">
        <v>380</v>
      </c>
      <c r="F1117" s="174" t="s">
        <v>0</v>
      </c>
      <c r="G1117" s="174" t="s">
        <v>37</v>
      </c>
      <c r="H1117" s="164" t="s">
        <v>968</v>
      </c>
      <c r="I1117" s="164" t="s">
        <v>1430</v>
      </c>
      <c r="J1117" s="216">
        <v>18.899999999999999</v>
      </c>
      <c r="K1117" s="167">
        <v>17.149999999999999</v>
      </c>
      <c r="L1117" s="167">
        <v>18</v>
      </c>
      <c r="M1117" s="164"/>
      <c r="N1117" s="167"/>
      <c r="O1117" s="167"/>
      <c r="P1117" s="167"/>
      <c r="Q1117" s="164"/>
      <c r="R1117" s="169"/>
      <c r="S1117" s="169"/>
      <c r="T1117" s="163"/>
      <c r="U1117" s="163"/>
      <c r="V1117" s="170"/>
      <c r="W1117" s="170"/>
      <c r="X1117" s="171"/>
      <c r="Y1117" s="163"/>
    </row>
    <row r="1118" spans="2:31" s="137" customFormat="1" ht="17.25" customHeight="1" x14ac:dyDescent="0.35">
      <c r="B1118" s="163"/>
      <c r="C1118" s="196">
        <v>79</v>
      </c>
      <c r="D1118" s="163">
        <v>79</v>
      </c>
      <c r="E1118" s="164" t="s">
        <v>381</v>
      </c>
      <c r="F1118" s="174" t="s">
        <v>37</v>
      </c>
      <c r="G1118" s="174" t="s">
        <v>0</v>
      </c>
      <c r="H1118" s="164" t="s">
        <v>1430</v>
      </c>
      <c r="I1118" s="164" t="s">
        <v>968</v>
      </c>
      <c r="J1118" s="216">
        <v>18.899999999999999</v>
      </c>
      <c r="K1118" s="167">
        <v>18.05</v>
      </c>
      <c r="L1118" s="167">
        <v>18.5</v>
      </c>
      <c r="M1118" s="164"/>
      <c r="N1118" s="167"/>
      <c r="O1118" s="167"/>
      <c r="P1118" s="167"/>
      <c r="Q1118" s="164"/>
      <c r="R1118" s="169"/>
      <c r="S1118" s="169"/>
      <c r="T1118" s="163"/>
      <c r="U1118" s="163"/>
      <c r="V1118" s="170"/>
      <c r="W1118" s="170"/>
      <c r="X1118" s="171"/>
      <c r="Y1118" s="163"/>
    </row>
    <row r="1119" spans="2:31" s="137" customFormat="1" ht="17.25" customHeight="1" x14ac:dyDescent="0.35">
      <c r="B1119" s="163"/>
      <c r="C1119" s="196">
        <v>79</v>
      </c>
      <c r="D1119" s="163">
        <v>79</v>
      </c>
      <c r="E1119" s="164" t="s">
        <v>136</v>
      </c>
      <c r="F1119" s="174" t="s">
        <v>0</v>
      </c>
      <c r="G1119" s="174" t="s">
        <v>1298</v>
      </c>
      <c r="H1119" s="164" t="s">
        <v>968</v>
      </c>
      <c r="I1119" s="164" t="s">
        <v>1296</v>
      </c>
      <c r="J1119" s="216">
        <v>37</v>
      </c>
      <c r="K1119" s="167">
        <v>19</v>
      </c>
      <c r="L1119" s="167">
        <v>20.149999999999999</v>
      </c>
      <c r="M1119" s="164"/>
      <c r="N1119" s="167"/>
      <c r="O1119" s="167"/>
      <c r="P1119" s="167"/>
      <c r="Q1119" s="164"/>
      <c r="R1119" s="169"/>
      <c r="S1119" s="169"/>
      <c r="T1119" s="163"/>
      <c r="U1119" s="163"/>
      <c r="V1119" s="170"/>
      <c r="W1119" s="170"/>
      <c r="X1119" s="171"/>
      <c r="Y1119" s="163"/>
    </row>
    <row r="1120" spans="2:31" s="137" customFormat="1" ht="17.25" customHeight="1" x14ac:dyDescent="0.35">
      <c r="B1120" s="163"/>
      <c r="C1120" s="196"/>
      <c r="D1120" s="163"/>
      <c r="E1120" s="164"/>
      <c r="F1120" s="174"/>
      <c r="G1120" s="221" t="s">
        <v>1174</v>
      </c>
      <c r="H1120" s="164"/>
      <c r="I1120" s="57" t="s">
        <v>1174</v>
      </c>
      <c r="J1120" s="216"/>
      <c r="K1120" s="163"/>
      <c r="L1120" s="163"/>
      <c r="M1120" s="213"/>
      <c r="N1120" s="167"/>
      <c r="O1120" s="167"/>
      <c r="P1120" s="167"/>
      <c r="Q1120" s="164"/>
      <c r="R1120" s="169"/>
      <c r="S1120" s="169"/>
      <c r="T1120" s="163"/>
      <c r="U1120" s="163"/>
      <c r="V1120" s="170"/>
      <c r="W1120" s="170"/>
      <c r="X1120" s="171"/>
      <c r="Y1120" s="163"/>
    </row>
    <row r="1121" spans="2:31" s="137" customFormat="1" ht="17.25" customHeight="1" x14ac:dyDescent="0.35">
      <c r="B1121" s="163"/>
      <c r="C1121" s="196"/>
      <c r="D1121" s="163"/>
      <c r="E1121" s="164"/>
      <c r="F1121" s="174"/>
      <c r="G1121" s="174"/>
      <c r="H1121" s="164"/>
      <c r="I1121" s="164"/>
      <c r="J1121" s="163"/>
      <c r="K1121" s="163"/>
      <c r="L1121" s="163"/>
      <c r="M1121" s="164"/>
      <c r="N1121" s="167"/>
      <c r="O1121" s="167"/>
      <c r="P1121" s="167"/>
      <c r="Q1121" s="164"/>
      <c r="R1121" s="169"/>
      <c r="S1121" s="169"/>
      <c r="T1121" s="163"/>
      <c r="U1121" s="163"/>
      <c r="V1121" s="170"/>
      <c r="W1121" s="170"/>
      <c r="X1121" s="171"/>
      <c r="Y1121" s="163"/>
    </row>
    <row r="1122" spans="2:31" s="137" customFormat="1" ht="17.25" customHeight="1" x14ac:dyDescent="0.35">
      <c r="B1122" s="163">
        <v>69</v>
      </c>
      <c r="C1122" s="196">
        <v>82</v>
      </c>
      <c r="D1122" s="163">
        <v>82</v>
      </c>
      <c r="E1122" s="164" t="s">
        <v>294</v>
      </c>
      <c r="F1122" s="174" t="s">
        <v>24</v>
      </c>
      <c r="G1122" s="174" t="s">
        <v>0</v>
      </c>
      <c r="H1122" s="164" t="s">
        <v>1460</v>
      </c>
      <c r="I1122" s="164" t="s">
        <v>968</v>
      </c>
      <c r="J1122" s="216">
        <v>28.4</v>
      </c>
      <c r="K1122" s="167">
        <v>5.3</v>
      </c>
      <c r="L1122" s="167">
        <v>6.3</v>
      </c>
      <c r="M1122" s="213" t="s">
        <v>1461</v>
      </c>
      <c r="N1122" s="167"/>
      <c r="O1122" s="216">
        <v>0.5</v>
      </c>
      <c r="P1122" s="167"/>
      <c r="Q1122" s="211" t="s">
        <v>1462</v>
      </c>
      <c r="R1122" s="215">
        <v>0.2986111111111111</v>
      </c>
      <c r="S1122" s="215">
        <v>0.2673611111111111</v>
      </c>
      <c r="T1122" s="216">
        <v>161.80000000000001</v>
      </c>
      <c r="U1122" s="216"/>
      <c r="V1122" s="170" t="s">
        <v>1029</v>
      </c>
      <c r="W1122" s="184"/>
      <c r="X1122" s="200" t="s">
        <v>1409</v>
      </c>
      <c r="Y1122" s="163"/>
      <c r="Z1122" s="136" t="s">
        <v>1027</v>
      </c>
      <c r="AA1122" s="136"/>
      <c r="AB1122" s="164" t="s">
        <v>1460</v>
      </c>
      <c r="AC1122" s="137" t="s">
        <v>1029</v>
      </c>
      <c r="AD1122" s="137" t="s">
        <v>1411</v>
      </c>
      <c r="AE1122" s="140" t="s">
        <v>1031</v>
      </c>
    </row>
    <row r="1123" spans="2:31" s="137" customFormat="1" ht="17.25" customHeight="1" x14ac:dyDescent="0.35">
      <c r="B1123" s="163"/>
      <c r="C1123" s="196">
        <v>82</v>
      </c>
      <c r="D1123" s="163">
        <v>82</v>
      </c>
      <c r="E1123" s="164" t="s">
        <v>446</v>
      </c>
      <c r="F1123" s="174" t="s">
        <v>0</v>
      </c>
      <c r="G1123" s="174" t="s">
        <v>47</v>
      </c>
      <c r="H1123" s="164" t="s">
        <v>968</v>
      </c>
      <c r="I1123" s="164" t="s">
        <v>1463</v>
      </c>
      <c r="J1123" s="163">
        <v>53.3</v>
      </c>
      <c r="K1123" s="167">
        <v>6.45</v>
      </c>
      <c r="L1123" s="167">
        <v>8.3000000000000007</v>
      </c>
      <c r="M1123" s="164" t="s">
        <v>1354</v>
      </c>
      <c r="N1123" s="167"/>
      <c r="O1123" s="216">
        <v>0.5</v>
      </c>
      <c r="P1123" s="167"/>
      <c r="Q1123" s="164"/>
      <c r="R1123" s="169"/>
      <c r="S1123" s="215"/>
      <c r="T1123" s="163"/>
      <c r="U1123" s="163"/>
      <c r="V1123" s="170"/>
      <c r="W1123" s="170"/>
      <c r="X1123" s="171"/>
      <c r="Y1123" s="163"/>
    </row>
    <row r="1124" spans="2:31" s="137" customFormat="1" ht="17.25" customHeight="1" x14ac:dyDescent="0.35">
      <c r="B1124" s="163"/>
      <c r="C1124" s="196">
        <v>82</v>
      </c>
      <c r="D1124" s="163">
        <v>82</v>
      </c>
      <c r="E1124" s="164" t="s">
        <v>447</v>
      </c>
      <c r="F1124" s="174" t="s">
        <v>47</v>
      </c>
      <c r="G1124" s="174" t="s">
        <v>0</v>
      </c>
      <c r="H1124" s="164" t="s">
        <v>1463</v>
      </c>
      <c r="I1124" s="164" t="s">
        <v>968</v>
      </c>
      <c r="J1124" s="163">
        <v>53.3</v>
      </c>
      <c r="K1124" s="167">
        <v>8.4499999999999993</v>
      </c>
      <c r="L1124" s="167">
        <v>10.3</v>
      </c>
      <c r="M1124" s="208" t="s">
        <v>971</v>
      </c>
      <c r="N1124" s="167"/>
      <c r="O1124" s="167">
        <v>0.3</v>
      </c>
      <c r="P1124" s="167"/>
      <c r="Q1124" s="164"/>
      <c r="R1124" s="169"/>
      <c r="S1124" s="169"/>
      <c r="T1124" s="163"/>
      <c r="U1124" s="163"/>
      <c r="V1124" s="170"/>
      <c r="W1124" s="170"/>
      <c r="X1124" s="171"/>
      <c r="Y1124" s="163"/>
    </row>
    <row r="1125" spans="2:31" s="137" customFormat="1" ht="17.25" customHeight="1" x14ac:dyDescent="0.35">
      <c r="B1125" s="163"/>
      <c r="C1125" s="196">
        <v>82</v>
      </c>
      <c r="D1125" s="163">
        <v>82</v>
      </c>
      <c r="E1125" s="164" t="s">
        <v>80</v>
      </c>
      <c r="F1125" s="174" t="s">
        <v>0</v>
      </c>
      <c r="G1125" s="174" t="s">
        <v>13</v>
      </c>
      <c r="H1125" s="164" t="s">
        <v>968</v>
      </c>
      <c r="I1125" s="164" t="s">
        <v>1294</v>
      </c>
      <c r="J1125" s="163">
        <v>12.8</v>
      </c>
      <c r="K1125" s="167">
        <v>11</v>
      </c>
      <c r="L1125" s="167">
        <v>11.3</v>
      </c>
      <c r="M1125" s="164" t="s">
        <v>1354</v>
      </c>
      <c r="N1125" s="211"/>
      <c r="O1125" s="216">
        <v>0.5</v>
      </c>
      <c r="P1125" s="167"/>
      <c r="Q1125" s="164"/>
      <c r="R1125" s="169"/>
      <c r="S1125" s="169"/>
      <c r="T1125" s="163"/>
      <c r="U1125" s="163"/>
      <c r="V1125" s="170"/>
      <c r="W1125" s="170"/>
      <c r="X1125" s="171"/>
      <c r="Y1125" s="163"/>
    </row>
    <row r="1126" spans="2:31" s="137" customFormat="1" ht="17.25" customHeight="1" x14ac:dyDescent="0.35">
      <c r="B1126" s="163"/>
      <c r="C1126" s="196">
        <v>82</v>
      </c>
      <c r="D1126" s="163">
        <v>82</v>
      </c>
      <c r="E1126" s="164" t="s">
        <v>81</v>
      </c>
      <c r="F1126" s="174" t="s">
        <v>13</v>
      </c>
      <c r="G1126" s="174" t="s">
        <v>0</v>
      </c>
      <c r="H1126" s="164" t="s">
        <v>1294</v>
      </c>
      <c r="I1126" s="164" t="s">
        <v>968</v>
      </c>
      <c r="J1126" s="216">
        <v>14</v>
      </c>
      <c r="K1126" s="167">
        <v>11.45</v>
      </c>
      <c r="L1126" s="167">
        <v>12.15</v>
      </c>
      <c r="M1126" s="164"/>
      <c r="N1126" s="211"/>
      <c r="O1126" s="167"/>
      <c r="P1126" s="167"/>
      <c r="Q1126" s="164"/>
      <c r="R1126" s="169"/>
      <c r="S1126" s="169"/>
      <c r="T1126" s="163"/>
      <c r="U1126" s="163"/>
      <c r="V1126" s="170"/>
      <c r="W1126" s="170"/>
      <c r="X1126" s="171"/>
      <c r="Y1126" s="163"/>
    </row>
    <row r="1127" spans="2:31" s="137" customFormat="1" ht="17.25" customHeight="1" x14ac:dyDescent="0.35">
      <c r="B1127" s="163"/>
      <c r="C1127" s="196"/>
      <c r="D1127" s="163"/>
      <c r="E1127" s="164"/>
      <c r="F1127" s="221" t="s">
        <v>976</v>
      </c>
      <c r="G1127" s="174"/>
      <c r="H1127" s="57" t="s">
        <v>976</v>
      </c>
      <c r="I1127" s="164"/>
      <c r="J1127" s="163"/>
      <c r="K1127" s="163"/>
      <c r="L1127" s="163"/>
      <c r="M1127" s="164"/>
      <c r="N1127" s="167"/>
      <c r="O1127" s="167"/>
      <c r="P1127" s="167"/>
      <c r="Q1127" s="164"/>
      <c r="R1127" s="169"/>
      <c r="S1127" s="169"/>
      <c r="T1127" s="163"/>
      <c r="U1127" s="163"/>
      <c r="V1127" s="170"/>
      <c r="W1127" s="170"/>
      <c r="X1127" s="171"/>
      <c r="Y1127" s="163"/>
    </row>
    <row r="1128" spans="2:31" s="137" customFormat="1" ht="17.25" customHeight="1" x14ac:dyDescent="0.35">
      <c r="B1128" s="163"/>
      <c r="C1128" s="196">
        <v>81</v>
      </c>
      <c r="D1128" s="163">
        <v>81</v>
      </c>
      <c r="E1128" s="164" t="s">
        <v>293</v>
      </c>
      <c r="F1128" s="174" t="s">
        <v>0</v>
      </c>
      <c r="G1128" s="174" t="s">
        <v>24</v>
      </c>
      <c r="H1128" s="164" t="s">
        <v>968</v>
      </c>
      <c r="I1128" s="164" t="s">
        <v>1460</v>
      </c>
      <c r="J1128" s="163">
        <v>28.4</v>
      </c>
      <c r="K1128" s="167">
        <v>12.45</v>
      </c>
      <c r="L1128" s="167">
        <v>13.3</v>
      </c>
      <c r="M1128" s="211" t="s">
        <v>1464</v>
      </c>
      <c r="N1128" s="211"/>
      <c r="O1128" s="167"/>
      <c r="P1128" s="167"/>
      <c r="Q1128" s="211" t="s">
        <v>1465</v>
      </c>
      <c r="R1128" s="215">
        <v>0.34027777777777773</v>
      </c>
      <c r="S1128" s="215">
        <v>0.27777777777777779</v>
      </c>
      <c r="T1128" s="216">
        <v>165.8</v>
      </c>
      <c r="U1128" s="216">
        <f>T1128+T1122</f>
        <v>327.60000000000002</v>
      </c>
      <c r="V1128" s="170" t="s">
        <v>1029</v>
      </c>
      <c r="W1128" s="170" t="s">
        <v>1029</v>
      </c>
      <c r="X1128" s="212"/>
      <c r="Y1128" s="163">
        <v>12</v>
      </c>
      <c r="Z1128" s="136" t="s">
        <v>1027</v>
      </c>
      <c r="AA1128" s="136"/>
      <c r="AB1128" s="164" t="s">
        <v>1466</v>
      </c>
      <c r="AC1128" s="137" t="s">
        <v>1029</v>
      </c>
      <c r="AD1128" s="137" t="s">
        <v>1417</v>
      </c>
      <c r="AE1128" s="140" t="s">
        <v>1031</v>
      </c>
    </row>
    <row r="1129" spans="2:31" s="137" customFormat="1" ht="17.25" customHeight="1" x14ac:dyDescent="0.35">
      <c r="B1129" s="163"/>
      <c r="C1129" s="196">
        <v>81</v>
      </c>
      <c r="D1129" s="163">
        <v>81</v>
      </c>
      <c r="E1129" s="164" t="s">
        <v>296</v>
      </c>
      <c r="F1129" s="174" t="s">
        <v>24</v>
      </c>
      <c r="G1129" s="174" t="s">
        <v>0</v>
      </c>
      <c r="H1129" s="164" t="s">
        <v>1460</v>
      </c>
      <c r="I1129" s="164" t="s">
        <v>968</v>
      </c>
      <c r="J1129" s="163">
        <v>28.4</v>
      </c>
      <c r="K1129" s="167">
        <v>13.35</v>
      </c>
      <c r="L1129" s="167">
        <v>14.2</v>
      </c>
      <c r="M1129" s="211" t="s">
        <v>1464</v>
      </c>
      <c r="N1129" s="211"/>
      <c r="O1129" s="167"/>
      <c r="P1129" s="167"/>
      <c r="Q1129" s="164"/>
      <c r="R1129" s="169"/>
      <c r="S1129" s="169"/>
      <c r="T1129" s="163"/>
      <c r="U1129" s="163"/>
      <c r="V1129" s="170"/>
      <c r="W1129" s="170"/>
      <c r="X1129" s="171"/>
      <c r="Y1129" s="163"/>
    </row>
    <row r="1130" spans="2:31" s="137" customFormat="1" ht="18" x14ac:dyDescent="0.35">
      <c r="B1130" s="163"/>
      <c r="C1130" s="196">
        <v>81</v>
      </c>
      <c r="D1130" s="163">
        <v>81</v>
      </c>
      <c r="E1130" s="164" t="s">
        <v>813</v>
      </c>
      <c r="F1130" s="174" t="s">
        <v>627</v>
      </c>
      <c r="G1130" s="174" t="s">
        <v>49</v>
      </c>
      <c r="H1130" s="164" t="s">
        <v>962</v>
      </c>
      <c r="I1130" s="164" t="s">
        <v>963</v>
      </c>
      <c r="J1130" s="216">
        <v>23.3</v>
      </c>
      <c r="K1130" s="167">
        <v>14.3</v>
      </c>
      <c r="L1130" s="167">
        <v>15.15</v>
      </c>
      <c r="M1130" s="164"/>
      <c r="N1130" s="167"/>
      <c r="O1130" s="167"/>
      <c r="P1130" s="167"/>
      <c r="Q1130" s="164"/>
      <c r="R1130" s="169"/>
      <c r="S1130" s="169"/>
      <c r="T1130" s="163"/>
      <c r="U1130" s="163"/>
      <c r="V1130" s="170"/>
      <c r="W1130" s="170"/>
      <c r="X1130" s="171"/>
      <c r="Y1130" s="163"/>
    </row>
    <row r="1131" spans="2:31" s="137" customFormat="1" ht="17.25" customHeight="1" x14ac:dyDescent="0.35">
      <c r="B1131" s="163"/>
      <c r="C1131" s="196">
        <v>81</v>
      </c>
      <c r="D1131" s="163">
        <v>81</v>
      </c>
      <c r="E1131" s="164" t="s">
        <v>814</v>
      </c>
      <c r="F1131" s="174" t="s">
        <v>693</v>
      </c>
      <c r="G1131" s="174" t="s">
        <v>0</v>
      </c>
      <c r="H1131" s="164" t="s">
        <v>967</v>
      </c>
      <c r="I1131" s="164" t="s">
        <v>968</v>
      </c>
      <c r="J1131" s="216">
        <v>23.3</v>
      </c>
      <c r="K1131" s="167">
        <v>15.25</v>
      </c>
      <c r="L1131" s="167">
        <v>16.100000000000001</v>
      </c>
      <c r="M1131" s="164"/>
      <c r="N1131" s="167"/>
      <c r="O1131" s="167"/>
      <c r="P1131" s="167"/>
      <c r="Q1131" s="164"/>
      <c r="R1131" s="169"/>
      <c r="S1131" s="169"/>
      <c r="T1131" s="163"/>
      <c r="U1131" s="163"/>
      <c r="V1131" s="170"/>
      <c r="W1131" s="170"/>
      <c r="X1131" s="171"/>
      <c r="Y1131" s="163"/>
    </row>
    <row r="1132" spans="2:31" s="137" customFormat="1" ht="17.25" customHeight="1" x14ac:dyDescent="0.35">
      <c r="B1132" s="163"/>
      <c r="C1132" s="196"/>
      <c r="D1132" s="163"/>
      <c r="E1132" s="164"/>
      <c r="F1132" s="174"/>
      <c r="G1132" s="174"/>
      <c r="H1132" s="164"/>
      <c r="I1132" s="164"/>
      <c r="J1132" s="210" t="s">
        <v>1467</v>
      </c>
      <c r="K1132" s="163"/>
      <c r="L1132" s="167"/>
      <c r="M1132" s="213"/>
      <c r="N1132" s="167"/>
      <c r="O1132" s="167"/>
      <c r="P1132" s="167"/>
      <c r="Q1132" s="164"/>
      <c r="R1132" s="169"/>
      <c r="S1132" s="169"/>
      <c r="T1132" s="163"/>
      <c r="U1132" s="163"/>
      <c r="V1132" s="170"/>
      <c r="W1132" s="170"/>
      <c r="X1132" s="171"/>
      <c r="Y1132" s="163"/>
    </row>
    <row r="1133" spans="2:31" s="137" customFormat="1" ht="17.25" customHeight="1" x14ac:dyDescent="0.35">
      <c r="B1133" s="163"/>
      <c r="C1133" s="196">
        <v>81</v>
      </c>
      <c r="D1133" s="163">
        <v>81</v>
      </c>
      <c r="E1133" s="164" t="s">
        <v>303</v>
      </c>
      <c r="F1133" s="174" t="s">
        <v>0</v>
      </c>
      <c r="G1133" s="174" t="s">
        <v>28</v>
      </c>
      <c r="H1133" s="164" t="s">
        <v>968</v>
      </c>
      <c r="I1133" s="164" t="s">
        <v>1293</v>
      </c>
      <c r="J1133" s="216">
        <v>17</v>
      </c>
      <c r="K1133" s="167">
        <v>17.399999999999999</v>
      </c>
      <c r="L1133" s="167">
        <v>18.2</v>
      </c>
      <c r="M1133" s="213" t="s">
        <v>1225</v>
      </c>
      <c r="N1133" s="167"/>
      <c r="O1133" s="167"/>
      <c r="P1133" s="167"/>
      <c r="Q1133" s="164"/>
      <c r="R1133" s="169"/>
      <c r="S1133" s="169"/>
      <c r="T1133" s="163"/>
      <c r="U1133" s="163"/>
      <c r="V1133" s="170"/>
      <c r="W1133" s="170"/>
      <c r="X1133" s="171"/>
      <c r="Y1133" s="163"/>
    </row>
    <row r="1134" spans="2:31" s="137" customFormat="1" ht="17.25" customHeight="1" x14ac:dyDescent="0.35">
      <c r="B1134" s="163"/>
      <c r="C1134" s="196">
        <v>81</v>
      </c>
      <c r="D1134" s="163">
        <v>81</v>
      </c>
      <c r="E1134" s="164" t="s">
        <v>306</v>
      </c>
      <c r="F1134" s="174" t="s">
        <v>28</v>
      </c>
      <c r="G1134" s="174" t="s">
        <v>0</v>
      </c>
      <c r="H1134" s="164" t="s">
        <v>1293</v>
      </c>
      <c r="I1134" s="164" t="s">
        <v>968</v>
      </c>
      <c r="J1134" s="216">
        <v>17</v>
      </c>
      <c r="K1134" s="167">
        <v>18.3</v>
      </c>
      <c r="L1134" s="167">
        <v>19</v>
      </c>
      <c r="M1134" s="213"/>
      <c r="N1134" s="167"/>
      <c r="O1134" s="167"/>
      <c r="P1134" s="167"/>
      <c r="Q1134" s="164"/>
      <c r="R1134" s="169"/>
      <c r="S1134" s="169"/>
      <c r="T1134" s="163"/>
      <c r="U1134" s="163"/>
      <c r="V1134" s="170"/>
      <c r="W1134" s="170"/>
      <c r="X1134" s="171"/>
      <c r="Y1134" s="163"/>
    </row>
    <row r="1135" spans="2:31" s="137" customFormat="1" ht="17.25" customHeight="1" x14ac:dyDescent="0.35">
      <c r="B1135" s="163"/>
      <c r="C1135" s="196">
        <v>81</v>
      </c>
      <c r="D1135" s="163">
        <v>81</v>
      </c>
      <c r="E1135" s="164" t="s">
        <v>295</v>
      </c>
      <c r="F1135" s="174" t="s">
        <v>0</v>
      </c>
      <c r="G1135" s="174" t="s">
        <v>24</v>
      </c>
      <c r="H1135" s="164" t="s">
        <v>968</v>
      </c>
      <c r="I1135" s="164" t="s">
        <v>1460</v>
      </c>
      <c r="J1135" s="216">
        <v>28.4</v>
      </c>
      <c r="K1135" s="167">
        <v>19.149999999999999</v>
      </c>
      <c r="L1135" s="167">
        <v>20.149999999999999</v>
      </c>
      <c r="M1135" s="164" t="s">
        <v>1354</v>
      </c>
      <c r="N1135" s="167"/>
      <c r="O1135" s="167"/>
      <c r="P1135" s="167"/>
      <c r="Q1135" s="164"/>
      <c r="R1135" s="169"/>
      <c r="S1135" s="169"/>
      <c r="T1135" s="163"/>
      <c r="U1135" s="163"/>
      <c r="V1135" s="170"/>
      <c r="W1135" s="170"/>
      <c r="X1135" s="171"/>
      <c r="Y1135" s="163"/>
    </row>
    <row r="1136" spans="2:31" s="137" customFormat="1" ht="17.25" customHeight="1" x14ac:dyDescent="0.35">
      <c r="B1136" s="163"/>
      <c r="C1136" s="196"/>
      <c r="D1136" s="163"/>
      <c r="E1136" s="164"/>
      <c r="F1136" s="174"/>
      <c r="G1136" s="221" t="s">
        <v>1174</v>
      </c>
      <c r="H1136" s="164"/>
      <c r="I1136" s="57" t="s">
        <v>1174</v>
      </c>
      <c r="J1136" s="163"/>
      <c r="K1136" s="167"/>
      <c r="L1136" s="167"/>
      <c r="M1136" s="213"/>
      <c r="N1136" s="167"/>
      <c r="O1136" s="167"/>
      <c r="P1136" s="167"/>
      <c r="Q1136" s="164"/>
      <c r="R1136" s="169"/>
      <c r="S1136" s="169"/>
      <c r="T1136" s="163"/>
      <c r="U1136" s="163"/>
      <c r="V1136" s="170"/>
      <c r="W1136" s="170"/>
      <c r="X1136" s="171"/>
      <c r="Y1136" s="163"/>
    </row>
    <row r="1137" spans="2:31" s="137" customFormat="1" ht="17.25" customHeight="1" x14ac:dyDescent="0.35">
      <c r="B1137" s="163"/>
      <c r="C1137" s="196"/>
      <c r="D1137" s="163"/>
      <c r="E1137" s="164"/>
      <c r="F1137" s="174"/>
      <c r="G1137" s="174"/>
      <c r="H1137" s="164"/>
      <c r="I1137" s="164"/>
      <c r="J1137" s="163"/>
      <c r="K1137" s="163"/>
      <c r="L1137" s="163"/>
      <c r="M1137" s="164"/>
      <c r="N1137" s="167"/>
      <c r="O1137" s="167"/>
      <c r="P1137" s="167"/>
      <c r="Q1137" s="164"/>
      <c r="R1137" s="169"/>
      <c r="S1137" s="169"/>
      <c r="T1137" s="163"/>
      <c r="U1137" s="163"/>
      <c r="V1137" s="170"/>
      <c r="W1137" s="170"/>
      <c r="X1137" s="171"/>
      <c r="Y1137" s="163"/>
    </row>
    <row r="1138" spans="2:31" s="137" customFormat="1" ht="17.25" customHeight="1" x14ac:dyDescent="0.35">
      <c r="B1138" s="163">
        <v>70</v>
      </c>
      <c r="C1138" s="196">
        <v>84</v>
      </c>
      <c r="D1138" s="163">
        <v>84</v>
      </c>
      <c r="E1138" s="164" t="s">
        <v>129</v>
      </c>
      <c r="F1138" s="174" t="s">
        <v>1298</v>
      </c>
      <c r="G1138" s="174" t="s">
        <v>0</v>
      </c>
      <c r="H1138" s="164" t="s">
        <v>1296</v>
      </c>
      <c r="I1138" s="164" t="s">
        <v>968</v>
      </c>
      <c r="J1138" s="216">
        <v>37</v>
      </c>
      <c r="K1138" s="167">
        <v>6.3</v>
      </c>
      <c r="L1138" s="167">
        <v>7.45</v>
      </c>
      <c r="M1138" s="164"/>
      <c r="N1138" s="167"/>
      <c r="O1138" s="167"/>
      <c r="P1138" s="167"/>
      <c r="Q1138" s="211" t="s">
        <v>1468</v>
      </c>
      <c r="R1138" s="215">
        <v>0.28472222222222221</v>
      </c>
      <c r="S1138" s="215">
        <v>0.2638888888888889</v>
      </c>
      <c r="T1138" s="216">
        <v>169.2</v>
      </c>
      <c r="U1138" s="216"/>
      <c r="V1138" s="170" t="s">
        <v>1029</v>
      </c>
      <c r="W1138" s="184"/>
      <c r="X1138" s="200" t="s">
        <v>1409</v>
      </c>
      <c r="Y1138" s="163"/>
      <c r="Z1138" s="136" t="s">
        <v>1027</v>
      </c>
      <c r="AA1138" s="136"/>
      <c r="AB1138" s="140" t="s">
        <v>1296</v>
      </c>
      <c r="AC1138" s="137" t="s">
        <v>1029</v>
      </c>
      <c r="AD1138" s="137" t="s">
        <v>1411</v>
      </c>
      <c r="AE1138" s="140" t="s">
        <v>1031</v>
      </c>
    </row>
    <row r="1139" spans="2:31" s="137" customFormat="1" ht="17.25" customHeight="1" x14ac:dyDescent="0.35">
      <c r="B1139" s="163"/>
      <c r="C1139" s="196">
        <v>84</v>
      </c>
      <c r="D1139" s="163">
        <v>84</v>
      </c>
      <c r="E1139" s="164" t="s">
        <v>307</v>
      </c>
      <c r="F1139" s="174" t="s">
        <v>0</v>
      </c>
      <c r="G1139" s="174" t="s">
        <v>30</v>
      </c>
      <c r="H1139" s="164" t="s">
        <v>968</v>
      </c>
      <c r="I1139" s="164" t="s">
        <v>1267</v>
      </c>
      <c r="J1139" s="216">
        <v>10.8</v>
      </c>
      <c r="K1139" s="167">
        <v>7.55</v>
      </c>
      <c r="L1139" s="167">
        <v>8.25</v>
      </c>
      <c r="M1139" s="213" t="s">
        <v>1225</v>
      </c>
      <c r="N1139" s="167"/>
      <c r="O1139" s="167"/>
      <c r="P1139" s="167"/>
      <c r="Q1139" s="164"/>
      <c r="R1139" s="169"/>
      <c r="S1139" s="169"/>
      <c r="T1139" s="163"/>
      <c r="U1139" s="163"/>
      <c r="V1139" s="170"/>
      <c r="W1139" s="170"/>
      <c r="X1139" s="171"/>
      <c r="Y1139" s="163"/>
    </row>
    <row r="1140" spans="2:31" s="137" customFormat="1" ht="17.25" customHeight="1" x14ac:dyDescent="0.35">
      <c r="B1140" s="163"/>
      <c r="C1140" s="196">
        <v>84</v>
      </c>
      <c r="D1140" s="163">
        <v>84</v>
      </c>
      <c r="E1140" s="164" t="s">
        <v>928</v>
      </c>
      <c r="F1140" s="174" t="s">
        <v>30</v>
      </c>
      <c r="G1140" s="174" t="s">
        <v>49</v>
      </c>
      <c r="H1140" s="164" t="s">
        <v>1267</v>
      </c>
      <c r="I1140" s="164" t="s">
        <v>963</v>
      </c>
      <c r="J1140" s="216">
        <v>13.1</v>
      </c>
      <c r="K1140" s="167">
        <v>8.3000000000000007</v>
      </c>
      <c r="L1140" s="167">
        <v>9</v>
      </c>
      <c r="M1140" s="208" t="s">
        <v>971</v>
      </c>
      <c r="N1140" s="167"/>
      <c r="O1140" s="167"/>
      <c r="P1140" s="167"/>
      <c r="Q1140" s="164"/>
      <c r="R1140" s="169"/>
      <c r="S1140" s="169"/>
      <c r="T1140" s="163"/>
      <c r="U1140" s="163"/>
      <c r="V1140" s="170"/>
      <c r="W1140" s="170"/>
      <c r="X1140" s="171"/>
      <c r="Y1140" s="163"/>
    </row>
    <row r="1141" spans="2:31" s="137" customFormat="1" ht="17.25" customHeight="1" x14ac:dyDescent="0.35">
      <c r="B1141" s="163"/>
      <c r="C1141" s="196">
        <v>84</v>
      </c>
      <c r="D1141" s="163">
        <v>84</v>
      </c>
      <c r="E1141" s="164" t="s">
        <v>1469</v>
      </c>
      <c r="F1141" s="174" t="s">
        <v>693</v>
      </c>
      <c r="G1141" s="174" t="s">
        <v>45</v>
      </c>
      <c r="H1141" s="164" t="s">
        <v>967</v>
      </c>
      <c r="I1141" s="164" t="s">
        <v>1251</v>
      </c>
      <c r="J1141" s="216">
        <v>65.8</v>
      </c>
      <c r="K1141" s="167">
        <v>9.3000000000000007</v>
      </c>
      <c r="L1141" s="167">
        <v>11.3</v>
      </c>
      <c r="M1141" s="228"/>
      <c r="N1141" s="167"/>
      <c r="O1141" s="167"/>
      <c r="P1141" s="167"/>
      <c r="Q1141" s="164"/>
      <c r="R1141" s="169"/>
      <c r="S1141" s="169"/>
      <c r="T1141" s="163"/>
      <c r="U1141" s="163"/>
      <c r="V1141" s="170"/>
      <c r="W1141" s="170"/>
      <c r="X1141" s="171"/>
      <c r="Y1141" s="163"/>
    </row>
    <row r="1142" spans="2:31" s="137" customFormat="1" ht="17.25" customHeight="1" x14ac:dyDescent="0.35">
      <c r="B1142" s="163"/>
      <c r="C1142" s="196">
        <v>84</v>
      </c>
      <c r="D1142" s="163">
        <v>84</v>
      </c>
      <c r="E1142" s="164" t="s">
        <v>364</v>
      </c>
      <c r="F1142" s="174" t="s">
        <v>45</v>
      </c>
      <c r="G1142" s="174" t="s">
        <v>0</v>
      </c>
      <c r="H1142" s="164" t="s">
        <v>1251</v>
      </c>
      <c r="I1142" s="164" t="s">
        <v>968</v>
      </c>
      <c r="J1142" s="216">
        <v>42.5</v>
      </c>
      <c r="K1142" s="167">
        <v>11.4</v>
      </c>
      <c r="L1142" s="167">
        <v>12.55</v>
      </c>
      <c r="M1142" s="228"/>
      <c r="N1142" s="167"/>
      <c r="O1142" s="167"/>
      <c r="P1142" s="167"/>
      <c r="Q1142" s="164"/>
      <c r="R1142" s="169"/>
      <c r="S1142" s="169"/>
      <c r="T1142" s="163"/>
      <c r="U1142" s="163"/>
      <c r="V1142" s="170"/>
      <c r="W1142" s="170"/>
      <c r="X1142" s="171"/>
      <c r="Y1142" s="163"/>
    </row>
    <row r="1143" spans="2:31" s="137" customFormat="1" ht="17.25" customHeight="1" x14ac:dyDescent="0.35">
      <c r="B1143" s="163"/>
      <c r="C1143" s="196"/>
      <c r="D1143" s="163"/>
      <c r="E1143" s="164"/>
      <c r="F1143" s="221" t="s">
        <v>976</v>
      </c>
      <c r="G1143" s="174"/>
      <c r="H1143" s="57" t="s">
        <v>976</v>
      </c>
      <c r="I1143" s="164"/>
      <c r="J1143" s="210" t="s">
        <v>1470</v>
      </c>
      <c r="K1143" s="163"/>
      <c r="L1143" s="163"/>
      <c r="M1143" s="164"/>
      <c r="N1143" s="167"/>
      <c r="O1143" s="167"/>
      <c r="P1143" s="167"/>
      <c r="Q1143" s="164"/>
      <c r="R1143" s="169"/>
      <c r="S1143" s="169"/>
      <c r="T1143" s="163"/>
      <c r="U1143" s="163"/>
      <c r="V1143" s="170"/>
      <c r="W1143" s="170"/>
      <c r="X1143" s="171"/>
      <c r="Y1143" s="163"/>
    </row>
    <row r="1144" spans="2:31" s="137" customFormat="1" ht="18" x14ac:dyDescent="0.35">
      <c r="B1144" s="163"/>
      <c r="C1144" s="196">
        <v>83</v>
      </c>
      <c r="D1144" s="163">
        <v>83</v>
      </c>
      <c r="E1144" s="164" t="s">
        <v>122</v>
      </c>
      <c r="F1144" s="174" t="s">
        <v>627</v>
      </c>
      <c r="G1144" s="174" t="s">
        <v>49</v>
      </c>
      <c r="H1144" s="164" t="s">
        <v>962</v>
      </c>
      <c r="I1144" s="164" t="s">
        <v>963</v>
      </c>
      <c r="J1144" s="163">
        <v>23.3</v>
      </c>
      <c r="K1144" s="167">
        <v>14.05</v>
      </c>
      <c r="L1144" s="167">
        <v>14.5</v>
      </c>
      <c r="M1144" s="213"/>
      <c r="N1144" s="167"/>
      <c r="O1144" s="167"/>
      <c r="P1144" s="167"/>
      <c r="Q1144" s="211" t="s">
        <v>1471</v>
      </c>
      <c r="R1144" s="215">
        <v>0.34027777777777773</v>
      </c>
      <c r="S1144" s="215">
        <v>0.3125</v>
      </c>
      <c r="T1144" s="216">
        <v>173.7</v>
      </c>
      <c r="U1144" s="216">
        <f>T1144+T1138</f>
        <v>342.9</v>
      </c>
      <c r="V1144" s="170" t="s">
        <v>1029</v>
      </c>
      <c r="W1144" s="170" t="s">
        <v>1029</v>
      </c>
      <c r="X1144" s="212"/>
      <c r="Y1144" s="163">
        <v>12</v>
      </c>
      <c r="Z1144" s="136" t="s">
        <v>1027</v>
      </c>
      <c r="AA1144" s="136"/>
      <c r="AB1144" s="140" t="s">
        <v>1459</v>
      </c>
      <c r="AC1144" s="137" t="s">
        <v>1029</v>
      </c>
      <c r="AD1144" s="137" t="s">
        <v>1417</v>
      </c>
      <c r="AE1144" s="140" t="s">
        <v>1031</v>
      </c>
    </row>
    <row r="1145" spans="2:31" s="137" customFormat="1" ht="17.25" customHeight="1" x14ac:dyDescent="0.35">
      <c r="B1145" s="163"/>
      <c r="C1145" s="196">
        <v>83</v>
      </c>
      <c r="D1145" s="163">
        <v>83</v>
      </c>
      <c r="E1145" s="164" t="s">
        <v>812</v>
      </c>
      <c r="F1145" s="174" t="s">
        <v>693</v>
      </c>
      <c r="G1145" s="174" t="s">
        <v>0</v>
      </c>
      <c r="H1145" s="164" t="s">
        <v>967</v>
      </c>
      <c r="I1145" s="164" t="s">
        <v>968</v>
      </c>
      <c r="J1145" s="163">
        <v>23.3</v>
      </c>
      <c r="K1145" s="167">
        <v>15</v>
      </c>
      <c r="L1145" s="167">
        <v>15.45</v>
      </c>
      <c r="M1145" s="164"/>
      <c r="N1145" s="167"/>
      <c r="O1145" s="167"/>
      <c r="P1145" s="167"/>
      <c r="Q1145" s="164"/>
      <c r="R1145" s="169"/>
      <c r="S1145" s="169"/>
      <c r="T1145" s="163"/>
      <c r="U1145" s="163"/>
      <c r="V1145" s="170"/>
      <c r="W1145" s="170"/>
      <c r="X1145" s="171"/>
      <c r="Y1145" s="163"/>
    </row>
    <row r="1146" spans="2:31" s="137" customFormat="1" ht="17.25" customHeight="1" x14ac:dyDescent="0.35">
      <c r="B1146" s="163"/>
      <c r="C1146" s="196">
        <v>83</v>
      </c>
      <c r="D1146" s="163">
        <v>83</v>
      </c>
      <c r="E1146" s="164" t="s">
        <v>849</v>
      </c>
      <c r="F1146" s="174" t="s">
        <v>0</v>
      </c>
      <c r="G1146" s="174" t="s">
        <v>30</v>
      </c>
      <c r="H1146" s="164" t="s">
        <v>968</v>
      </c>
      <c r="I1146" s="164" t="s">
        <v>1267</v>
      </c>
      <c r="J1146" s="216">
        <v>10.8</v>
      </c>
      <c r="K1146" s="167">
        <v>15.55</v>
      </c>
      <c r="L1146" s="167">
        <v>16.25</v>
      </c>
      <c r="M1146" s="164"/>
      <c r="N1146" s="167"/>
      <c r="O1146" s="167"/>
      <c r="P1146" s="167"/>
      <c r="Q1146" s="164"/>
      <c r="R1146" s="169"/>
      <c r="S1146" s="169"/>
      <c r="T1146" s="163"/>
      <c r="U1146" s="163"/>
      <c r="V1146" s="170"/>
      <c r="W1146" s="170"/>
      <c r="X1146" s="171"/>
      <c r="Y1146" s="163"/>
    </row>
    <row r="1147" spans="2:31" s="137" customFormat="1" ht="17.25" customHeight="1" x14ac:dyDescent="0.35">
      <c r="B1147" s="163"/>
      <c r="C1147" s="196">
        <v>83</v>
      </c>
      <c r="D1147" s="163">
        <v>83</v>
      </c>
      <c r="E1147" s="164" t="s">
        <v>843</v>
      </c>
      <c r="F1147" s="174" t="s">
        <v>30</v>
      </c>
      <c r="G1147" s="174" t="s">
        <v>0</v>
      </c>
      <c r="H1147" s="164" t="s">
        <v>1267</v>
      </c>
      <c r="I1147" s="164" t="s">
        <v>968</v>
      </c>
      <c r="J1147" s="163">
        <v>10.8</v>
      </c>
      <c r="K1147" s="167">
        <v>16.3</v>
      </c>
      <c r="L1147" s="167">
        <v>17</v>
      </c>
      <c r="M1147" s="164"/>
      <c r="N1147" s="167"/>
      <c r="O1147" s="167"/>
      <c r="P1147" s="167"/>
      <c r="Q1147" s="164"/>
      <c r="R1147" s="169"/>
      <c r="S1147" s="169"/>
      <c r="T1147" s="163"/>
      <c r="U1147" s="163"/>
      <c r="V1147" s="170"/>
      <c r="W1147" s="170"/>
      <c r="X1147" s="171"/>
      <c r="Y1147" s="163"/>
    </row>
    <row r="1148" spans="2:31" s="137" customFormat="1" ht="18" x14ac:dyDescent="0.35">
      <c r="B1148" s="163"/>
      <c r="C1148" s="196">
        <v>83</v>
      </c>
      <c r="D1148" s="163">
        <v>83</v>
      </c>
      <c r="E1148" s="164" t="s">
        <v>867</v>
      </c>
      <c r="F1148" s="174" t="s">
        <v>627</v>
      </c>
      <c r="G1148" s="174" t="s">
        <v>49</v>
      </c>
      <c r="H1148" s="164" t="s">
        <v>968</v>
      </c>
      <c r="I1148" s="164" t="s">
        <v>1450</v>
      </c>
      <c r="J1148" s="163">
        <v>37.200000000000003</v>
      </c>
      <c r="K1148" s="167">
        <v>17.149999999999999</v>
      </c>
      <c r="L1148" s="167">
        <v>18.3</v>
      </c>
      <c r="M1148" s="213"/>
      <c r="N1148" s="167"/>
      <c r="O1148" s="167"/>
      <c r="P1148" s="167"/>
      <c r="Q1148" s="164"/>
      <c r="R1148" s="169"/>
      <c r="S1148" s="169"/>
      <c r="T1148" s="163"/>
      <c r="U1148" s="163"/>
      <c r="V1148" s="170"/>
      <c r="W1148" s="170"/>
      <c r="X1148" s="171"/>
      <c r="Y1148" s="163"/>
    </row>
    <row r="1149" spans="2:31" s="137" customFormat="1" ht="17.25" customHeight="1" x14ac:dyDescent="0.35">
      <c r="B1149" s="163"/>
      <c r="C1149" s="196">
        <v>83</v>
      </c>
      <c r="D1149" s="163">
        <v>83</v>
      </c>
      <c r="E1149" s="164" t="s">
        <v>864</v>
      </c>
      <c r="F1149" s="174" t="s">
        <v>693</v>
      </c>
      <c r="G1149" s="174" t="s">
        <v>0</v>
      </c>
      <c r="H1149" s="164" t="s">
        <v>1450</v>
      </c>
      <c r="I1149" s="164" t="s">
        <v>968</v>
      </c>
      <c r="J1149" s="163">
        <v>37.200000000000003</v>
      </c>
      <c r="K1149" s="167">
        <v>18.399999999999999</v>
      </c>
      <c r="L1149" s="167">
        <v>19.55</v>
      </c>
      <c r="M1149" s="208" t="s">
        <v>971</v>
      </c>
      <c r="N1149" s="167"/>
      <c r="O1149" s="167"/>
      <c r="P1149" s="167"/>
      <c r="Q1149" s="164"/>
      <c r="R1149" s="169"/>
      <c r="S1149" s="169"/>
      <c r="T1149" s="163"/>
      <c r="U1149" s="163"/>
      <c r="V1149" s="170"/>
      <c r="W1149" s="170"/>
      <c r="X1149" s="171"/>
      <c r="Y1149" s="163"/>
    </row>
    <row r="1150" spans="2:31" s="137" customFormat="1" ht="17.25" customHeight="1" x14ac:dyDescent="0.35">
      <c r="B1150" s="163"/>
      <c r="C1150" s="196">
        <v>83</v>
      </c>
      <c r="D1150" s="163">
        <v>83</v>
      </c>
      <c r="E1150" s="164" t="s">
        <v>140</v>
      </c>
      <c r="F1150" s="174" t="s">
        <v>0</v>
      </c>
      <c r="G1150" s="174" t="s">
        <v>1298</v>
      </c>
      <c r="H1150" s="164" t="s">
        <v>968</v>
      </c>
      <c r="I1150" s="164" t="s">
        <v>1296</v>
      </c>
      <c r="J1150" s="163">
        <v>31.1</v>
      </c>
      <c r="K1150" s="167">
        <v>20.3</v>
      </c>
      <c r="L1150" s="167">
        <v>21.3</v>
      </c>
      <c r="M1150" s="164" t="s">
        <v>1354</v>
      </c>
      <c r="N1150" s="167"/>
      <c r="O1150" s="167"/>
      <c r="P1150" s="167"/>
      <c r="Q1150" s="164"/>
      <c r="R1150" s="169"/>
      <c r="S1150" s="169"/>
      <c r="T1150" s="163"/>
      <c r="U1150" s="163"/>
      <c r="V1150" s="170"/>
      <c r="W1150" s="170"/>
      <c r="X1150" s="171"/>
      <c r="Y1150" s="163"/>
    </row>
    <row r="1151" spans="2:31" s="137" customFormat="1" ht="17.25" customHeight="1" x14ac:dyDescent="0.35">
      <c r="B1151" s="163"/>
      <c r="C1151" s="196"/>
      <c r="D1151" s="163"/>
      <c r="E1151" s="164"/>
      <c r="F1151" s="174"/>
      <c r="G1151" s="221" t="s">
        <v>1174</v>
      </c>
      <c r="H1151" s="164"/>
      <c r="I1151" s="57" t="s">
        <v>1174</v>
      </c>
      <c r="J1151" s="163"/>
      <c r="K1151" s="167"/>
      <c r="L1151" s="167"/>
      <c r="M1151" s="213"/>
      <c r="N1151" s="167"/>
      <c r="O1151" s="167"/>
      <c r="P1151" s="167"/>
      <c r="Q1151" s="164"/>
      <c r="R1151" s="169"/>
      <c r="S1151" s="169"/>
      <c r="T1151" s="163"/>
      <c r="U1151" s="163"/>
      <c r="V1151" s="170"/>
      <c r="W1151" s="170"/>
      <c r="X1151" s="171"/>
      <c r="Y1151" s="163"/>
    </row>
    <row r="1152" spans="2:31" ht="17.25" customHeight="1" x14ac:dyDescent="0.25">
      <c r="B1152" s="201"/>
      <c r="C1152" s="201"/>
      <c r="D1152" s="204"/>
      <c r="E1152" s="201"/>
      <c r="F1152" s="223"/>
      <c r="G1152" s="223"/>
      <c r="H1152" s="201"/>
      <c r="I1152" s="201"/>
      <c r="J1152" s="201"/>
      <c r="K1152" s="201"/>
      <c r="L1152" s="201"/>
      <c r="M1152" s="201"/>
      <c r="N1152" s="201"/>
      <c r="O1152" s="201"/>
      <c r="P1152" s="201"/>
      <c r="Q1152" s="201"/>
      <c r="R1152" s="224"/>
      <c r="S1152" s="225"/>
      <c r="T1152" s="201"/>
      <c r="U1152" s="201"/>
      <c r="V1152" s="203"/>
      <c r="W1152" s="203"/>
      <c r="X1152" s="201"/>
      <c r="Y1152" s="204"/>
    </row>
    <row r="1153" spans="2:31" s="137" customFormat="1" ht="17.25" customHeight="1" x14ac:dyDescent="0.35">
      <c r="B1153" s="163">
        <v>71</v>
      </c>
      <c r="C1153" s="196">
        <v>90</v>
      </c>
      <c r="D1153" s="163">
        <v>90</v>
      </c>
      <c r="E1153" s="164" t="s">
        <v>290</v>
      </c>
      <c r="F1153" s="174" t="s">
        <v>23</v>
      </c>
      <c r="G1153" s="174" t="s">
        <v>0</v>
      </c>
      <c r="H1153" s="164" t="s">
        <v>1456</v>
      </c>
      <c r="I1153" s="164" t="s">
        <v>968</v>
      </c>
      <c r="J1153" s="163">
        <v>28.5</v>
      </c>
      <c r="K1153" s="167">
        <v>5.5</v>
      </c>
      <c r="L1153" s="167">
        <v>6.5</v>
      </c>
      <c r="M1153" s="213"/>
      <c r="N1153" s="167"/>
      <c r="O1153" s="167"/>
      <c r="P1153" s="167"/>
      <c r="Q1153" s="211" t="s">
        <v>1472</v>
      </c>
      <c r="R1153" s="215">
        <v>0.2638888888888889</v>
      </c>
      <c r="S1153" s="215">
        <v>0.24305555555555555</v>
      </c>
      <c r="T1153" s="216">
        <v>152.9</v>
      </c>
      <c r="U1153" s="216"/>
      <c r="V1153" s="170" t="s">
        <v>1029</v>
      </c>
      <c r="W1153" s="184"/>
      <c r="X1153" s="200" t="s">
        <v>1409</v>
      </c>
      <c r="Y1153" s="163"/>
      <c r="Z1153" s="136" t="s">
        <v>1027</v>
      </c>
      <c r="AA1153" s="136"/>
      <c r="AB1153" s="164" t="s">
        <v>1456</v>
      </c>
      <c r="AC1153" s="137" t="s">
        <v>1029</v>
      </c>
      <c r="AD1153" s="137" t="s">
        <v>1411</v>
      </c>
      <c r="AE1153" s="140" t="s">
        <v>1031</v>
      </c>
    </row>
    <row r="1154" spans="2:31" s="137" customFormat="1" ht="17.25" customHeight="1" x14ac:dyDescent="0.35">
      <c r="B1154" s="163"/>
      <c r="C1154" s="196">
        <v>90</v>
      </c>
      <c r="D1154" s="163">
        <v>90</v>
      </c>
      <c r="E1154" s="164" t="s">
        <v>126</v>
      </c>
      <c r="F1154" s="174" t="s">
        <v>0</v>
      </c>
      <c r="G1154" s="174" t="s">
        <v>1298</v>
      </c>
      <c r="H1154" s="164" t="s">
        <v>968</v>
      </c>
      <c r="I1154" s="164" t="s">
        <v>1296</v>
      </c>
      <c r="J1154" s="163">
        <v>31.1</v>
      </c>
      <c r="K1154" s="167">
        <v>7</v>
      </c>
      <c r="L1154" s="167">
        <v>8</v>
      </c>
      <c r="M1154" s="164" t="s">
        <v>1354</v>
      </c>
      <c r="N1154" s="167"/>
      <c r="O1154" s="167"/>
      <c r="P1154" s="167"/>
      <c r="Q1154" s="196"/>
      <c r="R1154" s="169"/>
      <c r="S1154" s="169"/>
      <c r="T1154" s="163"/>
      <c r="U1154" s="163"/>
      <c r="V1154" s="170"/>
      <c r="W1154" s="170"/>
      <c r="X1154" s="171"/>
      <c r="Y1154" s="163"/>
    </row>
    <row r="1155" spans="2:31" s="137" customFormat="1" ht="17.25" customHeight="1" x14ac:dyDescent="0.35">
      <c r="B1155" s="163"/>
      <c r="C1155" s="196">
        <v>90</v>
      </c>
      <c r="D1155" s="163">
        <v>90</v>
      </c>
      <c r="E1155" s="164" t="s">
        <v>131</v>
      </c>
      <c r="F1155" s="174" t="s">
        <v>1298</v>
      </c>
      <c r="G1155" s="174" t="s">
        <v>0</v>
      </c>
      <c r="H1155" s="164" t="s">
        <v>1296</v>
      </c>
      <c r="I1155" s="164" t="s">
        <v>968</v>
      </c>
      <c r="J1155" s="163">
        <v>31.1</v>
      </c>
      <c r="K1155" s="167">
        <v>8.1</v>
      </c>
      <c r="L1155" s="167">
        <v>9.1</v>
      </c>
      <c r="M1155" s="208" t="s">
        <v>971</v>
      </c>
      <c r="N1155" s="167"/>
      <c r="O1155" s="167"/>
      <c r="P1155" s="167"/>
      <c r="Q1155" s="196"/>
      <c r="R1155" s="169"/>
      <c r="S1155" s="169"/>
      <c r="T1155" s="163"/>
      <c r="U1155" s="163"/>
      <c r="V1155" s="170"/>
      <c r="W1155" s="170"/>
      <c r="X1155" s="171"/>
      <c r="Y1155" s="163"/>
    </row>
    <row r="1156" spans="2:31" s="137" customFormat="1" ht="17.25" customHeight="1" x14ac:dyDescent="0.35">
      <c r="B1156" s="163"/>
      <c r="C1156" s="196">
        <v>90</v>
      </c>
      <c r="D1156" s="163">
        <v>90</v>
      </c>
      <c r="E1156" s="164" t="s">
        <v>128</v>
      </c>
      <c r="F1156" s="174" t="s">
        <v>0</v>
      </c>
      <c r="G1156" s="174" t="s">
        <v>1298</v>
      </c>
      <c r="H1156" s="164" t="s">
        <v>968</v>
      </c>
      <c r="I1156" s="164" t="s">
        <v>1296</v>
      </c>
      <c r="J1156" s="163">
        <v>31.1</v>
      </c>
      <c r="K1156" s="167">
        <v>9.4</v>
      </c>
      <c r="L1156" s="167">
        <v>10.4</v>
      </c>
      <c r="M1156" s="213" t="s">
        <v>1225</v>
      </c>
      <c r="N1156" s="167"/>
      <c r="O1156" s="167"/>
      <c r="P1156" s="167"/>
      <c r="Q1156" s="196"/>
      <c r="R1156" s="169"/>
      <c r="S1156" s="169"/>
      <c r="T1156" s="163"/>
      <c r="U1156" s="163"/>
      <c r="V1156" s="170"/>
      <c r="W1156" s="170"/>
      <c r="X1156" s="171"/>
      <c r="Y1156" s="163"/>
    </row>
    <row r="1157" spans="2:31" s="137" customFormat="1" ht="17.25" customHeight="1" x14ac:dyDescent="0.35">
      <c r="B1157" s="163"/>
      <c r="C1157" s="196">
        <v>90</v>
      </c>
      <c r="D1157" s="163">
        <v>90</v>
      </c>
      <c r="E1157" s="164" t="s">
        <v>133</v>
      </c>
      <c r="F1157" s="174" t="s">
        <v>1298</v>
      </c>
      <c r="G1157" s="174" t="s">
        <v>0</v>
      </c>
      <c r="H1157" s="164" t="s">
        <v>1296</v>
      </c>
      <c r="I1157" s="164" t="s">
        <v>968</v>
      </c>
      <c r="J1157" s="163">
        <v>31.1</v>
      </c>
      <c r="K1157" s="167">
        <v>10.45</v>
      </c>
      <c r="L1157" s="167">
        <v>11.45</v>
      </c>
      <c r="M1157" s="213"/>
      <c r="N1157" s="167"/>
      <c r="O1157" s="167"/>
      <c r="P1157" s="167"/>
      <c r="Q1157" s="196"/>
      <c r="R1157" s="169"/>
      <c r="S1157" s="169"/>
      <c r="T1157" s="163"/>
      <c r="U1157" s="163"/>
      <c r="V1157" s="170"/>
      <c r="W1157" s="170"/>
      <c r="X1157" s="171"/>
      <c r="Y1157" s="163"/>
    </row>
    <row r="1158" spans="2:31" s="137" customFormat="1" ht="17.25" customHeight="1" x14ac:dyDescent="0.35">
      <c r="B1158" s="163"/>
      <c r="C1158" s="196"/>
      <c r="D1158" s="163"/>
      <c r="E1158" s="164"/>
      <c r="F1158" s="221" t="s">
        <v>976</v>
      </c>
      <c r="G1158" s="174"/>
      <c r="H1158" s="57" t="s">
        <v>976</v>
      </c>
      <c r="I1158" s="164"/>
      <c r="J1158" s="163"/>
      <c r="K1158" s="163"/>
      <c r="L1158" s="163"/>
      <c r="M1158" s="164"/>
      <c r="N1158" s="167"/>
      <c r="O1158" s="167"/>
      <c r="P1158" s="167"/>
      <c r="Q1158" s="196"/>
      <c r="R1158" s="169"/>
      <c r="S1158" s="169"/>
      <c r="T1158" s="163"/>
      <c r="U1158" s="163"/>
      <c r="V1158" s="170"/>
      <c r="W1158" s="170"/>
      <c r="X1158" s="171"/>
      <c r="Y1158" s="163"/>
    </row>
    <row r="1159" spans="2:31" s="137" customFormat="1" ht="17.25" customHeight="1" x14ac:dyDescent="0.35">
      <c r="B1159" s="163"/>
      <c r="C1159" s="196">
        <v>89</v>
      </c>
      <c r="D1159" s="163">
        <v>89</v>
      </c>
      <c r="E1159" s="164" t="s">
        <v>130</v>
      </c>
      <c r="F1159" s="174" t="s">
        <v>0</v>
      </c>
      <c r="G1159" s="174" t="s">
        <v>1298</v>
      </c>
      <c r="H1159" s="164" t="s">
        <v>968</v>
      </c>
      <c r="I1159" s="164" t="s">
        <v>1296</v>
      </c>
      <c r="J1159" s="163">
        <v>31.1</v>
      </c>
      <c r="K1159" s="167">
        <v>12.45</v>
      </c>
      <c r="L1159" s="167">
        <v>13.45</v>
      </c>
      <c r="M1159" s="213"/>
      <c r="N1159" s="167"/>
      <c r="O1159" s="167"/>
      <c r="P1159" s="167"/>
      <c r="Q1159" s="211" t="s">
        <v>1473</v>
      </c>
      <c r="R1159" s="215">
        <v>0.3298611111111111</v>
      </c>
      <c r="S1159" s="215">
        <v>0.26041666666666669</v>
      </c>
      <c r="T1159" s="216">
        <v>159.69999999999999</v>
      </c>
      <c r="U1159" s="216">
        <f>T1159+T1153</f>
        <v>312.60000000000002</v>
      </c>
      <c r="V1159" s="170" t="s">
        <v>1029</v>
      </c>
      <c r="W1159" s="170" t="s">
        <v>1029</v>
      </c>
      <c r="X1159" s="212"/>
      <c r="Y1159" s="163">
        <v>10</v>
      </c>
      <c r="Z1159" s="136" t="s">
        <v>1027</v>
      </c>
      <c r="AA1159" s="136"/>
      <c r="AB1159" s="140" t="s">
        <v>1474</v>
      </c>
      <c r="AC1159" s="137" t="s">
        <v>1029</v>
      </c>
      <c r="AD1159" s="137" t="s">
        <v>1417</v>
      </c>
      <c r="AE1159" s="140" t="s">
        <v>1031</v>
      </c>
    </row>
    <row r="1160" spans="2:31" s="137" customFormat="1" ht="17.25" customHeight="1" x14ac:dyDescent="0.35">
      <c r="B1160" s="163"/>
      <c r="C1160" s="196">
        <v>89</v>
      </c>
      <c r="D1160" s="163">
        <v>89</v>
      </c>
      <c r="E1160" s="164" t="s">
        <v>135</v>
      </c>
      <c r="F1160" s="174" t="s">
        <v>1298</v>
      </c>
      <c r="G1160" s="174" t="s">
        <v>0</v>
      </c>
      <c r="H1160" s="164" t="s">
        <v>1296</v>
      </c>
      <c r="I1160" s="164" t="s">
        <v>968</v>
      </c>
      <c r="J1160" s="163">
        <v>31.1</v>
      </c>
      <c r="K1160" s="167">
        <v>14</v>
      </c>
      <c r="L1160" s="167">
        <v>15</v>
      </c>
      <c r="M1160" s="213"/>
      <c r="N1160" s="167"/>
      <c r="O1160" s="167"/>
      <c r="P1160" s="167"/>
      <c r="Q1160" s="196"/>
      <c r="R1160" s="169"/>
      <c r="S1160" s="169"/>
      <c r="T1160" s="163"/>
      <c r="U1160" s="163"/>
      <c r="V1160" s="170"/>
      <c r="W1160" s="170"/>
      <c r="X1160" s="171"/>
      <c r="Y1160" s="163"/>
    </row>
    <row r="1161" spans="2:31" s="137" customFormat="1" ht="17.25" customHeight="1" x14ac:dyDescent="0.35">
      <c r="B1161" s="163"/>
      <c r="C1161" s="196"/>
      <c r="D1161" s="163"/>
      <c r="E1161" s="164"/>
      <c r="F1161" s="174"/>
      <c r="G1161" s="174"/>
      <c r="H1161" s="164"/>
      <c r="I1161" s="164"/>
      <c r="J1161" s="210" t="s">
        <v>1475</v>
      </c>
      <c r="K1161" s="167"/>
      <c r="L1161" s="167"/>
      <c r="M1161" s="213"/>
      <c r="N1161" s="167"/>
      <c r="O1161" s="167"/>
      <c r="P1161" s="167"/>
      <c r="Q1161" s="196"/>
      <c r="R1161" s="169"/>
      <c r="S1161" s="169"/>
      <c r="T1161" s="163"/>
      <c r="U1161" s="163"/>
      <c r="V1161" s="170"/>
      <c r="W1161" s="170"/>
      <c r="X1161" s="171"/>
      <c r="Y1161" s="163"/>
    </row>
    <row r="1162" spans="2:31" s="137" customFormat="1" ht="17.25" customHeight="1" x14ac:dyDescent="0.35">
      <c r="B1162" s="163"/>
      <c r="C1162" s="196">
        <v>89</v>
      </c>
      <c r="D1162" s="163">
        <v>89</v>
      </c>
      <c r="E1162" s="164" t="s">
        <v>395</v>
      </c>
      <c r="F1162" s="174" t="s">
        <v>0</v>
      </c>
      <c r="G1162" s="174" t="s">
        <v>40</v>
      </c>
      <c r="H1162" s="164" t="s">
        <v>968</v>
      </c>
      <c r="I1162" s="164" t="s">
        <v>1476</v>
      </c>
      <c r="J1162" s="163">
        <v>34.5</v>
      </c>
      <c r="K1162" s="167">
        <v>16.3</v>
      </c>
      <c r="L1162" s="167">
        <v>17.3</v>
      </c>
      <c r="M1162" s="164" t="s">
        <v>1225</v>
      </c>
      <c r="N1162" s="167"/>
      <c r="O1162" s="167"/>
      <c r="P1162" s="167"/>
      <c r="Q1162" s="196"/>
      <c r="R1162" s="169"/>
      <c r="S1162" s="169"/>
      <c r="T1162" s="163"/>
      <c r="U1162" s="163"/>
      <c r="V1162" s="170"/>
      <c r="W1162" s="170"/>
      <c r="X1162" s="171"/>
      <c r="Y1162" s="163"/>
    </row>
    <row r="1163" spans="2:31" s="137" customFormat="1" ht="17.25" customHeight="1" x14ac:dyDescent="0.35">
      <c r="B1163" s="163"/>
      <c r="C1163" s="196">
        <v>89</v>
      </c>
      <c r="D1163" s="163">
        <v>89</v>
      </c>
      <c r="E1163" s="164" t="s">
        <v>398</v>
      </c>
      <c r="F1163" s="174" t="s">
        <v>40</v>
      </c>
      <c r="G1163" s="174" t="s">
        <v>0</v>
      </c>
      <c r="H1163" s="164" t="s">
        <v>1476</v>
      </c>
      <c r="I1163" s="164" t="s">
        <v>968</v>
      </c>
      <c r="J1163" s="163">
        <v>34.5</v>
      </c>
      <c r="K1163" s="167">
        <v>17.399999999999999</v>
      </c>
      <c r="L1163" s="167">
        <v>18.399999999999999</v>
      </c>
      <c r="M1163" s="164"/>
      <c r="N1163" s="167"/>
      <c r="O1163" s="167"/>
      <c r="P1163" s="167"/>
      <c r="Q1163" s="196"/>
      <c r="R1163" s="169"/>
      <c r="S1163" s="169"/>
      <c r="T1163" s="163"/>
      <c r="U1163" s="163"/>
      <c r="V1163" s="170"/>
      <c r="W1163" s="170"/>
      <c r="X1163" s="171"/>
      <c r="Y1163" s="163"/>
    </row>
    <row r="1164" spans="2:31" s="137" customFormat="1" ht="17.25" customHeight="1" x14ac:dyDescent="0.35">
      <c r="B1164" s="163"/>
      <c r="C1164" s="196">
        <v>89</v>
      </c>
      <c r="D1164" s="163">
        <v>89</v>
      </c>
      <c r="E1164" s="164" t="s">
        <v>291</v>
      </c>
      <c r="F1164" s="174" t="s">
        <v>0</v>
      </c>
      <c r="G1164" s="174" t="s">
        <v>23</v>
      </c>
      <c r="H1164" s="164" t="s">
        <v>968</v>
      </c>
      <c r="I1164" s="164" t="s">
        <v>1456</v>
      </c>
      <c r="J1164" s="163">
        <v>28.5</v>
      </c>
      <c r="K1164" s="167">
        <v>19</v>
      </c>
      <c r="L1164" s="167">
        <v>20</v>
      </c>
      <c r="M1164" s="164" t="s">
        <v>1354</v>
      </c>
      <c r="N1164" s="167"/>
      <c r="O1164" s="167"/>
      <c r="P1164" s="167"/>
      <c r="Q1164" s="196"/>
      <c r="R1164" s="169"/>
      <c r="S1164" s="169"/>
      <c r="T1164" s="163"/>
      <c r="U1164" s="163"/>
      <c r="V1164" s="170"/>
      <c r="W1164" s="170"/>
      <c r="X1164" s="171"/>
      <c r="Y1164" s="163"/>
    </row>
    <row r="1165" spans="2:31" s="137" customFormat="1" ht="17.25" customHeight="1" x14ac:dyDescent="0.35">
      <c r="B1165" s="163"/>
      <c r="C1165" s="196"/>
      <c r="D1165" s="163"/>
      <c r="E1165" s="164"/>
      <c r="F1165" s="174"/>
      <c r="G1165" s="221" t="s">
        <v>1174</v>
      </c>
      <c r="H1165" s="164"/>
      <c r="I1165" s="57" t="s">
        <v>1174</v>
      </c>
      <c r="J1165" s="163"/>
      <c r="K1165" s="167"/>
      <c r="L1165" s="167"/>
      <c r="M1165" s="213"/>
      <c r="N1165" s="167"/>
      <c r="O1165" s="167"/>
      <c r="P1165" s="167"/>
      <c r="Q1165" s="196"/>
      <c r="R1165" s="169"/>
      <c r="S1165" s="169"/>
      <c r="T1165" s="163"/>
      <c r="U1165" s="163"/>
      <c r="V1165" s="170"/>
      <c r="W1165" s="170"/>
      <c r="X1165" s="171"/>
      <c r="Y1165" s="163"/>
    </row>
    <row r="1166" spans="2:31" s="137" customFormat="1" ht="17.25" customHeight="1" x14ac:dyDescent="0.35">
      <c r="B1166" s="163"/>
      <c r="C1166" s="196"/>
      <c r="D1166" s="163"/>
      <c r="E1166" s="164"/>
      <c r="F1166" s="174"/>
      <c r="G1166" s="174"/>
      <c r="H1166" s="164"/>
      <c r="I1166" s="164"/>
      <c r="J1166" s="163"/>
      <c r="K1166" s="163"/>
      <c r="L1166" s="163"/>
      <c r="M1166" s="164"/>
      <c r="N1166" s="167"/>
      <c r="O1166" s="167"/>
      <c r="P1166" s="167"/>
      <c r="Q1166" s="164"/>
      <c r="R1166" s="169"/>
      <c r="S1166" s="169"/>
      <c r="T1166" s="163"/>
      <c r="U1166" s="163"/>
      <c r="V1166" s="170"/>
      <c r="W1166" s="170"/>
      <c r="X1166" s="171"/>
      <c r="Y1166" s="163"/>
    </row>
    <row r="1167" spans="2:31" s="137" customFormat="1" ht="17.25" customHeight="1" x14ac:dyDescent="0.35">
      <c r="B1167" s="163">
        <v>72</v>
      </c>
      <c r="C1167" s="196">
        <v>92</v>
      </c>
      <c r="D1167" s="163">
        <v>92</v>
      </c>
      <c r="E1167" s="164" t="s">
        <v>119</v>
      </c>
      <c r="F1167" s="174" t="s">
        <v>1477</v>
      </c>
      <c r="G1167" s="174" t="s">
        <v>0</v>
      </c>
      <c r="H1167" s="164" t="s">
        <v>1478</v>
      </c>
      <c r="I1167" s="164" t="s">
        <v>968</v>
      </c>
      <c r="J1167" s="163">
        <v>32.5</v>
      </c>
      <c r="K1167" s="167">
        <v>6.3</v>
      </c>
      <c r="L1167" s="167">
        <v>7.3</v>
      </c>
      <c r="M1167" s="164"/>
      <c r="N1167" s="167"/>
      <c r="O1167" s="167"/>
      <c r="P1167" s="167"/>
      <c r="Q1167" s="211" t="s">
        <v>1479</v>
      </c>
      <c r="R1167" s="215">
        <v>0.24652777777777779</v>
      </c>
      <c r="S1167" s="215">
        <v>0.22569444444444445</v>
      </c>
      <c r="T1167" s="216">
        <v>144.1</v>
      </c>
      <c r="U1167" s="216"/>
      <c r="V1167" s="170" t="s">
        <v>1029</v>
      </c>
      <c r="W1167" s="184"/>
      <c r="X1167" s="200" t="s">
        <v>1409</v>
      </c>
      <c r="Y1167" s="163"/>
      <c r="Z1167" s="136"/>
      <c r="AA1167" s="136"/>
      <c r="AB1167" s="140" t="s">
        <v>19</v>
      </c>
      <c r="AC1167" s="137" t="s">
        <v>1029</v>
      </c>
      <c r="AD1167" s="137" t="s">
        <v>1411</v>
      </c>
      <c r="AE1167" s="140" t="s">
        <v>1031</v>
      </c>
    </row>
    <row r="1168" spans="2:31" s="137" customFormat="1" ht="18" x14ac:dyDescent="0.35">
      <c r="B1168" s="163"/>
      <c r="C1168" s="196">
        <v>92</v>
      </c>
      <c r="D1168" s="163">
        <v>92</v>
      </c>
      <c r="E1168" s="164" t="s">
        <v>740</v>
      </c>
      <c r="F1168" s="174" t="s">
        <v>627</v>
      </c>
      <c r="G1168" s="174" t="s">
        <v>49</v>
      </c>
      <c r="H1168" s="164" t="s">
        <v>962</v>
      </c>
      <c r="I1168" s="164" t="s">
        <v>963</v>
      </c>
      <c r="J1168" s="163">
        <v>23.3</v>
      </c>
      <c r="K1168" s="167">
        <v>7.4</v>
      </c>
      <c r="L1168" s="167">
        <v>8.25</v>
      </c>
      <c r="M1168" s="164"/>
      <c r="N1168" s="167"/>
      <c r="O1168" s="167"/>
      <c r="P1168" s="167"/>
      <c r="Q1168" s="164"/>
      <c r="R1168" s="169"/>
      <c r="S1168" s="169"/>
      <c r="T1168" s="163"/>
      <c r="U1168" s="163"/>
      <c r="V1168" s="170"/>
      <c r="W1168" s="170"/>
      <c r="X1168" s="171"/>
      <c r="Y1168" s="163"/>
    </row>
    <row r="1169" spans="2:31" s="137" customFormat="1" ht="17.25" customHeight="1" x14ac:dyDescent="0.35">
      <c r="B1169" s="163"/>
      <c r="C1169" s="196">
        <v>92</v>
      </c>
      <c r="D1169" s="163">
        <v>92</v>
      </c>
      <c r="E1169" s="164" t="s">
        <v>733</v>
      </c>
      <c r="F1169" s="174" t="s">
        <v>693</v>
      </c>
      <c r="G1169" s="174" t="s">
        <v>0</v>
      </c>
      <c r="H1169" s="164" t="s">
        <v>967</v>
      </c>
      <c r="I1169" s="164" t="s">
        <v>968</v>
      </c>
      <c r="J1169" s="163">
        <v>23.3</v>
      </c>
      <c r="K1169" s="167">
        <v>8.35</v>
      </c>
      <c r="L1169" s="167">
        <v>9.1999999999999993</v>
      </c>
      <c r="M1169" s="208" t="s">
        <v>971</v>
      </c>
      <c r="N1169" s="167"/>
      <c r="O1169" s="167"/>
      <c r="P1169" s="167"/>
      <c r="Q1169" s="164"/>
      <c r="R1169" s="169"/>
      <c r="S1169" s="169"/>
      <c r="T1169" s="163"/>
      <c r="U1169" s="163"/>
      <c r="V1169" s="170"/>
      <c r="W1169" s="170"/>
      <c r="X1169" s="171"/>
      <c r="Y1169" s="163"/>
    </row>
    <row r="1170" spans="2:31" s="137" customFormat="1" ht="17.25" customHeight="1" x14ac:dyDescent="0.35">
      <c r="B1170" s="163"/>
      <c r="C1170" s="196">
        <v>92</v>
      </c>
      <c r="D1170" s="163">
        <v>92</v>
      </c>
      <c r="E1170" s="164" t="s">
        <v>118</v>
      </c>
      <c r="F1170" s="174" t="s">
        <v>0</v>
      </c>
      <c r="G1170" s="174" t="s">
        <v>1477</v>
      </c>
      <c r="H1170" s="164" t="s">
        <v>968</v>
      </c>
      <c r="I1170" s="164" t="s">
        <v>1478</v>
      </c>
      <c r="J1170" s="163">
        <v>32.5</v>
      </c>
      <c r="K1170" s="167">
        <v>9.5</v>
      </c>
      <c r="L1170" s="167">
        <v>10.5</v>
      </c>
      <c r="M1170" s="164" t="s">
        <v>1354</v>
      </c>
      <c r="N1170" s="167"/>
      <c r="O1170" s="167"/>
      <c r="P1170" s="167"/>
      <c r="Q1170" s="164"/>
      <c r="R1170" s="169"/>
      <c r="S1170" s="169"/>
      <c r="T1170" s="163"/>
      <c r="U1170" s="163"/>
      <c r="V1170" s="170"/>
      <c r="W1170" s="170"/>
      <c r="X1170" s="171"/>
      <c r="Y1170" s="163"/>
    </row>
    <row r="1171" spans="2:31" s="137" customFormat="1" ht="17.25" customHeight="1" x14ac:dyDescent="0.35">
      <c r="B1171" s="163"/>
      <c r="C1171" s="196">
        <v>92</v>
      </c>
      <c r="D1171" s="163">
        <v>92</v>
      </c>
      <c r="E1171" s="164" t="s">
        <v>121</v>
      </c>
      <c r="F1171" s="174" t="s">
        <v>1477</v>
      </c>
      <c r="G1171" s="174" t="s">
        <v>0</v>
      </c>
      <c r="H1171" s="164" t="s">
        <v>1478</v>
      </c>
      <c r="I1171" s="164" t="s">
        <v>968</v>
      </c>
      <c r="J1171" s="163">
        <v>32.5</v>
      </c>
      <c r="K1171" s="167">
        <v>11</v>
      </c>
      <c r="L1171" s="167">
        <v>12</v>
      </c>
      <c r="M1171" s="164"/>
      <c r="N1171" s="167"/>
      <c r="O1171" s="167"/>
      <c r="P1171" s="167"/>
      <c r="Q1171" s="164"/>
      <c r="R1171" s="169"/>
      <c r="S1171" s="169"/>
      <c r="T1171" s="163"/>
      <c r="U1171" s="163"/>
      <c r="V1171" s="170"/>
      <c r="W1171" s="170"/>
      <c r="X1171" s="171"/>
      <c r="Y1171" s="163"/>
    </row>
    <row r="1172" spans="2:31" s="137" customFormat="1" ht="17.25" customHeight="1" x14ac:dyDescent="0.35">
      <c r="B1172" s="163"/>
      <c r="C1172" s="196"/>
      <c r="D1172" s="163"/>
      <c r="E1172" s="164"/>
      <c r="F1172" s="221" t="s">
        <v>976</v>
      </c>
      <c r="G1172" s="174"/>
      <c r="H1172" s="57" t="s">
        <v>976</v>
      </c>
      <c r="I1172" s="164"/>
      <c r="J1172" s="210" t="s">
        <v>1480</v>
      </c>
      <c r="K1172" s="163"/>
      <c r="L1172" s="163"/>
      <c r="M1172" s="164"/>
      <c r="N1172" s="167"/>
      <c r="O1172" s="167"/>
      <c r="P1172" s="167"/>
      <c r="Q1172" s="164"/>
      <c r="R1172" s="169"/>
      <c r="S1172" s="169"/>
      <c r="T1172" s="163"/>
      <c r="U1172" s="163"/>
      <c r="V1172" s="170"/>
      <c r="W1172" s="170"/>
      <c r="X1172" s="171"/>
      <c r="Y1172" s="163"/>
    </row>
    <row r="1173" spans="2:31" s="137" customFormat="1" ht="17.25" customHeight="1" x14ac:dyDescent="0.35">
      <c r="B1173" s="163"/>
      <c r="C1173" s="196">
        <v>91</v>
      </c>
      <c r="D1173" s="163">
        <v>91</v>
      </c>
      <c r="E1173" s="164" t="s">
        <v>184</v>
      </c>
      <c r="F1173" s="174" t="s">
        <v>0</v>
      </c>
      <c r="G1173" s="174" t="s">
        <v>45</v>
      </c>
      <c r="H1173" s="164" t="s">
        <v>968</v>
      </c>
      <c r="I1173" s="164" t="s">
        <v>1251</v>
      </c>
      <c r="J1173" s="163">
        <v>42.5</v>
      </c>
      <c r="K1173" s="167">
        <v>13.3</v>
      </c>
      <c r="L1173" s="167">
        <v>14.45</v>
      </c>
      <c r="M1173" s="164"/>
      <c r="N1173" s="167"/>
      <c r="O1173" s="167"/>
      <c r="P1173" s="167"/>
      <c r="Q1173" s="211" t="s">
        <v>1481</v>
      </c>
      <c r="R1173" s="215">
        <v>0.2986111111111111</v>
      </c>
      <c r="S1173" s="215">
        <v>0.27430555555555552</v>
      </c>
      <c r="T1173" s="216">
        <v>182.5</v>
      </c>
      <c r="U1173" s="216">
        <f>T1173+T1167</f>
        <v>326.60000000000002</v>
      </c>
      <c r="V1173" s="170" t="s">
        <v>1029</v>
      </c>
      <c r="W1173" s="170" t="s">
        <v>1029</v>
      </c>
      <c r="X1173" s="212"/>
      <c r="Y1173" s="163">
        <v>10</v>
      </c>
      <c r="Z1173" s="136"/>
      <c r="AA1173" s="136"/>
      <c r="AB1173" s="140" t="s">
        <v>1482</v>
      </c>
      <c r="AC1173" s="137" t="s">
        <v>1029</v>
      </c>
      <c r="AD1173" s="137" t="s">
        <v>1417</v>
      </c>
      <c r="AE1173" s="140" t="s">
        <v>1031</v>
      </c>
    </row>
    <row r="1174" spans="2:31" s="137" customFormat="1" ht="17.25" customHeight="1" x14ac:dyDescent="0.35">
      <c r="B1174" s="163"/>
      <c r="C1174" s="196">
        <v>91</v>
      </c>
      <c r="D1174" s="163">
        <v>91</v>
      </c>
      <c r="E1174" s="164" t="s">
        <v>187</v>
      </c>
      <c r="F1174" s="174" t="s">
        <v>45</v>
      </c>
      <c r="G1174" s="174" t="s">
        <v>0</v>
      </c>
      <c r="H1174" s="164" t="s">
        <v>1251</v>
      </c>
      <c r="I1174" s="164" t="s">
        <v>968</v>
      </c>
      <c r="J1174" s="163">
        <v>42.5</v>
      </c>
      <c r="K1174" s="167">
        <v>14.55</v>
      </c>
      <c r="L1174" s="167">
        <v>16.100000000000001</v>
      </c>
      <c r="M1174" s="164"/>
      <c r="N1174" s="167"/>
      <c r="O1174" s="167"/>
      <c r="P1174" s="167"/>
      <c r="Q1174" s="164"/>
      <c r="R1174" s="169"/>
      <c r="S1174" s="169"/>
      <c r="T1174" s="163"/>
      <c r="U1174" s="163"/>
      <c r="V1174" s="170"/>
      <c r="W1174" s="170"/>
      <c r="X1174" s="171"/>
      <c r="Y1174" s="163"/>
    </row>
    <row r="1175" spans="2:31" s="137" customFormat="1" ht="17.25" customHeight="1" x14ac:dyDescent="0.35">
      <c r="B1175" s="163"/>
      <c r="C1175" s="196">
        <v>91</v>
      </c>
      <c r="D1175" s="163">
        <v>91</v>
      </c>
      <c r="E1175" s="164" t="s">
        <v>120</v>
      </c>
      <c r="F1175" s="174" t="s">
        <v>0</v>
      </c>
      <c r="G1175" s="174" t="s">
        <v>1477</v>
      </c>
      <c r="H1175" s="164" t="s">
        <v>968</v>
      </c>
      <c r="I1175" s="164" t="s">
        <v>1478</v>
      </c>
      <c r="J1175" s="163">
        <v>32.5</v>
      </c>
      <c r="K1175" s="167">
        <v>16.25</v>
      </c>
      <c r="L1175" s="167">
        <v>17.25</v>
      </c>
      <c r="M1175" s="164"/>
      <c r="N1175" s="167"/>
      <c r="O1175" s="167"/>
      <c r="P1175" s="167"/>
      <c r="Q1175" s="164"/>
      <c r="R1175" s="169"/>
      <c r="S1175" s="169"/>
      <c r="T1175" s="163"/>
      <c r="U1175" s="163"/>
      <c r="V1175" s="170"/>
      <c r="W1175" s="170"/>
      <c r="X1175" s="171"/>
      <c r="Y1175" s="163"/>
    </row>
    <row r="1176" spans="2:31" s="137" customFormat="1" ht="17.25" customHeight="1" x14ac:dyDescent="0.35">
      <c r="B1176" s="163"/>
      <c r="C1176" s="196">
        <v>91</v>
      </c>
      <c r="D1176" s="163">
        <v>91</v>
      </c>
      <c r="E1176" s="164" t="s">
        <v>123</v>
      </c>
      <c r="F1176" s="174" t="s">
        <v>1477</v>
      </c>
      <c r="G1176" s="174" t="s">
        <v>0</v>
      </c>
      <c r="H1176" s="164" t="s">
        <v>1478</v>
      </c>
      <c r="I1176" s="164" t="s">
        <v>968</v>
      </c>
      <c r="J1176" s="163">
        <v>32.5</v>
      </c>
      <c r="K1176" s="167">
        <v>17.3</v>
      </c>
      <c r="L1176" s="167">
        <v>18.3</v>
      </c>
      <c r="M1176" s="208" t="s">
        <v>971</v>
      </c>
      <c r="N1176" s="167"/>
      <c r="O1176" s="167"/>
      <c r="P1176" s="167"/>
      <c r="Q1176" s="164"/>
      <c r="R1176" s="169"/>
      <c r="S1176" s="169"/>
      <c r="T1176" s="163"/>
      <c r="U1176" s="163"/>
      <c r="V1176" s="170"/>
      <c r="W1176" s="170"/>
      <c r="X1176" s="171"/>
      <c r="Y1176" s="163"/>
    </row>
    <row r="1177" spans="2:31" s="137" customFormat="1" ht="17.25" customHeight="1" x14ac:dyDescent="0.35">
      <c r="B1177" s="163"/>
      <c r="C1177" s="196">
        <v>91</v>
      </c>
      <c r="D1177" s="163">
        <v>91</v>
      </c>
      <c r="E1177" s="164" t="s">
        <v>122</v>
      </c>
      <c r="F1177" s="174" t="s">
        <v>0</v>
      </c>
      <c r="G1177" s="174" t="s">
        <v>1477</v>
      </c>
      <c r="H1177" s="164" t="s">
        <v>968</v>
      </c>
      <c r="I1177" s="164" t="s">
        <v>1478</v>
      </c>
      <c r="J1177" s="163">
        <v>32.5</v>
      </c>
      <c r="K1177" s="167">
        <v>19</v>
      </c>
      <c r="L1177" s="167">
        <v>20</v>
      </c>
      <c r="M1177" s="164" t="s">
        <v>1354</v>
      </c>
      <c r="N1177" s="167"/>
      <c r="O1177" s="167"/>
      <c r="P1177" s="167"/>
      <c r="Q1177" s="164"/>
      <c r="R1177" s="169"/>
      <c r="S1177" s="169"/>
      <c r="T1177" s="163"/>
      <c r="U1177" s="163"/>
      <c r="V1177" s="170"/>
      <c r="W1177" s="170"/>
      <c r="X1177" s="171"/>
      <c r="Y1177" s="163"/>
    </row>
    <row r="1178" spans="2:31" s="137" customFormat="1" ht="17.25" customHeight="1" x14ac:dyDescent="0.35">
      <c r="B1178" s="163"/>
      <c r="C1178" s="196"/>
      <c r="D1178" s="163"/>
      <c r="E1178" s="164"/>
      <c r="F1178" s="174"/>
      <c r="G1178" s="221" t="s">
        <v>1174</v>
      </c>
      <c r="H1178" s="164"/>
      <c r="I1178" s="57" t="s">
        <v>1174</v>
      </c>
      <c r="J1178" s="163"/>
      <c r="K1178" s="163"/>
      <c r="L1178" s="163"/>
      <c r="M1178" s="164"/>
      <c r="N1178" s="167"/>
      <c r="O1178" s="167"/>
      <c r="P1178" s="167"/>
      <c r="Q1178" s="164"/>
      <c r="R1178" s="169"/>
      <c r="S1178" s="169"/>
      <c r="T1178" s="163"/>
      <c r="U1178" s="163"/>
      <c r="V1178" s="170"/>
      <c r="W1178" s="170"/>
      <c r="X1178" s="171"/>
      <c r="Y1178" s="163"/>
    </row>
    <row r="1179" spans="2:31" ht="17.25" customHeight="1" x14ac:dyDescent="0.25">
      <c r="B1179" s="201"/>
      <c r="C1179" s="201"/>
      <c r="D1179" s="204"/>
      <c r="E1179" s="201"/>
      <c r="F1179" s="223"/>
      <c r="G1179" s="223"/>
      <c r="H1179" s="201"/>
      <c r="I1179" s="201"/>
      <c r="J1179" s="201"/>
      <c r="K1179" s="201"/>
      <c r="L1179" s="201"/>
      <c r="M1179" s="201"/>
      <c r="N1179" s="201"/>
      <c r="O1179" s="201"/>
      <c r="P1179" s="201"/>
      <c r="Q1179" s="201"/>
      <c r="R1179" s="224"/>
      <c r="S1179" s="225"/>
      <c r="T1179" s="201"/>
      <c r="U1179" s="201"/>
      <c r="V1179" s="203"/>
      <c r="W1179" s="203"/>
      <c r="X1179" s="201"/>
      <c r="Y1179" s="204"/>
    </row>
    <row r="1180" spans="2:31" s="137" customFormat="1" ht="17.25" customHeight="1" x14ac:dyDescent="0.35">
      <c r="B1180" s="163">
        <v>73</v>
      </c>
      <c r="C1180" s="196">
        <v>98</v>
      </c>
      <c r="D1180" s="163">
        <v>98</v>
      </c>
      <c r="E1180" s="164" t="s">
        <v>884</v>
      </c>
      <c r="F1180" s="174" t="s">
        <v>22</v>
      </c>
      <c r="G1180" s="174" t="s">
        <v>34</v>
      </c>
      <c r="H1180" s="164" t="s">
        <v>1437</v>
      </c>
      <c r="I1180" s="164" t="s">
        <v>1398</v>
      </c>
      <c r="J1180" s="216">
        <v>17</v>
      </c>
      <c r="K1180" s="167">
        <v>6.15</v>
      </c>
      <c r="L1180" s="167">
        <v>7</v>
      </c>
      <c r="M1180" s="213" t="s">
        <v>1225</v>
      </c>
      <c r="N1180" s="167"/>
      <c r="O1180" s="167"/>
      <c r="P1180" s="167"/>
      <c r="Q1180" s="211" t="s">
        <v>1483</v>
      </c>
      <c r="R1180" s="215">
        <v>0.2673611111111111</v>
      </c>
      <c r="S1180" s="215">
        <v>0.23611111111111113</v>
      </c>
      <c r="T1180" s="197">
        <v>112.7</v>
      </c>
      <c r="U1180" s="216"/>
      <c r="V1180" s="170" t="s">
        <v>1029</v>
      </c>
      <c r="W1180" s="184"/>
      <c r="X1180" s="200" t="s">
        <v>1409</v>
      </c>
      <c r="Y1180" s="163"/>
      <c r="Z1180" s="136"/>
      <c r="AA1180" s="136"/>
      <c r="AB1180" s="140" t="s">
        <v>1437</v>
      </c>
      <c r="AC1180" s="137" t="s">
        <v>1029</v>
      </c>
      <c r="AD1180" s="137" t="s">
        <v>1045</v>
      </c>
      <c r="AE1180" s="140" t="s">
        <v>1031</v>
      </c>
    </row>
    <row r="1181" spans="2:31" s="137" customFormat="1" ht="17.25" customHeight="1" x14ac:dyDescent="0.35">
      <c r="B1181" s="163"/>
      <c r="C1181" s="196">
        <v>98</v>
      </c>
      <c r="D1181" s="163">
        <v>98</v>
      </c>
      <c r="E1181" s="164" t="s">
        <v>891</v>
      </c>
      <c r="F1181" s="174" t="s">
        <v>34</v>
      </c>
      <c r="G1181" s="174" t="s">
        <v>50</v>
      </c>
      <c r="H1181" s="164" t="s">
        <v>1398</v>
      </c>
      <c r="I1181" s="164" t="s">
        <v>1484</v>
      </c>
      <c r="J1181" s="163">
        <v>6.7</v>
      </c>
      <c r="K1181" s="167">
        <v>7.05</v>
      </c>
      <c r="L1181" s="167">
        <v>7.2</v>
      </c>
      <c r="M1181" s="208" t="s">
        <v>971</v>
      </c>
      <c r="N1181" s="167"/>
      <c r="O1181" s="167"/>
      <c r="P1181" s="167"/>
      <c r="Q1181" s="197"/>
      <c r="R1181" s="215"/>
      <c r="S1181" s="215"/>
      <c r="T1181" s="163"/>
      <c r="U1181" s="163"/>
      <c r="V1181" s="170"/>
      <c r="W1181" s="170"/>
      <c r="X1181" s="171"/>
      <c r="Y1181" s="163"/>
    </row>
    <row r="1182" spans="2:31" s="137" customFormat="1" ht="17.25" customHeight="1" x14ac:dyDescent="0.35">
      <c r="B1182" s="163"/>
      <c r="C1182" s="196">
        <v>98</v>
      </c>
      <c r="D1182" s="163">
        <v>98</v>
      </c>
      <c r="E1182" s="164" t="s">
        <v>892</v>
      </c>
      <c r="F1182" s="174" t="s">
        <v>50</v>
      </c>
      <c r="G1182" s="174" t="s">
        <v>34</v>
      </c>
      <c r="H1182" s="164" t="s">
        <v>1484</v>
      </c>
      <c r="I1182" s="164" t="s">
        <v>1398</v>
      </c>
      <c r="J1182" s="163">
        <v>6.7</v>
      </c>
      <c r="K1182" s="167">
        <v>8</v>
      </c>
      <c r="L1182" s="167">
        <v>8.15</v>
      </c>
      <c r="M1182" s="164" t="s">
        <v>1354</v>
      </c>
      <c r="N1182" s="167"/>
      <c r="O1182" s="167"/>
      <c r="P1182" s="167"/>
      <c r="Q1182" s="197"/>
      <c r="R1182" s="169"/>
      <c r="S1182" s="169"/>
      <c r="T1182" s="163"/>
      <c r="U1182" s="163"/>
      <c r="V1182" s="170"/>
      <c r="W1182" s="170"/>
      <c r="X1182" s="171"/>
      <c r="Y1182" s="163"/>
    </row>
    <row r="1183" spans="2:31" s="137" customFormat="1" ht="17.25" customHeight="1" x14ac:dyDescent="0.35">
      <c r="B1183" s="163"/>
      <c r="C1183" s="196">
        <v>98</v>
      </c>
      <c r="D1183" s="163">
        <v>98</v>
      </c>
      <c r="E1183" s="164" t="s">
        <v>885</v>
      </c>
      <c r="F1183" s="174" t="s">
        <v>34</v>
      </c>
      <c r="G1183" s="174" t="s">
        <v>22</v>
      </c>
      <c r="H1183" s="164" t="s">
        <v>1398</v>
      </c>
      <c r="I1183" s="164" t="s">
        <v>1437</v>
      </c>
      <c r="J1183" s="216">
        <v>17</v>
      </c>
      <c r="K1183" s="167">
        <v>8.3000000000000007</v>
      </c>
      <c r="L1183" s="167">
        <v>9.15</v>
      </c>
      <c r="M1183" s="164"/>
      <c r="N1183" s="167"/>
      <c r="O1183" s="167"/>
      <c r="P1183" s="167"/>
      <c r="Q1183" s="197"/>
      <c r="R1183" s="169"/>
      <c r="S1183" s="169"/>
      <c r="T1183" s="163"/>
      <c r="U1183" s="163"/>
      <c r="V1183" s="170"/>
      <c r="W1183" s="170"/>
      <c r="X1183" s="171"/>
      <c r="Y1183" s="163"/>
    </row>
    <row r="1184" spans="2:31" s="137" customFormat="1" ht="17.25" customHeight="1" x14ac:dyDescent="0.35">
      <c r="B1184" s="163"/>
      <c r="C1184" s="196">
        <v>98</v>
      </c>
      <c r="D1184" s="163">
        <v>98</v>
      </c>
      <c r="E1184" s="164" t="s">
        <v>886</v>
      </c>
      <c r="F1184" s="174" t="s">
        <v>22</v>
      </c>
      <c r="G1184" s="174" t="s">
        <v>34</v>
      </c>
      <c r="H1184" s="164" t="s">
        <v>1437</v>
      </c>
      <c r="I1184" s="164" t="s">
        <v>1398</v>
      </c>
      <c r="J1184" s="216">
        <v>17</v>
      </c>
      <c r="K1184" s="167">
        <v>9.1999999999999993</v>
      </c>
      <c r="L1184" s="167">
        <v>10.050000000000001</v>
      </c>
      <c r="M1184" s="213" t="s">
        <v>1225</v>
      </c>
      <c r="N1184" s="167"/>
      <c r="O1184" s="167"/>
      <c r="P1184" s="167"/>
      <c r="Q1184" s="197"/>
      <c r="R1184" s="169"/>
      <c r="S1184" s="169"/>
      <c r="T1184" s="163"/>
      <c r="U1184" s="163"/>
      <c r="V1184" s="170"/>
      <c r="W1184" s="170"/>
      <c r="X1184" s="171"/>
      <c r="Y1184" s="163"/>
    </row>
    <row r="1185" spans="2:32" s="137" customFormat="1" ht="17.25" customHeight="1" x14ac:dyDescent="0.35">
      <c r="B1185" s="163"/>
      <c r="C1185" s="196">
        <v>98</v>
      </c>
      <c r="D1185" s="163">
        <v>98</v>
      </c>
      <c r="E1185" s="164" t="s">
        <v>887</v>
      </c>
      <c r="F1185" s="174" t="s">
        <v>34</v>
      </c>
      <c r="G1185" s="174" t="s">
        <v>22</v>
      </c>
      <c r="H1185" s="164" t="s">
        <v>1398</v>
      </c>
      <c r="I1185" s="164" t="s">
        <v>1437</v>
      </c>
      <c r="J1185" s="216">
        <v>17</v>
      </c>
      <c r="K1185" s="167">
        <v>10.1</v>
      </c>
      <c r="L1185" s="167">
        <v>10.55</v>
      </c>
      <c r="M1185" s="164"/>
      <c r="N1185" s="167"/>
      <c r="O1185" s="167"/>
      <c r="P1185" s="167"/>
      <c r="Q1185" s="197"/>
      <c r="R1185" s="169"/>
      <c r="S1185" s="169"/>
      <c r="T1185" s="163"/>
      <c r="U1185" s="163"/>
      <c r="V1185" s="170"/>
      <c r="W1185" s="170"/>
      <c r="X1185" s="171"/>
      <c r="Y1185" s="163"/>
    </row>
    <row r="1186" spans="2:32" s="137" customFormat="1" ht="17.25" customHeight="1" x14ac:dyDescent="0.35">
      <c r="B1186" s="163"/>
      <c r="C1186" s="196">
        <v>98</v>
      </c>
      <c r="D1186" s="163">
        <v>98</v>
      </c>
      <c r="E1186" s="164" t="s">
        <v>888</v>
      </c>
      <c r="F1186" s="174" t="s">
        <v>22</v>
      </c>
      <c r="G1186" s="174" t="s">
        <v>34</v>
      </c>
      <c r="H1186" s="164" t="s">
        <v>1437</v>
      </c>
      <c r="I1186" s="164" t="s">
        <v>1398</v>
      </c>
      <c r="J1186" s="216">
        <v>17</v>
      </c>
      <c r="K1186" s="167">
        <v>11</v>
      </c>
      <c r="L1186" s="167">
        <v>11.4</v>
      </c>
      <c r="M1186" s="164" t="s">
        <v>1354</v>
      </c>
      <c r="N1186" s="167"/>
      <c r="O1186" s="167"/>
      <c r="P1186" s="167"/>
      <c r="Q1186" s="197"/>
      <c r="R1186" s="169"/>
      <c r="S1186" s="169"/>
      <c r="T1186" s="163"/>
      <c r="U1186" s="163"/>
      <c r="V1186" s="170"/>
      <c r="W1186" s="170"/>
      <c r="X1186" s="171"/>
      <c r="Y1186" s="163"/>
    </row>
    <row r="1187" spans="2:32" s="137" customFormat="1" ht="17.25" customHeight="1" x14ac:dyDescent="0.35">
      <c r="B1187" s="163"/>
      <c r="C1187" s="196">
        <v>98</v>
      </c>
      <c r="D1187" s="163">
        <v>98</v>
      </c>
      <c r="E1187" s="164" t="s">
        <v>359</v>
      </c>
      <c r="F1187" s="174" t="s">
        <v>34</v>
      </c>
      <c r="G1187" s="174" t="s">
        <v>0</v>
      </c>
      <c r="H1187" s="164" t="s">
        <v>1398</v>
      </c>
      <c r="I1187" s="164" t="s">
        <v>968</v>
      </c>
      <c r="J1187" s="216">
        <v>14.3</v>
      </c>
      <c r="K1187" s="167">
        <v>11.45</v>
      </c>
      <c r="L1187" s="167">
        <v>12.15</v>
      </c>
      <c r="M1187" s="164"/>
      <c r="N1187" s="167"/>
      <c r="O1187" s="167"/>
      <c r="P1187" s="167"/>
      <c r="Q1187" s="197"/>
      <c r="R1187" s="169"/>
      <c r="S1187" s="169"/>
      <c r="T1187" s="163"/>
      <c r="U1187" s="163"/>
      <c r="V1187" s="170"/>
      <c r="W1187" s="170"/>
      <c r="X1187" s="171"/>
      <c r="Y1187" s="163"/>
    </row>
    <row r="1188" spans="2:32" s="137" customFormat="1" ht="17.25" customHeight="1" x14ac:dyDescent="0.35">
      <c r="B1188" s="163"/>
      <c r="C1188" s="196"/>
      <c r="D1188" s="163"/>
      <c r="E1188" s="164"/>
      <c r="F1188" s="221" t="s">
        <v>976</v>
      </c>
      <c r="G1188" s="174"/>
      <c r="H1188" s="57" t="s">
        <v>976</v>
      </c>
      <c r="I1188" s="164"/>
      <c r="J1188" s="210" t="s">
        <v>1485</v>
      </c>
      <c r="K1188" s="163"/>
      <c r="L1188" s="163"/>
      <c r="M1188" s="164"/>
      <c r="N1188" s="167"/>
      <c r="O1188" s="167"/>
      <c r="P1188" s="167"/>
      <c r="Q1188" s="197"/>
      <c r="R1188" s="169"/>
      <c r="S1188" s="169"/>
      <c r="T1188" s="163"/>
      <c r="U1188" s="163"/>
      <c r="V1188" s="170"/>
      <c r="W1188" s="170"/>
      <c r="X1188" s="171"/>
      <c r="Y1188" s="163"/>
    </row>
    <row r="1189" spans="2:32" s="137" customFormat="1" ht="18" x14ac:dyDescent="0.35">
      <c r="B1189" s="163"/>
      <c r="C1189" s="196">
        <v>97</v>
      </c>
      <c r="D1189" s="163">
        <v>97</v>
      </c>
      <c r="E1189" s="164" t="s">
        <v>792</v>
      </c>
      <c r="F1189" s="174" t="s">
        <v>627</v>
      </c>
      <c r="G1189" s="174" t="s">
        <v>49</v>
      </c>
      <c r="H1189" s="164" t="s">
        <v>962</v>
      </c>
      <c r="I1189" s="164" t="s">
        <v>963</v>
      </c>
      <c r="J1189" s="163">
        <v>23.3</v>
      </c>
      <c r="K1189" s="167">
        <v>13.45</v>
      </c>
      <c r="L1189" s="167">
        <v>14.3</v>
      </c>
      <c r="M1189" s="213"/>
      <c r="N1189" s="167"/>
      <c r="O1189" s="167"/>
      <c r="P1189" s="167"/>
      <c r="Q1189" s="211" t="s">
        <v>1486</v>
      </c>
      <c r="R1189" s="215">
        <v>0.2986111111111111</v>
      </c>
      <c r="S1189" s="215">
        <v>0.27777777777777779</v>
      </c>
      <c r="T1189" s="216">
        <v>162.69999999999999</v>
      </c>
      <c r="U1189" s="216">
        <v>275.39999999999998</v>
      </c>
      <c r="V1189" s="170" t="s">
        <v>1029</v>
      </c>
      <c r="W1189" s="170" t="s">
        <v>1029</v>
      </c>
      <c r="X1189" s="212"/>
      <c r="Y1189" s="163">
        <v>14</v>
      </c>
      <c r="Z1189" s="136"/>
      <c r="AA1189" s="136"/>
      <c r="AB1189" s="140" t="s">
        <v>1442</v>
      </c>
      <c r="AC1189" s="137" t="s">
        <v>1029</v>
      </c>
      <c r="AD1189" s="137" t="s">
        <v>1045</v>
      </c>
      <c r="AE1189" s="140" t="s">
        <v>1031</v>
      </c>
      <c r="AF1189" s="137" t="s">
        <v>1487</v>
      </c>
    </row>
    <row r="1190" spans="2:32" s="137" customFormat="1" ht="17.25" customHeight="1" x14ac:dyDescent="0.35">
      <c r="B1190" s="163"/>
      <c r="C1190" s="196">
        <v>97</v>
      </c>
      <c r="D1190" s="163">
        <v>97</v>
      </c>
      <c r="E1190" s="164" t="s">
        <v>793</v>
      </c>
      <c r="F1190" s="174" t="s">
        <v>693</v>
      </c>
      <c r="G1190" s="174" t="s">
        <v>0</v>
      </c>
      <c r="H1190" s="164" t="s">
        <v>967</v>
      </c>
      <c r="I1190" s="164" t="s">
        <v>968</v>
      </c>
      <c r="J1190" s="163">
        <v>23.3</v>
      </c>
      <c r="K1190" s="167">
        <v>14.4</v>
      </c>
      <c r="L1190" s="167">
        <v>15.25</v>
      </c>
      <c r="M1190" s="213"/>
      <c r="N1190" s="167"/>
      <c r="O1190" s="167"/>
      <c r="P1190" s="167"/>
      <c r="Q1190" s="197"/>
      <c r="R1190" s="169"/>
      <c r="S1190" s="169"/>
      <c r="T1190" s="163"/>
      <c r="U1190" s="163"/>
      <c r="V1190" s="170"/>
      <c r="W1190" s="170"/>
      <c r="X1190" s="171"/>
      <c r="Y1190" s="163"/>
    </row>
    <row r="1191" spans="2:32" s="137" customFormat="1" ht="17.25" customHeight="1" x14ac:dyDescent="0.35">
      <c r="B1191" s="163"/>
      <c r="C1191" s="196">
        <v>97</v>
      </c>
      <c r="D1191" s="163">
        <v>97</v>
      </c>
      <c r="E1191" s="164" t="s">
        <v>436</v>
      </c>
      <c r="F1191" s="174" t="s">
        <v>0</v>
      </c>
      <c r="G1191" s="174" t="s">
        <v>45</v>
      </c>
      <c r="H1191" s="164" t="s">
        <v>968</v>
      </c>
      <c r="I1191" s="164" t="s">
        <v>1251</v>
      </c>
      <c r="J1191" s="163">
        <v>42.5</v>
      </c>
      <c r="K1191" s="167">
        <v>15.3</v>
      </c>
      <c r="L1191" s="167">
        <v>16.45</v>
      </c>
      <c r="M1191" s="213"/>
      <c r="N1191" s="167"/>
      <c r="O1191" s="167"/>
      <c r="P1191" s="167"/>
      <c r="Q1191" s="197"/>
      <c r="R1191" s="169"/>
      <c r="S1191" s="169"/>
      <c r="T1191" s="163"/>
      <c r="U1191" s="163"/>
      <c r="V1191" s="170"/>
      <c r="W1191" s="170"/>
      <c r="X1191" s="171"/>
      <c r="Y1191" s="163"/>
    </row>
    <row r="1192" spans="2:32" s="137" customFormat="1" ht="17.25" customHeight="1" x14ac:dyDescent="0.35">
      <c r="B1192" s="163"/>
      <c r="C1192" s="196">
        <v>97</v>
      </c>
      <c r="D1192" s="163">
        <v>97</v>
      </c>
      <c r="E1192" s="164" t="s">
        <v>439</v>
      </c>
      <c r="F1192" s="174" t="s">
        <v>45</v>
      </c>
      <c r="G1192" s="174" t="s">
        <v>0</v>
      </c>
      <c r="H1192" s="164" t="s">
        <v>1251</v>
      </c>
      <c r="I1192" s="164" t="s">
        <v>968</v>
      </c>
      <c r="J1192" s="216">
        <v>42.5</v>
      </c>
      <c r="K1192" s="167">
        <v>16.5</v>
      </c>
      <c r="L1192" s="167">
        <v>18.05</v>
      </c>
      <c r="M1192" s="213"/>
      <c r="N1192" s="167"/>
      <c r="O1192" s="167"/>
      <c r="P1192" s="167"/>
      <c r="Q1192" s="197"/>
      <c r="R1192" s="169"/>
      <c r="S1192" s="169"/>
      <c r="T1192" s="163"/>
      <c r="U1192" s="163"/>
      <c r="V1192" s="170"/>
      <c r="W1192" s="170"/>
      <c r="X1192" s="171"/>
      <c r="Y1192" s="163"/>
    </row>
    <row r="1193" spans="2:32" s="137" customFormat="1" ht="17.25" customHeight="1" x14ac:dyDescent="0.35">
      <c r="B1193" s="163"/>
      <c r="C1193" s="196">
        <v>97</v>
      </c>
      <c r="D1193" s="163">
        <v>97</v>
      </c>
      <c r="E1193" s="164" t="s">
        <v>370</v>
      </c>
      <c r="F1193" s="174" t="s">
        <v>0</v>
      </c>
      <c r="G1193" s="174" t="s">
        <v>34</v>
      </c>
      <c r="H1193" s="164" t="s">
        <v>968</v>
      </c>
      <c r="I1193" s="164" t="s">
        <v>1398</v>
      </c>
      <c r="J1193" s="216">
        <v>14.1</v>
      </c>
      <c r="K1193" s="167">
        <v>18.149999999999999</v>
      </c>
      <c r="L1193" s="167">
        <v>18.45</v>
      </c>
      <c r="M1193" s="208" t="s">
        <v>971</v>
      </c>
      <c r="N1193" s="167"/>
      <c r="O1193" s="167"/>
      <c r="P1193" s="167"/>
      <c r="Q1193" s="197"/>
      <c r="R1193" s="169"/>
      <c r="S1193" s="169"/>
      <c r="T1193" s="163"/>
      <c r="U1193" s="163"/>
      <c r="V1193" s="170"/>
      <c r="W1193" s="170"/>
      <c r="X1193" s="171"/>
      <c r="Y1193" s="163"/>
    </row>
    <row r="1194" spans="2:32" s="137" customFormat="1" ht="17.25" customHeight="1" x14ac:dyDescent="0.35">
      <c r="B1194" s="163"/>
      <c r="C1194" s="196">
        <v>97</v>
      </c>
      <c r="D1194" s="163">
        <v>97</v>
      </c>
      <c r="E1194" s="164" t="s">
        <v>889</v>
      </c>
      <c r="F1194" s="174" t="s">
        <v>34</v>
      </c>
      <c r="G1194" s="174" t="s">
        <v>22</v>
      </c>
      <c r="H1194" s="164" t="s">
        <v>1398</v>
      </c>
      <c r="I1194" s="164" t="s">
        <v>1437</v>
      </c>
      <c r="J1194" s="216">
        <v>17</v>
      </c>
      <c r="K1194" s="167">
        <v>19.3</v>
      </c>
      <c r="L1194" s="167">
        <v>20.149999999999999</v>
      </c>
      <c r="M1194" s="164" t="s">
        <v>1354</v>
      </c>
      <c r="N1194" s="167"/>
      <c r="O1194" s="167"/>
      <c r="P1194" s="167"/>
      <c r="Q1194" s="197"/>
      <c r="R1194" s="169"/>
      <c r="S1194" s="169"/>
      <c r="T1194" s="163"/>
      <c r="U1194" s="163"/>
      <c r="V1194" s="170"/>
      <c r="W1194" s="170"/>
      <c r="X1194" s="171"/>
      <c r="Y1194" s="163"/>
    </row>
    <row r="1195" spans="2:32" s="137" customFormat="1" ht="17.25" customHeight="1" x14ac:dyDescent="0.35">
      <c r="B1195" s="163"/>
      <c r="C1195" s="196"/>
      <c r="D1195" s="163"/>
      <c r="E1195" s="164"/>
      <c r="F1195" s="174"/>
      <c r="G1195" s="221" t="s">
        <v>1174</v>
      </c>
      <c r="H1195" s="164"/>
      <c r="I1195" s="57" t="s">
        <v>1174</v>
      </c>
      <c r="J1195" s="163"/>
      <c r="K1195" s="167"/>
      <c r="L1195" s="167"/>
      <c r="M1195" s="213"/>
      <c r="N1195" s="167"/>
      <c r="O1195" s="167"/>
      <c r="P1195" s="167"/>
      <c r="Q1195" s="197"/>
      <c r="R1195" s="169"/>
      <c r="S1195" s="169"/>
      <c r="T1195" s="163"/>
      <c r="U1195" s="163"/>
      <c r="V1195" s="170"/>
      <c r="W1195" s="170"/>
      <c r="X1195" s="171"/>
      <c r="Y1195" s="163"/>
    </row>
    <row r="1196" spans="2:32" ht="17.25" customHeight="1" x14ac:dyDescent="0.25">
      <c r="B1196" s="201"/>
      <c r="C1196" s="201"/>
      <c r="D1196" s="204"/>
      <c r="E1196" s="201"/>
      <c r="F1196" s="223"/>
      <c r="G1196" s="223"/>
      <c r="H1196" s="201"/>
      <c r="I1196" s="201"/>
      <c r="J1196" s="201"/>
      <c r="K1196" s="201"/>
      <c r="L1196" s="201"/>
      <c r="M1196" s="201"/>
      <c r="N1196" s="201"/>
      <c r="O1196" s="201"/>
      <c r="P1196" s="201"/>
      <c r="Q1196" s="201"/>
      <c r="R1196" s="224"/>
      <c r="S1196" s="225"/>
      <c r="T1196" s="201"/>
      <c r="U1196" s="201"/>
      <c r="V1196" s="203"/>
      <c r="W1196" s="203"/>
      <c r="X1196" s="201"/>
      <c r="Y1196" s="204"/>
    </row>
    <row r="1197" spans="2:32" s="137" customFormat="1" ht="17.25" customHeight="1" x14ac:dyDescent="0.35">
      <c r="B1197" s="163">
        <v>74</v>
      </c>
      <c r="C1197" s="196">
        <v>100</v>
      </c>
      <c r="D1197" s="163">
        <v>100</v>
      </c>
      <c r="E1197" s="164" t="s">
        <v>385</v>
      </c>
      <c r="F1197" s="174" t="s">
        <v>1356</v>
      </c>
      <c r="G1197" s="174" t="s">
        <v>0</v>
      </c>
      <c r="H1197" s="164" t="s">
        <v>1357</v>
      </c>
      <c r="I1197" s="164" t="s">
        <v>968</v>
      </c>
      <c r="J1197" s="163">
        <v>14.5</v>
      </c>
      <c r="K1197" s="167">
        <v>6</v>
      </c>
      <c r="L1197" s="167">
        <v>6.3</v>
      </c>
      <c r="M1197" s="164" t="s">
        <v>1354</v>
      </c>
      <c r="N1197" s="167"/>
      <c r="O1197" s="167"/>
      <c r="P1197" s="167"/>
      <c r="Q1197" s="164" t="s">
        <v>1488</v>
      </c>
      <c r="R1197" s="215">
        <v>0.27777777777777779</v>
      </c>
      <c r="S1197" s="215">
        <v>0.25</v>
      </c>
      <c r="T1197" s="216">
        <v>154.1</v>
      </c>
      <c r="U1197" s="216"/>
      <c r="V1197" s="170" t="s">
        <v>1029</v>
      </c>
      <c r="W1197" s="184"/>
      <c r="X1197" s="200" t="s">
        <v>1409</v>
      </c>
      <c r="Y1197" s="163"/>
      <c r="Z1197" s="136" t="s">
        <v>1027</v>
      </c>
      <c r="AA1197" s="136"/>
      <c r="AB1197" s="137" t="s">
        <v>1357</v>
      </c>
      <c r="AC1197" s="137" t="s">
        <v>1029</v>
      </c>
      <c r="AD1197" s="137" t="s">
        <v>1400</v>
      </c>
      <c r="AE1197" s="140" t="s">
        <v>1031</v>
      </c>
    </row>
    <row r="1198" spans="2:32" s="137" customFormat="1" ht="17.25" customHeight="1" x14ac:dyDescent="0.35">
      <c r="B1198" s="163"/>
      <c r="C1198" s="196">
        <v>100</v>
      </c>
      <c r="D1198" s="163">
        <v>100</v>
      </c>
      <c r="E1198" s="164" t="s">
        <v>299</v>
      </c>
      <c r="F1198" s="174" t="s">
        <v>693</v>
      </c>
      <c r="G1198" s="174" t="s">
        <v>0</v>
      </c>
      <c r="H1198" s="164" t="s">
        <v>967</v>
      </c>
      <c r="I1198" s="164" t="s">
        <v>968</v>
      </c>
      <c r="J1198" s="163">
        <v>23.3</v>
      </c>
      <c r="K1198" s="167">
        <v>7</v>
      </c>
      <c r="L1198" s="167">
        <v>7.45</v>
      </c>
      <c r="M1198" s="57" t="s">
        <v>971</v>
      </c>
      <c r="N1198" s="196"/>
      <c r="O1198" s="197"/>
      <c r="P1198" s="197"/>
      <c r="Q1198" s="164"/>
      <c r="R1198" s="169"/>
      <c r="S1198" s="169"/>
      <c r="T1198" s="163"/>
      <c r="U1198" s="163"/>
      <c r="V1198" s="170"/>
      <c r="W1198" s="170"/>
      <c r="X1198" s="171"/>
      <c r="Y1198" s="163"/>
    </row>
    <row r="1199" spans="2:32" s="137" customFormat="1" ht="18" x14ac:dyDescent="0.35">
      <c r="B1199" s="163"/>
      <c r="C1199" s="196">
        <v>100</v>
      </c>
      <c r="D1199" s="163">
        <v>100</v>
      </c>
      <c r="E1199" s="164" t="s">
        <v>300</v>
      </c>
      <c r="F1199" s="174" t="s">
        <v>627</v>
      </c>
      <c r="G1199" s="174" t="s">
        <v>49</v>
      </c>
      <c r="H1199" s="164" t="s">
        <v>962</v>
      </c>
      <c r="I1199" s="164" t="s">
        <v>963</v>
      </c>
      <c r="J1199" s="163">
        <v>23.3</v>
      </c>
      <c r="K1199" s="167">
        <v>7.55</v>
      </c>
      <c r="L1199" s="167">
        <v>8.4</v>
      </c>
      <c r="M1199" s="57"/>
      <c r="N1199" s="196"/>
      <c r="O1199" s="197"/>
      <c r="P1199" s="197"/>
      <c r="Q1199" s="164"/>
      <c r="R1199" s="169"/>
      <c r="S1199" s="169"/>
      <c r="T1199" s="163"/>
      <c r="U1199" s="163"/>
      <c r="V1199" s="170"/>
      <c r="W1199" s="170"/>
      <c r="X1199" s="171"/>
      <c r="Y1199" s="163"/>
    </row>
    <row r="1200" spans="2:32" s="137" customFormat="1" ht="17.25" customHeight="1" x14ac:dyDescent="0.35">
      <c r="B1200" s="163"/>
      <c r="C1200" s="196">
        <v>100</v>
      </c>
      <c r="D1200" s="163">
        <v>100</v>
      </c>
      <c r="E1200" s="164" t="s">
        <v>384</v>
      </c>
      <c r="F1200" s="174" t="s">
        <v>0</v>
      </c>
      <c r="G1200" s="174" t="s">
        <v>1356</v>
      </c>
      <c r="H1200" s="164" t="s">
        <v>968</v>
      </c>
      <c r="I1200" s="164" t="s">
        <v>1357</v>
      </c>
      <c r="J1200" s="163">
        <v>14.5</v>
      </c>
      <c r="K1200" s="167">
        <v>9</v>
      </c>
      <c r="L1200" s="167">
        <v>9.3000000000000007</v>
      </c>
      <c r="M1200" s="213" t="s">
        <v>1455</v>
      </c>
      <c r="N1200" s="196"/>
      <c r="O1200" s="197"/>
      <c r="P1200" s="197"/>
      <c r="Q1200" s="164"/>
      <c r="R1200" s="169"/>
      <c r="S1200" s="169"/>
      <c r="T1200" s="163"/>
      <c r="U1200" s="163"/>
      <c r="V1200" s="170"/>
      <c r="W1200" s="170"/>
      <c r="X1200" s="171"/>
      <c r="Y1200" s="163"/>
    </row>
    <row r="1201" spans="2:31" s="137" customFormat="1" ht="17.25" customHeight="1" x14ac:dyDescent="0.35">
      <c r="B1201" s="163"/>
      <c r="C1201" s="196">
        <v>100</v>
      </c>
      <c r="D1201" s="163">
        <v>100</v>
      </c>
      <c r="E1201" s="164" t="s">
        <v>300</v>
      </c>
      <c r="F1201" s="174" t="s">
        <v>1356</v>
      </c>
      <c r="G1201" s="174" t="s">
        <v>0</v>
      </c>
      <c r="H1201" s="164" t="s">
        <v>1357</v>
      </c>
      <c r="I1201" s="164" t="s">
        <v>968</v>
      </c>
      <c r="J1201" s="163">
        <v>14.5</v>
      </c>
      <c r="K1201" s="167">
        <v>9.35</v>
      </c>
      <c r="L1201" s="167">
        <v>10.050000000000001</v>
      </c>
      <c r="M1201" s="213"/>
      <c r="N1201" s="196"/>
      <c r="O1201" s="197"/>
      <c r="P1201" s="197"/>
      <c r="Q1201" s="163"/>
      <c r="R1201" s="169"/>
      <c r="S1201" s="169"/>
      <c r="T1201" s="163"/>
      <c r="U1201" s="163"/>
      <c r="V1201" s="170"/>
      <c r="W1201" s="170"/>
      <c r="X1201" s="171"/>
      <c r="Y1201" s="163"/>
    </row>
    <row r="1202" spans="2:31" s="137" customFormat="1" ht="17.25" customHeight="1" x14ac:dyDescent="0.35">
      <c r="B1202" s="163"/>
      <c r="C1202" s="196">
        <v>100</v>
      </c>
      <c r="D1202" s="163">
        <v>100</v>
      </c>
      <c r="E1202" s="164" t="s">
        <v>84</v>
      </c>
      <c r="F1202" s="174" t="s">
        <v>0</v>
      </c>
      <c r="G1202" s="174" t="s">
        <v>17</v>
      </c>
      <c r="H1202" s="164" t="s">
        <v>968</v>
      </c>
      <c r="I1202" s="164" t="s">
        <v>1489</v>
      </c>
      <c r="J1202" s="216">
        <v>32</v>
      </c>
      <c r="K1202" s="167">
        <v>10.1</v>
      </c>
      <c r="L1202" s="167">
        <v>11.1</v>
      </c>
      <c r="M1202" s="164"/>
      <c r="N1202" s="196"/>
      <c r="O1202" s="197"/>
      <c r="P1202" s="197"/>
      <c r="Q1202" s="163"/>
      <c r="R1202" s="169"/>
      <c r="S1202" s="169"/>
      <c r="T1202" s="163"/>
      <c r="U1202" s="163"/>
      <c r="V1202" s="170"/>
      <c r="W1202" s="170"/>
      <c r="X1202" s="171"/>
      <c r="Y1202" s="163"/>
    </row>
    <row r="1203" spans="2:31" s="137" customFormat="1" ht="17.25" customHeight="1" x14ac:dyDescent="0.35">
      <c r="B1203" s="163"/>
      <c r="C1203" s="196">
        <v>100</v>
      </c>
      <c r="D1203" s="163">
        <v>100</v>
      </c>
      <c r="E1203" s="164" t="s">
        <v>85</v>
      </c>
      <c r="F1203" s="174" t="s">
        <v>17</v>
      </c>
      <c r="G1203" s="174" t="s">
        <v>0</v>
      </c>
      <c r="H1203" s="164" t="s">
        <v>1489</v>
      </c>
      <c r="I1203" s="164" t="s">
        <v>968</v>
      </c>
      <c r="J1203" s="216">
        <v>32</v>
      </c>
      <c r="K1203" s="167">
        <v>11.15</v>
      </c>
      <c r="L1203" s="167">
        <v>12.15</v>
      </c>
      <c r="M1203" s="164"/>
      <c r="N1203" s="196"/>
      <c r="O1203" s="197"/>
      <c r="P1203" s="197"/>
      <c r="Q1203" s="163"/>
      <c r="R1203" s="169"/>
      <c r="S1203" s="169"/>
      <c r="T1203" s="163"/>
      <c r="U1203" s="163"/>
      <c r="V1203" s="170"/>
      <c r="W1203" s="170"/>
      <c r="X1203" s="171"/>
      <c r="Y1203" s="163"/>
    </row>
    <row r="1204" spans="2:31" s="137" customFormat="1" ht="17.25" customHeight="1" x14ac:dyDescent="0.35">
      <c r="B1204" s="163"/>
      <c r="C1204" s="196"/>
      <c r="D1204" s="163"/>
      <c r="E1204" s="164"/>
      <c r="F1204" s="221" t="s">
        <v>976</v>
      </c>
      <c r="G1204" s="174"/>
      <c r="H1204" s="57" t="s">
        <v>976</v>
      </c>
      <c r="I1204" s="164"/>
      <c r="J1204" s="210" t="s">
        <v>1490</v>
      </c>
      <c r="K1204" s="167"/>
      <c r="L1204" s="167"/>
      <c r="M1204" s="164"/>
      <c r="N1204" s="196"/>
      <c r="O1204" s="197"/>
      <c r="P1204" s="197"/>
      <c r="Q1204" s="163"/>
      <c r="R1204" s="169"/>
      <c r="S1204" s="169"/>
      <c r="T1204" s="163"/>
      <c r="U1204" s="163"/>
      <c r="V1204" s="170"/>
      <c r="W1204" s="170"/>
      <c r="X1204" s="171"/>
      <c r="Y1204" s="163"/>
    </row>
    <row r="1205" spans="2:31" s="137" customFormat="1" ht="17.25" customHeight="1" x14ac:dyDescent="0.35">
      <c r="B1205" s="163"/>
      <c r="C1205" s="196">
        <v>99</v>
      </c>
      <c r="D1205" s="163">
        <v>99</v>
      </c>
      <c r="E1205" s="164" t="s">
        <v>92</v>
      </c>
      <c r="F1205" s="174" t="s">
        <v>0</v>
      </c>
      <c r="G1205" s="174" t="s">
        <v>45</v>
      </c>
      <c r="H1205" s="164" t="s">
        <v>968</v>
      </c>
      <c r="I1205" s="164" t="s">
        <v>1251</v>
      </c>
      <c r="J1205" s="163">
        <v>42.5</v>
      </c>
      <c r="K1205" s="167">
        <v>13.45</v>
      </c>
      <c r="L1205" s="167">
        <v>15</v>
      </c>
      <c r="M1205" s="164"/>
      <c r="N1205" s="196"/>
      <c r="O1205" s="197"/>
      <c r="P1205" s="197"/>
      <c r="Q1205" s="164" t="s">
        <v>1491</v>
      </c>
      <c r="R1205" s="215">
        <v>0.29166666666666669</v>
      </c>
      <c r="S1205" s="215">
        <v>0.27083333333333331</v>
      </c>
      <c r="T1205" s="216">
        <v>166.9</v>
      </c>
      <c r="U1205" s="216">
        <f>T1197+T1205</f>
        <v>321</v>
      </c>
      <c r="V1205" s="170" t="s">
        <v>1029</v>
      </c>
      <c r="W1205" s="170" t="s">
        <v>1029</v>
      </c>
      <c r="X1205" s="212"/>
      <c r="Y1205" s="163">
        <v>14</v>
      </c>
      <c r="Z1205" s="136" t="s">
        <v>1027</v>
      </c>
      <c r="AA1205" s="136"/>
      <c r="AB1205" s="137" t="s">
        <v>1492</v>
      </c>
      <c r="AC1205" s="137" t="s">
        <v>1029</v>
      </c>
      <c r="AD1205" s="137" t="s">
        <v>1493</v>
      </c>
      <c r="AE1205" s="140" t="s">
        <v>1031</v>
      </c>
    </row>
    <row r="1206" spans="2:31" s="137" customFormat="1" ht="17.25" customHeight="1" x14ac:dyDescent="0.35">
      <c r="B1206" s="163"/>
      <c r="C1206" s="196">
        <v>99</v>
      </c>
      <c r="D1206" s="163">
        <v>99</v>
      </c>
      <c r="E1206" s="164" t="s">
        <v>93</v>
      </c>
      <c r="F1206" s="174" t="s">
        <v>45</v>
      </c>
      <c r="G1206" s="174" t="s">
        <v>0</v>
      </c>
      <c r="H1206" s="164" t="s">
        <v>1251</v>
      </c>
      <c r="I1206" s="164" t="s">
        <v>968</v>
      </c>
      <c r="J1206" s="163">
        <v>42.5</v>
      </c>
      <c r="K1206" s="167">
        <v>15.05</v>
      </c>
      <c r="L1206" s="167">
        <v>16.2</v>
      </c>
      <c r="M1206" s="164"/>
      <c r="N1206" s="196"/>
      <c r="O1206" s="197"/>
      <c r="P1206" s="197"/>
      <c r="Q1206" s="163"/>
      <c r="R1206" s="169"/>
      <c r="S1206" s="169"/>
      <c r="T1206" s="163"/>
      <c r="U1206" s="163"/>
      <c r="V1206" s="170"/>
      <c r="W1206" s="170"/>
      <c r="X1206" s="171"/>
      <c r="Y1206" s="163"/>
    </row>
    <row r="1207" spans="2:31" s="137" customFormat="1" ht="17.25" customHeight="1" x14ac:dyDescent="0.35">
      <c r="B1207" s="163"/>
      <c r="C1207" s="196">
        <v>99</v>
      </c>
      <c r="D1207" s="163">
        <v>99</v>
      </c>
      <c r="E1207" s="164" t="s">
        <v>96</v>
      </c>
      <c r="F1207" s="174" t="s">
        <v>0</v>
      </c>
      <c r="G1207" s="174" t="s">
        <v>14</v>
      </c>
      <c r="H1207" s="164" t="s">
        <v>968</v>
      </c>
      <c r="I1207" s="164" t="s">
        <v>1299</v>
      </c>
      <c r="J1207" s="163">
        <v>19.2</v>
      </c>
      <c r="K1207" s="167">
        <v>16.25</v>
      </c>
      <c r="L1207" s="167">
        <v>17.05</v>
      </c>
      <c r="M1207" s="164"/>
      <c r="N1207" s="196"/>
      <c r="O1207" s="197"/>
      <c r="P1207" s="197"/>
      <c r="Q1207" s="163"/>
      <c r="R1207" s="169"/>
      <c r="S1207" s="169"/>
      <c r="T1207" s="163"/>
      <c r="U1207" s="163"/>
      <c r="V1207" s="170"/>
      <c r="W1207" s="170"/>
      <c r="X1207" s="171"/>
      <c r="Y1207" s="163"/>
    </row>
    <row r="1208" spans="2:31" s="137" customFormat="1" ht="17.25" customHeight="1" x14ac:dyDescent="0.35">
      <c r="B1208" s="163"/>
      <c r="C1208" s="196">
        <v>99</v>
      </c>
      <c r="D1208" s="163">
        <v>99</v>
      </c>
      <c r="E1208" s="164" t="s">
        <v>97</v>
      </c>
      <c r="F1208" s="174" t="s">
        <v>14</v>
      </c>
      <c r="G1208" s="174" t="s">
        <v>0</v>
      </c>
      <c r="H1208" s="164" t="s">
        <v>1299</v>
      </c>
      <c r="I1208" s="164" t="s">
        <v>968</v>
      </c>
      <c r="J1208" s="163">
        <v>19.2</v>
      </c>
      <c r="K1208" s="167">
        <v>17.100000000000001</v>
      </c>
      <c r="L1208" s="167">
        <v>17.5</v>
      </c>
      <c r="M1208" s="164"/>
      <c r="N1208" s="196"/>
      <c r="O1208" s="197"/>
      <c r="P1208" s="197"/>
      <c r="Q1208" s="163"/>
      <c r="R1208" s="169"/>
      <c r="S1208" s="169"/>
      <c r="T1208" s="163"/>
      <c r="U1208" s="163"/>
      <c r="V1208" s="170"/>
      <c r="W1208" s="170"/>
      <c r="X1208" s="171"/>
      <c r="Y1208" s="163"/>
    </row>
    <row r="1209" spans="2:31" s="137" customFormat="1" ht="17.25" customHeight="1" x14ac:dyDescent="0.35">
      <c r="B1209" s="163"/>
      <c r="C1209" s="196">
        <v>99</v>
      </c>
      <c r="D1209" s="163">
        <v>99</v>
      </c>
      <c r="E1209" s="164" t="s">
        <v>387</v>
      </c>
      <c r="F1209" s="174" t="s">
        <v>0</v>
      </c>
      <c r="G1209" s="174" t="s">
        <v>1356</v>
      </c>
      <c r="H1209" s="164" t="s">
        <v>968</v>
      </c>
      <c r="I1209" s="164" t="s">
        <v>1357</v>
      </c>
      <c r="J1209" s="163">
        <v>14.5</v>
      </c>
      <c r="K1209" s="167">
        <v>18</v>
      </c>
      <c r="L1209" s="167">
        <v>18.3</v>
      </c>
      <c r="M1209" s="164" t="s">
        <v>1225</v>
      </c>
      <c r="N1209" s="167"/>
      <c r="O1209" s="197"/>
      <c r="P1209" s="197"/>
      <c r="Q1209" s="163"/>
      <c r="R1209" s="169"/>
      <c r="S1209" s="169"/>
      <c r="T1209" s="163"/>
      <c r="U1209" s="163"/>
      <c r="V1209" s="170"/>
      <c r="W1209" s="170"/>
      <c r="X1209" s="171"/>
      <c r="Y1209" s="163"/>
    </row>
    <row r="1210" spans="2:31" s="137" customFormat="1" ht="17.25" customHeight="1" x14ac:dyDescent="0.35">
      <c r="B1210" s="163"/>
      <c r="C1210" s="196">
        <v>99</v>
      </c>
      <c r="D1210" s="163">
        <v>99</v>
      </c>
      <c r="E1210" s="164" t="s">
        <v>388</v>
      </c>
      <c r="F1210" s="174" t="s">
        <v>1356</v>
      </c>
      <c r="G1210" s="174" t="s">
        <v>0</v>
      </c>
      <c r="H1210" s="164" t="s">
        <v>1357</v>
      </c>
      <c r="I1210" s="164" t="s">
        <v>968</v>
      </c>
      <c r="J1210" s="163">
        <v>14.5</v>
      </c>
      <c r="K1210" s="167">
        <v>18.350000000000001</v>
      </c>
      <c r="L1210" s="167">
        <v>19.05</v>
      </c>
      <c r="M1210" s="208" t="s">
        <v>971</v>
      </c>
      <c r="N1210" s="167"/>
      <c r="O1210" s="197"/>
      <c r="P1210" s="197"/>
      <c r="Q1210" s="163"/>
      <c r="R1210" s="169"/>
      <c r="S1210" s="169"/>
      <c r="T1210" s="163"/>
      <c r="U1210" s="163"/>
      <c r="V1210" s="170"/>
      <c r="W1210" s="170"/>
      <c r="X1210" s="171"/>
      <c r="Y1210" s="163"/>
    </row>
    <row r="1211" spans="2:31" s="137" customFormat="1" ht="17.25" customHeight="1" x14ac:dyDescent="0.35">
      <c r="B1211" s="163"/>
      <c r="C1211" s="196">
        <v>99</v>
      </c>
      <c r="D1211" s="163">
        <v>99</v>
      </c>
      <c r="E1211" s="164" t="s">
        <v>389</v>
      </c>
      <c r="F1211" s="174" t="s">
        <v>0</v>
      </c>
      <c r="G1211" s="174" t="s">
        <v>1356</v>
      </c>
      <c r="H1211" s="164" t="s">
        <v>968</v>
      </c>
      <c r="I1211" s="164" t="s">
        <v>1357</v>
      </c>
      <c r="J1211" s="163">
        <v>14.5</v>
      </c>
      <c r="K1211" s="167">
        <v>19.350000000000001</v>
      </c>
      <c r="L1211" s="167">
        <v>20.05</v>
      </c>
      <c r="M1211" s="164" t="s">
        <v>1354</v>
      </c>
      <c r="N1211" s="167"/>
      <c r="O1211" s="197"/>
      <c r="P1211" s="197"/>
      <c r="Q1211" s="163"/>
      <c r="R1211" s="169"/>
      <c r="S1211" s="169"/>
      <c r="T1211" s="163"/>
      <c r="U1211" s="163"/>
      <c r="V1211" s="170"/>
      <c r="W1211" s="170"/>
      <c r="X1211" s="171"/>
      <c r="Y1211" s="163"/>
    </row>
    <row r="1212" spans="2:31" s="137" customFormat="1" ht="17.25" customHeight="1" x14ac:dyDescent="0.35">
      <c r="B1212" s="163"/>
      <c r="C1212" s="196"/>
      <c r="D1212" s="163"/>
      <c r="E1212" s="164"/>
      <c r="F1212" s="174"/>
      <c r="G1212" s="229" t="s">
        <v>1174</v>
      </c>
      <c r="H1212" s="164"/>
      <c r="I1212" s="228" t="s">
        <v>1174</v>
      </c>
      <c r="J1212" s="163"/>
      <c r="K1212" s="167"/>
      <c r="L1212" s="167"/>
      <c r="M1212" s="164"/>
      <c r="N1212" s="196"/>
      <c r="O1212" s="197"/>
      <c r="P1212" s="197"/>
      <c r="Q1212" s="163"/>
      <c r="R1212" s="169"/>
      <c r="S1212" s="169"/>
      <c r="T1212" s="163"/>
      <c r="U1212" s="163"/>
      <c r="V1212" s="170"/>
      <c r="W1212" s="170"/>
      <c r="X1212" s="171"/>
      <c r="Y1212" s="163"/>
    </row>
    <row r="1213" spans="2:31" s="137" customFormat="1" ht="17.25" customHeight="1" x14ac:dyDescent="0.35">
      <c r="B1213" s="163"/>
      <c r="C1213" s="196"/>
      <c r="D1213" s="163"/>
      <c r="E1213" s="164"/>
      <c r="F1213" s="174"/>
      <c r="G1213" s="174"/>
      <c r="H1213" s="164"/>
      <c r="I1213" s="164"/>
      <c r="J1213" s="163"/>
      <c r="K1213" s="163"/>
      <c r="L1213" s="163"/>
      <c r="M1213" s="164"/>
      <c r="N1213" s="167"/>
      <c r="O1213" s="167"/>
      <c r="P1213" s="167"/>
      <c r="Q1213" s="164"/>
      <c r="R1213" s="169"/>
      <c r="S1213" s="169"/>
      <c r="T1213" s="163"/>
      <c r="U1213" s="163"/>
      <c r="V1213" s="170"/>
      <c r="W1213" s="170"/>
      <c r="X1213" s="171"/>
      <c r="Y1213" s="163"/>
    </row>
    <row r="1214" spans="2:31" s="137" customFormat="1" ht="17.25" customHeight="1" x14ac:dyDescent="0.35">
      <c r="B1214" s="163">
        <v>75</v>
      </c>
      <c r="C1214" s="196">
        <v>104</v>
      </c>
      <c r="D1214" s="163">
        <v>104</v>
      </c>
      <c r="E1214" s="164" t="s">
        <v>145</v>
      </c>
      <c r="F1214" s="174" t="s">
        <v>20</v>
      </c>
      <c r="G1214" s="174" t="s">
        <v>0</v>
      </c>
      <c r="H1214" s="164" t="s">
        <v>1494</v>
      </c>
      <c r="I1214" s="164" t="s">
        <v>968</v>
      </c>
      <c r="J1214" s="216">
        <v>49.7</v>
      </c>
      <c r="K1214" s="167">
        <v>5.4</v>
      </c>
      <c r="L1214" s="167">
        <v>6.55</v>
      </c>
      <c r="M1214" s="164"/>
      <c r="N1214" s="167"/>
      <c r="O1214" s="167"/>
      <c r="P1214" s="167"/>
      <c r="Q1214" s="211" t="s">
        <v>1495</v>
      </c>
      <c r="R1214" s="215">
        <v>0.30208333333333331</v>
      </c>
      <c r="S1214" s="215">
        <v>0.27777777777777779</v>
      </c>
      <c r="T1214" s="216">
        <v>207.3</v>
      </c>
      <c r="U1214" s="216"/>
      <c r="V1214" s="170" t="s">
        <v>1029</v>
      </c>
      <c r="W1214" s="184"/>
      <c r="X1214" s="200" t="s">
        <v>1409</v>
      </c>
      <c r="Y1214" s="163"/>
      <c r="Z1214" s="136" t="s">
        <v>1027</v>
      </c>
      <c r="AA1214" s="136"/>
      <c r="AB1214" s="140" t="s">
        <v>1494</v>
      </c>
      <c r="AC1214" s="137" t="s">
        <v>1029</v>
      </c>
      <c r="AD1214" s="137" t="s">
        <v>1134</v>
      </c>
      <c r="AE1214" s="140" t="s">
        <v>1031</v>
      </c>
    </row>
    <row r="1215" spans="2:31" s="137" customFormat="1" ht="18" x14ac:dyDescent="0.35">
      <c r="B1215" s="163"/>
      <c r="C1215" s="196">
        <v>104</v>
      </c>
      <c r="D1215" s="163">
        <v>104</v>
      </c>
      <c r="E1215" s="164" t="s">
        <v>716</v>
      </c>
      <c r="F1215" s="174" t="s">
        <v>627</v>
      </c>
      <c r="G1215" s="174" t="s">
        <v>49</v>
      </c>
      <c r="H1215" s="164" t="s">
        <v>962</v>
      </c>
      <c r="I1215" s="164" t="s">
        <v>963</v>
      </c>
      <c r="J1215" s="163">
        <v>23.3</v>
      </c>
      <c r="K1215" s="167">
        <v>7</v>
      </c>
      <c r="L1215" s="167">
        <v>7.45</v>
      </c>
      <c r="M1215" s="164"/>
      <c r="N1215" s="167"/>
      <c r="O1215" s="167"/>
      <c r="P1215" s="167"/>
      <c r="Q1215" s="196"/>
      <c r="R1215" s="169"/>
      <c r="S1215" s="169"/>
      <c r="T1215" s="163"/>
      <c r="U1215" s="163"/>
      <c r="V1215" s="170"/>
      <c r="W1215" s="170"/>
      <c r="X1215" s="171"/>
      <c r="Y1215" s="163"/>
    </row>
    <row r="1216" spans="2:31" s="137" customFormat="1" ht="17.25" customHeight="1" x14ac:dyDescent="0.35">
      <c r="B1216" s="163"/>
      <c r="C1216" s="196">
        <v>104</v>
      </c>
      <c r="D1216" s="163">
        <v>104</v>
      </c>
      <c r="E1216" s="164" t="s">
        <v>717</v>
      </c>
      <c r="F1216" s="174" t="s">
        <v>693</v>
      </c>
      <c r="G1216" s="174" t="s">
        <v>0</v>
      </c>
      <c r="H1216" s="164" t="s">
        <v>967</v>
      </c>
      <c r="I1216" s="164" t="s">
        <v>968</v>
      </c>
      <c r="J1216" s="216">
        <v>23.3</v>
      </c>
      <c r="K1216" s="167">
        <v>8</v>
      </c>
      <c r="L1216" s="167">
        <v>8.4499999999999993</v>
      </c>
      <c r="M1216" s="208" t="s">
        <v>971</v>
      </c>
      <c r="N1216" s="167"/>
      <c r="O1216" s="167"/>
      <c r="P1216" s="167"/>
      <c r="Q1216" s="196"/>
      <c r="R1216" s="169"/>
      <c r="S1216" s="169"/>
      <c r="T1216" s="163"/>
      <c r="U1216" s="163"/>
      <c r="V1216" s="170"/>
      <c r="W1216" s="170"/>
      <c r="X1216" s="171"/>
      <c r="Y1216" s="163"/>
    </row>
    <row r="1217" spans="2:31" s="137" customFormat="1" ht="17.25" customHeight="1" x14ac:dyDescent="0.35">
      <c r="B1217" s="163"/>
      <c r="C1217" s="196">
        <v>104</v>
      </c>
      <c r="D1217" s="163">
        <v>104</v>
      </c>
      <c r="E1217" s="164" t="s">
        <v>319</v>
      </c>
      <c r="F1217" s="174" t="s">
        <v>0</v>
      </c>
      <c r="G1217" s="174" t="s">
        <v>52</v>
      </c>
      <c r="H1217" s="164" t="s">
        <v>968</v>
      </c>
      <c r="I1217" s="164" t="s">
        <v>1302</v>
      </c>
      <c r="J1217" s="216">
        <v>55.5</v>
      </c>
      <c r="K1217" s="167">
        <v>9.15</v>
      </c>
      <c r="L1217" s="167">
        <v>10.45</v>
      </c>
      <c r="M1217" s="164"/>
      <c r="N1217" s="167"/>
      <c r="O1217" s="167"/>
      <c r="P1217" s="167"/>
      <c r="Q1217" s="196"/>
      <c r="R1217" s="169"/>
      <c r="S1217" s="169"/>
      <c r="T1217" s="163"/>
      <c r="U1217" s="163"/>
      <c r="V1217" s="170"/>
      <c r="W1217" s="170"/>
      <c r="X1217" s="171"/>
      <c r="Y1217" s="163"/>
    </row>
    <row r="1218" spans="2:31" s="137" customFormat="1" ht="17.25" customHeight="1" x14ac:dyDescent="0.35">
      <c r="B1218" s="163"/>
      <c r="C1218" s="196">
        <v>104</v>
      </c>
      <c r="D1218" s="163">
        <v>104</v>
      </c>
      <c r="E1218" s="164" t="s">
        <v>322</v>
      </c>
      <c r="F1218" s="174" t="s">
        <v>52</v>
      </c>
      <c r="G1218" s="174" t="s">
        <v>0</v>
      </c>
      <c r="H1218" s="164" t="s">
        <v>1302</v>
      </c>
      <c r="I1218" s="164" t="s">
        <v>968</v>
      </c>
      <c r="J1218" s="216">
        <v>55.5</v>
      </c>
      <c r="K1218" s="167">
        <v>11</v>
      </c>
      <c r="L1218" s="167">
        <v>12.3</v>
      </c>
      <c r="M1218" s="164"/>
      <c r="N1218" s="167"/>
      <c r="O1218" s="167"/>
      <c r="P1218" s="167"/>
      <c r="Q1218" s="196"/>
      <c r="R1218" s="169"/>
      <c r="S1218" s="169"/>
      <c r="T1218" s="163"/>
      <c r="U1218" s="163"/>
      <c r="V1218" s="170"/>
      <c r="W1218" s="170"/>
      <c r="X1218" s="171"/>
      <c r="Y1218" s="163"/>
    </row>
    <row r="1219" spans="2:31" s="137" customFormat="1" ht="17.25" customHeight="1" x14ac:dyDescent="0.35">
      <c r="B1219" s="163"/>
      <c r="C1219" s="196"/>
      <c r="D1219" s="163"/>
      <c r="E1219" s="164"/>
      <c r="F1219" s="221" t="s">
        <v>976</v>
      </c>
      <c r="G1219" s="174"/>
      <c r="H1219" s="57" t="s">
        <v>976</v>
      </c>
      <c r="I1219" s="164"/>
      <c r="J1219" s="228" t="s">
        <v>1496</v>
      </c>
      <c r="K1219" s="163"/>
      <c r="L1219" s="163"/>
      <c r="M1219" s="164"/>
      <c r="N1219" s="167"/>
      <c r="O1219" s="167"/>
      <c r="P1219" s="167"/>
      <c r="Q1219" s="196"/>
      <c r="R1219" s="169"/>
      <c r="S1219" s="169"/>
      <c r="T1219" s="163"/>
      <c r="U1219" s="163"/>
      <c r="V1219" s="170"/>
      <c r="W1219" s="170"/>
      <c r="X1219" s="171"/>
      <c r="Y1219" s="163"/>
    </row>
    <row r="1220" spans="2:31" s="137" customFormat="1" ht="18" x14ac:dyDescent="0.35">
      <c r="B1220" s="163"/>
      <c r="C1220" s="196">
        <v>103</v>
      </c>
      <c r="D1220" s="163">
        <v>103</v>
      </c>
      <c r="E1220" s="164" t="s">
        <v>800</v>
      </c>
      <c r="F1220" s="174" t="s">
        <v>627</v>
      </c>
      <c r="G1220" s="174" t="s">
        <v>49</v>
      </c>
      <c r="H1220" s="164" t="s">
        <v>962</v>
      </c>
      <c r="I1220" s="164" t="s">
        <v>963</v>
      </c>
      <c r="J1220" s="163">
        <v>23.3</v>
      </c>
      <c r="K1220" s="167">
        <v>14</v>
      </c>
      <c r="L1220" s="167">
        <v>14.45</v>
      </c>
      <c r="M1220" s="213"/>
      <c r="N1220" s="167"/>
      <c r="O1220" s="167"/>
      <c r="P1220" s="167"/>
      <c r="Q1220" s="211" t="s">
        <v>1497</v>
      </c>
      <c r="R1220" s="215">
        <v>0.2986111111111111</v>
      </c>
      <c r="S1220" s="215">
        <v>0.27777777777777779</v>
      </c>
      <c r="T1220" s="216">
        <v>163.30000000000001</v>
      </c>
      <c r="U1220" s="216">
        <f>T1220+T1214</f>
        <v>370.6</v>
      </c>
      <c r="V1220" s="170" t="s">
        <v>1029</v>
      </c>
      <c r="W1220" s="170" t="s">
        <v>1029</v>
      </c>
      <c r="X1220" s="212"/>
      <c r="Y1220" s="163">
        <v>12</v>
      </c>
      <c r="Z1220" s="136" t="s">
        <v>1027</v>
      </c>
      <c r="AA1220" s="136"/>
      <c r="AB1220" s="140" t="s">
        <v>1498</v>
      </c>
      <c r="AC1220" s="137" t="s">
        <v>1029</v>
      </c>
      <c r="AD1220" s="137" t="s">
        <v>1140</v>
      </c>
      <c r="AE1220" s="140" t="s">
        <v>1031</v>
      </c>
    </row>
    <row r="1221" spans="2:31" s="137" customFormat="1" ht="17.25" customHeight="1" x14ac:dyDescent="0.35">
      <c r="B1221" s="163"/>
      <c r="C1221" s="196">
        <v>103</v>
      </c>
      <c r="D1221" s="163">
        <v>103</v>
      </c>
      <c r="E1221" s="164" t="s">
        <v>801</v>
      </c>
      <c r="F1221" s="174" t="s">
        <v>693</v>
      </c>
      <c r="G1221" s="174" t="s">
        <v>0</v>
      </c>
      <c r="H1221" s="164" t="s">
        <v>967</v>
      </c>
      <c r="I1221" s="164" t="s">
        <v>968</v>
      </c>
      <c r="J1221" s="163">
        <v>23.3</v>
      </c>
      <c r="K1221" s="167">
        <v>14.55</v>
      </c>
      <c r="L1221" s="167">
        <v>15.4</v>
      </c>
      <c r="M1221" s="213"/>
      <c r="N1221" s="167"/>
      <c r="O1221" s="167"/>
      <c r="P1221" s="167"/>
      <c r="Q1221" s="196"/>
      <c r="R1221" s="169"/>
      <c r="S1221" s="169"/>
      <c r="T1221" s="163"/>
      <c r="U1221" s="163"/>
      <c r="V1221" s="170"/>
      <c r="W1221" s="170"/>
      <c r="X1221" s="171"/>
      <c r="Y1221" s="163"/>
    </row>
    <row r="1222" spans="2:31" s="137" customFormat="1" ht="18" x14ac:dyDescent="0.35">
      <c r="B1222" s="163"/>
      <c r="C1222" s="196">
        <v>103</v>
      </c>
      <c r="D1222" s="163">
        <v>103</v>
      </c>
      <c r="E1222" s="164" t="s">
        <v>834</v>
      </c>
      <c r="F1222" s="174" t="s">
        <v>627</v>
      </c>
      <c r="G1222" s="174" t="s">
        <v>49</v>
      </c>
      <c r="H1222" s="164" t="s">
        <v>962</v>
      </c>
      <c r="I1222" s="164" t="s">
        <v>963</v>
      </c>
      <c r="J1222" s="163">
        <v>23.3</v>
      </c>
      <c r="K1222" s="167">
        <v>15.5</v>
      </c>
      <c r="L1222" s="167">
        <v>16.350000000000001</v>
      </c>
      <c r="M1222" s="213"/>
      <c r="N1222" s="167"/>
      <c r="O1222" s="167"/>
      <c r="P1222" s="167"/>
      <c r="Q1222" s="196"/>
      <c r="R1222" s="169"/>
      <c r="S1222" s="169"/>
      <c r="T1222" s="163"/>
      <c r="U1222" s="163"/>
      <c r="V1222" s="170"/>
      <c r="W1222" s="170"/>
      <c r="X1222" s="171"/>
      <c r="Y1222" s="163"/>
    </row>
    <row r="1223" spans="2:31" s="137" customFormat="1" ht="17.25" customHeight="1" x14ac:dyDescent="0.35">
      <c r="B1223" s="163"/>
      <c r="C1223" s="196">
        <v>103</v>
      </c>
      <c r="D1223" s="163">
        <v>103</v>
      </c>
      <c r="E1223" s="164" t="s">
        <v>831</v>
      </c>
      <c r="F1223" s="174" t="s">
        <v>693</v>
      </c>
      <c r="G1223" s="174" t="s">
        <v>0</v>
      </c>
      <c r="H1223" s="164" t="s">
        <v>967</v>
      </c>
      <c r="I1223" s="164" t="s">
        <v>968</v>
      </c>
      <c r="J1223" s="163">
        <v>23.3</v>
      </c>
      <c r="K1223" s="167">
        <v>16.45</v>
      </c>
      <c r="L1223" s="167">
        <v>17.3</v>
      </c>
      <c r="M1223" s="213"/>
      <c r="N1223" s="167"/>
      <c r="O1223" s="167"/>
      <c r="P1223" s="167"/>
      <c r="Q1223" s="196"/>
      <c r="R1223" s="169"/>
      <c r="S1223" s="169"/>
      <c r="T1223" s="163"/>
      <c r="U1223" s="163"/>
      <c r="V1223" s="170"/>
      <c r="W1223" s="170"/>
      <c r="X1223" s="171"/>
      <c r="Y1223" s="163"/>
    </row>
    <row r="1224" spans="2:31" s="137" customFormat="1" ht="17.25" customHeight="1" x14ac:dyDescent="0.35">
      <c r="B1224" s="163"/>
      <c r="C1224" s="196">
        <v>103</v>
      </c>
      <c r="D1224" s="163">
        <v>103</v>
      </c>
      <c r="E1224" s="164" t="s">
        <v>313</v>
      </c>
      <c r="F1224" s="174" t="s">
        <v>0</v>
      </c>
      <c r="G1224" s="174" t="s">
        <v>30</v>
      </c>
      <c r="H1224" s="164" t="s">
        <v>968</v>
      </c>
      <c r="I1224" s="164" t="s">
        <v>1267</v>
      </c>
      <c r="J1224" s="163">
        <v>10.199999999999999</v>
      </c>
      <c r="K1224" s="167">
        <v>17.399999999999999</v>
      </c>
      <c r="L1224" s="167">
        <v>18.100000000000001</v>
      </c>
      <c r="M1224" s="213"/>
      <c r="N1224" s="167"/>
      <c r="O1224" s="167"/>
      <c r="P1224" s="167"/>
      <c r="Q1224" s="196"/>
      <c r="R1224" s="169"/>
      <c r="S1224" s="169"/>
      <c r="T1224" s="163"/>
      <c r="U1224" s="163"/>
      <c r="V1224" s="170"/>
      <c r="W1224" s="170"/>
      <c r="X1224" s="171"/>
      <c r="Y1224" s="163"/>
    </row>
    <row r="1225" spans="2:31" s="137" customFormat="1" ht="17.25" customHeight="1" x14ac:dyDescent="0.35">
      <c r="B1225" s="163"/>
      <c r="C1225" s="196">
        <v>103</v>
      </c>
      <c r="D1225" s="163">
        <v>103</v>
      </c>
      <c r="E1225" s="164" t="s">
        <v>312</v>
      </c>
      <c r="F1225" s="174" t="s">
        <v>30</v>
      </c>
      <c r="G1225" s="174" t="s">
        <v>0</v>
      </c>
      <c r="H1225" s="164" t="s">
        <v>1267</v>
      </c>
      <c r="I1225" s="164" t="s">
        <v>968</v>
      </c>
      <c r="J1225" s="163">
        <v>10.199999999999999</v>
      </c>
      <c r="K1225" s="167">
        <v>18.149999999999999</v>
      </c>
      <c r="L1225" s="167">
        <v>18.45</v>
      </c>
      <c r="M1225" s="208" t="s">
        <v>971</v>
      </c>
      <c r="N1225" s="167"/>
      <c r="O1225" s="167"/>
      <c r="P1225" s="167"/>
      <c r="Q1225" s="196"/>
      <c r="R1225" s="169"/>
      <c r="S1225" s="169"/>
      <c r="T1225" s="163"/>
      <c r="U1225" s="163"/>
      <c r="V1225" s="170"/>
      <c r="W1225" s="170"/>
      <c r="X1225" s="171"/>
      <c r="Y1225" s="163"/>
    </row>
    <row r="1226" spans="2:31" s="137" customFormat="1" ht="17.25" customHeight="1" x14ac:dyDescent="0.35">
      <c r="B1226" s="163"/>
      <c r="C1226" s="196">
        <v>103</v>
      </c>
      <c r="D1226" s="163">
        <v>103</v>
      </c>
      <c r="E1226" s="164" t="s">
        <v>144</v>
      </c>
      <c r="F1226" s="174" t="s">
        <v>0</v>
      </c>
      <c r="G1226" s="174" t="s">
        <v>20</v>
      </c>
      <c r="H1226" s="164" t="s">
        <v>968</v>
      </c>
      <c r="I1226" s="164" t="s">
        <v>1494</v>
      </c>
      <c r="J1226" s="216">
        <v>49.7</v>
      </c>
      <c r="K1226" s="167">
        <v>19.149999999999999</v>
      </c>
      <c r="L1226" s="167">
        <v>20.350000000000001</v>
      </c>
      <c r="M1226" s="164" t="s">
        <v>1354</v>
      </c>
      <c r="N1226" s="167"/>
      <c r="O1226" s="167"/>
      <c r="P1226" s="167"/>
      <c r="Q1226" s="196"/>
      <c r="R1226" s="169"/>
      <c r="S1226" s="169"/>
      <c r="T1226" s="163"/>
      <c r="U1226" s="163"/>
      <c r="V1226" s="170"/>
      <c r="W1226" s="170"/>
      <c r="X1226" s="171"/>
      <c r="Y1226" s="163"/>
    </row>
    <row r="1227" spans="2:31" s="137" customFormat="1" ht="17.25" customHeight="1" x14ac:dyDescent="0.35">
      <c r="B1227" s="163"/>
      <c r="C1227" s="196"/>
      <c r="D1227" s="163"/>
      <c r="E1227" s="164"/>
      <c r="F1227" s="174"/>
      <c r="G1227" s="221" t="s">
        <v>1174</v>
      </c>
      <c r="H1227" s="164"/>
      <c r="I1227" s="57" t="s">
        <v>1174</v>
      </c>
      <c r="J1227" s="216"/>
      <c r="K1227" s="163"/>
      <c r="L1227" s="167"/>
      <c r="M1227" s="164"/>
      <c r="N1227" s="167"/>
      <c r="O1227" s="167"/>
      <c r="P1227" s="167"/>
      <c r="Q1227" s="196"/>
      <c r="R1227" s="169"/>
      <c r="S1227" s="169"/>
      <c r="T1227" s="163"/>
      <c r="U1227" s="163"/>
      <c r="V1227" s="170"/>
      <c r="W1227" s="170"/>
      <c r="X1227" s="171"/>
      <c r="Y1227" s="163"/>
      <c r="Z1227" s="140"/>
    </row>
    <row r="1228" spans="2:31" s="137" customFormat="1" ht="17.25" customHeight="1" x14ac:dyDescent="0.35">
      <c r="B1228" s="163"/>
      <c r="C1228" s="196"/>
      <c r="D1228" s="163"/>
      <c r="E1228" s="164"/>
      <c r="F1228" s="174"/>
      <c r="G1228" s="174"/>
      <c r="H1228" s="164"/>
      <c r="I1228" s="164"/>
      <c r="J1228" s="163"/>
      <c r="K1228" s="163"/>
      <c r="L1228" s="163"/>
      <c r="M1228" s="164"/>
      <c r="N1228" s="167"/>
      <c r="O1228" s="167"/>
      <c r="P1228" s="167"/>
      <c r="Q1228" s="196"/>
      <c r="R1228" s="169"/>
      <c r="S1228" s="169"/>
      <c r="T1228" s="163"/>
      <c r="U1228" s="163"/>
      <c r="V1228" s="170"/>
      <c r="W1228" s="170"/>
      <c r="X1228" s="171"/>
      <c r="Y1228" s="163"/>
    </row>
    <row r="1229" spans="2:31" s="137" customFormat="1" ht="17.25" customHeight="1" x14ac:dyDescent="0.35">
      <c r="B1229" s="163">
        <v>76</v>
      </c>
      <c r="C1229" s="196">
        <v>106</v>
      </c>
      <c r="D1229" s="163">
        <v>106</v>
      </c>
      <c r="E1229" s="164" t="s">
        <v>417</v>
      </c>
      <c r="F1229" s="174" t="s">
        <v>45</v>
      </c>
      <c r="G1229" s="174" t="s">
        <v>0</v>
      </c>
      <c r="H1229" s="164" t="s">
        <v>1251</v>
      </c>
      <c r="I1229" s="164" t="s">
        <v>968</v>
      </c>
      <c r="J1229" s="163">
        <v>42.5</v>
      </c>
      <c r="K1229" s="167">
        <v>5.3</v>
      </c>
      <c r="L1229" s="167">
        <v>6.45</v>
      </c>
      <c r="M1229" s="167"/>
      <c r="N1229" s="167"/>
      <c r="O1229" s="167"/>
      <c r="P1229" s="167"/>
      <c r="Q1229" s="211" t="s">
        <v>1499</v>
      </c>
      <c r="R1229" s="215">
        <v>0.2951388888888889</v>
      </c>
      <c r="S1229" s="215">
        <v>0.27430555555555552</v>
      </c>
      <c r="T1229" s="216">
        <v>161.9</v>
      </c>
      <c r="U1229" s="216"/>
      <c r="V1229" s="170" t="s">
        <v>1029</v>
      </c>
      <c r="W1229" s="184"/>
      <c r="X1229" s="200" t="s">
        <v>1409</v>
      </c>
      <c r="Y1229" s="163"/>
      <c r="Z1229" s="136" t="s">
        <v>1027</v>
      </c>
      <c r="AA1229" s="136"/>
      <c r="AB1229" s="140" t="s">
        <v>1251</v>
      </c>
      <c r="AC1229" s="137" t="s">
        <v>1029</v>
      </c>
      <c r="AD1229" s="137" t="s">
        <v>1134</v>
      </c>
      <c r="AE1229" s="140" t="s">
        <v>1031</v>
      </c>
    </row>
    <row r="1230" spans="2:31" s="137" customFormat="1" ht="18" x14ac:dyDescent="0.35">
      <c r="B1230" s="163"/>
      <c r="C1230" s="196">
        <v>106</v>
      </c>
      <c r="D1230" s="163">
        <v>106</v>
      </c>
      <c r="E1230" s="164" t="s">
        <v>714</v>
      </c>
      <c r="F1230" s="174" t="s">
        <v>627</v>
      </c>
      <c r="G1230" s="174" t="s">
        <v>49</v>
      </c>
      <c r="H1230" s="164" t="s">
        <v>962</v>
      </c>
      <c r="I1230" s="164" t="s">
        <v>963</v>
      </c>
      <c r="J1230" s="163">
        <v>23.3</v>
      </c>
      <c r="K1230" s="167">
        <v>6.55</v>
      </c>
      <c r="L1230" s="167">
        <v>7.4</v>
      </c>
      <c r="M1230" s="167"/>
      <c r="N1230" s="167"/>
      <c r="O1230" s="167"/>
      <c r="P1230" s="167"/>
      <c r="Q1230" s="164"/>
      <c r="R1230" s="169"/>
      <c r="S1230" s="169"/>
      <c r="T1230" s="163"/>
      <c r="U1230" s="163"/>
      <c r="V1230" s="170"/>
      <c r="W1230" s="170"/>
      <c r="X1230" s="171"/>
      <c r="Y1230" s="163"/>
    </row>
    <row r="1231" spans="2:31" s="137" customFormat="1" ht="17.25" customHeight="1" x14ac:dyDescent="0.35">
      <c r="B1231" s="163"/>
      <c r="C1231" s="196">
        <v>106</v>
      </c>
      <c r="D1231" s="163">
        <v>106</v>
      </c>
      <c r="E1231" s="164" t="s">
        <v>711</v>
      </c>
      <c r="F1231" s="174" t="s">
        <v>693</v>
      </c>
      <c r="G1231" s="174" t="s">
        <v>0</v>
      </c>
      <c r="H1231" s="164" t="s">
        <v>967</v>
      </c>
      <c r="I1231" s="164" t="s">
        <v>968</v>
      </c>
      <c r="J1231" s="163">
        <v>23.3</v>
      </c>
      <c r="K1231" s="167">
        <v>7.5</v>
      </c>
      <c r="L1231" s="167">
        <v>8.35</v>
      </c>
      <c r="M1231" s="208" t="s">
        <v>971</v>
      </c>
      <c r="N1231" s="167"/>
      <c r="O1231" s="167"/>
      <c r="P1231" s="167"/>
      <c r="Q1231" s="164"/>
      <c r="R1231" s="169"/>
      <c r="S1231" s="169"/>
      <c r="T1231" s="163"/>
      <c r="U1231" s="163"/>
      <c r="V1231" s="170"/>
      <c r="W1231" s="170"/>
      <c r="X1231" s="171"/>
      <c r="Y1231" s="163"/>
    </row>
    <row r="1232" spans="2:31" s="137" customFormat="1" ht="18" x14ac:dyDescent="0.35">
      <c r="B1232" s="163"/>
      <c r="C1232" s="196">
        <v>106</v>
      </c>
      <c r="D1232" s="163">
        <v>106</v>
      </c>
      <c r="E1232" s="164" t="s">
        <v>751</v>
      </c>
      <c r="F1232" s="174" t="s">
        <v>627</v>
      </c>
      <c r="G1232" s="174" t="s">
        <v>49</v>
      </c>
      <c r="H1232" s="164" t="s">
        <v>962</v>
      </c>
      <c r="I1232" s="164" t="s">
        <v>963</v>
      </c>
      <c r="J1232" s="163">
        <v>23.3</v>
      </c>
      <c r="K1232" s="167">
        <v>9.0500000000000007</v>
      </c>
      <c r="L1232" s="167">
        <v>9.5</v>
      </c>
      <c r="M1232" s="164"/>
      <c r="N1232" s="167"/>
      <c r="O1232" s="167"/>
      <c r="P1232" s="167"/>
      <c r="Q1232" s="164"/>
      <c r="R1232" s="169"/>
      <c r="S1232" s="169"/>
      <c r="T1232" s="163"/>
      <c r="U1232" s="163"/>
      <c r="V1232" s="170"/>
      <c r="W1232" s="170"/>
      <c r="X1232" s="171"/>
      <c r="Y1232" s="163"/>
    </row>
    <row r="1233" spans="2:31" s="137" customFormat="1" ht="17.25" customHeight="1" x14ac:dyDescent="0.35">
      <c r="B1233" s="163"/>
      <c r="C1233" s="196">
        <v>106</v>
      </c>
      <c r="D1233" s="163">
        <v>106</v>
      </c>
      <c r="E1233" s="164" t="s">
        <v>927</v>
      </c>
      <c r="F1233" s="174" t="s">
        <v>49</v>
      </c>
      <c r="G1233" s="174" t="s">
        <v>30</v>
      </c>
      <c r="H1233" s="164" t="s">
        <v>963</v>
      </c>
      <c r="I1233" s="164" t="s">
        <v>1267</v>
      </c>
      <c r="J1233" s="163">
        <v>13.1</v>
      </c>
      <c r="K1233" s="167">
        <v>10</v>
      </c>
      <c r="L1233" s="167">
        <v>10.3</v>
      </c>
      <c r="M1233" s="246"/>
      <c r="N1233" s="167"/>
      <c r="O1233" s="167"/>
      <c r="P1233" s="167"/>
      <c r="Q1233" s="164"/>
      <c r="R1233" s="169"/>
      <c r="S1233" s="169"/>
      <c r="T1233" s="163"/>
      <c r="U1233" s="163"/>
      <c r="V1233" s="170"/>
      <c r="W1233" s="170"/>
      <c r="X1233" s="171"/>
      <c r="Y1233" s="163"/>
    </row>
    <row r="1234" spans="2:31" s="137" customFormat="1" ht="17.25" customHeight="1" x14ac:dyDescent="0.35">
      <c r="B1234" s="163"/>
      <c r="C1234" s="196">
        <v>106</v>
      </c>
      <c r="D1234" s="163">
        <v>106</v>
      </c>
      <c r="E1234" s="164" t="s">
        <v>930</v>
      </c>
      <c r="F1234" s="174" t="s">
        <v>30</v>
      </c>
      <c r="G1234" s="174" t="s">
        <v>6</v>
      </c>
      <c r="H1234" s="164" t="s">
        <v>1267</v>
      </c>
      <c r="I1234" s="164" t="s">
        <v>1500</v>
      </c>
      <c r="J1234" s="163">
        <v>13.1</v>
      </c>
      <c r="K1234" s="167">
        <v>10.4</v>
      </c>
      <c r="L1234" s="167">
        <v>11.1</v>
      </c>
      <c r="M1234" s="167"/>
      <c r="N1234" s="167"/>
      <c r="O1234" s="167"/>
      <c r="P1234" s="167"/>
      <c r="Q1234" s="164"/>
      <c r="R1234" s="169"/>
      <c r="S1234" s="169"/>
      <c r="T1234" s="163"/>
      <c r="U1234" s="163"/>
      <c r="V1234" s="170"/>
      <c r="W1234" s="170"/>
      <c r="X1234" s="171"/>
      <c r="Y1234" s="163"/>
    </row>
    <row r="1235" spans="2:31" s="137" customFormat="1" ht="17.25" customHeight="1" x14ac:dyDescent="0.35">
      <c r="B1235" s="163"/>
      <c r="C1235" s="196">
        <v>106</v>
      </c>
      <c r="D1235" s="163">
        <v>106</v>
      </c>
      <c r="E1235" s="164" t="s">
        <v>1501</v>
      </c>
      <c r="F1235" s="174" t="s">
        <v>693</v>
      </c>
      <c r="G1235" s="174" t="s">
        <v>0</v>
      </c>
      <c r="H1235" s="164" t="s">
        <v>967</v>
      </c>
      <c r="I1235" s="164" t="s">
        <v>968</v>
      </c>
      <c r="J1235" s="163">
        <v>23.3</v>
      </c>
      <c r="K1235" s="167">
        <v>11.2</v>
      </c>
      <c r="L1235" s="167">
        <v>12.05</v>
      </c>
      <c r="M1235" s="167"/>
      <c r="N1235" s="167"/>
      <c r="O1235" s="167"/>
      <c r="P1235" s="167"/>
      <c r="Q1235" s="164"/>
      <c r="R1235" s="169"/>
      <c r="S1235" s="169"/>
      <c r="T1235" s="163"/>
      <c r="U1235" s="163"/>
      <c r="V1235" s="170"/>
      <c r="W1235" s="170"/>
      <c r="X1235" s="171"/>
      <c r="Y1235" s="163"/>
    </row>
    <row r="1236" spans="2:31" s="137" customFormat="1" ht="17.25" customHeight="1" x14ac:dyDescent="0.35">
      <c r="B1236" s="163"/>
      <c r="C1236" s="196"/>
      <c r="D1236" s="163"/>
      <c r="E1236" s="164"/>
      <c r="F1236" s="221" t="s">
        <v>976</v>
      </c>
      <c r="G1236" s="174"/>
      <c r="H1236" s="57" t="s">
        <v>976</v>
      </c>
      <c r="I1236" s="164"/>
      <c r="J1236" s="228" t="s">
        <v>1502</v>
      </c>
      <c r="K1236" s="163"/>
      <c r="L1236" s="163"/>
      <c r="M1236" s="164"/>
      <c r="N1236" s="167"/>
      <c r="O1236" s="167"/>
      <c r="P1236" s="167"/>
      <c r="Q1236" s="196"/>
      <c r="R1236" s="169"/>
      <c r="S1236" s="169"/>
      <c r="T1236" s="163"/>
      <c r="U1236" s="163"/>
      <c r="V1236" s="170"/>
      <c r="W1236" s="170"/>
      <c r="X1236" s="171"/>
      <c r="Y1236" s="163"/>
    </row>
    <row r="1237" spans="2:31" s="137" customFormat="1" ht="18" x14ac:dyDescent="0.35">
      <c r="B1237" s="163"/>
      <c r="C1237" s="196">
        <v>105</v>
      </c>
      <c r="D1237" s="163">
        <v>105</v>
      </c>
      <c r="E1237" s="164" t="s">
        <v>788</v>
      </c>
      <c r="F1237" s="174" t="s">
        <v>627</v>
      </c>
      <c r="G1237" s="174" t="s">
        <v>49</v>
      </c>
      <c r="H1237" s="164" t="s">
        <v>962</v>
      </c>
      <c r="I1237" s="164" t="s">
        <v>963</v>
      </c>
      <c r="J1237" s="163">
        <v>23.3</v>
      </c>
      <c r="K1237" s="167">
        <v>13.35</v>
      </c>
      <c r="L1237" s="167">
        <v>14.2</v>
      </c>
      <c r="M1237" s="164"/>
      <c r="N1237" s="167"/>
      <c r="O1237" s="167"/>
      <c r="P1237" s="167"/>
      <c r="Q1237" s="211" t="s">
        <v>1503</v>
      </c>
      <c r="R1237" s="215">
        <v>0.30555555555555552</v>
      </c>
      <c r="S1237" s="215">
        <v>0.28472222222222221</v>
      </c>
      <c r="T1237" s="216">
        <v>161.9</v>
      </c>
      <c r="U1237" s="216">
        <f>T1237+T1229</f>
        <v>323.8</v>
      </c>
      <c r="V1237" s="170" t="s">
        <v>1029</v>
      </c>
      <c r="W1237" s="170" t="s">
        <v>1029</v>
      </c>
      <c r="X1237" s="212"/>
      <c r="Y1237" s="163">
        <v>14</v>
      </c>
      <c r="Z1237" s="136" t="s">
        <v>1027</v>
      </c>
      <c r="AA1237" s="136"/>
      <c r="AB1237" s="140" t="s">
        <v>1504</v>
      </c>
      <c r="AC1237" s="137" t="s">
        <v>1029</v>
      </c>
      <c r="AD1237" s="137" t="s">
        <v>1140</v>
      </c>
      <c r="AE1237" s="140" t="s">
        <v>1031</v>
      </c>
    </row>
    <row r="1238" spans="2:31" s="137" customFormat="1" ht="17.25" customHeight="1" x14ac:dyDescent="0.35">
      <c r="B1238" s="163"/>
      <c r="C1238" s="196">
        <v>105</v>
      </c>
      <c r="D1238" s="163">
        <v>105</v>
      </c>
      <c r="E1238" s="164" t="s">
        <v>789</v>
      </c>
      <c r="F1238" s="174" t="s">
        <v>693</v>
      </c>
      <c r="G1238" s="174" t="s">
        <v>0</v>
      </c>
      <c r="H1238" s="164" t="s">
        <v>967</v>
      </c>
      <c r="I1238" s="164" t="s">
        <v>968</v>
      </c>
      <c r="J1238" s="163">
        <v>23.3</v>
      </c>
      <c r="K1238" s="167">
        <v>14.3</v>
      </c>
      <c r="L1238" s="167">
        <v>15.15</v>
      </c>
      <c r="M1238" s="164"/>
      <c r="N1238" s="167"/>
      <c r="O1238" s="167"/>
      <c r="P1238" s="167"/>
      <c r="Q1238" s="196"/>
      <c r="R1238" s="169"/>
      <c r="S1238" s="169"/>
      <c r="T1238" s="163"/>
      <c r="U1238" s="163"/>
      <c r="V1238" s="170"/>
      <c r="W1238" s="170"/>
      <c r="X1238" s="171"/>
      <c r="Y1238" s="163"/>
    </row>
    <row r="1239" spans="2:31" s="137" customFormat="1" ht="18" x14ac:dyDescent="0.35">
      <c r="B1239" s="163"/>
      <c r="C1239" s="196">
        <v>105</v>
      </c>
      <c r="D1239" s="163">
        <v>105</v>
      </c>
      <c r="E1239" s="164" t="s">
        <v>826</v>
      </c>
      <c r="F1239" s="174" t="s">
        <v>627</v>
      </c>
      <c r="G1239" s="174" t="s">
        <v>49</v>
      </c>
      <c r="H1239" s="164" t="s">
        <v>962</v>
      </c>
      <c r="I1239" s="164" t="s">
        <v>963</v>
      </c>
      <c r="J1239" s="163">
        <v>23.3</v>
      </c>
      <c r="K1239" s="167">
        <v>15.25</v>
      </c>
      <c r="L1239" s="167">
        <v>16.100000000000001</v>
      </c>
      <c r="M1239" s="208" t="s">
        <v>971</v>
      </c>
      <c r="N1239" s="167"/>
      <c r="O1239" s="167"/>
      <c r="P1239" s="167"/>
      <c r="Q1239" s="196"/>
      <c r="R1239" s="169"/>
      <c r="S1239" s="169"/>
      <c r="T1239" s="163"/>
      <c r="U1239" s="163"/>
      <c r="V1239" s="170"/>
      <c r="W1239" s="170"/>
      <c r="X1239" s="171"/>
      <c r="Y1239" s="163"/>
    </row>
    <row r="1240" spans="2:31" s="137" customFormat="1" ht="17.25" customHeight="1" x14ac:dyDescent="0.35">
      <c r="B1240" s="163"/>
      <c r="C1240" s="196">
        <v>105</v>
      </c>
      <c r="D1240" s="163">
        <v>105</v>
      </c>
      <c r="E1240" s="164" t="s">
        <v>929</v>
      </c>
      <c r="F1240" s="174" t="s">
        <v>49</v>
      </c>
      <c r="G1240" s="174" t="s">
        <v>30</v>
      </c>
      <c r="H1240" s="164" t="s">
        <v>963</v>
      </c>
      <c r="I1240" s="164" t="s">
        <v>1267</v>
      </c>
      <c r="J1240" s="163">
        <v>13.1</v>
      </c>
      <c r="K1240" s="167">
        <v>16.399999999999999</v>
      </c>
      <c r="L1240" s="167">
        <v>17.100000000000001</v>
      </c>
      <c r="M1240" s="164"/>
      <c r="N1240" s="167"/>
      <c r="O1240" s="167"/>
      <c r="P1240" s="167"/>
      <c r="Q1240" s="196"/>
      <c r="R1240" s="169"/>
      <c r="S1240" s="169"/>
      <c r="T1240" s="163"/>
      <c r="U1240" s="163"/>
      <c r="V1240" s="170"/>
      <c r="W1240" s="170"/>
      <c r="X1240" s="171"/>
      <c r="Y1240" s="163"/>
    </row>
    <row r="1241" spans="2:31" s="137" customFormat="1" ht="17.25" customHeight="1" x14ac:dyDescent="0.35">
      <c r="B1241" s="163"/>
      <c r="C1241" s="196">
        <v>105</v>
      </c>
      <c r="D1241" s="163">
        <v>105</v>
      </c>
      <c r="E1241" s="164" t="s">
        <v>931</v>
      </c>
      <c r="F1241" s="174" t="s">
        <v>30</v>
      </c>
      <c r="G1241" s="174" t="s">
        <v>6</v>
      </c>
      <c r="H1241" s="164" t="s">
        <v>1267</v>
      </c>
      <c r="I1241" s="164" t="s">
        <v>1500</v>
      </c>
      <c r="J1241" s="163">
        <v>13.1</v>
      </c>
      <c r="K1241" s="167">
        <v>17.2</v>
      </c>
      <c r="L1241" s="167">
        <v>17.5</v>
      </c>
      <c r="M1241" s="164"/>
      <c r="N1241" s="167"/>
      <c r="O1241" s="167"/>
      <c r="P1241" s="167"/>
      <c r="Q1241" s="196"/>
      <c r="R1241" s="169"/>
      <c r="S1241" s="169"/>
      <c r="T1241" s="163"/>
      <c r="U1241" s="163"/>
      <c r="V1241" s="170"/>
      <c r="W1241" s="170"/>
      <c r="X1241" s="171"/>
      <c r="Y1241" s="163"/>
    </row>
    <row r="1242" spans="2:31" s="137" customFormat="1" ht="17.25" customHeight="1" x14ac:dyDescent="0.35">
      <c r="B1242" s="163"/>
      <c r="C1242" s="196">
        <v>105</v>
      </c>
      <c r="D1242" s="163">
        <v>105</v>
      </c>
      <c r="E1242" s="164" t="s">
        <v>851</v>
      </c>
      <c r="F1242" s="174" t="s">
        <v>693</v>
      </c>
      <c r="G1242" s="174" t="s">
        <v>0</v>
      </c>
      <c r="H1242" s="164" t="s">
        <v>967</v>
      </c>
      <c r="I1242" s="164" t="s">
        <v>968</v>
      </c>
      <c r="J1242" s="163">
        <v>23.3</v>
      </c>
      <c r="K1242" s="167">
        <v>18</v>
      </c>
      <c r="L1242" s="167">
        <v>18.45</v>
      </c>
      <c r="M1242" s="164"/>
      <c r="N1242" s="167"/>
      <c r="O1242" s="167"/>
      <c r="P1242" s="167"/>
      <c r="Q1242" s="196"/>
      <c r="R1242" s="169"/>
      <c r="S1242" s="169"/>
      <c r="T1242" s="163"/>
      <c r="U1242" s="163"/>
      <c r="V1242" s="170"/>
      <c r="W1242" s="170"/>
      <c r="X1242" s="171"/>
      <c r="Y1242" s="163"/>
    </row>
    <row r="1243" spans="2:31" s="137" customFormat="1" ht="17.25" customHeight="1" x14ac:dyDescent="0.35">
      <c r="B1243" s="163"/>
      <c r="C1243" s="196">
        <v>105</v>
      </c>
      <c r="D1243" s="163">
        <v>105</v>
      </c>
      <c r="E1243" s="164" t="s">
        <v>440</v>
      </c>
      <c r="F1243" s="174" t="s">
        <v>0</v>
      </c>
      <c r="G1243" s="174" t="s">
        <v>45</v>
      </c>
      <c r="H1243" s="164" t="s">
        <v>968</v>
      </c>
      <c r="I1243" s="164" t="s">
        <v>1251</v>
      </c>
      <c r="J1243" s="216">
        <v>42.5</v>
      </c>
      <c r="K1243" s="167">
        <v>18.55</v>
      </c>
      <c r="L1243" s="167">
        <v>20.100000000000001</v>
      </c>
      <c r="M1243" s="164"/>
      <c r="N1243" s="167"/>
      <c r="O1243" s="167"/>
      <c r="P1243" s="167"/>
      <c r="Q1243" s="196"/>
      <c r="R1243" s="169"/>
      <c r="S1243" s="169"/>
      <c r="T1243" s="163"/>
      <c r="U1243" s="163"/>
      <c r="V1243" s="170"/>
      <c r="W1243" s="170"/>
      <c r="X1243" s="171"/>
      <c r="Y1243" s="163"/>
    </row>
    <row r="1244" spans="2:31" s="137" customFormat="1" ht="17.25" customHeight="1" x14ac:dyDescent="0.35">
      <c r="B1244" s="163"/>
      <c r="C1244" s="196"/>
      <c r="D1244" s="163"/>
      <c r="E1244" s="164"/>
      <c r="F1244" s="174"/>
      <c r="G1244" s="221" t="s">
        <v>1174</v>
      </c>
      <c r="H1244" s="164"/>
      <c r="I1244" s="57" t="s">
        <v>1174</v>
      </c>
      <c r="J1244" s="163"/>
      <c r="K1244" s="167"/>
      <c r="L1244" s="167"/>
      <c r="M1244" s="164"/>
      <c r="N1244" s="167"/>
      <c r="O1244" s="167"/>
      <c r="P1244" s="167"/>
      <c r="Q1244" s="196"/>
      <c r="R1244" s="169"/>
      <c r="S1244" s="169"/>
      <c r="T1244" s="163"/>
      <c r="U1244" s="163"/>
      <c r="V1244" s="170"/>
      <c r="W1244" s="170"/>
      <c r="X1244" s="171"/>
      <c r="Y1244" s="163"/>
    </row>
    <row r="1245" spans="2:31" s="137" customFormat="1" ht="17.25" customHeight="1" x14ac:dyDescent="0.35">
      <c r="B1245" s="163"/>
      <c r="C1245" s="196"/>
      <c r="D1245" s="163"/>
      <c r="E1245" s="164"/>
      <c r="F1245" s="174"/>
      <c r="G1245" s="174"/>
      <c r="H1245" s="164"/>
      <c r="I1245" s="164"/>
      <c r="J1245" s="163"/>
      <c r="K1245" s="163"/>
      <c r="L1245" s="163"/>
      <c r="M1245" s="164"/>
      <c r="N1245" s="167"/>
      <c r="O1245" s="167"/>
      <c r="P1245" s="167"/>
      <c r="Q1245" s="164"/>
      <c r="R1245" s="169"/>
      <c r="S1245" s="169"/>
      <c r="T1245" s="163"/>
      <c r="U1245" s="163"/>
      <c r="V1245" s="170"/>
      <c r="W1245" s="170"/>
      <c r="X1245" s="171"/>
      <c r="Y1245" s="163"/>
    </row>
    <row r="1246" spans="2:31" s="137" customFormat="1" ht="17.25" customHeight="1" x14ac:dyDescent="0.35">
      <c r="B1246" s="163">
        <v>77</v>
      </c>
      <c r="C1246" s="196">
        <v>108</v>
      </c>
      <c r="D1246" s="163">
        <v>108</v>
      </c>
      <c r="E1246" s="164" t="s">
        <v>375</v>
      </c>
      <c r="F1246" s="174" t="s">
        <v>35</v>
      </c>
      <c r="G1246" s="174" t="s">
        <v>0</v>
      </c>
      <c r="H1246" s="164" t="s">
        <v>1505</v>
      </c>
      <c r="I1246" s="164" t="s">
        <v>968</v>
      </c>
      <c r="J1246" s="163">
        <f>38.6+1.5</f>
        <v>40.1</v>
      </c>
      <c r="K1246" s="167">
        <v>6.3</v>
      </c>
      <c r="L1246" s="167">
        <v>7.45</v>
      </c>
      <c r="M1246" s="208" t="s">
        <v>971</v>
      </c>
      <c r="N1246" s="167"/>
      <c r="O1246" s="167"/>
      <c r="P1246" s="167"/>
      <c r="Q1246" s="211" t="s">
        <v>1506</v>
      </c>
      <c r="R1246" s="215">
        <v>0.2638888888888889</v>
      </c>
      <c r="S1246" s="215">
        <v>0.24305555555555555</v>
      </c>
      <c r="T1246" s="216">
        <v>163.30000000000001</v>
      </c>
      <c r="U1246" s="216"/>
      <c r="V1246" s="170" t="s">
        <v>1029</v>
      </c>
      <c r="W1246" s="184"/>
      <c r="X1246" s="200" t="s">
        <v>1409</v>
      </c>
      <c r="Y1246" s="163"/>
      <c r="Z1246" s="136" t="s">
        <v>1027</v>
      </c>
      <c r="AA1246" s="136"/>
      <c r="AB1246" s="164" t="s">
        <v>1505</v>
      </c>
      <c r="AC1246" s="137" t="s">
        <v>1029</v>
      </c>
      <c r="AD1246" s="137" t="s">
        <v>1045</v>
      </c>
      <c r="AE1246" s="140" t="s">
        <v>1031</v>
      </c>
    </row>
    <row r="1247" spans="2:31" s="137" customFormat="1" ht="17.25" customHeight="1" x14ac:dyDescent="0.35">
      <c r="B1247" s="163"/>
      <c r="C1247" s="196">
        <v>108</v>
      </c>
      <c r="D1247" s="163">
        <v>108</v>
      </c>
      <c r="E1247" s="164" t="s">
        <v>423</v>
      </c>
      <c r="F1247" s="174" t="s">
        <v>0</v>
      </c>
      <c r="G1247" s="174" t="s">
        <v>45</v>
      </c>
      <c r="H1247" s="164" t="s">
        <v>968</v>
      </c>
      <c r="I1247" s="164" t="s">
        <v>1251</v>
      </c>
      <c r="J1247" s="163">
        <v>42.5</v>
      </c>
      <c r="K1247" s="167">
        <v>8.15</v>
      </c>
      <c r="L1247" s="167">
        <v>9.3000000000000007</v>
      </c>
      <c r="M1247" s="213" t="s">
        <v>1455</v>
      </c>
      <c r="N1247" s="167"/>
      <c r="O1247" s="167"/>
      <c r="P1247" s="167"/>
      <c r="Q1247" s="164"/>
      <c r="R1247" s="169"/>
      <c r="S1247" s="169"/>
      <c r="T1247" s="163"/>
      <c r="U1247" s="163"/>
      <c r="V1247" s="170"/>
      <c r="W1247" s="170"/>
      <c r="X1247" s="171"/>
      <c r="Y1247" s="163"/>
    </row>
    <row r="1248" spans="2:31" s="137" customFormat="1" ht="17.25" customHeight="1" x14ac:dyDescent="0.35">
      <c r="B1248" s="163"/>
      <c r="C1248" s="196">
        <v>108</v>
      </c>
      <c r="D1248" s="163">
        <v>108</v>
      </c>
      <c r="E1248" s="164" t="s">
        <v>424</v>
      </c>
      <c r="F1248" s="174" t="s">
        <v>45</v>
      </c>
      <c r="G1248" s="174" t="s">
        <v>0</v>
      </c>
      <c r="H1248" s="164" t="s">
        <v>1251</v>
      </c>
      <c r="I1248" s="164" t="s">
        <v>968</v>
      </c>
      <c r="J1248" s="163">
        <v>42.5</v>
      </c>
      <c r="K1248" s="167">
        <v>9.35</v>
      </c>
      <c r="L1248" s="167">
        <v>10.5</v>
      </c>
      <c r="M1248" s="213"/>
      <c r="N1248" s="167"/>
      <c r="O1248" s="167"/>
      <c r="P1248" s="167"/>
      <c r="Q1248" s="164"/>
      <c r="R1248" s="169"/>
      <c r="S1248" s="169"/>
      <c r="T1248" s="163"/>
      <c r="U1248" s="163"/>
      <c r="V1248" s="170"/>
      <c r="W1248" s="170"/>
      <c r="X1248" s="171"/>
      <c r="Y1248" s="163"/>
    </row>
    <row r="1249" spans="2:31" s="137" customFormat="1" ht="17.25" customHeight="1" x14ac:dyDescent="0.35">
      <c r="B1249" s="163"/>
      <c r="C1249" s="196">
        <v>108</v>
      </c>
      <c r="D1249" s="163">
        <v>108</v>
      </c>
      <c r="E1249" s="164" t="s">
        <v>1507</v>
      </c>
      <c r="F1249" s="174" t="s">
        <v>0</v>
      </c>
      <c r="G1249" s="174" t="s">
        <v>16</v>
      </c>
      <c r="H1249" s="164" t="s">
        <v>968</v>
      </c>
      <c r="I1249" s="164" t="s">
        <v>1508</v>
      </c>
      <c r="J1249" s="163">
        <v>19.100000000000001</v>
      </c>
      <c r="K1249" s="167">
        <v>11</v>
      </c>
      <c r="L1249" s="167">
        <v>11.4</v>
      </c>
      <c r="M1249" s="164"/>
      <c r="N1249" s="167"/>
      <c r="O1249" s="167"/>
      <c r="P1249" s="167"/>
      <c r="Q1249" s="164"/>
      <c r="R1249" s="169"/>
      <c r="S1249" s="169"/>
      <c r="T1249" s="163"/>
      <c r="U1249" s="163"/>
      <c r="V1249" s="170"/>
      <c r="W1249" s="170"/>
      <c r="X1249" s="171"/>
      <c r="Y1249" s="163"/>
    </row>
    <row r="1250" spans="2:31" s="137" customFormat="1" ht="17.25" customHeight="1" x14ac:dyDescent="0.35">
      <c r="B1250" s="163"/>
      <c r="C1250" s="196">
        <v>108</v>
      </c>
      <c r="D1250" s="163">
        <v>108</v>
      </c>
      <c r="E1250" s="164" t="s">
        <v>1509</v>
      </c>
      <c r="F1250" s="174" t="s">
        <v>16</v>
      </c>
      <c r="G1250" s="174" t="s">
        <v>0</v>
      </c>
      <c r="H1250" s="164" t="s">
        <v>1508</v>
      </c>
      <c r="I1250" s="164" t="s">
        <v>968</v>
      </c>
      <c r="J1250" s="163">
        <v>19.100000000000001</v>
      </c>
      <c r="K1250" s="167">
        <v>11.45</v>
      </c>
      <c r="L1250" s="167">
        <v>12.25</v>
      </c>
      <c r="M1250" s="164"/>
      <c r="N1250" s="167"/>
      <c r="O1250" s="167"/>
      <c r="P1250" s="167"/>
      <c r="Q1250" s="164"/>
      <c r="R1250" s="169"/>
      <c r="S1250" s="169"/>
      <c r="T1250" s="163"/>
      <c r="U1250" s="163"/>
      <c r="V1250" s="170"/>
      <c r="W1250" s="170"/>
      <c r="X1250" s="171"/>
      <c r="Y1250" s="163"/>
    </row>
    <row r="1251" spans="2:31" s="137" customFormat="1" ht="17.25" customHeight="1" x14ac:dyDescent="0.35">
      <c r="B1251" s="163"/>
      <c r="C1251" s="196"/>
      <c r="D1251" s="163"/>
      <c r="E1251" s="164"/>
      <c r="F1251" s="221" t="s">
        <v>976</v>
      </c>
      <c r="G1251" s="174"/>
      <c r="H1251" s="57" t="s">
        <v>976</v>
      </c>
      <c r="I1251" s="164"/>
      <c r="J1251" s="210" t="s">
        <v>1510</v>
      </c>
      <c r="K1251" s="163"/>
      <c r="L1251" s="163"/>
      <c r="M1251" s="164"/>
      <c r="N1251" s="167"/>
      <c r="O1251" s="167"/>
      <c r="P1251" s="167"/>
      <c r="Q1251" s="164"/>
      <c r="R1251" s="169"/>
      <c r="S1251" s="169"/>
      <c r="T1251" s="163"/>
      <c r="U1251" s="163"/>
      <c r="V1251" s="170"/>
      <c r="W1251" s="170"/>
      <c r="X1251" s="171"/>
      <c r="Y1251" s="163"/>
    </row>
    <row r="1252" spans="2:31" s="137" customFormat="1" ht="17.25" customHeight="1" x14ac:dyDescent="0.35">
      <c r="B1252" s="163"/>
      <c r="C1252" s="196">
        <v>107</v>
      </c>
      <c r="D1252" s="163">
        <v>107</v>
      </c>
      <c r="E1252" s="164" t="s">
        <v>431</v>
      </c>
      <c r="F1252" s="174" t="s">
        <v>0</v>
      </c>
      <c r="G1252" s="174" t="s">
        <v>45</v>
      </c>
      <c r="H1252" s="164" t="s">
        <v>968</v>
      </c>
      <c r="I1252" s="164" t="s">
        <v>1505</v>
      </c>
      <c r="J1252" s="163">
        <f>38.6+1.5</f>
        <v>40.1</v>
      </c>
      <c r="K1252" s="167">
        <v>14.1</v>
      </c>
      <c r="L1252" s="167">
        <v>15.25</v>
      </c>
      <c r="M1252" s="213"/>
      <c r="N1252" s="167"/>
      <c r="O1252" s="167"/>
      <c r="P1252" s="167"/>
      <c r="Q1252" s="211" t="s">
        <v>1511</v>
      </c>
      <c r="R1252" s="215">
        <v>0.32291666666666669</v>
      </c>
      <c r="S1252" s="215">
        <v>0.28472222222222221</v>
      </c>
      <c r="T1252" s="216">
        <v>189.3</v>
      </c>
      <c r="U1252" s="216">
        <f>T1252+T1246</f>
        <v>352.6</v>
      </c>
      <c r="V1252" s="170" t="s">
        <v>1029</v>
      </c>
      <c r="W1252" s="170" t="s">
        <v>1029</v>
      </c>
      <c r="X1252" s="212"/>
      <c r="Y1252" s="163">
        <v>10</v>
      </c>
      <c r="Z1252" s="136" t="s">
        <v>1027</v>
      </c>
      <c r="AA1252" s="136"/>
      <c r="AB1252" s="140" t="s">
        <v>1512</v>
      </c>
      <c r="AC1252" s="137" t="s">
        <v>1029</v>
      </c>
      <c r="AD1252" s="137" t="s">
        <v>1417</v>
      </c>
      <c r="AE1252" s="140" t="s">
        <v>1031</v>
      </c>
    </row>
    <row r="1253" spans="2:31" s="137" customFormat="1" ht="17.25" customHeight="1" x14ac:dyDescent="0.35">
      <c r="B1253" s="163"/>
      <c r="C1253" s="196">
        <v>107</v>
      </c>
      <c r="D1253" s="163">
        <v>107</v>
      </c>
      <c r="E1253" s="164" t="s">
        <v>433</v>
      </c>
      <c r="F1253" s="174" t="s">
        <v>45</v>
      </c>
      <c r="G1253" s="174" t="s">
        <v>0</v>
      </c>
      <c r="H1253" s="164" t="s">
        <v>1505</v>
      </c>
      <c r="I1253" s="164" t="s">
        <v>968</v>
      </c>
      <c r="J1253" s="163">
        <v>40.1</v>
      </c>
      <c r="K1253" s="167">
        <v>15.3</v>
      </c>
      <c r="L1253" s="167">
        <v>16.45</v>
      </c>
      <c r="M1253" s="208" t="s">
        <v>971</v>
      </c>
      <c r="N1253" s="167"/>
      <c r="O1253" s="167"/>
      <c r="P1253" s="167"/>
      <c r="Q1253" s="164"/>
      <c r="R1253" s="169"/>
      <c r="S1253" s="169"/>
      <c r="T1253" s="163"/>
      <c r="U1253" s="163"/>
      <c r="V1253" s="170"/>
      <c r="W1253" s="170"/>
      <c r="X1253" s="171"/>
      <c r="Y1253" s="163"/>
    </row>
    <row r="1254" spans="2:31" s="137" customFormat="1" ht="17.25" customHeight="1" x14ac:dyDescent="0.35">
      <c r="B1254" s="163"/>
      <c r="C1254" s="196">
        <v>107</v>
      </c>
      <c r="D1254" s="163">
        <v>107</v>
      </c>
      <c r="E1254" s="164" t="s">
        <v>397</v>
      </c>
      <c r="F1254" s="174" t="s">
        <v>0</v>
      </c>
      <c r="G1254" s="174" t="s">
        <v>40</v>
      </c>
      <c r="H1254" s="164" t="s">
        <v>968</v>
      </c>
      <c r="I1254" s="164" t="s">
        <v>1476</v>
      </c>
      <c r="J1254" s="163">
        <v>34.5</v>
      </c>
      <c r="K1254" s="167">
        <v>17.3</v>
      </c>
      <c r="L1254" s="167">
        <v>18.3</v>
      </c>
      <c r="M1254" s="213" t="s">
        <v>1225</v>
      </c>
      <c r="N1254" s="167"/>
      <c r="O1254" s="167"/>
      <c r="P1254" s="167"/>
      <c r="Q1254" s="164"/>
      <c r="R1254" s="169"/>
      <c r="S1254" s="169"/>
      <c r="T1254" s="163"/>
      <c r="U1254" s="163"/>
      <c r="V1254" s="170"/>
      <c r="W1254" s="170"/>
      <c r="X1254" s="171"/>
      <c r="Y1254" s="163"/>
    </row>
    <row r="1255" spans="2:31" s="137" customFormat="1" ht="17.25" customHeight="1" x14ac:dyDescent="0.35">
      <c r="B1255" s="163"/>
      <c r="C1255" s="196">
        <v>107</v>
      </c>
      <c r="D1255" s="163">
        <v>107</v>
      </c>
      <c r="E1255" s="164" t="s">
        <v>399</v>
      </c>
      <c r="F1255" s="174" t="s">
        <v>40</v>
      </c>
      <c r="G1255" s="174" t="s">
        <v>0</v>
      </c>
      <c r="H1255" s="164" t="s">
        <v>1476</v>
      </c>
      <c r="I1255" s="164" t="s">
        <v>968</v>
      </c>
      <c r="J1255" s="163">
        <v>34.5</v>
      </c>
      <c r="K1255" s="167">
        <v>18.399999999999999</v>
      </c>
      <c r="L1255" s="167">
        <v>19.399999999999999</v>
      </c>
      <c r="M1255" s="213"/>
      <c r="N1255" s="167"/>
      <c r="O1255" s="167"/>
      <c r="P1255" s="167"/>
      <c r="Q1255" s="164"/>
      <c r="R1255" s="169"/>
      <c r="S1255" s="169"/>
      <c r="T1255" s="163"/>
      <c r="U1255" s="163"/>
      <c r="V1255" s="170"/>
      <c r="W1255" s="170"/>
      <c r="X1255" s="171"/>
      <c r="Y1255" s="163"/>
    </row>
    <row r="1256" spans="2:31" s="137" customFormat="1" ht="17.25" customHeight="1" x14ac:dyDescent="0.35">
      <c r="B1256" s="163"/>
      <c r="C1256" s="196">
        <v>107</v>
      </c>
      <c r="D1256" s="163">
        <v>107</v>
      </c>
      <c r="E1256" s="164" t="s">
        <v>374</v>
      </c>
      <c r="F1256" s="174" t="s">
        <v>0</v>
      </c>
      <c r="G1256" s="174" t="s">
        <v>35</v>
      </c>
      <c r="H1256" s="164" t="s">
        <v>968</v>
      </c>
      <c r="I1256" s="164" t="s">
        <v>1505</v>
      </c>
      <c r="J1256" s="163">
        <f>38.6+1.5</f>
        <v>40.1</v>
      </c>
      <c r="K1256" s="167">
        <v>20</v>
      </c>
      <c r="L1256" s="167">
        <v>21.15</v>
      </c>
      <c r="M1256" s="164" t="s">
        <v>1354</v>
      </c>
      <c r="N1256" s="167"/>
      <c r="O1256" s="167"/>
      <c r="P1256" s="167"/>
      <c r="Q1256" s="164"/>
      <c r="R1256" s="169"/>
      <c r="S1256" s="169"/>
      <c r="T1256" s="163"/>
      <c r="U1256" s="163"/>
      <c r="V1256" s="170"/>
      <c r="W1256" s="170"/>
      <c r="X1256" s="171"/>
      <c r="Y1256" s="163"/>
    </row>
    <row r="1257" spans="2:31" s="137" customFormat="1" ht="17.25" customHeight="1" x14ac:dyDescent="0.35">
      <c r="B1257" s="163"/>
      <c r="C1257" s="196"/>
      <c r="D1257" s="163"/>
      <c r="E1257" s="164"/>
      <c r="F1257" s="174"/>
      <c r="G1257" s="221" t="s">
        <v>1174</v>
      </c>
      <c r="H1257" s="164"/>
      <c r="I1257" s="57" t="s">
        <v>1174</v>
      </c>
      <c r="J1257" s="163"/>
      <c r="K1257" s="167"/>
      <c r="L1257" s="167"/>
      <c r="M1257" s="213"/>
      <c r="N1257" s="167"/>
      <c r="O1257" s="167"/>
      <c r="P1257" s="167"/>
      <c r="Q1257" s="164"/>
      <c r="R1257" s="169"/>
      <c r="S1257" s="169"/>
      <c r="T1257" s="163"/>
      <c r="U1257" s="163"/>
      <c r="V1257" s="170"/>
      <c r="W1257" s="170"/>
      <c r="X1257" s="171"/>
      <c r="Y1257" s="163"/>
    </row>
    <row r="1258" spans="2:31" s="137" customFormat="1" ht="17.25" customHeight="1" x14ac:dyDescent="0.35">
      <c r="B1258" s="163"/>
      <c r="C1258" s="196"/>
      <c r="D1258" s="163"/>
      <c r="E1258" s="164"/>
      <c r="F1258" s="174"/>
      <c r="G1258" s="174"/>
      <c r="H1258" s="164"/>
      <c r="I1258" s="164"/>
      <c r="J1258" s="163"/>
      <c r="K1258" s="163"/>
      <c r="L1258" s="163"/>
      <c r="M1258" s="164"/>
      <c r="N1258" s="167"/>
      <c r="O1258" s="167"/>
      <c r="P1258" s="167"/>
      <c r="Q1258" s="164"/>
      <c r="R1258" s="169"/>
      <c r="S1258" s="169"/>
      <c r="T1258" s="163"/>
      <c r="U1258" s="163"/>
      <c r="V1258" s="170"/>
      <c r="W1258" s="170"/>
      <c r="X1258" s="171"/>
      <c r="Y1258" s="163"/>
    </row>
    <row r="1259" spans="2:31" s="137" customFormat="1" ht="17.25" customHeight="1" x14ac:dyDescent="0.35">
      <c r="B1259" s="163">
        <v>78</v>
      </c>
      <c r="C1259" s="196">
        <v>110</v>
      </c>
      <c r="D1259" s="163">
        <v>110</v>
      </c>
      <c r="E1259" s="164" t="s">
        <v>302</v>
      </c>
      <c r="F1259" s="174" t="s">
        <v>28</v>
      </c>
      <c r="G1259" s="174" t="s">
        <v>0</v>
      </c>
      <c r="H1259" s="164" t="s">
        <v>1293</v>
      </c>
      <c r="I1259" s="164" t="s">
        <v>968</v>
      </c>
      <c r="J1259" s="216">
        <v>17</v>
      </c>
      <c r="K1259" s="167">
        <v>6.15</v>
      </c>
      <c r="L1259" s="167">
        <v>6.55</v>
      </c>
      <c r="M1259" s="208" t="s">
        <v>971</v>
      </c>
      <c r="N1259" s="167"/>
      <c r="O1259" s="167"/>
      <c r="P1259" s="167"/>
      <c r="Q1259" s="211" t="s">
        <v>1513</v>
      </c>
      <c r="R1259" s="215">
        <v>0.28819444444444448</v>
      </c>
      <c r="S1259" s="215">
        <v>0.25347222222222221</v>
      </c>
      <c r="T1259" s="216">
        <v>158</v>
      </c>
      <c r="U1259" s="216"/>
      <c r="V1259" s="170" t="s">
        <v>1029</v>
      </c>
      <c r="W1259" s="184"/>
      <c r="X1259" s="200" t="s">
        <v>1409</v>
      </c>
      <c r="Y1259" s="163"/>
      <c r="Z1259" s="136" t="s">
        <v>1027</v>
      </c>
      <c r="AA1259" s="136"/>
      <c r="AB1259" s="140" t="s">
        <v>1293</v>
      </c>
      <c r="AC1259" s="137" t="s">
        <v>1029</v>
      </c>
      <c r="AD1259" s="137" t="s">
        <v>1045</v>
      </c>
      <c r="AE1259" s="140" t="s">
        <v>1031</v>
      </c>
    </row>
    <row r="1260" spans="2:31" s="137" customFormat="1" ht="17.25" customHeight="1" x14ac:dyDescent="0.35">
      <c r="B1260" s="163"/>
      <c r="C1260" s="196">
        <v>110</v>
      </c>
      <c r="D1260" s="163">
        <v>110</v>
      </c>
      <c r="E1260" s="164" t="s">
        <v>314</v>
      </c>
      <c r="F1260" s="174" t="s">
        <v>0</v>
      </c>
      <c r="G1260" s="174" t="s">
        <v>31</v>
      </c>
      <c r="H1260" s="164" t="s">
        <v>968</v>
      </c>
      <c r="I1260" s="164" t="s">
        <v>1514</v>
      </c>
      <c r="J1260" s="216">
        <v>28</v>
      </c>
      <c r="K1260" s="167">
        <v>7.3</v>
      </c>
      <c r="L1260" s="167">
        <v>8.3000000000000007</v>
      </c>
      <c r="M1260" s="213" t="s">
        <v>1455</v>
      </c>
      <c r="N1260" s="167"/>
      <c r="O1260" s="167"/>
      <c r="P1260" s="167"/>
      <c r="Q1260" s="164"/>
      <c r="R1260" s="169"/>
      <c r="S1260" s="169"/>
      <c r="T1260" s="163"/>
      <c r="U1260" s="163"/>
      <c r="V1260" s="170"/>
      <c r="W1260" s="170"/>
      <c r="X1260" s="171"/>
      <c r="Y1260" s="163"/>
    </row>
    <row r="1261" spans="2:31" s="137" customFormat="1" ht="17.25" customHeight="1" x14ac:dyDescent="0.35">
      <c r="B1261" s="163"/>
      <c r="C1261" s="196">
        <v>110</v>
      </c>
      <c r="D1261" s="163">
        <v>110</v>
      </c>
      <c r="E1261" s="164" t="s">
        <v>315</v>
      </c>
      <c r="F1261" s="174" t="s">
        <v>31</v>
      </c>
      <c r="G1261" s="174" t="s">
        <v>0</v>
      </c>
      <c r="H1261" s="164" t="s">
        <v>1514</v>
      </c>
      <c r="I1261" s="164" t="s">
        <v>968</v>
      </c>
      <c r="J1261" s="216">
        <v>28</v>
      </c>
      <c r="K1261" s="167">
        <v>8.4499999999999993</v>
      </c>
      <c r="L1261" s="167">
        <v>9.4499999999999993</v>
      </c>
      <c r="M1261" s="164"/>
      <c r="N1261" s="167"/>
      <c r="O1261" s="167"/>
      <c r="P1261" s="167"/>
      <c r="Q1261" s="164"/>
      <c r="R1261" s="169"/>
      <c r="S1261" s="169"/>
      <c r="T1261" s="163"/>
      <c r="U1261" s="163"/>
      <c r="V1261" s="170"/>
      <c r="W1261" s="170"/>
      <c r="X1261" s="171"/>
      <c r="Y1261" s="163"/>
    </row>
    <row r="1262" spans="2:31" s="137" customFormat="1" ht="17.25" customHeight="1" x14ac:dyDescent="0.35">
      <c r="B1262" s="163"/>
      <c r="C1262" s="196">
        <v>110</v>
      </c>
      <c r="D1262" s="163">
        <v>110</v>
      </c>
      <c r="E1262" s="164" t="s">
        <v>425</v>
      </c>
      <c r="F1262" s="174" t="s">
        <v>0</v>
      </c>
      <c r="G1262" s="174" t="s">
        <v>45</v>
      </c>
      <c r="H1262" s="164" t="s">
        <v>968</v>
      </c>
      <c r="I1262" s="164" t="s">
        <v>1251</v>
      </c>
      <c r="J1262" s="216">
        <v>42.5</v>
      </c>
      <c r="K1262" s="167">
        <v>10</v>
      </c>
      <c r="L1262" s="167">
        <v>11.15</v>
      </c>
      <c r="M1262" s="213"/>
      <c r="N1262" s="167"/>
      <c r="O1262" s="167"/>
      <c r="P1262" s="167"/>
      <c r="Q1262" s="164"/>
      <c r="R1262" s="169"/>
      <c r="S1262" s="169"/>
      <c r="T1262" s="163"/>
      <c r="U1262" s="163"/>
      <c r="V1262" s="170"/>
      <c r="W1262" s="170"/>
      <c r="X1262" s="171"/>
      <c r="Y1262" s="163"/>
    </row>
    <row r="1263" spans="2:31" s="137" customFormat="1" ht="17.25" customHeight="1" x14ac:dyDescent="0.35">
      <c r="B1263" s="163"/>
      <c r="C1263" s="196">
        <v>110</v>
      </c>
      <c r="D1263" s="163">
        <v>110</v>
      </c>
      <c r="E1263" s="164" t="s">
        <v>426</v>
      </c>
      <c r="F1263" s="174" t="s">
        <v>45</v>
      </c>
      <c r="G1263" s="174" t="s">
        <v>0</v>
      </c>
      <c r="H1263" s="164" t="s">
        <v>1251</v>
      </c>
      <c r="I1263" s="164" t="s">
        <v>968</v>
      </c>
      <c r="J1263" s="216">
        <v>42.5</v>
      </c>
      <c r="K1263" s="167">
        <v>11.3</v>
      </c>
      <c r="L1263" s="167">
        <v>12.45</v>
      </c>
      <c r="M1263" s="213"/>
      <c r="N1263" s="167"/>
      <c r="O1263" s="167"/>
      <c r="P1263" s="167"/>
      <c r="Q1263" s="164"/>
      <c r="R1263" s="169"/>
      <c r="S1263" s="169"/>
      <c r="T1263" s="163"/>
      <c r="U1263" s="163"/>
      <c r="V1263" s="170"/>
      <c r="W1263" s="170"/>
      <c r="X1263" s="171"/>
      <c r="Y1263" s="163"/>
    </row>
    <row r="1264" spans="2:31" s="137" customFormat="1" ht="17.25" customHeight="1" x14ac:dyDescent="0.35">
      <c r="B1264" s="163"/>
      <c r="C1264" s="196"/>
      <c r="D1264" s="163"/>
      <c r="E1264" s="164"/>
      <c r="F1264" s="221" t="s">
        <v>976</v>
      </c>
      <c r="G1264" s="174"/>
      <c r="H1264" s="57" t="s">
        <v>976</v>
      </c>
      <c r="I1264" s="164"/>
      <c r="J1264" s="163"/>
      <c r="K1264" s="163"/>
      <c r="L1264" s="163"/>
      <c r="M1264" s="164"/>
      <c r="N1264" s="167"/>
      <c r="O1264" s="167"/>
      <c r="P1264" s="167"/>
      <c r="Q1264" s="164"/>
      <c r="R1264" s="169"/>
      <c r="S1264" s="169"/>
      <c r="T1264" s="163"/>
      <c r="U1264" s="163"/>
      <c r="V1264" s="170"/>
      <c r="W1264" s="170"/>
      <c r="X1264" s="171"/>
      <c r="Y1264" s="163"/>
    </row>
    <row r="1265" spans="2:31" s="137" customFormat="1" ht="17.25" customHeight="1" x14ac:dyDescent="0.35">
      <c r="B1265" s="163"/>
      <c r="C1265" s="196">
        <v>109</v>
      </c>
      <c r="D1265" s="163">
        <v>109</v>
      </c>
      <c r="E1265" s="164" t="s">
        <v>132</v>
      </c>
      <c r="F1265" s="174" t="s">
        <v>0</v>
      </c>
      <c r="G1265" s="174" t="s">
        <v>1298</v>
      </c>
      <c r="H1265" s="164" t="s">
        <v>968</v>
      </c>
      <c r="I1265" s="164" t="s">
        <v>1296</v>
      </c>
      <c r="J1265" s="216">
        <v>37</v>
      </c>
      <c r="K1265" s="167">
        <v>13.3</v>
      </c>
      <c r="L1265" s="167">
        <v>14.45</v>
      </c>
      <c r="M1265" s="213" t="s">
        <v>1515</v>
      </c>
      <c r="N1265" s="167"/>
      <c r="O1265" s="167"/>
      <c r="P1265" s="167"/>
      <c r="Q1265" s="196" t="s">
        <v>1516</v>
      </c>
      <c r="R1265" s="215">
        <v>0.33333333333333331</v>
      </c>
      <c r="S1265" s="215">
        <v>0.2638888888888889</v>
      </c>
      <c r="T1265" s="216">
        <v>161.19999999999999</v>
      </c>
      <c r="U1265" s="216">
        <f>T1265+T1259</f>
        <v>319.2</v>
      </c>
      <c r="V1265" s="170" t="s">
        <v>1029</v>
      </c>
      <c r="W1265" s="170" t="s">
        <v>1029</v>
      </c>
      <c r="X1265" s="212"/>
      <c r="Y1265" s="163">
        <v>10</v>
      </c>
      <c r="Z1265" s="136" t="s">
        <v>1027</v>
      </c>
      <c r="AA1265" s="136"/>
      <c r="AB1265" s="140" t="s">
        <v>1517</v>
      </c>
      <c r="AC1265" s="137" t="s">
        <v>1029</v>
      </c>
      <c r="AD1265" s="137" t="s">
        <v>1045</v>
      </c>
      <c r="AE1265" s="140" t="s">
        <v>1031</v>
      </c>
    </row>
    <row r="1266" spans="2:31" s="137" customFormat="1" ht="17.25" customHeight="1" x14ac:dyDescent="0.35">
      <c r="B1266" s="163"/>
      <c r="C1266" s="196">
        <v>109</v>
      </c>
      <c r="D1266" s="163">
        <v>109</v>
      </c>
      <c r="E1266" s="164" t="s">
        <v>137</v>
      </c>
      <c r="F1266" s="174" t="s">
        <v>1298</v>
      </c>
      <c r="G1266" s="174" t="s">
        <v>0</v>
      </c>
      <c r="H1266" s="164" t="s">
        <v>1296</v>
      </c>
      <c r="I1266" s="164" t="s">
        <v>968</v>
      </c>
      <c r="J1266" s="216">
        <v>37</v>
      </c>
      <c r="K1266" s="167">
        <v>14.55</v>
      </c>
      <c r="L1266" s="167">
        <v>16.100000000000001</v>
      </c>
      <c r="M1266" s="164"/>
      <c r="N1266" s="167"/>
      <c r="O1266" s="167"/>
      <c r="P1266" s="167"/>
      <c r="Q1266" s="164"/>
      <c r="R1266" s="169"/>
      <c r="S1266" s="169"/>
      <c r="T1266" s="163"/>
      <c r="U1266" s="163"/>
      <c r="V1266" s="170"/>
      <c r="W1266" s="170"/>
      <c r="X1266" s="171"/>
      <c r="Y1266" s="163"/>
    </row>
    <row r="1267" spans="2:31" s="137" customFormat="1" ht="17.25" customHeight="1" x14ac:dyDescent="0.35">
      <c r="B1267" s="163"/>
      <c r="C1267" s="196">
        <v>109</v>
      </c>
      <c r="D1267" s="163">
        <v>109</v>
      </c>
      <c r="E1267" s="164" t="s">
        <v>316</v>
      </c>
      <c r="F1267" s="174" t="s">
        <v>0</v>
      </c>
      <c r="G1267" s="174" t="s">
        <v>31</v>
      </c>
      <c r="H1267" s="164" t="s">
        <v>968</v>
      </c>
      <c r="I1267" s="164" t="s">
        <v>1514</v>
      </c>
      <c r="J1267" s="216">
        <v>35.1</v>
      </c>
      <c r="K1267" s="167">
        <v>16.3</v>
      </c>
      <c r="L1267" s="167">
        <v>17.3</v>
      </c>
      <c r="M1267" s="164" t="s">
        <v>1518</v>
      </c>
      <c r="N1267" s="167"/>
      <c r="O1267" s="167"/>
      <c r="P1267" s="167"/>
      <c r="Q1267" s="164"/>
      <c r="R1267" s="169"/>
      <c r="S1267" s="169"/>
      <c r="T1267" s="163"/>
      <c r="U1267" s="163"/>
      <c r="V1267" s="170"/>
      <c r="W1267" s="170"/>
      <c r="X1267" s="171"/>
      <c r="Y1267" s="163"/>
    </row>
    <row r="1268" spans="2:31" s="137" customFormat="1" ht="17.25" customHeight="1" x14ac:dyDescent="0.35">
      <c r="B1268" s="163"/>
      <c r="C1268" s="196">
        <v>109</v>
      </c>
      <c r="D1268" s="163">
        <v>109</v>
      </c>
      <c r="E1268" s="164" t="s">
        <v>317</v>
      </c>
      <c r="F1268" s="174" t="s">
        <v>31</v>
      </c>
      <c r="G1268" s="174" t="s">
        <v>0</v>
      </c>
      <c r="H1268" s="164" t="s">
        <v>1514</v>
      </c>
      <c r="I1268" s="164" t="s">
        <v>968</v>
      </c>
      <c r="J1268" s="216">
        <v>35.1</v>
      </c>
      <c r="K1268" s="167">
        <v>17.399999999999999</v>
      </c>
      <c r="L1268" s="167">
        <v>18.399999999999999</v>
      </c>
      <c r="M1268" s="164" t="s">
        <v>1518</v>
      </c>
      <c r="N1268" s="167"/>
      <c r="O1268" s="167"/>
      <c r="P1268" s="167"/>
      <c r="Q1268" s="164"/>
      <c r="R1268" s="169"/>
      <c r="S1268" s="169"/>
      <c r="T1268" s="163"/>
      <c r="U1268" s="163"/>
      <c r="V1268" s="170"/>
      <c r="W1268" s="170"/>
      <c r="X1268" s="171"/>
      <c r="Y1268" s="163"/>
    </row>
    <row r="1269" spans="2:31" s="137" customFormat="1" ht="17.25" customHeight="1" x14ac:dyDescent="0.35">
      <c r="B1269" s="163"/>
      <c r="C1269" s="196"/>
      <c r="D1269" s="163"/>
      <c r="E1269" s="164"/>
      <c r="F1269" s="174"/>
      <c r="G1269" s="174"/>
      <c r="H1269" s="164"/>
      <c r="I1269" s="164"/>
      <c r="J1269" s="210" t="s">
        <v>1519</v>
      </c>
      <c r="K1269" s="163"/>
      <c r="L1269" s="167"/>
      <c r="M1269" s="208"/>
      <c r="N1269" s="167"/>
      <c r="O1269" s="167"/>
      <c r="P1269" s="167"/>
      <c r="Q1269" s="164"/>
      <c r="R1269" s="169"/>
      <c r="S1269" s="169"/>
      <c r="T1269" s="163"/>
      <c r="U1269" s="163"/>
      <c r="V1269" s="170"/>
      <c r="W1269" s="170"/>
      <c r="X1269" s="171"/>
      <c r="Y1269" s="163"/>
    </row>
    <row r="1270" spans="2:31" s="137" customFormat="1" ht="17.25" customHeight="1" x14ac:dyDescent="0.35">
      <c r="B1270" s="163"/>
      <c r="C1270" s="196">
        <v>109</v>
      </c>
      <c r="D1270" s="163">
        <v>109</v>
      </c>
      <c r="E1270" s="164" t="s">
        <v>305</v>
      </c>
      <c r="F1270" s="174" t="s">
        <v>0</v>
      </c>
      <c r="G1270" s="174" t="s">
        <v>28</v>
      </c>
      <c r="H1270" s="164" t="s">
        <v>968</v>
      </c>
      <c r="I1270" s="164" t="s">
        <v>1293</v>
      </c>
      <c r="J1270" s="216">
        <v>17</v>
      </c>
      <c r="K1270" s="167">
        <v>20.100000000000001</v>
      </c>
      <c r="L1270" s="167">
        <v>20.5</v>
      </c>
      <c r="M1270" s="164" t="s">
        <v>1354</v>
      </c>
      <c r="N1270" s="167"/>
      <c r="O1270" s="167"/>
      <c r="P1270" s="167"/>
      <c r="Q1270" s="164"/>
      <c r="R1270" s="169"/>
      <c r="S1270" s="169"/>
      <c r="T1270" s="163"/>
      <c r="U1270" s="163"/>
      <c r="V1270" s="170"/>
      <c r="W1270" s="170"/>
      <c r="X1270" s="171"/>
      <c r="Y1270" s="163"/>
    </row>
    <row r="1271" spans="2:31" s="137" customFormat="1" ht="17.25" customHeight="1" x14ac:dyDescent="0.35">
      <c r="B1271" s="163"/>
      <c r="C1271" s="196"/>
      <c r="D1271" s="163"/>
      <c r="E1271" s="164"/>
      <c r="F1271" s="174"/>
      <c r="G1271" s="221" t="s">
        <v>1174</v>
      </c>
      <c r="H1271" s="164"/>
      <c r="I1271" s="57" t="s">
        <v>1174</v>
      </c>
      <c r="J1271" s="163"/>
      <c r="K1271" s="163"/>
      <c r="L1271" s="163"/>
      <c r="M1271" s="164"/>
      <c r="N1271" s="167"/>
      <c r="O1271" s="167"/>
      <c r="P1271" s="167"/>
      <c r="Q1271" s="196"/>
      <c r="R1271" s="169"/>
      <c r="S1271" s="169"/>
      <c r="T1271" s="163"/>
      <c r="U1271" s="163"/>
      <c r="V1271" s="170"/>
      <c r="W1271" s="170"/>
      <c r="X1271" s="171"/>
      <c r="Y1271" s="163"/>
      <c r="Z1271" s="140"/>
    </row>
    <row r="1272" spans="2:31" ht="17.25" customHeight="1" x14ac:dyDescent="0.25">
      <c r="B1272" s="201"/>
      <c r="C1272" s="201"/>
      <c r="D1272" s="204"/>
      <c r="E1272" s="201"/>
      <c r="F1272" s="223"/>
      <c r="G1272" s="223"/>
      <c r="H1272" s="201"/>
      <c r="I1272" s="201"/>
      <c r="J1272" s="201"/>
      <c r="K1272" s="201"/>
      <c r="L1272" s="201"/>
      <c r="M1272" s="201"/>
      <c r="N1272" s="201"/>
      <c r="O1272" s="201"/>
      <c r="P1272" s="201"/>
      <c r="Q1272" s="201"/>
      <c r="R1272" s="224"/>
      <c r="S1272" s="225"/>
      <c r="T1272" s="201"/>
      <c r="U1272" s="201"/>
      <c r="V1272" s="203"/>
      <c r="W1272" s="203"/>
      <c r="X1272" s="201"/>
      <c r="Y1272" s="204"/>
    </row>
    <row r="1273" spans="2:31" s="137" customFormat="1" ht="17.25" customHeight="1" x14ac:dyDescent="0.35">
      <c r="B1273" s="163">
        <v>79</v>
      </c>
      <c r="C1273" s="196">
        <v>215</v>
      </c>
      <c r="D1273" s="163">
        <v>215</v>
      </c>
      <c r="E1273" s="164" t="s">
        <v>274</v>
      </c>
      <c r="F1273" s="174" t="s">
        <v>1298</v>
      </c>
      <c r="G1273" s="174" t="s">
        <v>52</v>
      </c>
      <c r="H1273" s="164" t="s">
        <v>1296</v>
      </c>
      <c r="I1273" s="164" t="s">
        <v>1302</v>
      </c>
      <c r="J1273" s="163">
        <v>86.6</v>
      </c>
      <c r="K1273" s="167">
        <v>5.45</v>
      </c>
      <c r="L1273" s="167">
        <v>8.15</v>
      </c>
      <c r="M1273" s="164"/>
      <c r="N1273" s="196"/>
      <c r="O1273" s="197"/>
      <c r="P1273" s="197"/>
      <c r="Q1273" s="164" t="s">
        <v>1520</v>
      </c>
      <c r="R1273" s="215">
        <v>0.25694444444444448</v>
      </c>
      <c r="S1273" s="215">
        <v>0.23611111111111113</v>
      </c>
      <c r="T1273" s="216">
        <v>165.1</v>
      </c>
      <c r="U1273" s="216"/>
      <c r="V1273" s="170" t="s">
        <v>1029</v>
      </c>
      <c r="W1273" s="184"/>
      <c r="X1273" s="200" t="s">
        <v>1409</v>
      </c>
      <c r="Y1273" s="163"/>
      <c r="Z1273" s="136"/>
      <c r="AA1273" s="136"/>
      <c r="AB1273" s="137" t="s">
        <v>1296</v>
      </c>
      <c r="AC1273" s="137" t="s">
        <v>1029</v>
      </c>
      <c r="AD1273" s="137" t="s">
        <v>1045</v>
      </c>
      <c r="AE1273" s="140" t="s">
        <v>1031</v>
      </c>
    </row>
    <row r="1274" spans="2:31" s="137" customFormat="1" ht="17.25" customHeight="1" x14ac:dyDescent="0.35">
      <c r="B1274" s="163"/>
      <c r="C1274" s="196">
        <v>215</v>
      </c>
      <c r="D1274" s="163">
        <v>215</v>
      </c>
      <c r="E1274" s="164" t="s">
        <v>275</v>
      </c>
      <c r="F1274" s="174" t="s">
        <v>52</v>
      </c>
      <c r="G1274" s="174" t="s">
        <v>0</v>
      </c>
      <c r="H1274" s="164" t="s">
        <v>1302</v>
      </c>
      <c r="I1274" s="164" t="s">
        <v>968</v>
      </c>
      <c r="J1274" s="163">
        <v>55.5</v>
      </c>
      <c r="K1274" s="167">
        <v>8.1999999999999993</v>
      </c>
      <c r="L1274" s="167">
        <v>9.5</v>
      </c>
      <c r="M1274" s="57" t="s">
        <v>971</v>
      </c>
      <c r="N1274" s="196"/>
      <c r="O1274" s="197"/>
      <c r="P1274" s="197"/>
      <c r="Q1274" s="164"/>
      <c r="R1274" s="169"/>
      <c r="S1274" s="169"/>
      <c r="T1274" s="163"/>
      <c r="U1274" s="163"/>
      <c r="V1274" s="170"/>
      <c r="W1274" s="170"/>
      <c r="X1274" s="171"/>
      <c r="Y1274" s="163"/>
    </row>
    <row r="1275" spans="2:31" s="137" customFormat="1" ht="17.25" customHeight="1" x14ac:dyDescent="0.35">
      <c r="B1275" s="163"/>
      <c r="C1275" s="196">
        <v>215</v>
      </c>
      <c r="D1275" s="163">
        <v>215</v>
      </c>
      <c r="E1275" s="164" t="s">
        <v>184</v>
      </c>
      <c r="F1275" s="174" t="s">
        <v>0</v>
      </c>
      <c r="G1275" s="174" t="s">
        <v>21</v>
      </c>
      <c r="H1275" s="164" t="s">
        <v>968</v>
      </c>
      <c r="I1275" s="164" t="s">
        <v>1025</v>
      </c>
      <c r="J1275" s="163">
        <v>11.5</v>
      </c>
      <c r="K1275" s="167">
        <v>10.199999999999999</v>
      </c>
      <c r="L1275" s="167">
        <v>10.5</v>
      </c>
      <c r="M1275" s="164"/>
      <c r="N1275" s="196"/>
      <c r="O1275" s="197"/>
      <c r="P1275" s="197"/>
      <c r="Q1275" s="163"/>
      <c r="R1275" s="169"/>
      <c r="S1275" s="169"/>
      <c r="T1275" s="163"/>
      <c r="U1275" s="163"/>
      <c r="V1275" s="170"/>
      <c r="W1275" s="170"/>
      <c r="X1275" s="171"/>
      <c r="Y1275" s="163"/>
    </row>
    <row r="1276" spans="2:31" s="137" customFormat="1" ht="17.25" customHeight="1" x14ac:dyDescent="0.35">
      <c r="B1276" s="163"/>
      <c r="C1276" s="196">
        <v>215</v>
      </c>
      <c r="D1276" s="163">
        <v>215</v>
      </c>
      <c r="E1276" s="164" t="s">
        <v>187</v>
      </c>
      <c r="F1276" s="174" t="s">
        <v>21</v>
      </c>
      <c r="G1276" s="174" t="s">
        <v>0</v>
      </c>
      <c r="H1276" s="164" t="s">
        <v>1025</v>
      </c>
      <c r="I1276" s="164" t="s">
        <v>968</v>
      </c>
      <c r="J1276" s="163">
        <v>11.5</v>
      </c>
      <c r="K1276" s="167">
        <v>11</v>
      </c>
      <c r="L1276" s="167">
        <v>11.3</v>
      </c>
      <c r="M1276" s="164"/>
      <c r="N1276" s="196"/>
      <c r="O1276" s="197"/>
      <c r="P1276" s="197"/>
      <c r="Q1276" s="163"/>
      <c r="R1276" s="169"/>
      <c r="S1276" s="169"/>
      <c r="T1276" s="163"/>
      <c r="U1276" s="163"/>
      <c r="V1276" s="170"/>
      <c r="W1276" s="170"/>
      <c r="X1276" s="171"/>
      <c r="Y1276" s="163"/>
    </row>
    <row r="1277" spans="2:31" s="137" customFormat="1" ht="17.25" customHeight="1" x14ac:dyDescent="0.35">
      <c r="B1277" s="163"/>
      <c r="C1277" s="196"/>
      <c r="D1277" s="163"/>
      <c r="E1277" s="164"/>
      <c r="F1277" s="221" t="s">
        <v>976</v>
      </c>
      <c r="G1277" s="174"/>
      <c r="H1277" s="57" t="s">
        <v>976</v>
      </c>
      <c r="I1277" s="164"/>
      <c r="J1277" s="210" t="s">
        <v>1521</v>
      </c>
      <c r="K1277" s="163"/>
      <c r="L1277" s="167"/>
      <c r="M1277" s="164"/>
      <c r="N1277" s="196"/>
      <c r="O1277" s="197"/>
      <c r="P1277" s="197"/>
      <c r="Q1277" s="163"/>
      <c r="R1277" s="169"/>
      <c r="S1277" s="169"/>
      <c r="T1277" s="163"/>
      <c r="U1277" s="163"/>
      <c r="V1277" s="170"/>
      <c r="W1277" s="170"/>
      <c r="X1277" s="171"/>
      <c r="Y1277" s="163"/>
    </row>
    <row r="1278" spans="2:31" s="137" customFormat="1" ht="18" x14ac:dyDescent="0.35">
      <c r="B1278" s="163"/>
      <c r="C1278" s="196">
        <v>216</v>
      </c>
      <c r="D1278" s="163">
        <v>216</v>
      </c>
      <c r="E1278" s="164" t="s">
        <v>120</v>
      </c>
      <c r="F1278" s="174" t="s">
        <v>627</v>
      </c>
      <c r="G1278" s="174" t="s">
        <v>49</v>
      </c>
      <c r="H1278" s="164" t="s">
        <v>962</v>
      </c>
      <c r="I1278" s="164" t="s">
        <v>963</v>
      </c>
      <c r="J1278" s="163">
        <v>23.3</v>
      </c>
      <c r="K1278" s="167">
        <v>13.1</v>
      </c>
      <c r="L1278" s="167">
        <v>13.55</v>
      </c>
      <c r="M1278" s="164"/>
      <c r="N1278" s="196"/>
      <c r="O1278" s="197"/>
      <c r="P1278" s="197"/>
      <c r="Q1278" s="164" t="s">
        <v>1522</v>
      </c>
      <c r="R1278" s="215">
        <v>0.29166666666666669</v>
      </c>
      <c r="S1278" s="215">
        <v>0.27083333333333331</v>
      </c>
      <c r="T1278" s="216">
        <v>188.7</v>
      </c>
      <c r="U1278" s="216">
        <f>T1273+T1278</f>
        <v>353.79999999999995</v>
      </c>
      <c r="V1278" s="170" t="s">
        <v>1029</v>
      </c>
      <c r="W1278" s="170" t="s">
        <v>1029</v>
      </c>
      <c r="X1278" s="212"/>
      <c r="Y1278" s="163">
        <v>8</v>
      </c>
      <c r="Z1278" s="136"/>
      <c r="AA1278" s="136"/>
      <c r="AB1278" s="137" t="s">
        <v>1459</v>
      </c>
      <c r="AC1278" s="137" t="s">
        <v>1029</v>
      </c>
      <c r="AD1278" s="137" t="s">
        <v>1045</v>
      </c>
      <c r="AE1278" s="140" t="s">
        <v>1031</v>
      </c>
    </row>
    <row r="1279" spans="2:31" s="137" customFormat="1" ht="17.25" customHeight="1" x14ac:dyDescent="0.35">
      <c r="B1279" s="163"/>
      <c r="C1279" s="196">
        <v>216</v>
      </c>
      <c r="D1279" s="163">
        <v>216</v>
      </c>
      <c r="E1279" s="164" t="s">
        <v>123</v>
      </c>
      <c r="F1279" s="174" t="s">
        <v>693</v>
      </c>
      <c r="G1279" s="174" t="s">
        <v>0</v>
      </c>
      <c r="H1279" s="164" t="s">
        <v>967</v>
      </c>
      <c r="I1279" s="164" t="s">
        <v>968</v>
      </c>
      <c r="J1279" s="163">
        <v>23.3</v>
      </c>
      <c r="K1279" s="167">
        <v>14.05</v>
      </c>
      <c r="L1279" s="167">
        <v>14.5</v>
      </c>
      <c r="M1279" s="164"/>
      <c r="N1279" s="196"/>
      <c r="O1279" s="197"/>
      <c r="P1279" s="197"/>
      <c r="Q1279" s="163"/>
      <c r="R1279" s="169"/>
      <c r="S1279" s="169"/>
      <c r="T1279" s="163"/>
      <c r="U1279" s="163"/>
      <c r="V1279" s="170"/>
      <c r="W1279" s="170"/>
      <c r="X1279" s="171"/>
      <c r="Y1279" s="163"/>
    </row>
    <row r="1280" spans="2:31" s="137" customFormat="1" ht="17.25" customHeight="1" x14ac:dyDescent="0.35">
      <c r="B1280" s="163"/>
      <c r="C1280" s="196">
        <v>216</v>
      </c>
      <c r="D1280" s="163">
        <v>216</v>
      </c>
      <c r="E1280" s="164" t="s">
        <v>119</v>
      </c>
      <c r="F1280" s="174" t="s">
        <v>0</v>
      </c>
      <c r="G1280" s="174" t="s">
        <v>52</v>
      </c>
      <c r="H1280" s="164" t="s">
        <v>968</v>
      </c>
      <c r="I1280" s="164" t="s">
        <v>1302</v>
      </c>
      <c r="J1280" s="163">
        <v>55.5</v>
      </c>
      <c r="K1280" s="167">
        <v>15</v>
      </c>
      <c r="L1280" s="167">
        <v>16.3</v>
      </c>
      <c r="M1280" s="57" t="s">
        <v>971</v>
      </c>
      <c r="N1280" s="196"/>
      <c r="O1280" s="197"/>
      <c r="P1280" s="197"/>
      <c r="Q1280" s="163"/>
      <c r="R1280" s="169"/>
      <c r="S1280" s="169"/>
      <c r="T1280" s="163"/>
      <c r="U1280" s="163"/>
      <c r="V1280" s="170"/>
      <c r="W1280" s="170"/>
      <c r="X1280" s="171"/>
      <c r="Y1280" s="163"/>
    </row>
    <row r="1281" spans="2:31" s="137" customFormat="1" ht="17.25" customHeight="1" x14ac:dyDescent="0.35">
      <c r="B1281" s="163"/>
      <c r="C1281" s="196">
        <v>216</v>
      </c>
      <c r="D1281" s="163">
        <v>216</v>
      </c>
      <c r="E1281" s="164" t="s">
        <v>118</v>
      </c>
      <c r="F1281" s="174" t="s">
        <v>52</v>
      </c>
      <c r="G1281" s="174" t="s">
        <v>1298</v>
      </c>
      <c r="H1281" s="164" t="s">
        <v>1302</v>
      </c>
      <c r="I1281" s="164" t="s">
        <v>1296</v>
      </c>
      <c r="J1281" s="163">
        <v>86.6</v>
      </c>
      <c r="K1281" s="167">
        <v>17</v>
      </c>
      <c r="L1281" s="167">
        <v>19.3</v>
      </c>
      <c r="M1281" s="164"/>
      <c r="N1281" s="196"/>
      <c r="O1281" s="197"/>
      <c r="P1281" s="197"/>
      <c r="Q1281" s="163"/>
      <c r="R1281" s="169"/>
      <c r="S1281" s="169"/>
      <c r="T1281" s="163"/>
      <c r="U1281" s="163"/>
      <c r="V1281" s="170"/>
      <c r="W1281" s="170"/>
      <c r="X1281" s="171"/>
      <c r="Y1281" s="163"/>
    </row>
    <row r="1282" spans="2:31" s="137" customFormat="1" ht="17.25" customHeight="1" x14ac:dyDescent="0.35">
      <c r="B1282" s="163"/>
      <c r="C1282" s="196"/>
      <c r="D1282" s="163"/>
      <c r="E1282" s="164"/>
      <c r="F1282" s="174"/>
      <c r="G1282" s="247" t="s">
        <v>1174</v>
      </c>
      <c r="H1282" s="164"/>
      <c r="I1282" s="55" t="s">
        <v>1174</v>
      </c>
      <c r="J1282" s="163"/>
      <c r="K1282" s="167"/>
      <c r="L1282" s="167"/>
      <c r="M1282" s="164"/>
      <c r="N1282" s="196"/>
      <c r="O1282" s="197"/>
      <c r="P1282" s="197"/>
      <c r="Q1282" s="163"/>
      <c r="R1282" s="169"/>
      <c r="S1282" s="169"/>
      <c r="T1282" s="163"/>
      <c r="U1282" s="163"/>
      <c r="V1282" s="170"/>
      <c r="W1282" s="170"/>
      <c r="X1282" s="171"/>
      <c r="Y1282" s="163"/>
    </row>
    <row r="1283" spans="2:31" ht="17.25" customHeight="1" x14ac:dyDescent="0.25">
      <c r="B1283" s="201"/>
      <c r="C1283" s="201"/>
      <c r="D1283" s="204"/>
      <c r="E1283" s="201"/>
      <c r="F1283" s="223"/>
      <c r="G1283" s="223"/>
      <c r="H1283" s="201"/>
      <c r="I1283" s="201"/>
      <c r="J1283" s="201"/>
      <c r="K1283" s="201"/>
      <c r="L1283" s="201"/>
      <c r="M1283" s="201"/>
      <c r="N1283" s="201"/>
      <c r="O1283" s="201"/>
      <c r="P1283" s="201"/>
      <c r="Q1283" s="201"/>
      <c r="R1283" s="224"/>
      <c r="S1283" s="225"/>
      <c r="T1283" s="201"/>
      <c r="U1283" s="201"/>
      <c r="V1283" s="203"/>
      <c r="W1283" s="203"/>
      <c r="X1283" s="201"/>
      <c r="Y1283" s="204"/>
    </row>
    <row r="1284" spans="2:31" s="137" customFormat="1" ht="17.25" customHeight="1" x14ac:dyDescent="0.35">
      <c r="B1284" s="163"/>
      <c r="C1284" s="196"/>
      <c r="D1284" s="163"/>
      <c r="E1284" s="164"/>
      <c r="F1284" s="221" t="s">
        <v>1523</v>
      </c>
      <c r="G1284" s="174"/>
      <c r="H1284" s="57" t="s">
        <v>1523</v>
      </c>
      <c r="I1284" s="164"/>
      <c r="J1284" s="163"/>
      <c r="K1284" s="163"/>
      <c r="L1284" s="163"/>
      <c r="M1284" s="164"/>
      <c r="N1284" s="196"/>
      <c r="O1284" s="197"/>
      <c r="P1284" s="197"/>
      <c r="Q1284" s="164"/>
      <c r="R1284" s="169"/>
      <c r="S1284" s="169"/>
      <c r="T1284" s="163"/>
      <c r="U1284" s="163"/>
      <c r="V1284" s="170"/>
      <c r="W1284" s="170"/>
      <c r="X1284" s="171"/>
      <c r="Y1284" s="163"/>
    </row>
    <row r="1285" spans="2:31" s="137" customFormat="1" ht="17.25" customHeight="1" x14ac:dyDescent="0.35">
      <c r="B1285" s="163">
        <v>80</v>
      </c>
      <c r="C1285" s="196">
        <v>203</v>
      </c>
      <c r="D1285" s="163">
        <v>203</v>
      </c>
      <c r="E1285" s="164" t="s">
        <v>352</v>
      </c>
      <c r="F1285" s="174" t="s">
        <v>0</v>
      </c>
      <c r="G1285" s="174" t="s">
        <v>34</v>
      </c>
      <c r="H1285" s="164" t="s">
        <v>968</v>
      </c>
      <c r="I1285" s="164" t="s">
        <v>1398</v>
      </c>
      <c r="J1285" s="163">
        <v>14.5</v>
      </c>
      <c r="K1285" s="167">
        <v>5.5</v>
      </c>
      <c r="L1285" s="167">
        <v>6.2</v>
      </c>
      <c r="M1285" s="167"/>
      <c r="N1285" s="196"/>
      <c r="O1285" s="197"/>
      <c r="P1285" s="197"/>
      <c r="Q1285" s="164" t="s">
        <v>1524</v>
      </c>
      <c r="R1285" s="215">
        <v>0.34375</v>
      </c>
      <c r="S1285" s="215">
        <v>0.30555555555555552</v>
      </c>
      <c r="T1285" s="197">
        <v>109.4</v>
      </c>
      <c r="U1285" s="216"/>
      <c r="V1285" s="184" t="s">
        <v>1400</v>
      </c>
      <c r="W1285" s="184"/>
      <c r="X1285" s="200"/>
      <c r="Y1285" s="163"/>
      <c r="Z1285" s="136" t="s">
        <v>1027</v>
      </c>
      <c r="AA1285" s="136"/>
      <c r="AB1285" s="137" t="s">
        <v>1484</v>
      </c>
      <c r="AC1285" s="137" t="s">
        <v>1029</v>
      </c>
      <c r="AD1285" s="137" t="s">
        <v>1400</v>
      </c>
      <c r="AE1285" s="140" t="s">
        <v>1031</v>
      </c>
    </row>
    <row r="1286" spans="2:31" s="137" customFormat="1" ht="17.25" customHeight="1" x14ac:dyDescent="0.35">
      <c r="B1286" s="163"/>
      <c r="C1286" s="196">
        <v>203</v>
      </c>
      <c r="D1286" s="163">
        <v>203</v>
      </c>
      <c r="E1286" s="164" t="s">
        <v>893</v>
      </c>
      <c r="F1286" s="174" t="s">
        <v>34</v>
      </c>
      <c r="G1286" s="174" t="s">
        <v>50</v>
      </c>
      <c r="H1286" s="164" t="s">
        <v>1398</v>
      </c>
      <c r="I1286" s="164" t="s">
        <v>1484</v>
      </c>
      <c r="J1286" s="216">
        <v>6.7</v>
      </c>
      <c r="K1286" s="167">
        <v>6.3</v>
      </c>
      <c r="L1286" s="167">
        <v>6.5</v>
      </c>
      <c r="M1286" s="211"/>
      <c r="N1286" s="196"/>
      <c r="O1286" s="197"/>
      <c r="P1286" s="197"/>
      <c r="Q1286" s="164"/>
      <c r="R1286" s="169"/>
      <c r="S1286" s="169"/>
      <c r="T1286" s="163"/>
      <c r="U1286" s="163"/>
      <c r="V1286" s="170"/>
      <c r="W1286" s="170"/>
      <c r="X1286" s="171"/>
      <c r="Y1286" s="163"/>
    </row>
    <row r="1287" spans="2:31" s="137" customFormat="1" ht="17.25" customHeight="1" x14ac:dyDescent="0.35">
      <c r="B1287" s="163"/>
      <c r="C1287" s="196">
        <v>203</v>
      </c>
      <c r="D1287" s="163">
        <v>203</v>
      </c>
      <c r="E1287" s="164" t="s">
        <v>890</v>
      </c>
      <c r="F1287" s="174" t="s">
        <v>50</v>
      </c>
      <c r="G1287" s="174" t="s">
        <v>34</v>
      </c>
      <c r="H1287" s="164" t="s">
        <v>1484</v>
      </c>
      <c r="I1287" s="164" t="s">
        <v>1398</v>
      </c>
      <c r="J1287" s="216">
        <v>6.7</v>
      </c>
      <c r="K1287" s="167">
        <v>7</v>
      </c>
      <c r="L1287" s="167">
        <v>7.2</v>
      </c>
      <c r="M1287" s="211"/>
      <c r="N1287" s="196"/>
      <c r="O1287" s="197"/>
      <c r="P1287" s="197"/>
      <c r="Q1287" s="164"/>
      <c r="R1287" s="169"/>
      <c r="S1287" s="169"/>
      <c r="T1287" s="163"/>
      <c r="U1287" s="163"/>
      <c r="V1287" s="170"/>
      <c r="W1287" s="170"/>
      <c r="X1287" s="171"/>
      <c r="Y1287" s="163"/>
    </row>
    <row r="1288" spans="2:31" s="137" customFormat="1" ht="17.25" customHeight="1" x14ac:dyDescent="0.35">
      <c r="B1288" s="163"/>
      <c r="C1288" s="196">
        <v>203</v>
      </c>
      <c r="D1288" s="163">
        <v>203</v>
      </c>
      <c r="E1288" s="164" t="s">
        <v>874</v>
      </c>
      <c r="F1288" s="174" t="s">
        <v>34</v>
      </c>
      <c r="G1288" s="174" t="s">
        <v>50</v>
      </c>
      <c r="H1288" s="164" t="s">
        <v>1398</v>
      </c>
      <c r="I1288" s="164" t="s">
        <v>1484</v>
      </c>
      <c r="J1288" s="216">
        <v>6.7</v>
      </c>
      <c r="K1288" s="167">
        <v>7.25</v>
      </c>
      <c r="L1288" s="167">
        <v>7.45</v>
      </c>
      <c r="M1288" s="211"/>
      <c r="N1288" s="196"/>
      <c r="O1288" s="197"/>
      <c r="P1288" s="197"/>
      <c r="Q1288" s="164"/>
      <c r="R1288" s="169"/>
      <c r="S1288" s="169"/>
      <c r="T1288" s="163"/>
      <c r="U1288" s="163"/>
      <c r="V1288" s="170"/>
      <c r="W1288" s="170"/>
      <c r="X1288" s="171"/>
      <c r="Y1288" s="163"/>
    </row>
    <row r="1289" spans="2:31" s="137" customFormat="1" ht="17.25" customHeight="1" x14ac:dyDescent="0.35">
      <c r="B1289" s="163"/>
      <c r="C1289" s="196">
        <v>203</v>
      </c>
      <c r="D1289" s="163">
        <v>203</v>
      </c>
      <c r="E1289" s="164" t="s">
        <v>694</v>
      </c>
      <c r="F1289" s="174" t="s">
        <v>50</v>
      </c>
      <c r="G1289" s="174" t="s">
        <v>34</v>
      </c>
      <c r="H1289" s="164" t="s">
        <v>1484</v>
      </c>
      <c r="I1289" s="164" t="s">
        <v>1398</v>
      </c>
      <c r="J1289" s="216">
        <v>6.7</v>
      </c>
      <c r="K1289" s="167">
        <v>8.0500000000000007</v>
      </c>
      <c r="L1289" s="167">
        <v>8.25</v>
      </c>
      <c r="M1289" s="211"/>
      <c r="N1289" s="196"/>
      <c r="O1289" s="197"/>
      <c r="P1289" s="197"/>
      <c r="Q1289" s="164"/>
      <c r="R1289" s="169"/>
      <c r="S1289" s="169"/>
      <c r="T1289" s="163"/>
      <c r="U1289" s="163"/>
      <c r="V1289" s="170"/>
      <c r="W1289" s="170"/>
      <c r="X1289" s="171"/>
      <c r="Y1289" s="163"/>
    </row>
    <row r="1290" spans="2:31" s="137" customFormat="1" ht="17.25" customHeight="1" x14ac:dyDescent="0.35">
      <c r="B1290" s="163"/>
      <c r="C1290" s="196">
        <v>203</v>
      </c>
      <c r="D1290" s="163">
        <v>203</v>
      </c>
      <c r="E1290" s="164" t="s">
        <v>873</v>
      </c>
      <c r="F1290" s="174" t="s">
        <v>34</v>
      </c>
      <c r="G1290" s="174" t="s">
        <v>50</v>
      </c>
      <c r="H1290" s="164" t="s">
        <v>1398</v>
      </c>
      <c r="I1290" s="164" t="s">
        <v>1484</v>
      </c>
      <c r="J1290" s="216">
        <v>6.7</v>
      </c>
      <c r="K1290" s="167">
        <v>8.3000000000000007</v>
      </c>
      <c r="L1290" s="167">
        <v>8.5</v>
      </c>
      <c r="M1290" s="228" t="s">
        <v>971</v>
      </c>
      <c r="N1290" s="196"/>
      <c r="O1290" s="197"/>
      <c r="P1290" s="197"/>
      <c r="Q1290" s="164"/>
      <c r="R1290" s="169"/>
      <c r="S1290" s="169"/>
      <c r="T1290" s="163"/>
      <c r="U1290" s="163"/>
      <c r="V1290" s="170"/>
      <c r="W1290" s="170"/>
      <c r="X1290" s="171"/>
      <c r="Y1290" s="163"/>
    </row>
    <row r="1291" spans="2:31" s="137" customFormat="1" ht="17.25" customHeight="1" x14ac:dyDescent="0.35">
      <c r="B1291" s="163"/>
      <c r="C1291" s="196">
        <v>203</v>
      </c>
      <c r="D1291" s="163">
        <v>203</v>
      </c>
      <c r="E1291" s="164" t="s">
        <v>438</v>
      </c>
      <c r="F1291" s="174" t="s">
        <v>50</v>
      </c>
      <c r="G1291" s="174" t="s">
        <v>34</v>
      </c>
      <c r="H1291" s="164" t="s">
        <v>1484</v>
      </c>
      <c r="I1291" s="164" t="s">
        <v>1398</v>
      </c>
      <c r="J1291" s="216">
        <v>6.7</v>
      </c>
      <c r="K1291" s="167">
        <v>9.1999999999999993</v>
      </c>
      <c r="L1291" s="167">
        <v>9.4</v>
      </c>
      <c r="M1291" s="211"/>
      <c r="N1291" s="164"/>
      <c r="O1291" s="197"/>
      <c r="P1291" s="197"/>
      <c r="Q1291" s="164"/>
      <c r="R1291" s="169"/>
      <c r="S1291" s="169"/>
      <c r="T1291" s="163"/>
      <c r="U1291" s="163"/>
      <c r="V1291" s="170"/>
      <c r="W1291" s="170"/>
      <c r="X1291" s="171"/>
      <c r="Y1291" s="163"/>
    </row>
    <row r="1292" spans="2:31" s="137" customFormat="1" ht="17.25" customHeight="1" x14ac:dyDescent="0.35">
      <c r="B1292" s="163"/>
      <c r="C1292" s="196">
        <v>203</v>
      </c>
      <c r="D1292" s="163">
        <v>203</v>
      </c>
      <c r="E1292" s="164" t="s">
        <v>724</v>
      </c>
      <c r="F1292" s="174" t="s">
        <v>34</v>
      </c>
      <c r="G1292" s="174" t="s">
        <v>50</v>
      </c>
      <c r="H1292" s="164" t="s">
        <v>1398</v>
      </c>
      <c r="I1292" s="164" t="s">
        <v>1484</v>
      </c>
      <c r="J1292" s="216">
        <v>6.7</v>
      </c>
      <c r="K1292" s="167">
        <v>9.4499999999999993</v>
      </c>
      <c r="L1292" s="167">
        <v>10.050000000000001</v>
      </c>
      <c r="M1292" s="211"/>
      <c r="N1292" s="196"/>
      <c r="O1292" s="197"/>
      <c r="P1292" s="197"/>
      <c r="Q1292" s="164"/>
      <c r="R1292" s="169"/>
      <c r="S1292" s="169"/>
      <c r="T1292" s="163"/>
      <c r="U1292" s="163"/>
      <c r="V1292" s="170"/>
      <c r="W1292" s="170"/>
      <c r="X1292" s="171"/>
      <c r="Y1292" s="163"/>
    </row>
    <row r="1293" spans="2:31" s="137" customFormat="1" ht="17.25" customHeight="1" x14ac:dyDescent="0.35">
      <c r="B1293" s="163"/>
      <c r="C1293" s="196">
        <v>203</v>
      </c>
      <c r="D1293" s="163">
        <v>203</v>
      </c>
      <c r="E1293" s="164" t="s">
        <v>721</v>
      </c>
      <c r="F1293" s="174" t="s">
        <v>50</v>
      </c>
      <c r="G1293" s="174" t="s">
        <v>34</v>
      </c>
      <c r="H1293" s="164" t="s">
        <v>1484</v>
      </c>
      <c r="I1293" s="164" t="s">
        <v>1398</v>
      </c>
      <c r="J1293" s="216">
        <v>6.7</v>
      </c>
      <c r="K1293" s="167">
        <v>10.199999999999999</v>
      </c>
      <c r="L1293" s="167">
        <v>10.4</v>
      </c>
      <c r="M1293" s="211"/>
      <c r="N1293" s="196"/>
      <c r="O1293" s="197"/>
      <c r="P1293" s="197"/>
      <c r="Q1293" s="164"/>
      <c r="R1293" s="169"/>
      <c r="S1293" s="169"/>
      <c r="T1293" s="163"/>
      <c r="U1293" s="163"/>
      <c r="V1293" s="170"/>
      <c r="W1293" s="170"/>
      <c r="X1293" s="171"/>
      <c r="Y1293" s="163"/>
    </row>
    <row r="1294" spans="2:31" s="137" customFormat="1" ht="17.25" customHeight="1" x14ac:dyDescent="0.35">
      <c r="B1294" s="163"/>
      <c r="C1294" s="196">
        <v>203</v>
      </c>
      <c r="D1294" s="163">
        <v>203</v>
      </c>
      <c r="E1294" s="164" t="s">
        <v>434</v>
      </c>
      <c r="F1294" s="174" t="s">
        <v>34</v>
      </c>
      <c r="G1294" s="174" t="s">
        <v>50</v>
      </c>
      <c r="H1294" s="164" t="s">
        <v>1398</v>
      </c>
      <c r="I1294" s="164" t="s">
        <v>1484</v>
      </c>
      <c r="J1294" s="216">
        <v>6.7</v>
      </c>
      <c r="K1294" s="167">
        <v>11</v>
      </c>
      <c r="L1294" s="167">
        <v>11.2</v>
      </c>
      <c r="M1294" s="211"/>
      <c r="N1294" s="196"/>
      <c r="O1294" s="197"/>
      <c r="P1294" s="197"/>
      <c r="Q1294" s="164"/>
      <c r="R1294" s="169"/>
      <c r="S1294" s="169"/>
      <c r="T1294" s="163"/>
      <c r="U1294" s="163"/>
      <c r="V1294" s="170"/>
      <c r="W1294" s="170"/>
      <c r="X1294" s="171"/>
      <c r="Y1294" s="163"/>
    </row>
    <row r="1295" spans="2:31" s="137" customFormat="1" ht="17.25" customHeight="1" x14ac:dyDescent="0.35">
      <c r="B1295" s="163"/>
      <c r="C1295" s="196">
        <v>203</v>
      </c>
      <c r="D1295" s="163">
        <v>203</v>
      </c>
      <c r="E1295" s="164" t="s">
        <v>437</v>
      </c>
      <c r="F1295" s="174" t="s">
        <v>50</v>
      </c>
      <c r="G1295" s="174" t="s">
        <v>34</v>
      </c>
      <c r="H1295" s="164" t="s">
        <v>1484</v>
      </c>
      <c r="I1295" s="164" t="s">
        <v>1398</v>
      </c>
      <c r="J1295" s="216">
        <v>6.7</v>
      </c>
      <c r="K1295" s="167">
        <v>11.3</v>
      </c>
      <c r="L1295" s="167">
        <v>11.5</v>
      </c>
      <c r="M1295" s="211"/>
      <c r="N1295" s="196"/>
      <c r="O1295" s="197"/>
      <c r="P1295" s="197"/>
      <c r="Q1295" s="164"/>
      <c r="R1295" s="169"/>
      <c r="S1295" s="169"/>
      <c r="T1295" s="163"/>
      <c r="U1295" s="163"/>
      <c r="V1295" s="170"/>
      <c r="W1295" s="170"/>
      <c r="X1295" s="171"/>
      <c r="Y1295" s="163"/>
    </row>
    <row r="1296" spans="2:31" s="137" customFormat="1" ht="17.25" customHeight="1" x14ac:dyDescent="0.35">
      <c r="B1296" s="163"/>
      <c r="C1296" s="196">
        <v>203</v>
      </c>
      <c r="D1296" s="163">
        <v>203</v>
      </c>
      <c r="E1296" s="164" t="s">
        <v>853</v>
      </c>
      <c r="F1296" s="174" t="s">
        <v>34</v>
      </c>
      <c r="G1296" s="174" t="s">
        <v>50</v>
      </c>
      <c r="H1296" s="164" t="s">
        <v>1398</v>
      </c>
      <c r="I1296" s="164" t="s">
        <v>1484</v>
      </c>
      <c r="J1296" s="216">
        <v>6.7</v>
      </c>
      <c r="K1296" s="167">
        <v>12</v>
      </c>
      <c r="L1296" s="167">
        <v>12.2</v>
      </c>
      <c r="M1296" s="211"/>
      <c r="N1296" s="196"/>
      <c r="O1296" s="197"/>
      <c r="P1296" s="197"/>
      <c r="Q1296" s="164"/>
      <c r="R1296" s="169"/>
      <c r="S1296" s="169"/>
      <c r="T1296" s="163"/>
      <c r="U1296" s="163"/>
      <c r="V1296" s="170"/>
      <c r="W1296" s="170"/>
      <c r="X1296" s="171"/>
      <c r="Y1296" s="163"/>
    </row>
    <row r="1297" spans="2:31" s="137" customFormat="1" ht="17.25" customHeight="1" x14ac:dyDescent="0.35">
      <c r="B1297" s="163"/>
      <c r="C1297" s="196">
        <v>203</v>
      </c>
      <c r="D1297" s="163">
        <v>203</v>
      </c>
      <c r="E1297" s="164" t="s">
        <v>894</v>
      </c>
      <c r="F1297" s="174" t="s">
        <v>50</v>
      </c>
      <c r="G1297" s="174" t="s">
        <v>34</v>
      </c>
      <c r="H1297" s="164" t="s">
        <v>1484</v>
      </c>
      <c r="I1297" s="164" t="s">
        <v>1398</v>
      </c>
      <c r="J1297" s="216">
        <v>6.7</v>
      </c>
      <c r="K1297" s="167">
        <v>12.25</v>
      </c>
      <c r="L1297" s="167">
        <v>12.45</v>
      </c>
      <c r="M1297" s="211"/>
      <c r="N1297" s="196"/>
      <c r="O1297" s="197"/>
      <c r="P1297" s="197"/>
      <c r="Q1297" s="164"/>
      <c r="R1297" s="169"/>
      <c r="S1297" s="169"/>
      <c r="T1297" s="163"/>
      <c r="U1297" s="163"/>
      <c r="V1297" s="170"/>
      <c r="W1297" s="170"/>
      <c r="X1297" s="171"/>
      <c r="Y1297" s="163"/>
    </row>
    <row r="1298" spans="2:31" s="137" customFormat="1" ht="17.25" customHeight="1" x14ac:dyDescent="0.35">
      <c r="B1298" s="163"/>
      <c r="C1298" s="196">
        <v>203</v>
      </c>
      <c r="D1298" s="163">
        <v>203</v>
      </c>
      <c r="E1298" s="164" t="s">
        <v>363</v>
      </c>
      <c r="F1298" s="174" t="s">
        <v>34</v>
      </c>
      <c r="G1298" s="174" t="s">
        <v>0</v>
      </c>
      <c r="H1298" s="164" t="s">
        <v>1398</v>
      </c>
      <c r="I1298" s="164" t="s">
        <v>968</v>
      </c>
      <c r="J1298" s="163">
        <v>14.5</v>
      </c>
      <c r="K1298" s="167">
        <v>12.5</v>
      </c>
      <c r="L1298" s="167">
        <v>13.2</v>
      </c>
      <c r="M1298" s="167"/>
      <c r="N1298" s="196"/>
      <c r="O1298" s="197"/>
      <c r="P1298" s="197"/>
      <c r="Q1298" s="164"/>
      <c r="R1298" s="169"/>
      <c r="S1298" s="169"/>
      <c r="T1298" s="163"/>
      <c r="U1298" s="163"/>
      <c r="V1298" s="170"/>
      <c r="W1298" s="170"/>
      <c r="X1298" s="171"/>
      <c r="Y1298" s="163"/>
    </row>
    <row r="1299" spans="2:31" s="137" customFormat="1" ht="17.25" customHeight="1" x14ac:dyDescent="0.35">
      <c r="B1299" s="163"/>
      <c r="C1299" s="196"/>
      <c r="D1299" s="163"/>
      <c r="E1299" s="164"/>
      <c r="F1299" s="174"/>
      <c r="G1299" s="221" t="s">
        <v>976</v>
      </c>
      <c r="H1299" s="164"/>
      <c r="I1299" s="57" t="s">
        <v>976</v>
      </c>
      <c r="J1299" s="163"/>
      <c r="K1299" s="167"/>
      <c r="L1299" s="167"/>
      <c r="M1299" s="167"/>
      <c r="N1299" s="196"/>
      <c r="O1299" s="197"/>
      <c r="P1299" s="197"/>
      <c r="Q1299" s="164"/>
      <c r="R1299" s="169"/>
      <c r="S1299" s="169"/>
      <c r="T1299" s="163"/>
      <c r="U1299" s="163"/>
      <c r="V1299" s="170"/>
      <c r="W1299" s="170"/>
      <c r="X1299" s="171"/>
      <c r="Y1299" s="163"/>
    </row>
    <row r="1300" spans="2:31" s="137" customFormat="1" ht="17.25" customHeight="1" x14ac:dyDescent="0.35">
      <c r="B1300" s="163"/>
      <c r="C1300" s="196">
        <v>204</v>
      </c>
      <c r="D1300" s="163">
        <v>204</v>
      </c>
      <c r="E1300" s="164" t="s">
        <v>364</v>
      </c>
      <c r="F1300" s="174" t="s">
        <v>0</v>
      </c>
      <c r="G1300" s="174" t="s">
        <v>34</v>
      </c>
      <c r="H1300" s="164" t="s">
        <v>968</v>
      </c>
      <c r="I1300" s="164" t="s">
        <v>1398</v>
      </c>
      <c r="J1300" s="163">
        <v>14.5</v>
      </c>
      <c r="K1300" s="167">
        <v>14.3</v>
      </c>
      <c r="L1300" s="167">
        <v>15</v>
      </c>
      <c r="M1300" s="164"/>
      <c r="N1300" s="196"/>
      <c r="O1300" s="197"/>
      <c r="P1300" s="197"/>
      <c r="Q1300" s="164" t="s">
        <v>1525</v>
      </c>
      <c r="R1300" s="215">
        <v>0.34375</v>
      </c>
      <c r="S1300" s="215">
        <v>0.31597222222222221</v>
      </c>
      <c r="T1300" s="197">
        <v>109.4</v>
      </c>
      <c r="U1300" s="216">
        <f>T1285+T1300</f>
        <v>218.8</v>
      </c>
      <c r="V1300" s="184" t="s">
        <v>1400</v>
      </c>
      <c r="W1300" s="184" t="s">
        <v>1400</v>
      </c>
      <c r="X1300" s="200"/>
      <c r="Y1300" s="163">
        <v>28</v>
      </c>
      <c r="Z1300" s="136" t="s">
        <v>1027</v>
      </c>
      <c r="AA1300" s="136"/>
      <c r="AB1300" s="137" t="s">
        <v>1484</v>
      </c>
      <c r="AC1300" s="137" t="s">
        <v>1029</v>
      </c>
      <c r="AD1300" s="137" t="s">
        <v>1400</v>
      </c>
      <c r="AE1300" s="140" t="s">
        <v>1031</v>
      </c>
    </row>
    <row r="1301" spans="2:31" s="137" customFormat="1" ht="17.25" customHeight="1" x14ac:dyDescent="0.35">
      <c r="B1301" s="163"/>
      <c r="C1301" s="196">
        <v>204</v>
      </c>
      <c r="D1301" s="163">
        <v>204</v>
      </c>
      <c r="E1301" s="164" t="s">
        <v>740</v>
      </c>
      <c r="F1301" s="174" t="s">
        <v>34</v>
      </c>
      <c r="G1301" s="174" t="s">
        <v>50</v>
      </c>
      <c r="H1301" s="164" t="s">
        <v>1398</v>
      </c>
      <c r="I1301" s="164" t="s">
        <v>1484</v>
      </c>
      <c r="J1301" s="216">
        <v>6.7</v>
      </c>
      <c r="K1301" s="167">
        <v>15.1</v>
      </c>
      <c r="L1301" s="167">
        <v>15.3</v>
      </c>
      <c r="M1301" s="211"/>
      <c r="N1301" s="196"/>
      <c r="O1301" s="197"/>
      <c r="P1301" s="197"/>
      <c r="Q1301" s="164"/>
      <c r="R1301" s="169"/>
      <c r="S1301" s="169"/>
      <c r="T1301" s="163"/>
      <c r="U1301" s="163"/>
      <c r="V1301" s="170"/>
      <c r="W1301" s="170"/>
      <c r="X1301" s="171"/>
      <c r="Y1301" s="163"/>
    </row>
    <row r="1302" spans="2:31" s="137" customFormat="1" ht="17.25" customHeight="1" x14ac:dyDescent="0.35">
      <c r="B1302" s="163"/>
      <c r="C1302" s="196">
        <v>204</v>
      </c>
      <c r="D1302" s="163">
        <v>204</v>
      </c>
      <c r="E1302" s="164" t="s">
        <v>733</v>
      </c>
      <c r="F1302" s="174" t="s">
        <v>50</v>
      </c>
      <c r="G1302" s="174" t="s">
        <v>34</v>
      </c>
      <c r="H1302" s="164" t="s">
        <v>1484</v>
      </c>
      <c r="I1302" s="164" t="s">
        <v>1398</v>
      </c>
      <c r="J1302" s="216">
        <v>6.7</v>
      </c>
      <c r="K1302" s="167">
        <v>15.5</v>
      </c>
      <c r="L1302" s="167">
        <v>16.100000000000001</v>
      </c>
      <c r="M1302" s="211"/>
      <c r="N1302" s="196"/>
      <c r="O1302" s="197"/>
      <c r="P1302" s="197"/>
      <c r="Q1302" s="164"/>
      <c r="R1302" s="169"/>
      <c r="S1302" s="169"/>
      <c r="T1302" s="163"/>
      <c r="U1302" s="163"/>
      <c r="V1302" s="170"/>
      <c r="W1302" s="170"/>
      <c r="X1302" s="171"/>
      <c r="Y1302" s="163"/>
    </row>
    <row r="1303" spans="2:31" s="137" customFormat="1" ht="17.25" customHeight="1" x14ac:dyDescent="0.35">
      <c r="B1303" s="163"/>
      <c r="C1303" s="196">
        <v>204</v>
      </c>
      <c r="D1303" s="163">
        <v>204</v>
      </c>
      <c r="E1303" s="164" t="s">
        <v>896</v>
      </c>
      <c r="F1303" s="174" t="s">
        <v>34</v>
      </c>
      <c r="G1303" s="174" t="s">
        <v>50</v>
      </c>
      <c r="H1303" s="164" t="s">
        <v>1398</v>
      </c>
      <c r="I1303" s="164" t="s">
        <v>1484</v>
      </c>
      <c r="J1303" s="216">
        <v>6.7</v>
      </c>
      <c r="K1303" s="167">
        <v>16.2</v>
      </c>
      <c r="L1303" s="167">
        <v>16.399999999999999</v>
      </c>
      <c r="M1303" s="211"/>
      <c r="N1303" s="196"/>
      <c r="O1303" s="197"/>
      <c r="P1303" s="197"/>
      <c r="Q1303" s="164"/>
      <c r="R1303" s="169"/>
      <c r="S1303" s="169"/>
      <c r="T1303" s="163"/>
      <c r="U1303" s="163"/>
      <c r="V1303" s="170"/>
      <c r="W1303" s="170"/>
      <c r="X1303" s="171"/>
      <c r="Y1303" s="163"/>
    </row>
    <row r="1304" spans="2:31" s="137" customFormat="1" ht="17.25" customHeight="1" x14ac:dyDescent="0.35">
      <c r="B1304" s="163"/>
      <c r="C1304" s="196">
        <v>204</v>
      </c>
      <c r="D1304" s="163">
        <v>204</v>
      </c>
      <c r="E1304" s="164" t="s">
        <v>895</v>
      </c>
      <c r="F1304" s="174" t="s">
        <v>50</v>
      </c>
      <c r="G1304" s="174" t="s">
        <v>34</v>
      </c>
      <c r="H1304" s="164" t="s">
        <v>1484</v>
      </c>
      <c r="I1304" s="164" t="s">
        <v>1398</v>
      </c>
      <c r="J1304" s="216">
        <v>6.7</v>
      </c>
      <c r="K1304" s="167">
        <v>16.5</v>
      </c>
      <c r="L1304" s="167">
        <v>17.100000000000001</v>
      </c>
      <c r="M1304" s="211"/>
      <c r="N1304" s="196"/>
      <c r="O1304" s="197"/>
      <c r="P1304" s="197"/>
      <c r="Q1304" s="164"/>
      <c r="R1304" s="169"/>
      <c r="S1304" s="169"/>
      <c r="T1304" s="163"/>
      <c r="U1304" s="163"/>
      <c r="V1304" s="170"/>
      <c r="W1304" s="170"/>
      <c r="X1304" s="171"/>
      <c r="Y1304" s="163"/>
    </row>
    <row r="1305" spans="2:31" s="137" customFormat="1" ht="17.25" customHeight="1" x14ac:dyDescent="0.35">
      <c r="B1305" s="163"/>
      <c r="C1305" s="196">
        <v>204</v>
      </c>
      <c r="D1305" s="163">
        <v>204</v>
      </c>
      <c r="E1305" s="164" t="s">
        <v>898</v>
      </c>
      <c r="F1305" s="174" t="s">
        <v>34</v>
      </c>
      <c r="G1305" s="174" t="s">
        <v>50</v>
      </c>
      <c r="H1305" s="164" t="s">
        <v>1398</v>
      </c>
      <c r="I1305" s="164" t="s">
        <v>1484</v>
      </c>
      <c r="J1305" s="216">
        <v>6.7</v>
      </c>
      <c r="K1305" s="167">
        <v>17.2</v>
      </c>
      <c r="L1305" s="167">
        <v>17.399999999999999</v>
      </c>
      <c r="M1305" s="211"/>
      <c r="N1305" s="196"/>
      <c r="O1305" s="197"/>
      <c r="P1305" s="197"/>
      <c r="Q1305" s="164"/>
      <c r="R1305" s="169"/>
      <c r="S1305" s="169"/>
      <c r="T1305" s="163"/>
      <c r="U1305" s="163"/>
      <c r="V1305" s="170"/>
      <c r="W1305" s="170"/>
      <c r="X1305" s="171"/>
      <c r="Y1305" s="163"/>
    </row>
    <row r="1306" spans="2:31" s="137" customFormat="1" ht="17.25" customHeight="1" x14ac:dyDescent="0.35">
      <c r="B1306" s="163"/>
      <c r="C1306" s="196">
        <v>204</v>
      </c>
      <c r="D1306" s="163">
        <v>204</v>
      </c>
      <c r="E1306" s="164" t="s">
        <v>897</v>
      </c>
      <c r="F1306" s="174" t="s">
        <v>50</v>
      </c>
      <c r="G1306" s="174" t="s">
        <v>34</v>
      </c>
      <c r="H1306" s="164" t="s">
        <v>1484</v>
      </c>
      <c r="I1306" s="164" t="s">
        <v>1398</v>
      </c>
      <c r="J1306" s="216">
        <v>6.7</v>
      </c>
      <c r="K1306" s="167">
        <v>17.45</v>
      </c>
      <c r="L1306" s="167">
        <v>18.05</v>
      </c>
      <c r="M1306" s="228" t="s">
        <v>971</v>
      </c>
      <c r="N1306" s="196"/>
      <c r="O1306" s="197"/>
      <c r="P1306" s="197"/>
      <c r="Q1306" s="164"/>
      <c r="R1306" s="169"/>
      <c r="S1306" s="169"/>
      <c r="T1306" s="163"/>
      <c r="U1306" s="163"/>
      <c r="V1306" s="170"/>
      <c r="W1306" s="170"/>
      <c r="X1306" s="171"/>
      <c r="Y1306" s="163"/>
    </row>
    <row r="1307" spans="2:31" s="137" customFormat="1" ht="17.25" customHeight="1" x14ac:dyDescent="0.35">
      <c r="B1307" s="163"/>
      <c r="C1307" s="196">
        <v>204</v>
      </c>
      <c r="D1307" s="163">
        <v>204</v>
      </c>
      <c r="E1307" s="164" t="s">
        <v>900</v>
      </c>
      <c r="F1307" s="174" t="s">
        <v>34</v>
      </c>
      <c r="G1307" s="174" t="s">
        <v>50</v>
      </c>
      <c r="H1307" s="164" t="s">
        <v>1398</v>
      </c>
      <c r="I1307" s="164" t="s">
        <v>1484</v>
      </c>
      <c r="J1307" s="216">
        <v>6.7</v>
      </c>
      <c r="K1307" s="167">
        <v>18.350000000000001</v>
      </c>
      <c r="L1307" s="167">
        <v>18.55</v>
      </c>
      <c r="M1307" s="211"/>
      <c r="N1307" s="196"/>
      <c r="O1307" s="197"/>
      <c r="P1307" s="197"/>
      <c r="Q1307" s="164"/>
      <c r="R1307" s="169"/>
      <c r="S1307" s="169"/>
      <c r="T1307" s="163"/>
      <c r="U1307" s="163"/>
      <c r="V1307" s="170"/>
      <c r="W1307" s="170"/>
      <c r="X1307" s="171"/>
      <c r="Y1307" s="163"/>
    </row>
    <row r="1308" spans="2:31" s="137" customFormat="1" ht="17.25" customHeight="1" x14ac:dyDescent="0.35">
      <c r="B1308" s="163"/>
      <c r="C1308" s="196">
        <v>204</v>
      </c>
      <c r="D1308" s="163">
        <v>204</v>
      </c>
      <c r="E1308" s="164" t="s">
        <v>899</v>
      </c>
      <c r="F1308" s="174" t="s">
        <v>50</v>
      </c>
      <c r="G1308" s="174" t="s">
        <v>34</v>
      </c>
      <c r="H1308" s="164" t="s">
        <v>1484</v>
      </c>
      <c r="I1308" s="164" t="s">
        <v>1398</v>
      </c>
      <c r="J1308" s="216">
        <v>6.7</v>
      </c>
      <c r="K1308" s="167">
        <v>19</v>
      </c>
      <c r="L1308" s="167">
        <v>19.2</v>
      </c>
      <c r="M1308" s="211"/>
      <c r="N1308" s="196"/>
      <c r="O1308" s="197"/>
      <c r="P1308" s="197"/>
      <c r="Q1308" s="164"/>
      <c r="R1308" s="169"/>
      <c r="S1308" s="169"/>
      <c r="T1308" s="163"/>
      <c r="U1308" s="163"/>
      <c r="V1308" s="170"/>
      <c r="W1308" s="170"/>
      <c r="X1308" s="171"/>
      <c r="Y1308" s="163"/>
    </row>
    <row r="1309" spans="2:31" s="137" customFormat="1" ht="17.25" customHeight="1" x14ac:dyDescent="0.35">
      <c r="B1309" s="163"/>
      <c r="C1309" s="196">
        <v>204</v>
      </c>
      <c r="D1309" s="163">
        <v>204</v>
      </c>
      <c r="E1309" s="164" t="s">
        <v>902</v>
      </c>
      <c r="F1309" s="174" t="s">
        <v>34</v>
      </c>
      <c r="G1309" s="174" t="s">
        <v>50</v>
      </c>
      <c r="H1309" s="164" t="s">
        <v>1398</v>
      </c>
      <c r="I1309" s="164" t="s">
        <v>1484</v>
      </c>
      <c r="J1309" s="216">
        <v>6.7</v>
      </c>
      <c r="K1309" s="167">
        <v>19.3</v>
      </c>
      <c r="L1309" s="167">
        <v>19.5</v>
      </c>
      <c r="M1309" s="211"/>
      <c r="N1309" s="196"/>
      <c r="O1309" s="197"/>
      <c r="P1309" s="197"/>
      <c r="Q1309" s="164"/>
      <c r="R1309" s="169"/>
      <c r="S1309" s="169"/>
      <c r="T1309" s="163"/>
      <c r="U1309" s="163"/>
      <c r="V1309" s="170"/>
      <c r="W1309" s="170"/>
      <c r="X1309" s="171"/>
      <c r="Y1309" s="163"/>
    </row>
    <row r="1310" spans="2:31" s="137" customFormat="1" ht="17.25" customHeight="1" x14ac:dyDescent="0.35">
      <c r="B1310" s="163"/>
      <c r="C1310" s="196">
        <v>204</v>
      </c>
      <c r="D1310" s="163">
        <v>204</v>
      </c>
      <c r="E1310" s="164" t="s">
        <v>901</v>
      </c>
      <c r="F1310" s="174" t="s">
        <v>50</v>
      </c>
      <c r="G1310" s="174" t="s">
        <v>34</v>
      </c>
      <c r="H1310" s="164" t="s">
        <v>1484</v>
      </c>
      <c r="I1310" s="164" t="s">
        <v>1398</v>
      </c>
      <c r="J1310" s="216">
        <v>6.7</v>
      </c>
      <c r="K1310" s="167">
        <v>20</v>
      </c>
      <c r="L1310" s="167">
        <v>20.2</v>
      </c>
      <c r="M1310" s="211"/>
      <c r="N1310" s="196"/>
      <c r="O1310" s="197"/>
      <c r="P1310" s="197"/>
      <c r="Q1310" s="164"/>
      <c r="R1310" s="169"/>
      <c r="S1310" s="169"/>
      <c r="T1310" s="163"/>
      <c r="U1310" s="163"/>
      <c r="V1310" s="170"/>
      <c r="W1310" s="170"/>
      <c r="X1310" s="171"/>
      <c r="Y1310" s="163"/>
    </row>
    <row r="1311" spans="2:31" s="137" customFormat="1" ht="17.25" customHeight="1" x14ac:dyDescent="0.35">
      <c r="B1311" s="163"/>
      <c r="C1311" s="196">
        <v>204</v>
      </c>
      <c r="D1311" s="163">
        <v>204</v>
      </c>
      <c r="E1311" s="164" t="s">
        <v>904</v>
      </c>
      <c r="F1311" s="174" t="s">
        <v>34</v>
      </c>
      <c r="G1311" s="174" t="s">
        <v>50</v>
      </c>
      <c r="H1311" s="164" t="s">
        <v>1398</v>
      </c>
      <c r="I1311" s="164" t="s">
        <v>1484</v>
      </c>
      <c r="J1311" s="216">
        <v>6.7</v>
      </c>
      <c r="K1311" s="167">
        <v>20.3</v>
      </c>
      <c r="L1311" s="167">
        <v>20.5</v>
      </c>
      <c r="M1311" s="211"/>
      <c r="N1311" s="196"/>
      <c r="O1311" s="197"/>
      <c r="P1311" s="197"/>
      <c r="Q1311" s="164"/>
      <c r="R1311" s="169"/>
      <c r="S1311" s="169"/>
      <c r="T1311" s="163"/>
      <c r="U1311" s="163"/>
      <c r="V1311" s="170"/>
      <c r="W1311" s="170"/>
      <c r="X1311" s="171"/>
      <c r="Y1311" s="163"/>
    </row>
    <row r="1312" spans="2:31" s="137" customFormat="1" ht="17.25" customHeight="1" x14ac:dyDescent="0.35">
      <c r="B1312" s="163"/>
      <c r="C1312" s="196">
        <v>204</v>
      </c>
      <c r="D1312" s="163">
        <v>204</v>
      </c>
      <c r="E1312" s="164" t="s">
        <v>903</v>
      </c>
      <c r="F1312" s="174" t="s">
        <v>50</v>
      </c>
      <c r="G1312" s="174" t="s">
        <v>34</v>
      </c>
      <c r="H1312" s="164" t="s">
        <v>1484</v>
      </c>
      <c r="I1312" s="164" t="s">
        <v>1398</v>
      </c>
      <c r="J1312" s="216">
        <v>6.7</v>
      </c>
      <c r="K1312" s="167">
        <v>21</v>
      </c>
      <c r="L1312" s="167">
        <v>21.2</v>
      </c>
      <c r="M1312" s="211"/>
      <c r="N1312" s="196"/>
      <c r="O1312" s="197"/>
      <c r="P1312" s="197"/>
      <c r="Q1312" s="164"/>
      <c r="R1312" s="169"/>
      <c r="S1312" s="169"/>
      <c r="T1312" s="163"/>
      <c r="U1312" s="163"/>
      <c r="V1312" s="170"/>
      <c r="W1312" s="170"/>
      <c r="X1312" s="171"/>
      <c r="Y1312" s="163"/>
    </row>
    <row r="1313" spans="2:32" s="137" customFormat="1" ht="17.25" customHeight="1" x14ac:dyDescent="0.35">
      <c r="B1313" s="163"/>
      <c r="C1313" s="196">
        <v>204</v>
      </c>
      <c r="D1313" s="163">
        <v>204</v>
      </c>
      <c r="E1313" s="164" t="s">
        <v>373</v>
      </c>
      <c r="F1313" s="174" t="s">
        <v>34</v>
      </c>
      <c r="G1313" s="174" t="s">
        <v>0</v>
      </c>
      <c r="H1313" s="164" t="s">
        <v>1398</v>
      </c>
      <c r="I1313" s="164" t="s">
        <v>968</v>
      </c>
      <c r="J1313" s="163">
        <v>14.5</v>
      </c>
      <c r="K1313" s="167">
        <v>21.3</v>
      </c>
      <c r="L1313" s="167">
        <v>22</v>
      </c>
      <c r="M1313" s="164"/>
      <c r="N1313" s="196"/>
      <c r="O1313" s="197"/>
      <c r="P1313" s="197"/>
      <c r="Q1313" s="164"/>
      <c r="R1313" s="169"/>
      <c r="S1313" s="169"/>
      <c r="T1313" s="163"/>
      <c r="U1313" s="163"/>
      <c r="V1313" s="170"/>
      <c r="W1313" s="170"/>
      <c r="X1313" s="171"/>
      <c r="Y1313" s="163"/>
    </row>
    <row r="1314" spans="2:32" s="137" customFormat="1" ht="17.25" customHeight="1" x14ac:dyDescent="0.35">
      <c r="B1314" s="163"/>
      <c r="C1314" s="196"/>
      <c r="D1314" s="163"/>
      <c r="E1314" s="192" t="s">
        <v>1526</v>
      </c>
      <c r="F1314" s="174"/>
      <c r="G1314" s="174"/>
      <c r="H1314" s="164"/>
      <c r="I1314" s="164"/>
      <c r="J1314" s="163"/>
      <c r="K1314" s="163"/>
      <c r="L1314" s="163"/>
      <c r="M1314" s="164"/>
      <c r="N1314" s="167"/>
      <c r="O1314" s="167"/>
      <c r="P1314" s="167"/>
      <c r="Q1314" s="196"/>
      <c r="R1314" s="169"/>
      <c r="S1314" s="169"/>
      <c r="T1314" s="163"/>
      <c r="U1314" s="163"/>
      <c r="V1314" s="170"/>
      <c r="W1314" s="170"/>
      <c r="X1314" s="171"/>
      <c r="Y1314" s="163"/>
      <c r="Z1314" s="140"/>
    </row>
    <row r="1315" spans="2:32" s="137" customFormat="1" ht="17.25" customHeight="1" x14ac:dyDescent="0.35">
      <c r="B1315" s="163"/>
      <c r="C1315" s="196"/>
      <c r="D1315" s="163"/>
      <c r="E1315" s="192"/>
      <c r="F1315" s="174"/>
      <c r="G1315" s="174"/>
      <c r="H1315" s="164"/>
      <c r="I1315" s="164"/>
      <c r="J1315" s="163"/>
      <c r="K1315" s="163"/>
      <c r="L1315" s="163"/>
      <c r="M1315" s="164"/>
      <c r="N1315" s="167"/>
      <c r="O1315" s="167"/>
      <c r="P1315" s="167"/>
      <c r="Q1315" s="196"/>
      <c r="R1315" s="169"/>
      <c r="S1315" s="169"/>
      <c r="T1315" s="163"/>
      <c r="U1315" s="163"/>
      <c r="V1315" s="170"/>
      <c r="W1315" s="170"/>
      <c r="X1315" s="171"/>
      <c r="Y1315" s="163"/>
      <c r="Z1315" s="140"/>
    </row>
    <row r="1316" spans="2:32" s="137" customFormat="1" ht="17.25" customHeight="1" x14ac:dyDescent="0.35">
      <c r="B1316" s="163"/>
      <c r="C1316" s="196"/>
      <c r="D1316" s="163"/>
      <c r="E1316" s="164"/>
      <c r="F1316" s="221" t="s">
        <v>1523</v>
      </c>
      <c r="G1316" s="174"/>
      <c r="H1316" s="57" t="s">
        <v>1523</v>
      </c>
      <c r="I1316" s="164"/>
      <c r="J1316" s="163"/>
      <c r="K1316" s="167"/>
      <c r="L1316" s="167"/>
      <c r="M1316" s="164"/>
      <c r="N1316" s="196"/>
      <c r="O1316" s="197"/>
      <c r="P1316" s="197"/>
      <c r="Q1316" s="164"/>
      <c r="R1316" s="169"/>
      <c r="S1316" s="169"/>
      <c r="T1316" s="163"/>
      <c r="U1316" s="163"/>
      <c r="V1316" s="170"/>
      <c r="W1316" s="170"/>
      <c r="X1316" s="171"/>
      <c r="Y1316" s="163"/>
    </row>
    <row r="1317" spans="2:32" s="137" customFormat="1" ht="17.25" customHeight="1" x14ac:dyDescent="0.35">
      <c r="B1317" s="163">
        <v>81</v>
      </c>
      <c r="C1317" s="196">
        <v>217</v>
      </c>
      <c r="D1317" s="163">
        <v>217</v>
      </c>
      <c r="E1317" s="164" t="s">
        <v>299</v>
      </c>
      <c r="F1317" s="174" t="s">
        <v>0</v>
      </c>
      <c r="G1317" s="174" t="s">
        <v>39</v>
      </c>
      <c r="H1317" s="164" t="s">
        <v>968</v>
      </c>
      <c r="I1317" s="164" t="s">
        <v>1527</v>
      </c>
      <c r="J1317" s="163">
        <v>29.5</v>
      </c>
      <c r="K1317" s="167">
        <v>7.3</v>
      </c>
      <c r="L1317" s="167">
        <v>8.25</v>
      </c>
      <c r="M1317" s="164"/>
      <c r="N1317" s="196"/>
      <c r="O1317" s="197"/>
      <c r="P1317" s="197"/>
      <c r="Q1317" s="164" t="s">
        <v>1528</v>
      </c>
      <c r="R1317" s="215">
        <v>0.30208333333333331</v>
      </c>
      <c r="S1317" s="215">
        <v>0.28125</v>
      </c>
      <c r="T1317" s="216">
        <v>182.4</v>
      </c>
      <c r="U1317" s="216"/>
      <c r="V1317" s="184" t="s">
        <v>1400</v>
      </c>
      <c r="W1317" s="184"/>
      <c r="X1317" s="200"/>
      <c r="Y1317" s="163"/>
      <c r="Z1317" s="136"/>
      <c r="AA1317" s="136"/>
      <c r="AB1317" s="137" t="s">
        <v>39</v>
      </c>
      <c r="AC1317" s="137" t="s">
        <v>1029</v>
      </c>
      <c r="AD1317" s="137" t="s">
        <v>1400</v>
      </c>
      <c r="AE1317" s="140" t="s">
        <v>1031</v>
      </c>
      <c r="AF1317" s="137">
        <v>240</v>
      </c>
    </row>
    <row r="1318" spans="2:32" s="137" customFormat="1" ht="17.25" customHeight="1" x14ac:dyDescent="0.35">
      <c r="B1318" s="163"/>
      <c r="C1318" s="196">
        <v>217</v>
      </c>
      <c r="D1318" s="163">
        <v>217</v>
      </c>
      <c r="E1318" s="164" t="s">
        <v>300</v>
      </c>
      <c r="F1318" s="174" t="s">
        <v>39</v>
      </c>
      <c r="G1318" s="174" t="s">
        <v>0</v>
      </c>
      <c r="H1318" s="164" t="s">
        <v>1527</v>
      </c>
      <c r="I1318" s="164" t="s">
        <v>968</v>
      </c>
      <c r="J1318" s="163">
        <v>29.5</v>
      </c>
      <c r="K1318" s="167">
        <v>8.3000000000000007</v>
      </c>
      <c r="L1318" s="167">
        <v>9.25</v>
      </c>
      <c r="M1318" s="164"/>
      <c r="N1318" s="196"/>
      <c r="O1318" s="197"/>
      <c r="P1318" s="197"/>
      <c r="Q1318" s="164"/>
      <c r="R1318" s="169"/>
      <c r="S1318" s="169"/>
      <c r="T1318" s="163"/>
      <c r="U1318" s="163"/>
      <c r="V1318" s="170"/>
      <c r="W1318" s="170"/>
      <c r="X1318" s="171"/>
      <c r="Y1318" s="163"/>
    </row>
    <row r="1319" spans="2:32" s="137" customFormat="1" ht="17.25" customHeight="1" x14ac:dyDescent="0.35">
      <c r="B1319" s="163"/>
      <c r="C1319" s="196">
        <v>217</v>
      </c>
      <c r="D1319" s="163">
        <v>217</v>
      </c>
      <c r="E1319" s="164" t="s">
        <v>84</v>
      </c>
      <c r="F1319" s="174" t="s">
        <v>0</v>
      </c>
      <c r="G1319" s="174" t="s">
        <v>14</v>
      </c>
      <c r="H1319" s="164" t="s">
        <v>968</v>
      </c>
      <c r="I1319" s="164" t="s">
        <v>1299</v>
      </c>
      <c r="J1319" s="163">
        <v>19.2</v>
      </c>
      <c r="K1319" s="167">
        <v>9.3000000000000007</v>
      </c>
      <c r="L1319" s="167">
        <v>10.1</v>
      </c>
      <c r="M1319" s="164"/>
      <c r="N1319" s="196"/>
      <c r="O1319" s="197"/>
      <c r="P1319" s="197"/>
      <c r="Q1319" s="163"/>
      <c r="R1319" s="169"/>
      <c r="S1319" s="169"/>
      <c r="T1319" s="163"/>
      <c r="U1319" s="163"/>
      <c r="V1319" s="170"/>
      <c r="W1319" s="170"/>
      <c r="X1319" s="171"/>
      <c r="Y1319" s="163"/>
    </row>
    <row r="1320" spans="2:32" s="137" customFormat="1" ht="17.25" customHeight="1" x14ac:dyDescent="0.35">
      <c r="B1320" s="163"/>
      <c r="C1320" s="196">
        <v>217</v>
      </c>
      <c r="D1320" s="163">
        <v>217</v>
      </c>
      <c r="E1320" s="164" t="s">
        <v>85</v>
      </c>
      <c r="F1320" s="174" t="s">
        <v>14</v>
      </c>
      <c r="G1320" s="174" t="s">
        <v>0</v>
      </c>
      <c r="H1320" s="164" t="s">
        <v>1299</v>
      </c>
      <c r="I1320" s="164" t="s">
        <v>968</v>
      </c>
      <c r="J1320" s="163">
        <v>19.2</v>
      </c>
      <c r="K1320" s="167">
        <v>10.15</v>
      </c>
      <c r="L1320" s="167">
        <v>10.55</v>
      </c>
      <c r="M1320" s="57" t="s">
        <v>971</v>
      </c>
      <c r="N1320" s="196"/>
      <c r="O1320" s="197"/>
      <c r="P1320" s="197"/>
      <c r="Q1320" s="163"/>
      <c r="R1320" s="169"/>
      <c r="S1320" s="169"/>
      <c r="T1320" s="163"/>
      <c r="U1320" s="163"/>
      <c r="V1320" s="170"/>
      <c r="W1320" s="170"/>
      <c r="X1320" s="171"/>
      <c r="Y1320" s="163"/>
    </row>
    <row r="1321" spans="2:32" s="137" customFormat="1" ht="17.25" customHeight="1" x14ac:dyDescent="0.35">
      <c r="B1321" s="163"/>
      <c r="C1321" s="196">
        <v>217</v>
      </c>
      <c r="D1321" s="163">
        <v>217</v>
      </c>
      <c r="E1321" s="164" t="s">
        <v>427</v>
      </c>
      <c r="F1321" s="174" t="s">
        <v>0</v>
      </c>
      <c r="G1321" s="174" t="s">
        <v>45</v>
      </c>
      <c r="H1321" s="164" t="s">
        <v>968</v>
      </c>
      <c r="I1321" s="164" t="s">
        <v>1251</v>
      </c>
      <c r="J1321" s="163">
        <v>42.5</v>
      </c>
      <c r="K1321" s="167">
        <v>11.25</v>
      </c>
      <c r="L1321" s="167">
        <v>12.4</v>
      </c>
      <c r="M1321" s="164"/>
      <c r="N1321" s="196"/>
      <c r="O1321" s="197"/>
      <c r="P1321" s="197"/>
      <c r="Q1321" s="163"/>
      <c r="R1321" s="169"/>
      <c r="S1321" s="169"/>
      <c r="T1321" s="163"/>
      <c r="U1321" s="163"/>
      <c r="V1321" s="170"/>
      <c r="W1321" s="170"/>
      <c r="X1321" s="171"/>
      <c r="Y1321" s="163"/>
    </row>
    <row r="1322" spans="2:32" s="137" customFormat="1" ht="17.25" customHeight="1" x14ac:dyDescent="0.35">
      <c r="B1322" s="163"/>
      <c r="C1322" s="196">
        <v>217</v>
      </c>
      <c r="D1322" s="163">
        <v>217</v>
      </c>
      <c r="E1322" s="164" t="s">
        <v>429</v>
      </c>
      <c r="F1322" s="174" t="s">
        <v>45</v>
      </c>
      <c r="G1322" s="174" t="s">
        <v>0</v>
      </c>
      <c r="H1322" s="164" t="s">
        <v>1251</v>
      </c>
      <c r="I1322" s="164" t="s">
        <v>968</v>
      </c>
      <c r="J1322" s="163">
        <v>42.5</v>
      </c>
      <c r="K1322" s="167">
        <v>12.45</v>
      </c>
      <c r="L1322" s="167">
        <v>14</v>
      </c>
      <c r="M1322" s="164"/>
      <c r="N1322" s="196"/>
      <c r="O1322" s="197"/>
      <c r="P1322" s="197"/>
      <c r="Q1322" s="163"/>
      <c r="R1322" s="169"/>
      <c r="S1322" s="169"/>
      <c r="T1322" s="163"/>
      <c r="U1322" s="163"/>
      <c r="V1322" s="170"/>
      <c r="W1322" s="170"/>
      <c r="X1322" s="171"/>
      <c r="Y1322" s="163"/>
    </row>
    <row r="1323" spans="2:32" s="137" customFormat="1" ht="17.25" customHeight="1" x14ac:dyDescent="0.35">
      <c r="B1323" s="163"/>
      <c r="C1323" s="196"/>
      <c r="D1323" s="163"/>
      <c r="E1323" s="164"/>
      <c r="F1323" s="174"/>
      <c r="G1323" s="221" t="s">
        <v>976</v>
      </c>
      <c r="H1323" s="164"/>
      <c r="I1323" s="57" t="s">
        <v>976</v>
      </c>
      <c r="J1323" s="163"/>
      <c r="K1323" s="167"/>
      <c r="L1323" s="167"/>
      <c r="M1323" s="164"/>
      <c r="N1323" s="196"/>
      <c r="O1323" s="197"/>
      <c r="P1323" s="197"/>
      <c r="Q1323" s="163"/>
      <c r="R1323" s="169"/>
      <c r="S1323" s="169"/>
      <c r="T1323" s="163"/>
      <c r="U1323" s="163"/>
      <c r="V1323" s="170"/>
      <c r="W1323" s="170"/>
      <c r="X1323" s="171"/>
      <c r="Y1323" s="163"/>
    </row>
    <row r="1324" spans="2:32" s="137" customFormat="1" ht="17.25" customHeight="1" x14ac:dyDescent="0.35">
      <c r="B1324" s="163"/>
      <c r="C1324" s="196">
        <v>218</v>
      </c>
      <c r="D1324" s="163">
        <v>218</v>
      </c>
      <c r="E1324" s="164" t="s">
        <v>92</v>
      </c>
      <c r="F1324" s="174" t="s">
        <v>0</v>
      </c>
      <c r="G1324" s="174" t="s">
        <v>14</v>
      </c>
      <c r="H1324" s="164" t="s">
        <v>968</v>
      </c>
      <c r="I1324" s="164" t="s">
        <v>1299</v>
      </c>
      <c r="J1324" s="163">
        <v>19.2</v>
      </c>
      <c r="K1324" s="167">
        <v>14.3</v>
      </c>
      <c r="L1324" s="167">
        <v>15.1</v>
      </c>
      <c r="M1324" s="164"/>
      <c r="N1324" s="196"/>
      <c r="O1324" s="197"/>
      <c r="P1324" s="197"/>
      <c r="Q1324" s="164" t="s">
        <v>1529</v>
      </c>
      <c r="R1324" s="215">
        <v>0.3576388888888889</v>
      </c>
      <c r="S1324" s="215">
        <v>0.33680555555555558</v>
      </c>
      <c r="T1324" s="216">
        <v>192</v>
      </c>
      <c r="U1324" s="216">
        <f>T1317+T1324</f>
        <v>374.4</v>
      </c>
      <c r="V1324" s="184" t="s">
        <v>1400</v>
      </c>
      <c r="W1324" s="184" t="s">
        <v>1400</v>
      </c>
      <c r="X1324" s="200"/>
      <c r="Y1324" s="163">
        <v>16</v>
      </c>
      <c r="Z1324" s="136"/>
      <c r="AA1324" s="136"/>
      <c r="AB1324" s="137" t="s">
        <v>1299</v>
      </c>
      <c r="AC1324" s="137" t="s">
        <v>1029</v>
      </c>
      <c r="AD1324" s="137" t="s">
        <v>1400</v>
      </c>
      <c r="AE1324" s="140" t="s">
        <v>1031</v>
      </c>
      <c r="AF1324" s="137">
        <v>241</v>
      </c>
    </row>
    <row r="1325" spans="2:32" s="137" customFormat="1" ht="17.25" customHeight="1" x14ac:dyDescent="0.35">
      <c r="B1325" s="163"/>
      <c r="C1325" s="196">
        <v>218</v>
      </c>
      <c r="D1325" s="163">
        <v>218</v>
      </c>
      <c r="E1325" s="164" t="s">
        <v>93</v>
      </c>
      <c r="F1325" s="174" t="s">
        <v>14</v>
      </c>
      <c r="G1325" s="174" t="s">
        <v>0</v>
      </c>
      <c r="H1325" s="164" t="s">
        <v>1299</v>
      </c>
      <c r="I1325" s="164" t="s">
        <v>968</v>
      </c>
      <c r="J1325" s="163">
        <v>19.2</v>
      </c>
      <c r="K1325" s="167">
        <v>15.15</v>
      </c>
      <c r="L1325" s="167">
        <v>15.55</v>
      </c>
      <c r="M1325" s="164"/>
      <c r="N1325" s="196"/>
      <c r="O1325" s="197"/>
      <c r="P1325" s="197"/>
      <c r="Q1325" s="163"/>
      <c r="R1325" s="169"/>
      <c r="S1325" s="169"/>
      <c r="T1325" s="163"/>
      <c r="U1325" s="163"/>
      <c r="V1325" s="170"/>
      <c r="W1325" s="170"/>
      <c r="X1325" s="171"/>
      <c r="Y1325" s="163"/>
    </row>
    <row r="1326" spans="2:32" s="137" customFormat="1" ht="17.25" customHeight="1" x14ac:dyDescent="0.35">
      <c r="B1326" s="163"/>
      <c r="C1326" s="196">
        <v>218</v>
      </c>
      <c r="D1326" s="163">
        <v>218</v>
      </c>
      <c r="E1326" s="164" t="s">
        <v>96</v>
      </c>
      <c r="F1326" s="174" t="s">
        <v>0</v>
      </c>
      <c r="G1326" s="174" t="s">
        <v>14</v>
      </c>
      <c r="H1326" s="164" t="s">
        <v>968</v>
      </c>
      <c r="I1326" s="164" t="s">
        <v>1299</v>
      </c>
      <c r="J1326" s="163">
        <v>19.2</v>
      </c>
      <c r="K1326" s="167">
        <v>16</v>
      </c>
      <c r="L1326" s="167">
        <v>16.399999999999999</v>
      </c>
      <c r="M1326" s="164"/>
      <c r="N1326" s="196"/>
      <c r="O1326" s="197"/>
      <c r="P1326" s="197"/>
      <c r="Q1326" s="163"/>
      <c r="R1326" s="169"/>
      <c r="S1326" s="169"/>
      <c r="T1326" s="163"/>
      <c r="U1326" s="163"/>
      <c r="V1326" s="170"/>
      <c r="W1326" s="170"/>
      <c r="X1326" s="171"/>
      <c r="Y1326" s="163"/>
    </row>
    <row r="1327" spans="2:32" s="137" customFormat="1" ht="17.25" customHeight="1" x14ac:dyDescent="0.35">
      <c r="B1327" s="163"/>
      <c r="C1327" s="196">
        <v>218</v>
      </c>
      <c r="D1327" s="163">
        <v>218</v>
      </c>
      <c r="E1327" s="164" t="s">
        <v>97</v>
      </c>
      <c r="F1327" s="174" t="s">
        <v>14</v>
      </c>
      <c r="G1327" s="174" t="s">
        <v>0</v>
      </c>
      <c r="H1327" s="164" t="s">
        <v>1299</v>
      </c>
      <c r="I1327" s="164" t="s">
        <v>968</v>
      </c>
      <c r="J1327" s="163">
        <v>19.2</v>
      </c>
      <c r="K1327" s="167">
        <v>16.45</v>
      </c>
      <c r="L1327" s="167">
        <v>17.25</v>
      </c>
      <c r="M1327" s="57" t="s">
        <v>971</v>
      </c>
      <c r="N1327" s="196"/>
      <c r="O1327" s="197"/>
      <c r="P1327" s="197"/>
      <c r="Q1327" s="163"/>
      <c r="R1327" s="169"/>
      <c r="S1327" s="169"/>
      <c r="T1327" s="181"/>
      <c r="U1327" s="163"/>
      <c r="V1327" s="170"/>
      <c r="W1327" s="170"/>
      <c r="X1327" s="171"/>
      <c r="Y1327" s="163"/>
    </row>
    <row r="1328" spans="2:32" s="137" customFormat="1" ht="17.25" customHeight="1" x14ac:dyDescent="0.35">
      <c r="B1328" s="163"/>
      <c r="C1328" s="196">
        <v>218</v>
      </c>
      <c r="D1328" s="163">
        <v>218</v>
      </c>
      <c r="E1328" s="164" t="s">
        <v>100</v>
      </c>
      <c r="F1328" s="174" t="s">
        <v>0</v>
      </c>
      <c r="G1328" s="174" t="s">
        <v>14</v>
      </c>
      <c r="H1328" s="164" t="s">
        <v>968</v>
      </c>
      <c r="I1328" s="164" t="s">
        <v>1299</v>
      </c>
      <c r="J1328" s="163">
        <v>19.2</v>
      </c>
      <c r="K1328" s="167">
        <v>17.55</v>
      </c>
      <c r="L1328" s="167">
        <v>18.350000000000001</v>
      </c>
      <c r="M1328" s="164"/>
      <c r="N1328" s="196"/>
      <c r="O1328" s="197"/>
      <c r="P1328" s="197"/>
      <c r="Q1328" s="163"/>
      <c r="R1328" s="169"/>
      <c r="S1328" s="169"/>
      <c r="T1328" s="163"/>
      <c r="U1328" s="163"/>
      <c r="V1328" s="170"/>
      <c r="W1328" s="170"/>
      <c r="X1328" s="171"/>
      <c r="Y1328" s="163"/>
    </row>
    <row r="1329" spans="2:32" s="137" customFormat="1" ht="17.25" customHeight="1" x14ac:dyDescent="0.35">
      <c r="B1329" s="163"/>
      <c r="C1329" s="196">
        <v>218</v>
      </c>
      <c r="D1329" s="163">
        <v>218</v>
      </c>
      <c r="E1329" s="164" t="s">
        <v>101</v>
      </c>
      <c r="F1329" s="174" t="s">
        <v>14</v>
      </c>
      <c r="G1329" s="174" t="s">
        <v>0</v>
      </c>
      <c r="H1329" s="164" t="s">
        <v>1299</v>
      </c>
      <c r="I1329" s="164" t="s">
        <v>968</v>
      </c>
      <c r="J1329" s="163">
        <v>19.2</v>
      </c>
      <c r="K1329" s="167">
        <v>18.399999999999999</v>
      </c>
      <c r="L1329" s="167">
        <v>19.2</v>
      </c>
      <c r="M1329" s="164"/>
      <c r="N1329" s="196"/>
      <c r="O1329" s="197"/>
      <c r="P1329" s="197"/>
      <c r="Q1329" s="163"/>
      <c r="R1329" s="169"/>
      <c r="S1329" s="169"/>
      <c r="T1329" s="163"/>
      <c r="U1329" s="163"/>
      <c r="V1329" s="170"/>
      <c r="W1329" s="170"/>
      <c r="X1329" s="171"/>
      <c r="Y1329" s="163"/>
    </row>
    <row r="1330" spans="2:32" s="137" customFormat="1" ht="17.25" customHeight="1" x14ac:dyDescent="0.35">
      <c r="B1330" s="163"/>
      <c r="C1330" s="196">
        <v>218</v>
      </c>
      <c r="D1330" s="163">
        <v>218</v>
      </c>
      <c r="E1330" s="164" t="s">
        <v>104</v>
      </c>
      <c r="F1330" s="174" t="s">
        <v>0</v>
      </c>
      <c r="G1330" s="174" t="s">
        <v>14</v>
      </c>
      <c r="H1330" s="164" t="s">
        <v>968</v>
      </c>
      <c r="I1330" s="164" t="s">
        <v>1299</v>
      </c>
      <c r="J1330" s="163">
        <v>19.2</v>
      </c>
      <c r="K1330" s="167">
        <v>19.25</v>
      </c>
      <c r="L1330" s="167">
        <v>20.05</v>
      </c>
      <c r="M1330" s="164"/>
      <c r="N1330" s="196"/>
      <c r="O1330" s="197"/>
      <c r="P1330" s="197"/>
      <c r="Q1330" s="163"/>
      <c r="R1330" s="169"/>
      <c r="S1330" s="169"/>
      <c r="T1330" s="163"/>
      <c r="U1330" s="163"/>
      <c r="V1330" s="170"/>
      <c r="W1330" s="170"/>
      <c r="X1330" s="171"/>
      <c r="Y1330" s="163"/>
    </row>
    <row r="1331" spans="2:32" s="137" customFormat="1" ht="17.25" customHeight="1" x14ac:dyDescent="0.35">
      <c r="B1331" s="163"/>
      <c r="C1331" s="196">
        <v>218</v>
      </c>
      <c r="D1331" s="163">
        <v>218</v>
      </c>
      <c r="E1331" s="164" t="s">
        <v>105</v>
      </c>
      <c r="F1331" s="174" t="s">
        <v>14</v>
      </c>
      <c r="G1331" s="174" t="s">
        <v>0</v>
      </c>
      <c r="H1331" s="164" t="s">
        <v>1299</v>
      </c>
      <c r="I1331" s="164" t="s">
        <v>968</v>
      </c>
      <c r="J1331" s="163">
        <v>19.2</v>
      </c>
      <c r="K1331" s="167">
        <v>20.100000000000001</v>
      </c>
      <c r="L1331" s="167">
        <v>20.5</v>
      </c>
      <c r="M1331" s="164"/>
      <c r="N1331" s="196"/>
      <c r="O1331" s="197"/>
      <c r="P1331" s="197"/>
      <c r="Q1331" s="163"/>
      <c r="R1331" s="169"/>
      <c r="S1331" s="169"/>
      <c r="T1331" s="163"/>
      <c r="U1331" s="163"/>
      <c r="V1331" s="170"/>
      <c r="W1331" s="170"/>
      <c r="X1331" s="171"/>
      <c r="Y1331" s="163"/>
    </row>
    <row r="1332" spans="2:32" s="137" customFormat="1" ht="17.25" customHeight="1" x14ac:dyDescent="0.35">
      <c r="B1332" s="163"/>
      <c r="C1332" s="196">
        <v>218</v>
      </c>
      <c r="D1332" s="163">
        <v>218</v>
      </c>
      <c r="E1332" s="164" t="s">
        <v>110</v>
      </c>
      <c r="F1332" s="174" t="s">
        <v>0</v>
      </c>
      <c r="G1332" s="174" t="s">
        <v>14</v>
      </c>
      <c r="H1332" s="164" t="s">
        <v>968</v>
      </c>
      <c r="I1332" s="164" t="s">
        <v>1299</v>
      </c>
      <c r="J1332" s="163">
        <v>19.2</v>
      </c>
      <c r="K1332" s="167">
        <v>20.55</v>
      </c>
      <c r="L1332" s="167">
        <v>21.35</v>
      </c>
      <c r="M1332" s="164"/>
      <c r="N1332" s="196"/>
      <c r="O1332" s="197"/>
      <c r="P1332" s="197"/>
      <c r="Q1332" s="163"/>
      <c r="R1332" s="169"/>
      <c r="S1332" s="169"/>
      <c r="T1332" s="163"/>
      <c r="U1332" s="163"/>
      <c r="V1332" s="170"/>
      <c r="W1332" s="170"/>
      <c r="X1332" s="171"/>
      <c r="Y1332" s="163"/>
    </row>
    <row r="1333" spans="2:32" s="137" customFormat="1" ht="17.25" customHeight="1" x14ac:dyDescent="0.35">
      <c r="B1333" s="163"/>
      <c r="C1333" s="196">
        <v>218</v>
      </c>
      <c r="D1333" s="163">
        <v>218</v>
      </c>
      <c r="E1333" s="164" t="s">
        <v>111</v>
      </c>
      <c r="F1333" s="174" t="s">
        <v>14</v>
      </c>
      <c r="G1333" s="174" t="s">
        <v>0</v>
      </c>
      <c r="H1333" s="164" t="s">
        <v>1299</v>
      </c>
      <c r="I1333" s="164" t="s">
        <v>968</v>
      </c>
      <c r="J1333" s="163">
        <v>19.2</v>
      </c>
      <c r="K1333" s="167">
        <v>21.4</v>
      </c>
      <c r="L1333" s="167">
        <v>22.2</v>
      </c>
      <c r="M1333" s="164"/>
      <c r="N1333" s="196"/>
      <c r="O1333" s="197"/>
      <c r="P1333" s="197"/>
      <c r="Q1333" s="163"/>
      <c r="R1333" s="169"/>
      <c r="S1333" s="169"/>
      <c r="T1333" s="163"/>
      <c r="U1333" s="163"/>
      <c r="V1333" s="170"/>
      <c r="W1333" s="170"/>
      <c r="X1333" s="171"/>
      <c r="Y1333" s="163"/>
    </row>
    <row r="1334" spans="2:32" ht="17.25" customHeight="1" x14ac:dyDescent="0.35">
      <c r="B1334" s="201"/>
      <c r="C1334" s="201"/>
      <c r="D1334" s="204"/>
      <c r="E1334" s="192" t="s">
        <v>1530</v>
      </c>
      <c r="F1334" s="223"/>
      <c r="G1334" s="223"/>
      <c r="H1334" s="201"/>
      <c r="I1334" s="201"/>
      <c r="J1334" s="201"/>
      <c r="K1334" s="201"/>
      <c r="L1334" s="201"/>
      <c r="M1334" s="201"/>
      <c r="N1334" s="201"/>
      <c r="O1334" s="201"/>
      <c r="P1334" s="201"/>
      <c r="Q1334" s="201"/>
      <c r="R1334" s="224"/>
      <c r="S1334" s="225"/>
      <c r="T1334" s="201"/>
      <c r="U1334" s="201"/>
      <c r="V1334" s="203"/>
      <c r="W1334" s="203"/>
      <c r="X1334" s="201"/>
      <c r="Y1334" s="204"/>
    </row>
    <row r="1335" spans="2:32" ht="17.25" customHeight="1" x14ac:dyDescent="0.25">
      <c r="B1335" s="201"/>
      <c r="C1335" s="201"/>
      <c r="D1335" s="204"/>
      <c r="E1335" s="201"/>
      <c r="F1335" s="223"/>
      <c r="G1335" s="223"/>
      <c r="H1335" s="201"/>
      <c r="I1335" s="201"/>
      <c r="J1335" s="201"/>
      <c r="K1335" s="201"/>
      <c r="L1335" s="201"/>
      <c r="M1335" s="201"/>
      <c r="N1335" s="201"/>
      <c r="O1335" s="201"/>
      <c r="P1335" s="201"/>
      <c r="Q1335" s="201"/>
      <c r="R1335" s="224"/>
      <c r="S1335" s="225"/>
      <c r="T1335" s="201"/>
      <c r="U1335" s="201"/>
      <c r="V1335" s="203"/>
      <c r="W1335" s="203"/>
      <c r="X1335" s="201"/>
      <c r="Y1335" s="204"/>
    </row>
    <row r="1336" spans="2:32" s="137" customFormat="1" ht="17.25" customHeight="1" x14ac:dyDescent="0.35">
      <c r="B1336" s="163"/>
      <c r="C1336" s="196"/>
      <c r="D1336" s="163"/>
      <c r="E1336" s="164"/>
      <c r="F1336" s="221" t="s">
        <v>1523</v>
      </c>
      <c r="G1336" s="174"/>
      <c r="H1336" s="57" t="s">
        <v>1523</v>
      </c>
      <c r="I1336" s="164"/>
      <c r="J1336" s="163"/>
      <c r="K1336" s="167"/>
      <c r="L1336" s="167"/>
      <c r="M1336" s="164"/>
      <c r="N1336" s="196"/>
      <c r="O1336" s="197"/>
      <c r="P1336" s="197"/>
      <c r="Q1336" s="164"/>
      <c r="R1336" s="169"/>
      <c r="S1336" s="169"/>
      <c r="T1336" s="163"/>
      <c r="U1336" s="163"/>
      <c r="V1336" s="170"/>
      <c r="W1336" s="170"/>
      <c r="X1336" s="171"/>
      <c r="Y1336" s="163"/>
    </row>
    <row r="1337" spans="2:32" s="137" customFormat="1" ht="17.25" customHeight="1" x14ac:dyDescent="0.35">
      <c r="B1337" s="163">
        <v>82</v>
      </c>
      <c r="C1337" s="196">
        <v>183</v>
      </c>
      <c r="D1337" s="163">
        <v>183</v>
      </c>
      <c r="E1337" s="164" t="s">
        <v>116</v>
      </c>
      <c r="F1337" s="174" t="s">
        <v>0</v>
      </c>
      <c r="G1337" s="174" t="s">
        <v>1431</v>
      </c>
      <c r="H1337" s="164" t="s">
        <v>968</v>
      </c>
      <c r="I1337" s="164" t="s">
        <v>1432</v>
      </c>
      <c r="J1337" s="163">
        <v>42.8</v>
      </c>
      <c r="K1337" s="167">
        <v>6.3</v>
      </c>
      <c r="L1337" s="167">
        <v>7.45</v>
      </c>
      <c r="M1337" s="164"/>
      <c r="N1337" s="196"/>
      <c r="O1337" s="197"/>
      <c r="P1337" s="197"/>
      <c r="Q1337" s="164" t="s">
        <v>1531</v>
      </c>
      <c r="R1337" s="215">
        <v>0.28819444444444448</v>
      </c>
      <c r="S1337" s="215">
        <v>0.2638888888888889</v>
      </c>
      <c r="T1337" s="216">
        <v>162.4</v>
      </c>
      <c r="U1337" s="216"/>
      <c r="V1337" s="184" t="s">
        <v>1400</v>
      </c>
      <c r="W1337" s="184"/>
      <c r="X1337" s="200"/>
      <c r="Y1337" s="163"/>
      <c r="Z1337" s="136"/>
      <c r="AA1337" s="136"/>
      <c r="AB1337" s="137" t="s">
        <v>1432</v>
      </c>
      <c r="AC1337" s="137" t="s">
        <v>1029</v>
      </c>
      <c r="AD1337" s="137" t="s">
        <v>1400</v>
      </c>
      <c r="AE1337" s="140" t="s">
        <v>1031</v>
      </c>
      <c r="AF1337" s="137">
        <v>238</v>
      </c>
    </row>
    <row r="1338" spans="2:32" s="137" customFormat="1" ht="17.25" customHeight="1" x14ac:dyDescent="0.35">
      <c r="B1338" s="163"/>
      <c r="C1338" s="196">
        <v>183</v>
      </c>
      <c r="D1338" s="163">
        <v>183</v>
      </c>
      <c r="E1338" s="164" t="s">
        <v>117</v>
      </c>
      <c r="F1338" s="174" t="s">
        <v>1431</v>
      </c>
      <c r="G1338" s="174" t="s">
        <v>0</v>
      </c>
      <c r="H1338" s="164" t="s">
        <v>1432</v>
      </c>
      <c r="I1338" s="164" t="s">
        <v>968</v>
      </c>
      <c r="J1338" s="163">
        <v>42.8</v>
      </c>
      <c r="K1338" s="167">
        <v>8</v>
      </c>
      <c r="L1338" s="167">
        <v>9.15</v>
      </c>
      <c r="M1338" s="208" t="s">
        <v>971</v>
      </c>
      <c r="N1338" s="196"/>
      <c r="O1338" s="197"/>
      <c r="P1338" s="197"/>
      <c r="Q1338" s="164"/>
      <c r="R1338" s="169"/>
      <c r="S1338" s="169"/>
      <c r="T1338" s="163"/>
      <c r="U1338" s="163"/>
      <c r="V1338" s="170"/>
      <c r="W1338" s="170"/>
      <c r="X1338" s="171"/>
      <c r="Y1338" s="163"/>
    </row>
    <row r="1339" spans="2:32" s="137" customFormat="1" ht="17.25" customHeight="1" x14ac:dyDescent="0.35">
      <c r="B1339" s="163"/>
      <c r="C1339" s="196">
        <v>183</v>
      </c>
      <c r="D1339" s="163">
        <v>183</v>
      </c>
      <c r="E1339" s="164" t="s">
        <v>86</v>
      </c>
      <c r="F1339" s="174" t="s">
        <v>0</v>
      </c>
      <c r="G1339" s="174" t="s">
        <v>14</v>
      </c>
      <c r="H1339" s="164" t="s">
        <v>968</v>
      </c>
      <c r="I1339" s="164" t="s">
        <v>1299</v>
      </c>
      <c r="J1339" s="163">
        <v>19.2</v>
      </c>
      <c r="K1339" s="167">
        <v>9.4499999999999993</v>
      </c>
      <c r="L1339" s="167">
        <v>10.25</v>
      </c>
      <c r="M1339" s="164"/>
      <c r="N1339" s="196"/>
      <c r="O1339" s="197"/>
      <c r="P1339" s="197"/>
      <c r="Q1339" s="163"/>
      <c r="R1339" s="169"/>
      <c r="S1339" s="169"/>
      <c r="T1339" s="163"/>
      <c r="U1339" s="163"/>
      <c r="V1339" s="170"/>
      <c r="W1339" s="170"/>
      <c r="X1339" s="171"/>
      <c r="Y1339" s="163"/>
    </row>
    <row r="1340" spans="2:32" s="137" customFormat="1" ht="17.25" customHeight="1" x14ac:dyDescent="0.35">
      <c r="B1340" s="163"/>
      <c r="C1340" s="196">
        <v>183</v>
      </c>
      <c r="D1340" s="163">
        <v>183</v>
      </c>
      <c r="E1340" s="164" t="s">
        <v>87</v>
      </c>
      <c r="F1340" s="174" t="s">
        <v>14</v>
      </c>
      <c r="G1340" s="174" t="s">
        <v>0</v>
      </c>
      <c r="H1340" s="164" t="s">
        <v>1299</v>
      </c>
      <c r="I1340" s="164" t="s">
        <v>968</v>
      </c>
      <c r="J1340" s="163">
        <v>19.2</v>
      </c>
      <c r="K1340" s="167">
        <v>10.3</v>
      </c>
      <c r="L1340" s="167">
        <v>11.1</v>
      </c>
      <c r="M1340" s="57"/>
      <c r="N1340" s="196"/>
      <c r="O1340" s="197"/>
      <c r="P1340" s="197"/>
      <c r="Q1340" s="163"/>
      <c r="R1340" s="169"/>
      <c r="S1340" s="169"/>
      <c r="T1340" s="163"/>
      <c r="U1340" s="163"/>
      <c r="V1340" s="170"/>
      <c r="W1340" s="170"/>
      <c r="X1340" s="171"/>
      <c r="Y1340" s="163"/>
    </row>
    <row r="1341" spans="2:32" s="137" customFormat="1" ht="17.25" customHeight="1" x14ac:dyDescent="0.35">
      <c r="B1341" s="163"/>
      <c r="C1341" s="196">
        <v>183</v>
      </c>
      <c r="D1341" s="163">
        <v>183</v>
      </c>
      <c r="E1341" s="164" t="s">
        <v>88</v>
      </c>
      <c r="F1341" s="174" t="s">
        <v>0</v>
      </c>
      <c r="G1341" s="174" t="s">
        <v>14</v>
      </c>
      <c r="H1341" s="164" t="s">
        <v>968</v>
      </c>
      <c r="I1341" s="164" t="s">
        <v>1299</v>
      </c>
      <c r="J1341" s="163">
        <v>19.2</v>
      </c>
      <c r="K1341" s="167">
        <v>11.15</v>
      </c>
      <c r="L1341" s="167">
        <v>11.55</v>
      </c>
      <c r="M1341" s="57"/>
      <c r="N1341" s="196"/>
      <c r="O1341" s="197"/>
      <c r="P1341" s="197"/>
      <c r="Q1341" s="163"/>
      <c r="R1341" s="169"/>
      <c r="S1341" s="169"/>
      <c r="T1341" s="163"/>
      <c r="U1341" s="163"/>
      <c r="V1341" s="170"/>
      <c r="W1341" s="170"/>
      <c r="X1341" s="171"/>
      <c r="Y1341" s="163"/>
    </row>
    <row r="1342" spans="2:32" s="137" customFormat="1" ht="17.25" customHeight="1" x14ac:dyDescent="0.35">
      <c r="B1342" s="163"/>
      <c r="C1342" s="196">
        <v>183</v>
      </c>
      <c r="D1342" s="163">
        <v>183</v>
      </c>
      <c r="E1342" s="164" t="s">
        <v>89</v>
      </c>
      <c r="F1342" s="174" t="s">
        <v>14</v>
      </c>
      <c r="G1342" s="174" t="s">
        <v>0</v>
      </c>
      <c r="H1342" s="164" t="s">
        <v>1299</v>
      </c>
      <c r="I1342" s="164" t="s">
        <v>968</v>
      </c>
      <c r="J1342" s="163">
        <v>19.2</v>
      </c>
      <c r="K1342" s="167">
        <v>12</v>
      </c>
      <c r="L1342" s="167">
        <v>12.4</v>
      </c>
      <c r="M1342" s="57"/>
      <c r="N1342" s="196"/>
      <c r="O1342" s="197"/>
      <c r="P1342" s="197"/>
      <c r="Q1342" s="163"/>
      <c r="R1342" s="169"/>
      <c r="S1342" s="169"/>
      <c r="T1342" s="163"/>
      <c r="U1342" s="163"/>
      <c r="V1342" s="170"/>
      <c r="W1342" s="170"/>
      <c r="X1342" s="171"/>
      <c r="Y1342" s="163"/>
    </row>
    <row r="1343" spans="2:32" s="137" customFormat="1" ht="17.25" customHeight="1" x14ac:dyDescent="0.35">
      <c r="B1343" s="163"/>
      <c r="C1343" s="196"/>
      <c r="D1343" s="163"/>
      <c r="E1343" s="164"/>
      <c r="F1343" s="174"/>
      <c r="G1343" s="221" t="s">
        <v>976</v>
      </c>
      <c r="H1343" s="164"/>
      <c r="I1343" s="57" t="s">
        <v>976</v>
      </c>
      <c r="J1343" s="163"/>
      <c r="K1343" s="167"/>
      <c r="L1343" s="167"/>
      <c r="M1343" s="164"/>
      <c r="N1343" s="196"/>
      <c r="O1343" s="197"/>
      <c r="P1343" s="197"/>
      <c r="Q1343" s="163"/>
      <c r="R1343" s="169"/>
      <c r="S1343" s="169"/>
      <c r="T1343" s="163"/>
      <c r="U1343" s="163"/>
      <c r="V1343" s="170"/>
      <c r="W1343" s="170"/>
      <c r="X1343" s="171"/>
      <c r="Y1343" s="163"/>
    </row>
    <row r="1344" spans="2:32" s="137" customFormat="1" ht="17.25" customHeight="1" x14ac:dyDescent="0.35">
      <c r="B1344" s="163"/>
      <c r="C1344" s="196">
        <v>184</v>
      </c>
      <c r="D1344" s="163">
        <v>184</v>
      </c>
      <c r="E1344" s="164" t="s">
        <v>90</v>
      </c>
      <c r="F1344" s="174" t="s">
        <v>0</v>
      </c>
      <c r="G1344" s="174" t="s">
        <v>14</v>
      </c>
      <c r="H1344" s="164" t="s">
        <v>968</v>
      </c>
      <c r="I1344" s="164" t="s">
        <v>1299</v>
      </c>
      <c r="J1344" s="163">
        <v>19.2</v>
      </c>
      <c r="K1344" s="167">
        <v>14</v>
      </c>
      <c r="L1344" s="167">
        <v>14.4</v>
      </c>
      <c r="M1344" s="164"/>
      <c r="N1344" s="196"/>
      <c r="O1344" s="197"/>
      <c r="P1344" s="197"/>
      <c r="Q1344" s="164" t="s">
        <v>1532</v>
      </c>
      <c r="R1344" s="215">
        <v>0.3576388888888889</v>
      </c>
      <c r="S1344" s="215">
        <v>0.33680555555555558</v>
      </c>
      <c r="T1344" s="216">
        <v>192</v>
      </c>
      <c r="U1344" s="216">
        <f>T1337+T1344</f>
        <v>354.4</v>
      </c>
      <c r="V1344" s="184" t="s">
        <v>1400</v>
      </c>
      <c r="W1344" s="184" t="s">
        <v>1400</v>
      </c>
      <c r="X1344" s="200"/>
      <c r="Y1344" s="163">
        <v>16</v>
      </c>
      <c r="Z1344" s="136"/>
      <c r="AA1344" s="136"/>
      <c r="AB1344" s="137" t="s">
        <v>1299</v>
      </c>
      <c r="AC1344" s="137" t="s">
        <v>1029</v>
      </c>
      <c r="AD1344" s="137" t="s">
        <v>1400</v>
      </c>
      <c r="AE1344" s="140" t="s">
        <v>1031</v>
      </c>
      <c r="AF1344" s="137">
        <v>239</v>
      </c>
    </row>
    <row r="1345" spans="2:31" s="137" customFormat="1" ht="17.25" customHeight="1" x14ac:dyDescent="0.35">
      <c r="B1345" s="163"/>
      <c r="C1345" s="196">
        <v>184</v>
      </c>
      <c r="D1345" s="163">
        <v>184</v>
      </c>
      <c r="E1345" s="164" t="s">
        <v>91</v>
      </c>
      <c r="F1345" s="174" t="s">
        <v>14</v>
      </c>
      <c r="G1345" s="174" t="s">
        <v>0</v>
      </c>
      <c r="H1345" s="164" t="s">
        <v>1299</v>
      </c>
      <c r="I1345" s="164" t="s">
        <v>968</v>
      </c>
      <c r="J1345" s="163">
        <v>19.2</v>
      </c>
      <c r="K1345" s="167">
        <v>14.45</v>
      </c>
      <c r="L1345" s="167">
        <v>15.25</v>
      </c>
      <c r="M1345" s="164"/>
      <c r="N1345" s="196"/>
      <c r="O1345" s="197"/>
      <c r="P1345" s="197"/>
      <c r="Q1345" s="163"/>
      <c r="R1345" s="169"/>
      <c r="S1345" s="169"/>
      <c r="T1345" s="163"/>
      <c r="U1345" s="163"/>
      <c r="V1345" s="170"/>
      <c r="W1345" s="170"/>
      <c r="X1345" s="171"/>
      <c r="Y1345" s="163"/>
    </row>
    <row r="1346" spans="2:31" s="137" customFormat="1" ht="17.25" customHeight="1" x14ac:dyDescent="0.35">
      <c r="B1346" s="163"/>
      <c r="C1346" s="196">
        <v>184</v>
      </c>
      <c r="D1346" s="163">
        <v>184</v>
      </c>
      <c r="E1346" s="164" t="s">
        <v>94</v>
      </c>
      <c r="F1346" s="174" t="s">
        <v>0</v>
      </c>
      <c r="G1346" s="174" t="s">
        <v>14</v>
      </c>
      <c r="H1346" s="164" t="s">
        <v>968</v>
      </c>
      <c r="I1346" s="164" t="s">
        <v>1299</v>
      </c>
      <c r="J1346" s="163">
        <v>19.2</v>
      </c>
      <c r="K1346" s="167">
        <v>15.3</v>
      </c>
      <c r="L1346" s="167">
        <v>16.100000000000001</v>
      </c>
      <c r="M1346" s="164"/>
      <c r="N1346" s="196"/>
      <c r="O1346" s="197"/>
      <c r="P1346" s="197"/>
      <c r="Q1346" s="163"/>
      <c r="R1346" s="169"/>
      <c r="S1346" s="169"/>
      <c r="T1346" s="163"/>
      <c r="U1346" s="163"/>
      <c r="V1346" s="170"/>
      <c r="W1346" s="170"/>
      <c r="X1346" s="171"/>
      <c r="Y1346" s="163"/>
    </row>
    <row r="1347" spans="2:31" s="137" customFormat="1" ht="17.25" customHeight="1" x14ac:dyDescent="0.35">
      <c r="B1347" s="163"/>
      <c r="C1347" s="196">
        <v>184</v>
      </c>
      <c r="D1347" s="163">
        <v>184</v>
      </c>
      <c r="E1347" s="164" t="s">
        <v>95</v>
      </c>
      <c r="F1347" s="174" t="s">
        <v>14</v>
      </c>
      <c r="G1347" s="174" t="s">
        <v>0</v>
      </c>
      <c r="H1347" s="164" t="s">
        <v>1299</v>
      </c>
      <c r="I1347" s="164" t="s">
        <v>968</v>
      </c>
      <c r="J1347" s="163">
        <v>19.2</v>
      </c>
      <c r="K1347" s="167">
        <v>16.149999999999999</v>
      </c>
      <c r="L1347" s="167">
        <v>16.55</v>
      </c>
      <c r="M1347" s="57" t="s">
        <v>971</v>
      </c>
      <c r="N1347" s="196"/>
      <c r="O1347" s="197"/>
      <c r="P1347" s="197"/>
      <c r="Q1347" s="163"/>
      <c r="R1347" s="169"/>
      <c r="S1347" s="169"/>
      <c r="T1347" s="181"/>
      <c r="U1347" s="163"/>
      <c r="V1347" s="170"/>
      <c r="W1347" s="170"/>
      <c r="X1347" s="171"/>
      <c r="Y1347" s="163"/>
    </row>
    <row r="1348" spans="2:31" s="137" customFormat="1" ht="17.25" customHeight="1" x14ac:dyDescent="0.35">
      <c r="B1348" s="163"/>
      <c r="C1348" s="196">
        <v>184</v>
      </c>
      <c r="D1348" s="163">
        <v>184</v>
      </c>
      <c r="E1348" s="164" t="s">
        <v>98</v>
      </c>
      <c r="F1348" s="174" t="s">
        <v>0</v>
      </c>
      <c r="G1348" s="174" t="s">
        <v>14</v>
      </c>
      <c r="H1348" s="164" t="s">
        <v>968</v>
      </c>
      <c r="I1348" s="164" t="s">
        <v>1299</v>
      </c>
      <c r="J1348" s="163">
        <v>19.2</v>
      </c>
      <c r="K1348" s="167">
        <v>17.25</v>
      </c>
      <c r="L1348" s="167">
        <v>18.05</v>
      </c>
      <c r="M1348" s="164"/>
      <c r="N1348" s="196"/>
      <c r="O1348" s="197"/>
      <c r="P1348" s="197"/>
      <c r="Q1348" s="163"/>
      <c r="R1348" s="169"/>
      <c r="S1348" s="169"/>
      <c r="T1348" s="163"/>
      <c r="U1348" s="163"/>
      <c r="V1348" s="170"/>
      <c r="W1348" s="170"/>
      <c r="X1348" s="171"/>
      <c r="Y1348" s="163"/>
    </row>
    <row r="1349" spans="2:31" s="137" customFormat="1" ht="17.25" customHeight="1" x14ac:dyDescent="0.35">
      <c r="B1349" s="163"/>
      <c r="C1349" s="196">
        <v>184</v>
      </c>
      <c r="D1349" s="163">
        <v>184</v>
      </c>
      <c r="E1349" s="164" t="s">
        <v>99</v>
      </c>
      <c r="F1349" s="174" t="s">
        <v>14</v>
      </c>
      <c r="G1349" s="174" t="s">
        <v>0</v>
      </c>
      <c r="H1349" s="164" t="s">
        <v>1299</v>
      </c>
      <c r="I1349" s="164" t="s">
        <v>968</v>
      </c>
      <c r="J1349" s="163">
        <v>19.2</v>
      </c>
      <c r="K1349" s="167">
        <v>18.100000000000001</v>
      </c>
      <c r="L1349" s="167">
        <v>18.5</v>
      </c>
      <c r="M1349" s="164"/>
      <c r="N1349" s="196"/>
      <c r="O1349" s="197"/>
      <c r="P1349" s="197"/>
      <c r="Q1349" s="163"/>
      <c r="R1349" s="169"/>
      <c r="S1349" s="169"/>
      <c r="T1349" s="163"/>
      <c r="U1349" s="163"/>
      <c r="V1349" s="170"/>
      <c r="W1349" s="170"/>
      <c r="X1349" s="171"/>
      <c r="Y1349" s="163"/>
    </row>
    <row r="1350" spans="2:31" s="137" customFormat="1" ht="17.25" customHeight="1" x14ac:dyDescent="0.35">
      <c r="B1350" s="163"/>
      <c r="C1350" s="196">
        <v>184</v>
      </c>
      <c r="D1350" s="163">
        <v>184</v>
      </c>
      <c r="E1350" s="164" t="s">
        <v>102</v>
      </c>
      <c r="F1350" s="174" t="s">
        <v>0</v>
      </c>
      <c r="G1350" s="174" t="s">
        <v>14</v>
      </c>
      <c r="H1350" s="164" t="s">
        <v>968</v>
      </c>
      <c r="I1350" s="164" t="s">
        <v>1299</v>
      </c>
      <c r="J1350" s="163">
        <v>19.2</v>
      </c>
      <c r="K1350" s="167">
        <v>18.55</v>
      </c>
      <c r="L1350" s="167">
        <v>19.350000000000001</v>
      </c>
      <c r="M1350" s="164"/>
      <c r="N1350" s="196"/>
      <c r="O1350" s="197"/>
      <c r="P1350" s="197"/>
      <c r="Q1350" s="163"/>
      <c r="R1350" s="169"/>
      <c r="S1350" s="169"/>
      <c r="T1350" s="163"/>
      <c r="U1350" s="163"/>
      <c r="V1350" s="170"/>
      <c r="W1350" s="170"/>
      <c r="X1350" s="171"/>
      <c r="Y1350" s="163"/>
    </row>
    <row r="1351" spans="2:31" s="137" customFormat="1" ht="17.25" customHeight="1" x14ac:dyDescent="0.35">
      <c r="B1351" s="163"/>
      <c r="C1351" s="196">
        <v>184</v>
      </c>
      <c r="D1351" s="163">
        <v>184</v>
      </c>
      <c r="E1351" s="164" t="s">
        <v>103</v>
      </c>
      <c r="F1351" s="174" t="s">
        <v>14</v>
      </c>
      <c r="G1351" s="174" t="s">
        <v>0</v>
      </c>
      <c r="H1351" s="164" t="s">
        <v>1299</v>
      </c>
      <c r="I1351" s="164" t="s">
        <v>968</v>
      </c>
      <c r="J1351" s="163">
        <v>19.2</v>
      </c>
      <c r="K1351" s="167">
        <v>19.399999999999999</v>
      </c>
      <c r="L1351" s="167">
        <v>20.2</v>
      </c>
      <c r="M1351" s="164"/>
      <c r="N1351" s="196"/>
      <c r="O1351" s="197"/>
      <c r="P1351" s="197"/>
      <c r="Q1351" s="163"/>
      <c r="R1351" s="169"/>
      <c r="S1351" s="169"/>
      <c r="T1351" s="163"/>
      <c r="U1351" s="163"/>
      <c r="V1351" s="170"/>
      <c r="W1351" s="170"/>
      <c r="X1351" s="171"/>
      <c r="Y1351" s="163"/>
    </row>
    <row r="1352" spans="2:31" s="137" customFormat="1" ht="17.25" customHeight="1" x14ac:dyDescent="0.35">
      <c r="B1352" s="163"/>
      <c r="C1352" s="196">
        <v>184</v>
      </c>
      <c r="D1352" s="163">
        <v>184</v>
      </c>
      <c r="E1352" s="164" t="s">
        <v>108</v>
      </c>
      <c r="F1352" s="174" t="s">
        <v>0</v>
      </c>
      <c r="G1352" s="174" t="s">
        <v>14</v>
      </c>
      <c r="H1352" s="164" t="s">
        <v>968</v>
      </c>
      <c r="I1352" s="164" t="s">
        <v>1299</v>
      </c>
      <c r="J1352" s="163">
        <v>19.2</v>
      </c>
      <c r="K1352" s="167">
        <v>20.25</v>
      </c>
      <c r="L1352" s="167">
        <v>21.05</v>
      </c>
      <c r="M1352" s="164"/>
      <c r="N1352" s="196"/>
      <c r="O1352" s="197"/>
      <c r="P1352" s="197"/>
      <c r="Q1352" s="163"/>
      <c r="R1352" s="169"/>
      <c r="S1352" s="169"/>
      <c r="T1352" s="163"/>
      <c r="U1352" s="163"/>
      <c r="V1352" s="170"/>
      <c r="W1352" s="170"/>
      <c r="X1352" s="171"/>
      <c r="Y1352" s="163"/>
    </row>
    <row r="1353" spans="2:31" s="137" customFormat="1" ht="17.25" customHeight="1" x14ac:dyDescent="0.35">
      <c r="B1353" s="163"/>
      <c r="C1353" s="196">
        <v>184</v>
      </c>
      <c r="D1353" s="163">
        <v>184</v>
      </c>
      <c r="E1353" s="164" t="s">
        <v>109</v>
      </c>
      <c r="F1353" s="174" t="s">
        <v>14</v>
      </c>
      <c r="G1353" s="174" t="s">
        <v>0</v>
      </c>
      <c r="H1353" s="164" t="s">
        <v>1299</v>
      </c>
      <c r="I1353" s="164" t="s">
        <v>968</v>
      </c>
      <c r="J1353" s="163">
        <v>19.2</v>
      </c>
      <c r="K1353" s="167">
        <v>21.1</v>
      </c>
      <c r="L1353" s="167">
        <v>21.5</v>
      </c>
      <c r="M1353" s="164"/>
      <c r="N1353" s="196"/>
      <c r="O1353" s="197"/>
      <c r="P1353" s="197"/>
      <c r="Q1353" s="163"/>
      <c r="R1353" s="169"/>
      <c r="S1353" s="169"/>
      <c r="T1353" s="163"/>
      <c r="U1353" s="163"/>
      <c r="V1353" s="170"/>
      <c r="W1353" s="170"/>
      <c r="X1353" s="171"/>
      <c r="Y1353" s="163"/>
    </row>
    <row r="1354" spans="2:31" s="137" customFormat="1" ht="17.25" customHeight="1" x14ac:dyDescent="0.35">
      <c r="B1354" s="163"/>
      <c r="C1354" s="196"/>
      <c r="D1354" s="163"/>
      <c r="E1354" s="192" t="s">
        <v>1533</v>
      </c>
      <c r="F1354" s="174"/>
      <c r="G1354" s="174"/>
      <c r="H1354" s="164"/>
      <c r="I1354" s="164"/>
      <c r="J1354" s="55"/>
      <c r="K1354" s="163"/>
      <c r="L1354" s="163"/>
      <c r="M1354" s="164"/>
      <c r="N1354" s="164"/>
      <c r="O1354" s="164"/>
      <c r="P1354" s="164"/>
      <c r="Q1354" s="164"/>
      <c r="R1354" s="169"/>
      <c r="S1354" s="169"/>
      <c r="T1354" s="163"/>
      <c r="U1354" s="163"/>
      <c r="V1354" s="170"/>
      <c r="W1354" s="170"/>
      <c r="X1354" s="171"/>
      <c r="Y1354" s="163"/>
    </row>
    <row r="1355" spans="2:31" ht="17.25" customHeight="1" x14ac:dyDescent="0.25">
      <c r="B1355" s="201"/>
      <c r="C1355" s="201"/>
      <c r="D1355" s="204"/>
      <c r="E1355" s="201"/>
      <c r="F1355" s="223"/>
      <c r="G1355" s="223"/>
      <c r="H1355" s="201"/>
      <c r="I1355" s="201"/>
      <c r="J1355" s="201"/>
      <c r="K1355" s="201"/>
      <c r="L1355" s="201"/>
      <c r="M1355" s="201"/>
      <c r="N1355" s="201"/>
      <c r="O1355" s="201"/>
      <c r="P1355" s="201"/>
      <c r="Q1355" s="201"/>
      <c r="R1355" s="224"/>
      <c r="S1355" s="225"/>
      <c r="T1355" s="201"/>
      <c r="U1355" s="201"/>
      <c r="V1355" s="203"/>
      <c r="W1355" s="203"/>
      <c r="X1355" s="201"/>
      <c r="Y1355" s="204"/>
    </row>
    <row r="1356" spans="2:31" ht="17.25" customHeight="1" x14ac:dyDescent="0.35">
      <c r="B1356" s="201"/>
      <c r="C1356" s="201"/>
      <c r="D1356" s="204"/>
      <c r="E1356" s="201"/>
      <c r="F1356" s="248" t="s">
        <v>1534</v>
      </c>
      <c r="G1356" s="223"/>
      <c r="H1356" s="249" t="s">
        <v>1534</v>
      </c>
      <c r="I1356" s="201"/>
      <c r="J1356" s="201"/>
      <c r="K1356" s="201"/>
      <c r="L1356" s="201"/>
      <c r="M1356" s="201"/>
      <c r="N1356" s="201"/>
      <c r="O1356" s="201"/>
      <c r="P1356" s="201"/>
      <c r="Q1356" s="201"/>
      <c r="R1356" s="224"/>
      <c r="S1356" s="225"/>
      <c r="T1356" s="201"/>
      <c r="U1356" s="201"/>
      <c r="V1356" s="203"/>
      <c r="W1356" s="203"/>
      <c r="X1356" s="201"/>
      <c r="Y1356" s="204"/>
    </row>
    <row r="1357" spans="2:31" s="137" customFormat="1" ht="17.25" customHeight="1" x14ac:dyDescent="0.35">
      <c r="B1357" s="163">
        <v>83</v>
      </c>
      <c r="C1357" s="196">
        <v>40</v>
      </c>
      <c r="D1357" s="163">
        <v>40</v>
      </c>
      <c r="E1357" s="164" t="s">
        <v>474</v>
      </c>
      <c r="F1357" s="174" t="s">
        <v>494</v>
      </c>
      <c r="G1357" s="174" t="s">
        <v>48</v>
      </c>
      <c r="H1357" s="164" t="s">
        <v>1101</v>
      </c>
      <c r="I1357" s="164" t="s">
        <v>1102</v>
      </c>
      <c r="J1357" s="163">
        <v>40.6</v>
      </c>
      <c r="K1357" s="167">
        <v>4.3</v>
      </c>
      <c r="L1357" s="167">
        <v>6</v>
      </c>
      <c r="M1357" s="213"/>
      <c r="N1357" s="167"/>
      <c r="O1357" s="167"/>
      <c r="P1357" s="167"/>
      <c r="Q1357" s="211" t="s">
        <v>1535</v>
      </c>
      <c r="R1357" s="215">
        <v>0.33333333333333331</v>
      </c>
      <c r="S1357" s="215">
        <v>0.2951388888888889</v>
      </c>
      <c r="T1357" s="216">
        <v>171.2</v>
      </c>
      <c r="U1357" s="216"/>
      <c r="V1357" s="184" t="s">
        <v>1111</v>
      </c>
      <c r="W1357" s="184"/>
      <c r="X1357" s="200"/>
      <c r="Y1357" s="163"/>
      <c r="Z1357" s="141" t="s">
        <v>1027</v>
      </c>
      <c r="AA1357" s="136"/>
      <c r="AB1357" s="140" t="s">
        <v>1536</v>
      </c>
      <c r="AC1357" s="173" t="s">
        <v>1029</v>
      </c>
      <c r="AD1357" s="137" t="s">
        <v>1030</v>
      </c>
      <c r="AE1357" s="250" t="s">
        <v>1031</v>
      </c>
    </row>
    <row r="1358" spans="2:31" s="137" customFormat="1" ht="17.25" customHeight="1" x14ac:dyDescent="0.35">
      <c r="B1358" s="163"/>
      <c r="C1358" s="196">
        <v>40</v>
      </c>
      <c r="D1358" s="163">
        <v>40</v>
      </c>
      <c r="E1358" s="164" t="s">
        <v>475</v>
      </c>
      <c r="F1358" s="174" t="s">
        <v>1105</v>
      </c>
      <c r="G1358" s="174" t="s">
        <v>0</v>
      </c>
      <c r="H1358" s="164" t="s">
        <v>1106</v>
      </c>
      <c r="I1358" s="164" t="s">
        <v>968</v>
      </c>
      <c r="J1358" s="163">
        <v>40.6</v>
      </c>
      <c r="K1358" s="167">
        <v>6.15</v>
      </c>
      <c r="L1358" s="167">
        <v>7.45</v>
      </c>
      <c r="M1358" s="208" t="s">
        <v>971</v>
      </c>
      <c r="N1358" s="167"/>
      <c r="O1358" s="167"/>
      <c r="P1358" s="167"/>
      <c r="Q1358" s="196"/>
      <c r="R1358" s="169"/>
      <c r="S1358" s="169"/>
      <c r="T1358" s="163"/>
      <c r="U1358" s="163"/>
      <c r="V1358" s="170"/>
      <c r="W1358" s="170"/>
      <c r="X1358" s="171"/>
      <c r="Y1358" s="163"/>
    </row>
    <row r="1359" spans="2:31" s="137" customFormat="1" ht="17.25" customHeight="1" x14ac:dyDescent="0.35">
      <c r="B1359" s="163"/>
      <c r="C1359" s="196">
        <v>40</v>
      </c>
      <c r="D1359" s="163">
        <v>40</v>
      </c>
      <c r="E1359" s="164" t="s">
        <v>634</v>
      </c>
      <c r="F1359" s="174" t="s">
        <v>627</v>
      </c>
      <c r="G1359" s="174" t="s">
        <v>48</v>
      </c>
      <c r="H1359" s="164" t="s">
        <v>962</v>
      </c>
      <c r="I1359" s="164" t="s">
        <v>1102</v>
      </c>
      <c r="J1359" s="216">
        <v>45</v>
      </c>
      <c r="K1359" s="167">
        <v>8.3000000000000007</v>
      </c>
      <c r="L1359" s="167">
        <v>10</v>
      </c>
      <c r="M1359" s="213"/>
      <c r="N1359" s="167"/>
      <c r="O1359" s="167"/>
      <c r="P1359" s="167"/>
      <c r="Q1359" s="196"/>
      <c r="R1359" s="169"/>
      <c r="S1359" s="169"/>
      <c r="T1359" s="163"/>
      <c r="U1359" s="163"/>
      <c r="V1359" s="170"/>
      <c r="W1359" s="170"/>
      <c r="X1359" s="171"/>
      <c r="Y1359" s="163"/>
    </row>
    <row r="1360" spans="2:31" s="137" customFormat="1" ht="17.25" customHeight="1" x14ac:dyDescent="0.35">
      <c r="B1360" s="163"/>
      <c r="C1360" s="196">
        <v>40</v>
      </c>
      <c r="D1360" s="163">
        <v>40</v>
      </c>
      <c r="E1360" s="164" t="s">
        <v>635</v>
      </c>
      <c r="F1360" s="174" t="s">
        <v>629</v>
      </c>
      <c r="G1360" s="174" t="s">
        <v>0</v>
      </c>
      <c r="H1360" s="164" t="s">
        <v>1107</v>
      </c>
      <c r="I1360" s="164" t="s">
        <v>968</v>
      </c>
      <c r="J1360" s="216">
        <v>45</v>
      </c>
      <c r="K1360" s="167">
        <v>10.15</v>
      </c>
      <c r="L1360" s="167">
        <v>11.45</v>
      </c>
      <c r="M1360" s="164"/>
      <c r="N1360" s="167"/>
      <c r="O1360" s="167"/>
      <c r="P1360" s="167"/>
      <c r="Q1360" s="196"/>
      <c r="R1360" s="169"/>
      <c r="S1360" s="169"/>
      <c r="T1360" s="163"/>
      <c r="U1360" s="163"/>
      <c r="V1360" s="170"/>
      <c r="W1360" s="170"/>
      <c r="X1360" s="171"/>
      <c r="Y1360" s="163"/>
    </row>
    <row r="1361" spans="2:31" s="137" customFormat="1" ht="17.25" customHeight="1" x14ac:dyDescent="0.35">
      <c r="B1361" s="163"/>
      <c r="C1361" s="196"/>
      <c r="D1361" s="163"/>
      <c r="E1361" s="164"/>
      <c r="F1361" s="174"/>
      <c r="G1361" s="221" t="s">
        <v>976</v>
      </c>
      <c r="H1361" s="164"/>
      <c r="I1361" s="57" t="s">
        <v>976</v>
      </c>
      <c r="J1361" s="163"/>
      <c r="K1361" s="167"/>
      <c r="L1361" s="167"/>
      <c r="M1361" s="213"/>
      <c r="N1361" s="167"/>
      <c r="O1361" s="167"/>
      <c r="P1361" s="167"/>
      <c r="Q1361" s="196"/>
      <c r="R1361" s="169"/>
      <c r="S1361" s="169"/>
      <c r="T1361" s="163"/>
      <c r="U1361" s="163"/>
      <c r="V1361" s="170"/>
      <c r="W1361" s="170"/>
      <c r="X1361" s="171"/>
      <c r="Y1361" s="163"/>
    </row>
    <row r="1362" spans="2:31" s="137" customFormat="1" ht="17.25" customHeight="1" x14ac:dyDescent="0.35">
      <c r="B1362" s="163"/>
      <c r="C1362" s="196">
        <v>41</v>
      </c>
      <c r="D1362" s="163">
        <v>41</v>
      </c>
      <c r="E1362" s="164" t="s">
        <v>654</v>
      </c>
      <c r="F1362" s="174" t="s">
        <v>627</v>
      </c>
      <c r="G1362" s="174" t="s">
        <v>48</v>
      </c>
      <c r="H1362" s="164" t="s">
        <v>962</v>
      </c>
      <c r="I1362" s="164" t="s">
        <v>1102</v>
      </c>
      <c r="J1362" s="216">
        <v>45</v>
      </c>
      <c r="K1362" s="167">
        <v>12.3</v>
      </c>
      <c r="L1362" s="167">
        <v>14</v>
      </c>
      <c r="M1362" s="213"/>
      <c r="N1362" s="167"/>
      <c r="O1362" s="167"/>
      <c r="P1362" s="167"/>
      <c r="Q1362" s="196"/>
      <c r="R1362" s="230"/>
      <c r="S1362" s="169"/>
      <c r="T1362" s="163"/>
      <c r="U1362" s="163"/>
      <c r="V1362" s="170"/>
      <c r="W1362" s="170"/>
      <c r="X1362" s="171"/>
      <c r="Y1362" s="163"/>
    </row>
    <row r="1363" spans="2:31" s="137" customFormat="1" ht="17.25" customHeight="1" x14ac:dyDescent="0.35">
      <c r="B1363" s="163"/>
      <c r="C1363" s="196">
        <v>41</v>
      </c>
      <c r="D1363" s="163">
        <v>41</v>
      </c>
      <c r="E1363" s="164" t="s">
        <v>1537</v>
      </c>
      <c r="F1363" s="174" t="s">
        <v>629</v>
      </c>
      <c r="G1363" s="174" t="s">
        <v>1538</v>
      </c>
      <c r="H1363" s="164" t="s">
        <v>1107</v>
      </c>
      <c r="I1363" s="164" t="s">
        <v>1539</v>
      </c>
      <c r="J1363" s="163">
        <v>175.9</v>
      </c>
      <c r="K1363" s="167">
        <v>14.3</v>
      </c>
      <c r="L1363" s="167">
        <v>18.5</v>
      </c>
      <c r="M1363" s="57" t="s">
        <v>943</v>
      </c>
      <c r="N1363" s="166" t="s">
        <v>968</v>
      </c>
      <c r="O1363" s="196" t="s">
        <v>1540</v>
      </c>
      <c r="P1363" s="196"/>
      <c r="Q1363" s="211" t="s">
        <v>1541</v>
      </c>
      <c r="R1363" s="215">
        <v>0.2951388888888889</v>
      </c>
      <c r="S1363" s="215">
        <v>0.26041666666666669</v>
      </c>
      <c r="T1363" s="216">
        <v>220.9</v>
      </c>
      <c r="U1363" s="216">
        <f>T1357+T1363</f>
        <v>392.1</v>
      </c>
      <c r="V1363" s="184" t="s">
        <v>1111</v>
      </c>
      <c r="W1363" s="184" t="s">
        <v>1111</v>
      </c>
      <c r="X1363" s="200" t="s">
        <v>1409</v>
      </c>
      <c r="Y1363" s="163">
        <v>6</v>
      </c>
      <c r="Z1363" s="136"/>
      <c r="AA1363" s="136"/>
      <c r="AB1363" s="140" t="s">
        <v>11</v>
      </c>
      <c r="AC1363" s="173" t="s">
        <v>1542</v>
      </c>
      <c r="AD1363" s="137" t="s">
        <v>1030</v>
      </c>
      <c r="AE1363" s="140" t="s">
        <v>1543</v>
      </c>
    </row>
    <row r="1364" spans="2:31" s="137" customFormat="1" ht="17.25" customHeight="1" x14ac:dyDescent="0.35">
      <c r="B1364" s="163"/>
      <c r="C1364" s="196"/>
      <c r="D1364" s="163"/>
      <c r="E1364" s="164"/>
      <c r="F1364" s="174"/>
      <c r="G1364" s="174"/>
      <c r="H1364" s="164"/>
      <c r="I1364" s="164"/>
      <c r="J1364" s="163"/>
      <c r="K1364" s="167"/>
      <c r="L1364" s="167"/>
      <c r="M1364" s="164"/>
      <c r="N1364" s="194" t="s">
        <v>1476</v>
      </c>
      <c r="O1364" s="228" t="s">
        <v>1544</v>
      </c>
      <c r="P1364" s="208" t="s">
        <v>971</v>
      </c>
      <c r="Q1364" s="211"/>
      <c r="R1364" s="230"/>
      <c r="S1364" s="169"/>
      <c r="T1364" s="163"/>
      <c r="U1364" s="163"/>
      <c r="V1364" s="170"/>
      <c r="W1364" s="170"/>
      <c r="X1364" s="171"/>
      <c r="Y1364" s="163"/>
    </row>
    <row r="1365" spans="2:31" s="137" customFormat="1" ht="17.25" customHeight="1" x14ac:dyDescent="0.35">
      <c r="B1365" s="163"/>
      <c r="C1365" s="196"/>
      <c r="D1365" s="163"/>
      <c r="E1365" s="164"/>
      <c r="F1365" s="174"/>
      <c r="G1365" s="221" t="s">
        <v>1174</v>
      </c>
      <c r="H1365" s="164"/>
      <c r="I1365" s="57" t="s">
        <v>1174</v>
      </c>
      <c r="J1365" s="163"/>
      <c r="K1365" s="167"/>
      <c r="L1365" s="167"/>
      <c r="M1365" s="164"/>
      <c r="N1365" s="251"/>
      <c r="O1365" s="167"/>
      <c r="P1365" s="167"/>
      <c r="Q1365" s="196"/>
      <c r="R1365" s="230"/>
      <c r="S1365" s="169"/>
      <c r="T1365" s="163"/>
      <c r="U1365" s="163"/>
      <c r="V1365" s="170"/>
      <c r="W1365" s="170"/>
      <c r="X1365" s="171"/>
      <c r="Y1365" s="163"/>
    </row>
    <row r="1366" spans="2:31" s="137" customFormat="1" ht="17.25" customHeight="1" x14ac:dyDescent="0.35">
      <c r="B1366" s="163"/>
      <c r="C1366" s="196"/>
      <c r="D1366" s="163"/>
      <c r="E1366" s="164"/>
      <c r="F1366" s="174"/>
      <c r="G1366" s="174"/>
      <c r="H1366" s="164"/>
      <c r="I1366" s="164"/>
      <c r="J1366" s="163"/>
      <c r="K1366" s="167"/>
      <c r="L1366" s="167"/>
      <c r="M1366" s="213"/>
      <c r="N1366" s="167"/>
      <c r="O1366" s="167"/>
      <c r="P1366" s="167"/>
      <c r="Q1366" s="196"/>
      <c r="R1366" s="230"/>
      <c r="S1366" s="169"/>
      <c r="T1366" s="163"/>
      <c r="U1366" s="163"/>
      <c r="V1366" s="170"/>
      <c r="W1366" s="170"/>
      <c r="X1366" s="171"/>
      <c r="Y1366" s="163"/>
    </row>
    <row r="1367" spans="2:31" s="137" customFormat="1" ht="17.25" customHeight="1" x14ac:dyDescent="0.35">
      <c r="B1367" s="163">
        <v>84</v>
      </c>
      <c r="C1367" s="196">
        <v>42</v>
      </c>
      <c r="D1367" s="163">
        <v>42</v>
      </c>
      <c r="E1367" s="164" t="s">
        <v>1545</v>
      </c>
      <c r="F1367" s="174" t="s">
        <v>1538</v>
      </c>
      <c r="G1367" s="174" t="s">
        <v>48</v>
      </c>
      <c r="H1367" s="164" t="s">
        <v>1539</v>
      </c>
      <c r="I1367" s="164" t="s">
        <v>1102</v>
      </c>
      <c r="J1367" s="216">
        <v>175.9</v>
      </c>
      <c r="K1367" s="167">
        <v>7.3</v>
      </c>
      <c r="L1367" s="167">
        <v>11.5</v>
      </c>
      <c r="M1367" s="57" t="s">
        <v>943</v>
      </c>
      <c r="N1367" s="208" t="s">
        <v>1476</v>
      </c>
      <c r="O1367" s="228" t="s">
        <v>1546</v>
      </c>
      <c r="P1367" s="208" t="s">
        <v>971</v>
      </c>
      <c r="Q1367" s="211" t="s">
        <v>1547</v>
      </c>
      <c r="R1367" s="215">
        <v>0.28125</v>
      </c>
      <c r="S1367" s="215">
        <v>0.25</v>
      </c>
      <c r="T1367" s="216">
        <v>220.9</v>
      </c>
      <c r="U1367" s="216"/>
      <c r="V1367" s="184" t="s">
        <v>1111</v>
      </c>
      <c r="W1367" s="184"/>
      <c r="X1367" s="200"/>
      <c r="Y1367" s="163"/>
      <c r="Z1367" s="141"/>
      <c r="AA1367" s="136"/>
      <c r="AB1367" s="140" t="s">
        <v>11</v>
      </c>
      <c r="AC1367" s="137" t="s">
        <v>1542</v>
      </c>
      <c r="AD1367" s="137" t="s">
        <v>1030</v>
      </c>
      <c r="AE1367" s="140" t="s">
        <v>1543</v>
      </c>
    </row>
    <row r="1368" spans="2:31" s="137" customFormat="1" ht="17.25" customHeight="1" x14ac:dyDescent="0.35">
      <c r="B1368" s="163"/>
      <c r="C1368" s="196">
        <v>42</v>
      </c>
      <c r="D1368" s="163">
        <v>42</v>
      </c>
      <c r="E1368" s="164" t="s">
        <v>649</v>
      </c>
      <c r="F1368" s="174" t="s">
        <v>629</v>
      </c>
      <c r="G1368" s="174" t="s">
        <v>0</v>
      </c>
      <c r="H1368" s="164" t="s">
        <v>1107</v>
      </c>
      <c r="I1368" s="164" t="s">
        <v>968</v>
      </c>
      <c r="J1368" s="216">
        <v>45</v>
      </c>
      <c r="K1368" s="167">
        <v>12.15</v>
      </c>
      <c r="L1368" s="167">
        <v>13.45</v>
      </c>
      <c r="M1368" s="164"/>
      <c r="N1368" s="196" t="s">
        <v>968</v>
      </c>
      <c r="O1368" s="196" t="s">
        <v>1548</v>
      </c>
      <c r="P1368" s="196"/>
      <c r="Q1368" s="196"/>
      <c r="R1368" s="230"/>
      <c r="S1368" s="169"/>
      <c r="T1368" s="163"/>
      <c r="U1368" s="163"/>
      <c r="V1368" s="170"/>
      <c r="W1368" s="170"/>
      <c r="X1368" s="171"/>
      <c r="Y1368" s="163"/>
    </row>
    <row r="1369" spans="2:31" s="137" customFormat="1" ht="17.25" customHeight="1" x14ac:dyDescent="0.35">
      <c r="B1369" s="163"/>
      <c r="C1369" s="196"/>
      <c r="D1369" s="163"/>
      <c r="E1369" s="164"/>
      <c r="F1369" s="174"/>
      <c r="G1369" s="221" t="s">
        <v>976</v>
      </c>
      <c r="H1369" s="164"/>
      <c r="I1369" s="57" t="s">
        <v>976</v>
      </c>
      <c r="J1369" s="163"/>
      <c r="K1369" s="163"/>
      <c r="L1369" s="163"/>
      <c r="M1369" s="213"/>
      <c r="N1369" s="164"/>
      <c r="O1369" s="164"/>
      <c r="P1369" s="164"/>
      <c r="Q1369" s="196"/>
      <c r="R1369" s="230"/>
      <c r="S1369" s="169"/>
      <c r="T1369" s="163"/>
      <c r="U1369" s="163"/>
      <c r="V1369" s="170"/>
      <c r="W1369" s="170"/>
      <c r="X1369" s="171"/>
      <c r="Y1369" s="163"/>
    </row>
    <row r="1370" spans="2:31" s="137" customFormat="1" ht="17.25" customHeight="1" x14ac:dyDescent="0.35">
      <c r="B1370" s="163"/>
      <c r="C1370" s="196">
        <v>43</v>
      </c>
      <c r="D1370" s="163">
        <v>43</v>
      </c>
      <c r="E1370" s="164" t="s">
        <v>664</v>
      </c>
      <c r="F1370" s="174" t="s">
        <v>627</v>
      </c>
      <c r="G1370" s="174" t="s">
        <v>48</v>
      </c>
      <c r="H1370" s="164" t="s">
        <v>962</v>
      </c>
      <c r="I1370" s="164" t="s">
        <v>1102</v>
      </c>
      <c r="J1370" s="216">
        <v>45</v>
      </c>
      <c r="K1370" s="167">
        <v>14.45</v>
      </c>
      <c r="L1370" s="167">
        <v>16.149999999999999</v>
      </c>
      <c r="M1370" s="213"/>
      <c r="N1370" s="167"/>
      <c r="O1370" s="167"/>
      <c r="P1370" s="167"/>
      <c r="Q1370" s="211" t="s">
        <v>1549</v>
      </c>
      <c r="R1370" s="215">
        <v>0.33333333333333331</v>
      </c>
      <c r="S1370" s="215">
        <v>0.2951388888888889</v>
      </c>
      <c r="T1370" s="216">
        <v>180</v>
      </c>
      <c r="U1370" s="216">
        <f>T1367+T1370</f>
        <v>400.9</v>
      </c>
      <c r="V1370" s="184" t="s">
        <v>1111</v>
      </c>
      <c r="W1370" s="184" t="s">
        <v>1111</v>
      </c>
      <c r="X1370" s="200"/>
      <c r="Y1370" s="163">
        <v>6</v>
      </c>
      <c r="Z1370" s="136" t="s">
        <v>1027</v>
      </c>
      <c r="AA1370" s="136"/>
      <c r="AB1370" s="140" t="s">
        <v>1536</v>
      </c>
      <c r="AC1370" s="137" t="s">
        <v>1029</v>
      </c>
      <c r="AD1370" s="137" t="s">
        <v>1030</v>
      </c>
      <c r="AE1370" s="140" t="s">
        <v>1031</v>
      </c>
    </row>
    <row r="1371" spans="2:31" s="137" customFormat="1" ht="17.25" customHeight="1" x14ac:dyDescent="0.35">
      <c r="B1371" s="163"/>
      <c r="C1371" s="196">
        <v>43</v>
      </c>
      <c r="D1371" s="163">
        <v>43</v>
      </c>
      <c r="E1371" s="164" t="s">
        <v>665</v>
      </c>
      <c r="F1371" s="174" t="s">
        <v>629</v>
      </c>
      <c r="G1371" s="174" t="s">
        <v>0</v>
      </c>
      <c r="H1371" s="164" t="s">
        <v>1107</v>
      </c>
      <c r="I1371" s="164" t="s">
        <v>968</v>
      </c>
      <c r="J1371" s="216">
        <v>45</v>
      </c>
      <c r="K1371" s="167">
        <v>16.45</v>
      </c>
      <c r="L1371" s="167">
        <v>18.149999999999999</v>
      </c>
      <c r="M1371" s="208" t="s">
        <v>971</v>
      </c>
      <c r="N1371" s="167"/>
      <c r="O1371" s="167"/>
      <c r="P1371" s="167"/>
      <c r="Q1371" s="196"/>
      <c r="R1371" s="169"/>
      <c r="S1371" s="169"/>
      <c r="T1371" s="163"/>
      <c r="U1371" s="163"/>
      <c r="V1371" s="170"/>
      <c r="W1371" s="170"/>
      <c r="X1371" s="171"/>
      <c r="Y1371" s="163"/>
    </row>
    <row r="1372" spans="2:31" s="137" customFormat="1" ht="17.25" customHeight="1" x14ac:dyDescent="0.35">
      <c r="B1372" s="163"/>
      <c r="C1372" s="196">
        <v>43</v>
      </c>
      <c r="D1372" s="163">
        <v>43</v>
      </c>
      <c r="E1372" s="164" t="s">
        <v>680</v>
      </c>
      <c r="F1372" s="174" t="s">
        <v>627</v>
      </c>
      <c r="G1372" s="174" t="s">
        <v>48</v>
      </c>
      <c r="H1372" s="164" t="s">
        <v>962</v>
      </c>
      <c r="I1372" s="164" t="s">
        <v>1102</v>
      </c>
      <c r="J1372" s="216">
        <v>45</v>
      </c>
      <c r="K1372" s="167">
        <v>18.45</v>
      </c>
      <c r="L1372" s="167">
        <v>20.149999999999999</v>
      </c>
      <c r="M1372" s="213"/>
      <c r="N1372" s="167"/>
      <c r="O1372" s="167"/>
      <c r="P1372" s="167"/>
      <c r="Q1372" s="196"/>
      <c r="R1372" s="169"/>
      <c r="S1372" s="169"/>
      <c r="T1372" s="163"/>
      <c r="U1372" s="163"/>
      <c r="V1372" s="170"/>
      <c r="W1372" s="170"/>
      <c r="X1372" s="171"/>
      <c r="Y1372" s="163"/>
    </row>
    <row r="1373" spans="2:31" s="137" customFormat="1" ht="17.25" customHeight="1" x14ac:dyDescent="0.35">
      <c r="B1373" s="163"/>
      <c r="C1373" s="196">
        <v>43</v>
      </c>
      <c r="D1373" s="163">
        <v>43</v>
      </c>
      <c r="E1373" s="164" t="s">
        <v>681</v>
      </c>
      <c r="F1373" s="174" t="s">
        <v>629</v>
      </c>
      <c r="G1373" s="174" t="s">
        <v>0</v>
      </c>
      <c r="H1373" s="164" t="s">
        <v>1107</v>
      </c>
      <c r="I1373" s="164" t="s">
        <v>968</v>
      </c>
      <c r="J1373" s="216">
        <v>45</v>
      </c>
      <c r="K1373" s="167">
        <v>20.3</v>
      </c>
      <c r="L1373" s="167">
        <v>22</v>
      </c>
      <c r="M1373" s="164"/>
      <c r="N1373" s="167"/>
      <c r="O1373" s="167"/>
      <c r="P1373" s="167"/>
      <c r="Q1373" s="196"/>
      <c r="R1373" s="169"/>
      <c r="S1373" s="169"/>
      <c r="T1373" s="163"/>
      <c r="U1373" s="163"/>
      <c r="V1373" s="170"/>
      <c r="W1373" s="170"/>
      <c r="X1373" s="171"/>
      <c r="Y1373" s="163"/>
    </row>
    <row r="1374" spans="2:31" s="137" customFormat="1" ht="17.25" customHeight="1" x14ac:dyDescent="0.35">
      <c r="B1374" s="163"/>
      <c r="C1374" s="196"/>
      <c r="D1374" s="163"/>
      <c r="E1374" s="57" t="s">
        <v>1550</v>
      </c>
      <c r="F1374" s="174"/>
      <c r="G1374" s="174"/>
      <c r="H1374" s="164"/>
      <c r="I1374" s="164"/>
      <c r="J1374" s="163"/>
      <c r="K1374" s="163"/>
      <c r="L1374" s="163"/>
      <c r="M1374" s="164"/>
      <c r="N1374" s="167"/>
      <c r="O1374" s="167"/>
      <c r="P1374" s="167"/>
      <c r="Q1374" s="196"/>
      <c r="R1374" s="169"/>
      <c r="S1374" s="169"/>
      <c r="T1374" s="163"/>
      <c r="U1374" s="163"/>
      <c r="V1374" s="170"/>
      <c r="W1374" s="170"/>
      <c r="X1374" s="171"/>
      <c r="Y1374" s="163"/>
      <c r="Z1374" s="140"/>
    </row>
    <row r="1375" spans="2:31" s="137" customFormat="1" ht="17.25" customHeight="1" x14ac:dyDescent="0.35">
      <c r="B1375" s="163"/>
      <c r="C1375" s="196"/>
      <c r="D1375" s="163"/>
      <c r="E1375" s="164"/>
      <c r="F1375" s="174"/>
      <c r="G1375" s="174"/>
      <c r="H1375" s="164"/>
      <c r="I1375" s="164"/>
      <c r="J1375" s="163"/>
      <c r="K1375" s="167"/>
      <c r="L1375" s="167"/>
      <c r="M1375" s="213"/>
      <c r="N1375" s="167"/>
      <c r="O1375" s="167"/>
      <c r="P1375" s="167"/>
      <c r="Q1375" s="196"/>
      <c r="R1375" s="230"/>
      <c r="S1375" s="169"/>
      <c r="T1375" s="163"/>
      <c r="U1375" s="163"/>
      <c r="V1375" s="170"/>
      <c r="W1375" s="170"/>
      <c r="X1375" s="171"/>
      <c r="Y1375" s="163"/>
    </row>
    <row r="1376" spans="2:31" s="137" customFormat="1" ht="17.25" customHeight="1" x14ac:dyDescent="0.35">
      <c r="B1376" s="163">
        <v>85</v>
      </c>
      <c r="C1376" s="196">
        <v>44</v>
      </c>
      <c r="D1376" s="163">
        <v>44</v>
      </c>
      <c r="E1376" s="164" t="s">
        <v>660</v>
      </c>
      <c r="F1376" s="174" t="s">
        <v>627</v>
      </c>
      <c r="G1376" s="174" t="s">
        <v>48</v>
      </c>
      <c r="H1376" s="164" t="s">
        <v>962</v>
      </c>
      <c r="I1376" s="164" t="s">
        <v>1102</v>
      </c>
      <c r="J1376" s="216">
        <v>45</v>
      </c>
      <c r="K1376" s="167">
        <v>14.15</v>
      </c>
      <c r="L1376" s="167">
        <v>15.45</v>
      </c>
      <c r="M1376" s="213"/>
      <c r="N1376" s="167"/>
      <c r="O1376" s="167"/>
      <c r="P1376" s="167"/>
      <c r="Q1376" s="196"/>
      <c r="R1376" s="230"/>
      <c r="S1376" s="169"/>
      <c r="T1376" s="163"/>
      <c r="U1376" s="163"/>
      <c r="V1376" s="170"/>
      <c r="W1376" s="170"/>
      <c r="X1376" s="171"/>
      <c r="Y1376" s="163"/>
    </row>
    <row r="1377" spans="2:31" s="137" customFormat="1" ht="17.25" customHeight="1" x14ac:dyDescent="0.35">
      <c r="B1377" s="163"/>
      <c r="C1377" s="196">
        <v>44</v>
      </c>
      <c r="D1377" s="163">
        <v>44</v>
      </c>
      <c r="E1377" s="164" t="s">
        <v>1551</v>
      </c>
      <c r="F1377" s="174" t="s">
        <v>629</v>
      </c>
      <c r="G1377" s="174" t="s">
        <v>1538</v>
      </c>
      <c r="H1377" s="164" t="s">
        <v>1107</v>
      </c>
      <c r="I1377" s="164" t="s">
        <v>1539</v>
      </c>
      <c r="J1377" s="163">
        <v>175.9</v>
      </c>
      <c r="K1377" s="167">
        <v>16</v>
      </c>
      <c r="L1377" s="167">
        <v>20.2</v>
      </c>
      <c r="M1377" s="57" t="s">
        <v>943</v>
      </c>
      <c r="N1377" s="196" t="s">
        <v>968</v>
      </c>
      <c r="O1377" s="196" t="s">
        <v>1552</v>
      </c>
      <c r="P1377" s="196"/>
      <c r="Q1377" s="211" t="s">
        <v>1553</v>
      </c>
      <c r="R1377" s="215">
        <v>0.28472222222222221</v>
      </c>
      <c r="S1377" s="215">
        <v>0.26041666666666669</v>
      </c>
      <c r="T1377" s="216">
        <v>220.9</v>
      </c>
      <c r="U1377" s="216"/>
      <c r="V1377" s="184" t="s">
        <v>1111</v>
      </c>
      <c r="W1377" s="184"/>
      <c r="X1377" s="200" t="s">
        <v>1409</v>
      </c>
      <c r="Y1377" s="163"/>
      <c r="Z1377" s="141"/>
      <c r="AA1377" s="136"/>
      <c r="AB1377" s="140" t="s">
        <v>11</v>
      </c>
      <c r="AC1377" s="137" t="s">
        <v>1542</v>
      </c>
      <c r="AD1377" s="137" t="s">
        <v>1030</v>
      </c>
      <c r="AE1377" s="140" t="s">
        <v>1543</v>
      </c>
    </row>
    <row r="1378" spans="2:31" s="137" customFormat="1" ht="17.25" customHeight="1" x14ac:dyDescent="0.35">
      <c r="B1378" s="163"/>
      <c r="C1378" s="196"/>
      <c r="D1378" s="163"/>
      <c r="E1378" s="164"/>
      <c r="F1378" s="174"/>
      <c r="G1378" s="174"/>
      <c r="H1378" s="164"/>
      <c r="I1378" s="164"/>
      <c r="J1378" s="163"/>
      <c r="K1378" s="167"/>
      <c r="L1378" s="167"/>
      <c r="M1378" s="164"/>
      <c r="N1378" s="196" t="s">
        <v>1476</v>
      </c>
      <c r="O1378" s="228" t="s">
        <v>1554</v>
      </c>
      <c r="P1378" s="208" t="s">
        <v>971</v>
      </c>
      <c r="Q1378" s="196"/>
      <c r="R1378" s="230"/>
      <c r="S1378" s="169"/>
      <c r="T1378" s="163"/>
      <c r="U1378" s="163"/>
      <c r="V1378" s="170"/>
      <c r="W1378" s="170"/>
      <c r="X1378" s="171"/>
      <c r="Y1378" s="163"/>
    </row>
    <row r="1379" spans="2:31" s="137" customFormat="1" ht="17.25" customHeight="1" x14ac:dyDescent="0.35">
      <c r="B1379" s="163"/>
      <c r="C1379" s="196"/>
      <c r="D1379" s="163"/>
      <c r="E1379" s="164"/>
      <c r="F1379" s="174"/>
      <c r="G1379" s="221" t="s">
        <v>1174</v>
      </c>
      <c r="H1379" s="164"/>
      <c r="I1379" s="57" t="s">
        <v>1174</v>
      </c>
      <c r="J1379" s="163"/>
      <c r="K1379" s="167"/>
      <c r="L1379" s="167"/>
      <c r="M1379" s="164"/>
      <c r="N1379" s="164"/>
      <c r="O1379" s="164"/>
      <c r="P1379" s="164"/>
      <c r="Q1379" s="196"/>
      <c r="R1379" s="230"/>
      <c r="S1379" s="169"/>
      <c r="T1379" s="163"/>
      <c r="U1379" s="163"/>
      <c r="V1379" s="170"/>
      <c r="W1379" s="170"/>
      <c r="X1379" s="171"/>
      <c r="Y1379" s="163"/>
    </row>
    <row r="1380" spans="2:31" s="137" customFormat="1" ht="17.25" customHeight="1" x14ac:dyDescent="0.35">
      <c r="B1380" s="163"/>
      <c r="C1380" s="196"/>
      <c r="D1380" s="163"/>
      <c r="E1380" s="164"/>
      <c r="F1380" s="174"/>
      <c r="G1380" s="174"/>
      <c r="H1380" s="164"/>
      <c r="I1380" s="164"/>
      <c r="J1380" s="163"/>
      <c r="K1380" s="167"/>
      <c r="L1380" s="167"/>
      <c r="M1380" s="213"/>
      <c r="N1380" s="164"/>
      <c r="O1380" s="164"/>
      <c r="P1380" s="164"/>
      <c r="Q1380" s="196"/>
      <c r="R1380" s="230"/>
      <c r="S1380" s="169"/>
      <c r="T1380" s="163"/>
      <c r="U1380" s="163"/>
      <c r="V1380" s="170"/>
      <c r="W1380" s="170"/>
      <c r="X1380" s="171"/>
      <c r="Y1380" s="163"/>
    </row>
    <row r="1381" spans="2:31" s="137" customFormat="1" ht="17.25" customHeight="1" x14ac:dyDescent="0.35">
      <c r="B1381" s="163"/>
      <c r="C1381" s="196">
        <v>45</v>
      </c>
      <c r="D1381" s="163">
        <v>45</v>
      </c>
      <c r="E1381" s="164" t="s">
        <v>1555</v>
      </c>
      <c r="F1381" s="174" t="s">
        <v>1538</v>
      </c>
      <c r="G1381" s="174" t="s">
        <v>48</v>
      </c>
      <c r="H1381" s="164" t="s">
        <v>1539</v>
      </c>
      <c r="I1381" s="164" t="s">
        <v>1102</v>
      </c>
      <c r="J1381" s="163">
        <v>175.9</v>
      </c>
      <c r="K1381" s="167">
        <v>6.3</v>
      </c>
      <c r="L1381" s="167">
        <v>10.5</v>
      </c>
      <c r="M1381" s="57" t="s">
        <v>943</v>
      </c>
      <c r="N1381" s="211" t="s">
        <v>1476</v>
      </c>
      <c r="O1381" s="208" t="s">
        <v>1556</v>
      </c>
      <c r="P1381" s="208" t="s">
        <v>971</v>
      </c>
      <c r="Q1381" s="211" t="s">
        <v>1557</v>
      </c>
      <c r="R1381" s="215">
        <v>0.28125</v>
      </c>
      <c r="S1381" s="215">
        <v>0.25</v>
      </c>
      <c r="T1381" s="216">
        <v>220.9</v>
      </c>
      <c r="U1381" s="216">
        <f>T1377+T1381</f>
        <v>441.8</v>
      </c>
      <c r="V1381" s="184" t="s">
        <v>1111</v>
      </c>
      <c r="W1381" s="184" t="s">
        <v>1111</v>
      </c>
      <c r="X1381" s="200"/>
      <c r="Y1381" s="163">
        <v>4</v>
      </c>
      <c r="Z1381" s="141"/>
      <c r="AA1381" s="136"/>
      <c r="AB1381" s="140" t="s">
        <v>11</v>
      </c>
      <c r="AC1381" s="137" t="s">
        <v>1542</v>
      </c>
      <c r="AD1381" s="137" t="s">
        <v>1030</v>
      </c>
      <c r="AE1381" s="140" t="s">
        <v>1543</v>
      </c>
    </row>
    <row r="1382" spans="2:31" s="137" customFormat="1" ht="17.25" customHeight="1" x14ac:dyDescent="0.35">
      <c r="B1382" s="163"/>
      <c r="C1382" s="196">
        <v>45</v>
      </c>
      <c r="D1382" s="163">
        <v>45</v>
      </c>
      <c r="E1382" s="164" t="s">
        <v>643</v>
      </c>
      <c r="F1382" s="174" t="s">
        <v>629</v>
      </c>
      <c r="G1382" s="174" t="s">
        <v>0</v>
      </c>
      <c r="H1382" s="164" t="s">
        <v>1107</v>
      </c>
      <c r="I1382" s="164" t="s">
        <v>968</v>
      </c>
      <c r="J1382" s="216">
        <v>45</v>
      </c>
      <c r="K1382" s="167">
        <v>11.15</v>
      </c>
      <c r="L1382" s="167">
        <v>12.45</v>
      </c>
      <c r="M1382" s="164"/>
      <c r="N1382" s="196" t="s">
        <v>968</v>
      </c>
      <c r="O1382" s="196" t="s">
        <v>1558</v>
      </c>
      <c r="P1382" s="196"/>
      <c r="Q1382" s="196"/>
      <c r="R1382" s="230"/>
      <c r="S1382" s="169"/>
      <c r="T1382" s="163"/>
      <c r="U1382" s="163"/>
      <c r="V1382" s="170"/>
      <c r="W1382" s="170"/>
      <c r="X1382" s="171"/>
      <c r="Y1382" s="163"/>
    </row>
    <row r="1383" spans="2:31" s="137" customFormat="1" ht="17.25" customHeight="1" x14ac:dyDescent="0.35">
      <c r="B1383" s="163"/>
      <c r="C1383" s="196"/>
      <c r="D1383" s="163"/>
      <c r="E1383" s="57" t="s">
        <v>1559</v>
      </c>
      <c r="F1383" s="174"/>
      <c r="G1383" s="174"/>
      <c r="H1383" s="164"/>
      <c r="I1383" s="164"/>
      <c r="J1383" s="163"/>
      <c r="K1383" s="163"/>
      <c r="L1383" s="163"/>
      <c r="M1383" s="164"/>
      <c r="N1383" s="167"/>
      <c r="O1383" s="167"/>
      <c r="P1383" s="167"/>
      <c r="Q1383" s="196"/>
      <c r="R1383" s="169"/>
      <c r="S1383" s="169"/>
      <c r="T1383" s="163"/>
      <c r="U1383" s="163"/>
      <c r="V1383" s="170"/>
      <c r="W1383" s="170"/>
      <c r="X1383" s="171"/>
      <c r="Y1383" s="163"/>
      <c r="Z1383" s="140"/>
    </row>
    <row r="1384" spans="2:31" ht="17.25" customHeight="1" x14ac:dyDescent="0.25">
      <c r="B1384" s="201"/>
      <c r="C1384" s="201"/>
      <c r="D1384" s="204"/>
      <c r="E1384" s="201"/>
      <c r="F1384" s="223"/>
      <c r="G1384" s="223"/>
      <c r="H1384" s="201"/>
      <c r="I1384" s="201"/>
      <c r="J1384" s="201"/>
      <c r="K1384" s="201"/>
      <c r="L1384" s="201"/>
      <c r="M1384" s="201"/>
      <c r="N1384" s="201"/>
      <c r="O1384" s="201"/>
      <c r="P1384" s="201"/>
      <c r="Q1384" s="201"/>
      <c r="R1384" s="224"/>
      <c r="S1384" s="225"/>
      <c r="T1384" s="201"/>
      <c r="U1384" s="201"/>
      <c r="V1384" s="203"/>
      <c r="W1384" s="203"/>
      <c r="X1384" s="201"/>
      <c r="Y1384" s="204"/>
    </row>
    <row r="1385" spans="2:31" ht="17.25" customHeight="1" x14ac:dyDescent="0.25">
      <c r="B1385" s="201"/>
      <c r="C1385" s="201"/>
      <c r="D1385" s="204"/>
      <c r="E1385" s="201"/>
      <c r="F1385" s="223"/>
      <c r="G1385" s="223"/>
      <c r="H1385" s="201"/>
      <c r="I1385" s="201"/>
      <c r="J1385" s="201"/>
      <c r="K1385" s="201"/>
      <c r="L1385" s="201"/>
      <c r="M1385" s="201"/>
      <c r="N1385" s="201"/>
      <c r="O1385" s="201"/>
      <c r="P1385" s="201"/>
      <c r="Q1385" s="201"/>
      <c r="R1385" s="224"/>
      <c r="S1385" s="225"/>
      <c r="T1385" s="201"/>
      <c r="U1385" s="201"/>
      <c r="V1385" s="203"/>
      <c r="W1385" s="203"/>
      <c r="X1385" s="201"/>
      <c r="Y1385" s="204"/>
    </row>
    <row r="1386" spans="2:31" s="137" customFormat="1" ht="18" x14ac:dyDescent="0.35">
      <c r="B1386" s="163">
        <v>86</v>
      </c>
      <c r="C1386" s="196">
        <v>53</v>
      </c>
      <c r="D1386" s="163">
        <v>53</v>
      </c>
      <c r="E1386" s="164" t="s">
        <v>694</v>
      </c>
      <c r="F1386" s="174" t="s">
        <v>627</v>
      </c>
      <c r="G1386" s="174" t="s">
        <v>49</v>
      </c>
      <c r="H1386" s="164" t="s">
        <v>962</v>
      </c>
      <c r="I1386" s="164" t="s">
        <v>963</v>
      </c>
      <c r="J1386" s="216">
        <v>23.3</v>
      </c>
      <c r="K1386" s="167">
        <v>5.05</v>
      </c>
      <c r="L1386" s="167">
        <v>5.5</v>
      </c>
      <c r="M1386" s="213"/>
      <c r="N1386" s="196"/>
      <c r="O1386" s="196"/>
      <c r="P1386" s="167"/>
      <c r="Q1386" s="196"/>
      <c r="R1386" s="230"/>
      <c r="S1386" s="169"/>
      <c r="T1386" s="163"/>
      <c r="U1386" s="163"/>
      <c r="V1386" s="170"/>
      <c r="W1386" s="170"/>
      <c r="X1386" s="171"/>
      <c r="Y1386" s="163"/>
    </row>
    <row r="1387" spans="2:31" s="137" customFormat="1" ht="17.25" customHeight="1" x14ac:dyDescent="0.35">
      <c r="B1387" s="163"/>
      <c r="C1387" s="196">
        <v>53</v>
      </c>
      <c r="D1387" s="163">
        <v>53</v>
      </c>
      <c r="E1387" s="164" t="s">
        <v>1560</v>
      </c>
      <c r="F1387" s="174" t="s">
        <v>6</v>
      </c>
      <c r="G1387" s="174" t="s">
        <v>5</v>
      </c>
      <c r="H1387" s="164" t="s">
        <v>1500</v>
      </c>
      <c r="I1387" s="164" t="s">
        <v>1561</v>
      </c>
      <c r="J1387" s="216">
        <v>206.5</v>
      </c>
      <c r="K1387" s="167">
        <v>6</v>
      </c>
      <c r="L1387" s="167">
        <v>11.2</v>
      </c>
      <c r="M1387" s="57" t="s">
        <v>943</v>
      </c>
      <c r="N1387" s="197" t="s">
        <v>1025</v>
      </c>
      <c r="O1387" s="211" t="s">
        <v>1562</v>
      </c>
      <c r="P1387" s="211"/>
      <c r="Q1387" s="211" t="s">
        <v>1563</v>
      </c>
      <c r="R1387" s="215">
        <v>0.29166666666666669</v>
      </c>
      <c r="S1387" s="215">
        <v>0.27083333333333331</v>
      </c>
      <c r="T1387" s="216">
        <v>229.8</v>
      </c>
      <c r="U1387" s="216"/>
      <c r="V1387" s="184" t="s">
        <v>1045</v>
      </c>
      <c r="W1387" s="184"/>
      <c r="X1387" s="200" t="s">
        <v>1409</v>
      </c>
      <c r="Y1387" s="163"/>
      <c r="Z1387" s="141" t="s">
        <v>1027</v>
      </c>
      <c r="AA1387" s="136"/>
      <c r="AB1387" s="140" t="s">
        <v>5</v>
      </c>
      <c r="AC1387" s="137" t="s">
        <v>1542</v>
      </c>
      <c r="AD1387" s="137" t="s">
        <v>1045</v>
      </c>
      <c r="AE1387" s="140" t="s">
        <v>1543</v>
      </c>
    </row>
    <row r="1388" spans="2:31" s="137" customFormat="1" ht="17.25" customHeight="1" x14ac:dyDescent="0.35">
      <c r="B1388" s="163"/>
      <c r="C1388" s="196"/>
      <c r="D1388" s="163"/>
      <c r="E1388" s="164"/>
      <c r="F1388" s="174"/>
      <c r="G1388" s="174"/>
      <c r="H1388" s="164"/>
      <c r="I1388" s="164"/>
      <c r="J1388" s="163"/>
      <c r="K1388" s="163"/>
      <c r="L1388" s="163"/>
      <c r="M1388" s="164"/>
      <c r="N1388" s="197" t="s">
        <v>1564</v>
      </c>
      <c r="O1388" s="211" t="s">
        <v>1565</v>
      </c>
      <c r="P1388" s="208" t="s">
        <v>971</v>
      </c>
      <c r="Q1388" s="196"/>
      <c r="R1388" s="169"/>
      <c r="S1388" s="169"/>
      <c r="T1388" s="163"/>
      <c r="U1388" s="163"/>
      <c r="V1388" s="170"/>
      <c r="W1388" s="170"/>
      <c r="X1388" s="171"/>
      <c r="Y1388" s="163"/>
    </row>
    <row r="1389" spans="2:31" s="137" customFormat="1" ht="17.25" customHeight="1" x14ac:dyDescent="0.35">
      <c r="B1389" s="163"/>
      <c r="C1389" s="196"/>
      <c r="D1389" s="163"/>
      <c r="E1389" s="164"/>
      <c r="F1389" s="174"/>
      <c r="G1389" s="174"/>
      <c r="H1389" s="164"/>
      <c r="I1389" s="164"/>
      <c r="J1389" s="216"/>
      <c r="K1389" s="167"/>
      <c r="L1389" s="167"/>
      <c r="M1389" s="164"/>
      <c r="N1389" s="252" t="s">
        <v>1566</v>
      </c>
      <c r="O1389" s="208" t="s">
        <v>1567</v>
      </c>
      <c r="P1389" s="208"/>
      <c r="Q1389" s="164"/>
      <c r="R1389" s="169"/>
      <c r="S1389" s="169"/>
      <c r="T1389" s="163"/>
      <c r="U1389" s="163"/>
      <c r="V1389" s="170"/>
      <c r="W1389" s="170"/>
      <c r="X1389" s="171"/>
      <c r="Y1389" s="163"/>
    </row>
    <row r="1390" spans="2:31" s="137" customFormat="1" ht="17.25" customHeight="1" x14ac:dyDescent="0.35">
      <c r="B1390" s="163"/>
      <c r="C1390" s="196"/>
      <c r="D1390" s="163"/>
      <c r="E1390" s="164"/>
      <c r="F1390" s="221" t="s">
        <v>976</v>
      </c>
      <c r="G1390" s="174"/>
      <c r="H1390" s="57" t="s">
        <v>976</v>
      </c>
      <c r="I1390" s="164"/>
      <c r="J1390" s="216"/>
      <c r="K1390" s="167"/>
      <c r="L1390" s="167"/>
      <c r="M1390" s="164"/>
      <c r="N1390" s="197"/>
      <c r="O1390" s="211"/>
      <c r="P1390" s="211"/>
      <c r="Q1390" s="196"/>
      <c r="R1390" s="169"/>
      <c r="S1390" s="169"/>
      <c r="T1390" s="163"/>
      <c r="U1390" s="163"/>
      <c r="V1390" s="170"/>
      <c r="W1390" s="170"/>
      <c r="X1390" s="171"/>
      <c r="Y1390" s="163"/>
    </row>
    <row r="1391" spans="2:31" s="137" customFormat="1" ht="17.25" customHeight="1" x14ac:dyDescent="0.35">
      <c r="B1391" s="163"/>
      <c r="C1391" s="196"/>
      <c r="D1391" s="163"/>
      <c r="E1391" s="164"/>
      <c r="F1391" s="174"/>
      <c r="G1391" s="174"/>
      <c r="H1391" s="164"/>
      <c r="I1391" s="164"/>
      <c r="J1391" s="163"/>
      <c r="K1391" s="167"/>
      <c r="L1391" s="167"/>
      <c r="M1391" s="213"/>
      <c r="N1391" s="164"/>
      <c r="O1391" s="164"/>
      <c r="P1391" s="164"/>
      <c r="Q1391" s="196"/>
      <c r="R1391" s="230"/>
      <c r="S1391" s="169"/>
      <c r="T1391" s="163"/>
      <c r="U1391" s="163"/>
      <c r="V1391" s="170"/>
      <c r="W1391" s="170"/>
      <c r="X1391" s="171"/>
      <c r="Y1391" s="163"/>
    </row>
    <row r="1392" spans="2:31" s="137" customFormat="1" ht="17.25" customHeight="1" x14ac:dyDescent="0.35">
      <c r="B1392" s="163"/>
      <c r="C1392" s="196">
        <v>54</v>
      </c>
      <c r="D1392" s="163">
        <v>54</v>
      </c>
      <c r="E1392" s="164" t="s">
        <v>1568</v>
      </c>
      <c r="F1392" s="174" t="s">
        <v>5</v>
      </c>
      <c r="G1392" s="174" t="s">
        <v>49</v>
      </c>
      <c r="H1392" s="164" t="s">
        <v>1561</v>
      </c>
      <c r="I1392" s="164" t="s">
        <v>963</v>
      </c>
      <c r="J1392" s="216">
        <v>206.5</v>
      </c>
      <c r="K1392" s="167">
        <v>13.3</v>
      </c>
      <c r="L1392" s="167">
        <v>18.5</v>
      </c>
      <c r="M1392" s="57" t="s">
        <v>943</v>
      </c>
      <c r="N1392" s="197" t="s">
        <v>1566</v>
      </c>
      <c r="O1392" s="211" t="s">
        <v>1569</v>
      </c>
      <c r="P1392" s="208"/>
      <c r="Q1392" s="211" t="s">
        <v>1570</v>
      </c>
      <c r="R1392" s="215">
        <v>0.28125</v>
      </c>
      <c r="S1392" s="215">
        <v>0.26041666666666669</v>
      </c>
      <c r="T1392" s="216">
        <v>229.8</v>
      </c>
      <c r="U1392" s="216">
        <f>T1387+T1392</f>
        <v>459.6</v>
      </c>
      <c r="V1392" s="184" t="s">
        <v>1045</v>
      </c>
      <c r="W1392" s="184" t="s">
        <v>1045</v>
      </c>
      <c r="X1392" s="200"/>
      <c r="Y1392" s="163">
        <v>4</v>
      </c>
      <c r="Z1392" s="141" t="s">
        <v>1027</v>
      </c>
      <c r="AA1392" s="136"/>
      <c r="AB1392" s="140" t="s">
        <v>5</v>
      </c>
      <c r="AC1392" s="137" t="s">
        <v>1542</v>
      </c>
      <c r="AD1392" s="137" t="s">
        <v>1045</v>
      </c>
      <c r="AE1392" s="140" t="s">
        <v>1543</v>
      </c>
    </row>
    <row r="1393" spans="2:32" s="137" customFormat="1" ht="17.25" customHeight="1" x14ac:dyDescent="0.35">
      <c r="B1393" s="163"/>
      <c r="C1393" s="196">
        <v>53</v>
      </c>
      <c r="D1393" s="163">
        <v>53</v>
      </c>
      <c r="E1393" s="164" t="s">
        <v>873</v>
      </c>
      <c r="F1393" s="174" t="s">
        <v>693</v>
      </c>
      <c r="G1393" s="174" t="s">
        <v>0</v>
      </c>
      <c r="H1393" s="164" t="s">
        <v>967</v>
      </c>
      <c r="I1393" s="164" t="s">
        <v>968</v>
      </c>
      <c r="J1393" s="163">
        <v>23.3</v>
      </c>
      <c r="K1393" s="167">
        <v>19</v>
      </c>
      <c r="L1393" s="167">
        <v>19.45</v>
      </c>
      <c r="M1393" s="164"/>
      <c r="N1393" s="252" t="s">
        <v>1564</v>
      </c>
      <c r="O1393" s="208" t="s">
        <v>1571</v>
      </c>
      <c r="P1393" s="208" t="s">
        <v>971</v>
      </c>
      <c r="Q1393" s="196"/>
      <c r="R1393" s="230"/>
      <c r="S1393" s="169"/>
      <c r="T1393" s="163"/>
      <c r="U1393" s="163"/>
      <c r="V1393" s="170"/>
      <c r="W1393" s="170"/>
      <c r="X1393" s="171"/>
      <c r="Y1393" s="163"/>
    </row>
    <row r="1394" spans="2:32" s="137" customFormat="1" ht="17.25" customHeight="1" x14ac:dyDescent="0.35">
      <c r="B1394" s="163"/>
      <c r="C1394" s="196"/>
      <c r="D1394" s="163"/>
      <c r="E1394" s="164"/>
      <c r="F1394" s="174"/>
      <c r="G1394" s="174"/>
      <c r="H1394" s="164"/>
      <c r="I1394" s="164"/>
      <c r="J1394" s="163"/>
      <c r="K1394" s="167"/>
      <c r="L1394" s="167"/>
      <c r="M1394" s="164"/>
      <c r="N1394" s="252" t="s">
        <v>1025</v>
      </c>
      <c r="O1394" s="208" t="s">
        <v>1572</v>
      </c>
      <c r="P1394" s="211"/>
      <c r="Q1394" s="196"/>
      <c r="R1394" s="230"/>
      <c r="S1394" s="169"/>
      <c r="T1394" s="163"/>
      <c r="U1394" s="163"/>
      <c r="V1394" s="170"/>
      <c r="W1394" s="170"/>
      <c r="X1394" s="171"/>
      <c r="Y1394" s="163"/>
    </row>
    <row r="1395" spans="2:32" s="137" customFormat="1" ht="17.25" customHeight="1" x14ac:dyDescent="0.35">
      <c r="B1395" s="163"/>
      <c r="C1395" s="196"/>
      <c r="D1395" s="163"/>
      <c r="E1395" s="57" t="s">
        <v>1573</v>
      </c>
      <c r="F1395" s="174"/>
      <c r="G1395" s="174"/>
      <c r="H1395" s="164"/>
      <c r="I1395" s="164"/>
      <c r="J1395" s="163"/>
      <c r="K1395" s="163"/>
      <c r="L1395" s="163"/>
      <c r="M1395" s="164"/>
      <c r="N1395" s="196"/>
      <c r="O1395" s="196"/>
      <c r="P1395" s="167"/>
      <c r="Q1395" s="196"/>
      <c r="R1395" s="169"/>
      <c r="S1395" s="169"/>
      <c r="T1395" s="163"/>
      <c r="U1395" s="163"/>
      <c r="V1395" s="170"/>
      <c r="W1395" s="170"/>
      <c r="X1395" s="171"/>
      <c r="Y1395" s="163"/>
      <c r="Z1395" s="140"/>
    </row>
    <row r="1396" spans="2:32" ht="17.25" customHeight="1" x14ac:dyDescent="0.25">
      <c r="B1396" s="201"/>
      <c r="C1396" s="201"/>
      <c r="D1396" s="204"/>
      <c r="E1396" s="201"/>
      <c r="F1396" s="223"/>
      <c r="G1396" s="223"/>
      <c r="H1396" s="201"/>
      <c r="I1396" s="201"/>
      <c r="J1396" s="201"/>
      <c r="K1396" s="201"/>
      <c r="L1396" s="201"/>
      <c r="M1396" s="201"/>
      <c r="N1396" s="201"/>
      <c r="O1396" s="201"/>
      <c r="P1396" s="201"/>
      <c r="Q1396" s="201"/>
      <c r="R1396" s="224"/>
      <c r="S1396" s="225"/>
      <c r="T1396" s="201"/>
      <c r="U1396" s="201"/>
      <c r="V1396" s="203"/>
      <c r="W1396" s="203"/>
      <c r="X1396" s="201"/>
      <c r="Y1396" s="204"/>
    </row>
    <row r="1397" spans="2:32" ht="17.25" customHeight="1" x14ac:dyDescent="0.25">
      <c r="B1397" s="201"/>
      <c r="C1397" s="201"/>
      <c r="D1397" s="204"/>
      <c r="E1397" s="201"/>
      <c r="F1397" s="223"/>
      <c r="G1397" s="223"/>
      <c r="H1397" s="201"/>
      <c r="I1397" s="201"/>
      <c r="J1397" s="201"/>
      <c r="K1397" s="201"/>
      <c r="L1397" s="201"/>
      <c r="M1397" s="201"/>
      <c r="N1397" s="201"/>
      <c r="O1397" s="201"/>
      <c r="P1397" s="201"/>
      <c r="Q1397" s="201"/>
      <c r="R1397" s="224"/>
      <c r="S1397" s="225"/>
      <c r="T1397" s="201"/>
      <c r="U1397" s="201"/>
      <c r="V1397" s="203"/>
      <c r="W1397" s="203"/>
      <c r="X1397" s="201"/>
      <c r="Y1397" s="204"/>
    </row>
    <row r="1398" spans="2:32" s="137" customFormat="1" ht="17.25" customHeight="1" x14ac:dyDescent="0.35">
      <c r="B1398" s="163">
        <v>87</v>
      </c>
      <c r="C1398" s="196">
        <v>57</v>
      </c>
      <c r="D1398" s="163">
        <v>57</v>
      </c>
      <c r="E1398" s="164" t="s">
        <v>478</v>
      </c>
      <c r="F1398" s="174" t="s">
        <v>494</v>
      </c>
      <c r="G1398" s="174" t="s">
        <v>48</v>
      </c>
      <c r="H1398" s="164" t="s">
        <v>1101</v>
      </c>
      <c r="I1398" s="164" t="s">
        <v>1102</v>
      </c>
      <c r="J1398" s="163">
        <v>40.6</v>
      </c>
      <c r="K1398" s="167">
        <v>6</v>
      </c>
      <c r="L1398" s="167">
        <v>7.3</v>
      </c>
      <c r="M1398" s="213"/>
      <c r="N1398" s="167"/>
      <c r="O1398" s="167"/>
      <c r="P1398" s="167"/>
      <c r="Q1398" s="196"/>
      <c r="R1398" s="169"/>
      <c r="S1398" s="169"/>
      <c r="T1398" s="163"/>
      <c r="U1398" s="163"/>
      <c r="V1398" s="170"/>
      <c r="W1398" s="170"/>
      <c r="X1398" s="171"/>
      <c r="Y1398" s="163"/>
    </row>
    <row r="1399" spans="2:32" s="137" customFormat="1" ht="17.25" customHeight="1" x14ac:dyDescent="0.35">
      <c r="B1399" s="163"/>
      <c r="C1399" s="196">
        <v>57</v>
      </c>
      <c r="D1399" s="163">
        <v>57</v>
      </c>
      <c r="E1399" s="164" t="s">
        <v>1574</v>
      </c>
      <c r="F1399" s="174" t="s">
        <v>629</v>
      </c>
      <c r="G1399" s="174" t="s">
        <v>10</v>
      </c>
      <c r="H1399" s="164" t="s">
        <v>1107</v>
      </c>
      <c r="I1399" s="164" t="s">
        <v>1575</v>
      </c>
      <c r="J1399" s="163">
        <v>173.3</v>
      </c>
      <c r="K1399" s="167">
        <v>8</v>
      </c>
      <c r="L1399" s="167">
        <v>13.05</v>
      </c>
      <c r="M1399" s="57" t="s">
        <v>943</v>
      </c>
      <c r="N1399" s="196" t="s">
        <v>968</v>
      </c>
      <c r="O1399" s="196" t="s">
        <v>1576</v>
      </c>
      <c r="P1399" s="196"/>
      <c r="Q1399" s="211" t="s">
        <v>1577</v>
      </c>
      <c r="R1399" s="215">
        <v>0.3263888888888889</v>
      </c>
      <c r="S1399" s="215">
        <v>0.28472222222222221</v>
      </c>
      <c r="T1399" s="216">
        <v>213.9</v>
      </c>
      <c r="U1399" s="216"/>
      <c r="V1399" s="184" t="s">
        <v>1045</v>
      </c>
      <c r="W1399" s="184"/>
      <c r="X1399" s="200" t="s">
        <v>1409</v>
      </c>
      <c r="Y1399" s="163"/>
      <c r="Z1399" s="136" t="s">
        <v>1027</v>
      </c>
      <c r="AA1399" s="136"/>
      <c r="AB1399" s="140" t="s">
        <v>10</v>
      </c>
      <c r="AC1399" s="137" t="s">
        <v>1542</v>
      </c>
      <c r="AD1399" s="137" t="s">
        <v>1045</v>
      </c>
      <c r="AE1399" s="140" t="s">
        <v>1543</v>
      </c>
    </row>
    <row r="1400" spans="2:32" s="137" customFormat="1" ht="17.25" customHeight="1" x14ac:dyDescent="0.35">
      <c r="B1400" s="163"/>
      <c r="C1400" s="196"/>
      <c r="D1400" s="163"/>
      <c r="E1400" s="164"/>
      <c r="F1400" s="174"/>
      <c r="G1400" s="174"/>
      <c r="H1400" s="164"/>
      <c r="I1400" s="164"/>
      <c r="J1400" s="163"/>
      <c r="K1400" s="167"/>
      <c r="L1400" s="167"/>
      <c r="M1400" s="164"/>
      <c r="N1400" s="196" t="s">
        <v>1025</v>
      </c>
      <c r="O1400" s="196" t="s">
        <v>1578</v>
      </c>
      <c r="P1400" s="196"/>
      <c r="Q1400" s="196"/>
      <c r="R1400" s="169"/>
      <c r="S1400" s="230"/>
      <c r="T1400" s="167"/>
      <c r="U1400" s="167"/>
      <c r="V1400" s="253"/>
      <c r="W1400" s="253"/>
      <c r="X1400" s="254"/>
      <c r="Y1400" s="163"/>
    </row>
    <row r="1401" spans="2:32" s="137" customFormat="1" ht="17.25" customHeight="1" x14ac:dyDescent="0.35">
      <c r="B1401" s="163"/>
      <c r="C1401" s="196"/>
      <c r="D1401" s="163"/>
      <c r="E1401" s="164"/>
      <c r="F1401" s="221" t="s">
        <v>976</v>
      </c>
      <c r="G1401" s="174"/>
      <c r="H1401" s="57" t="s">
        <v>976</v>
      </c>
      <c r="I1401" s="164"/>
      <c r="J1401" s="163"/>
      <c r="K1401" s="167"/>
      <c r="L1401" s="167"/>
      <c r="M1401" s="164"/>
      <c r="N1401" s="208" t="s">
        <v>1564</v>
      </c>
      <c r="O1401" s="228" t="s">
        <v>1579</v>
      </c>
      <c r="P1401" s="208" t="s">
        <v>971</v>
      </c>
      <c r="Q1401" s="196"/>
      <c r="R1401" s="169"/>
      <c r="S1401" s="230"/>
      <c r="T1401" s="167"/>
      <c r="U1401" s="167"/>
      <c r="V1401" s="253"/>
      <c r="W1401" s="253"/>
      <c r="X1401" s="254"/>
      <c r="Y1401" s="163"/>
    </row>
    <row r="1402" spans="2:32" s="137" customFormat="1" ht="17.25" customHeight="1" x14ac:dyDescent="0.35">
      <c r="B1402" s="163"/>
      <c r="C1402" s="196"/>
      <c r="D1402" s="163"/>
      <c r="E1402" s="164"/>
      <c r="F1402" s="174"/>
      <c r="G1402" s="174"/>
      <c r="H1402" s="164"/>
      <c r="I1402" s="164"/>
      <c r="J1402" s="163"/>
      <c r="K1402" s="167"/>
      <c r="L1402" s="167"/>
      <c r="M1402" s="213"/>
      <c r="N1402" s="164"/>
      <c r="O1402" s="164"/>
      <c r="P1402" s="164"/>
      <c r="Q1402" s="196"/>
      <c r="R1402" s="169"/>
      <c r="S1402" s="230"/>
      <c r="T1402" s="167"/>
      <c r="U1402" s="167"/>
      <c r="V1402" s="253"/>
      <c r="W1402" s="253"/>
      <c r="X1402" s="254"/>
      <c r="Y1402" s="163"/>
    </row>
    <row r="1403" spans="2:32" s="137" customFormat="1" ht="17.25" customHeight="1" x14ac:dyDescent="0.35">
      <c r="B1403" s="163"/>
      <c r="C1403" s="196">
        <v>58</v>
      </c>
      <c r="D1403" s="163">
        <v>58</v>
      </c>
      <c r="E1403" s="164" t="s">
        <v>1580</v>
      </c>
      <c r="F1403" s="174" t="s">
        <v>10</v>
      </c>
      <c r="G1403" s="174" t="s">
        <v>48</v>
      </c>
      <c r="H1403" s="164" t="s">
        <v>1575</v>
      </c>
      <c r="I1403" s="164" t="s">
        <v>1102</v>
      </c>
      <c r="J1403" s="163">
        <v>173.3</v>
      </c>
      <c r="K1403" s="167">
        <v>14.15</v>
      </c>
      <c r="L1403" s="167">
        <v>19.149999999999999</v>
      </c>
      <c r="M1403" s="57" t="s">
        <v>943</v>
      </c>
      <c r="N1403" s="208" t="s">
        <v>1564</v>
      </c>
      <c r="O1403" s="228" t="s">
        <v>1581</v>
      </c>
      <c r="P1403" s="208" t="s">
        <v>971</v>
      </c>
      <c r="Q1403" s="211" t="s">
        <v>1582</v>
      </c>
      <c r="R1403" s="215">
        <v>0.2986111111111111</v>
      </c>
      <c r="S1403" s="215">
        <v>0.27430555555555552</v>
      </c>
      <c r="T1403" s="216">
        <v>213.9</v>
      </c>
      <c r="U1403" s="216">
        <f>T1399+T1403</f>
        <v>427.8</v>
      </c>
      <c r="V1403" s="184" t="s">
        <v>1045</v>
      </c>
      <c r="W1403" s="184" t="s">
        <v>1045</v>
      </c>
      <c r="X1403" s="200"/>
      <c r="Y1403" s="163">
        <v>4</v>
      </c>
      <c r="Z1403" s="136" t="s">
        <v>1027</v>
      </c>
      <c r="AA1403" s="136"/>
      <c r="AB1403" s="140" t="s">
        <v>10</v>
      </c>
      <c r="AC1403" s="137" t="s">
        <v>1542</v>
      </c>
      <c r="AD1403" s="137" t="s">
        <v>1045</v>
      </c>
      <c r="AE1403" s="140" t="s">
        <v>1543</v>
      </c>
    </row>
    <row r="1404" spans="2:32" s="137" customFormat="1" ht="17.25" customHeight="1" x14ac:dyDescent="0.35">
      <c r="B1404" s="163"/>
      <c r="C1404" s="196">
        <v>58</v>
      </c>
      <c r="D1404" s="163">
        <v>58</v>
      </c>
      <c r="E1404" s="164" t="s">
        <v>487</v>
      </c>
      <c r="F1404" s="174" t="s">
        <v>1105</v>
      </c>
      <c r="G1404" s="174" t="s">
        <v>0</v>
      </c>
      <c r="H1404" s="164" t="s">
        <v>1106</v>
      </c>
      <c r="I1404" s="164" t="s">
        <v>968</v>
      </c>
      <c r="J1404" s="163">
        <v>40.6</v>
      </c>
      <c r="K1404" s="167">
        <v>19.3</v>
      </c>
      <c r="L1404" s="167">
        <v>21</v>
      </c>
      <c r="M1404" s="164"/>
      <c r="N1404" s="196" t="s">
        <v>1025</v>
      </c>
      <c r="O1404" s="196" t="s">
        <v>1583</v>
      </c>
      <c r="P1404" s="196"/>
      <c r="Q1404" s="196"/>
      <c r="R1404" s="169"/>
      <c r="S1404" s="230"/>
      <c r="T1404" s="167"/>
      <c r="U1404" s="167"/>
      <c r="V1404" s="253"/>
      <c r="W1404" s="253"/>
      <c r="X1404" s="254"/>
      <c r="Y1404" s="163"/>
    </row>
    <row r="1405" spans="2:32" s="137" customFormat="1" ht="17.25" customHeight="1" x14ac:dyDescent="0.35">
      <c r="B1405" s="163"/>
      <c r="C1405" s="196"/>
      <c r="D1405" s="163"/>
      <c r="E1405" s="57" t="s">
        <v>1584</v>
      </c>
      <c r="F1405" s="174"/>
      <c r="G1405" s="174"/>
      <c r="H1405" s="164"/>
      <c r="I1405" s="164"/>
      <c r="J1405" s="163"/>
      <c r="K1405" s="163"/>
      <c r="L1405" s="163"/>
      <c r="M1405" s="164"/>
      <c r="N1405" s="167"/>
      <c r="O1405" s="167"/>
      <c r="P1405" s="167"/>
      <c r="Q1405" s="196"/>
      <c r="R1405" s="169"/>
      <c r="S1405" s="169"/>
      <c r="T1405" s="163"/>
      <c r="U1405" s="163"/>
      <c r="V1405" s="170"/>
      <c r="W1405" s="170"/>
      <c r="X1405" s="171"/>
      <c r="Y1405" s="163"/>
      <c r="Z1405" s="140"/>
    </row>
    <row r="1406" spans="2:32" ht="17.25" customHeight="1" x14ac:dyDescent="0.25">
      <c r="B1406" s="201"/>
      <c r="C1406" s="201"/>
      <c r="D1406" s="204"/>
      <c r="E1406" s="201"/>
      <c r="F1406" s="223"/>
      <c r="G1406" s="223"/>
      <c r="H1406" s="201"/>
      <c r="I1406" s="201"/>
      <c r="J1406" s="201"/>
      <c r="K1406" s="201"/>
      <c r="L1406" s="201"/>
      <c r="M1406" s="201"/>
      <c r="N1406" s="201"/>
      <c r="O1406" s="201"/>
      <c r="P1406" s="201"/>
      <c r="Q1406" s="201"/>
      <c r="R1406" s="224"/>
      <c r="S1406" s="225"/>
      <c r="T1406" s="201"/>
      <c r="U1406" s="201"/>
      <c r="V1406" s="203"/>
      <c r="W1406" s="203"/>
      <c r="X1406" s="201"/>
      <c r="Y1406" s="204"/>
    </row>
    <row r="1407" spans="2:32" ht="17.25" customHeight="1" x14ac:dyDescent="0.35">
      <c r="B1407" s="201"/>
      <c r="C1407" s="201"/>
      <c r="D1407" s="204"/>
      <c r="E1407" s="201"/>
      <c r="F1407" s="255" t="s">
        <v>1585</v>
      </c>
      <c r="G1407" s="223"/>
      <c r="H1407" s="256" t="s">
        <v>1585</v>
      </c>
      <c r="I1407" s="201"/>
      <c r="J1407" s="201"/>
      <c r="K1407" s="201"/>
      <c r="L1407" s="201"/>
      <c r="M1407" s="201"/>
      <c r="N1407" s="201"/>
      <c r="O1407" s="201"/>
      <c r="P1407" s="201"/>
      <c r="Q1407" s="201"/>
      <c r="R1407" s="224"/>
      <c r="S1407" s="225"/>
      <c r="T1407" s="201"/>
      <c r="U1407" s="201"/>
      <c r="V1407" s="203"/>
      <c r="W1407" s="203"/>
      <c r="X1407" s="201"/>
      <c r="Y1407" s="204"/>
    </row>
    <row r="1408" spans="2:32" s="137" customFormat="1" ht="17.25" customHeight="1" x14ac:dyDescent="0.35">
      <c r="B1408" s="163">
        <v>88</v>
      </c>
      <c r="C1408" s="196">
        <v>21</v>
      </c>
      <c r="D1408" s="163">
        <v>21</v>
      </c>
      <c r="E1408" s="164" t="s">
        <v>56</v>
      </c>
      <c r="F1408" s="174" t="s">
        <v>0</v>
      </c>
      <c r="G1408" s="174" t="s">
        <v>1</v>
      </c>
      <c r="H1408" s="164" t="s">
        <v>968</v>
      </c>
      <c r="I1408" s="164" t="s">
        <v>1586</v>
      </c>
      <c r="J1408" s="163">
        <v>529.70000000000005</v>
      </c>
      <c r="K1408" s="167">
        <v>4.3</v>
      </c>
      <c r="L1408" s="167">
        <v>17.350000000000001</v>
      </c>
      <c r="M1408" s="57" t="s">
        <v>943</v>
      </c>
      <c r="N1408" s="196" t="s">
        <v>1025</v>
      </c>
      <c r="O1408" s="196" t="s">
        <v>1587</v>
      </c>
      <c r="P1408" s="196"/>
      <c r="Q1408" s="211" t="s">
        <v>1588</v>
      </c>
      <c r="R1408" s="215">
        <v>0.2986111111111111</v>
      </c>
      <c r="S1408" s="215">
        <v>0.27777777777777779</v>
      </c>
      <c r="T1408" s="216">
        <v>275</v>
      </c>
      <c r="U1408" s="216"/>
      <c r="V1408" s="184" t="s">
        <v>1045</v>
      </c>
      <c r="W1408" s="184"/>
      <c r="X1408" s="200" t="s">
        <v>1589</v>
      </c>
      <c r="Y1408" s="163"/>
      <c r="Z1408" s="141" t="s">
        <v>1027</v>
      </c>
      <c r="AA1408" s="136"/>
      <c r="AB1408" s="140" t="s">
        <v>1586</v>
      </c>
      <c r="AC1408" s="173" t="s">
        <v>1542</v>
      </c>
      <c r="AD1408" s="137" t="s">
        <v>1045</v>
      </c>
      <c r="AE1408" s="140" t="s">
        <v>1590</v>
      </c>
      <c r="AF1408" s="137" t="s">
        <v>1591</v>
      </c>
    </row>
    <row r="1409" spans="2:32" s="137" customFormat="1" ht="17.25" customHeight="1" x14ac:dyDescent="0.35">
      <c r="B1409" s="163"/>
      <c r="C1409" s="196">
        <v>22</v>
      </c>
      <c r="D1409" s="163">
        <v>22</v>
      </c>
      <c r="E1409" s="164"/>
      <c r="F1409" s="174"/>
      <c r="G1409" s="174"/>
      <c r="H1409" s="164"/>
      <c r="I1409" s="164"/>
      <c r="J1409" s="163"/>
      <c r="K1409" s="163"/>
      <c r="L1409" s="167"/>
      <c r="M1409" s="213"/>
      <c r="N1409" s="196" t="s">
        <v>1312</v>
      </c>
      <c r="O1409" s="196" t="s">
        <v>1592</v>
      </c>
      <c r="P1409" s="196"/>
      <c r="Q1409" s="196" t="s">
        <v>1593</v>
      </c>
      <c r="R1409" s="215">
        <v>0.28472222222222221</v>
      </c>
      <c r="S1409" s="215">
        <v>0.2638888888888889</v>
      </c>
      <c r="T1409" s="216">
        <v>254.7</v>
      </c>
      <c r="U1409" s="216">
        <f>T1408+T1409</f>
        <v>529.70000000000005</v>
      </c>
      <c r="V1409" s="184" t="s">
        <v>1045</v>
      </c>
      <c r="W1409" s="184" t="s">
        <v>1045</v>
      </c>
      <c r="X1409" s="200"/>
      <c r="Y1409" s="163">
        <v>1</v>
      </c>
      <c r="Z1409" s="141" t="s">
        <v>1027</v>
      </c>
      <c r="AA1409" s="136"/>
      <c r="AB1409" s="140" t="s">
        <v>1586</v>
      </c>
      <c r="AC1409" s="173" t="s">
        <v>1542</v>
      </c>
      <c r="AD1409" s="137" t="s">
        <v>1045</v>
      </c>
      <c r="AE1409" s="140" t="s">
        <v>1590</v>
      </c>
      <c r="AF1409" s="137" t="s">
        <v>1591</v>
      </c>
    </row>
    <row r="1410" spans="2:32" s="137" customFormat="1" ht="17.25" customHeight="1" x14ac:dyDescent="0.35">
      <c r="B1410" s="163"/>
      <c r="C1410" s="196"/>
      <c r="D1410" s="163"/>
      <c r="E1410" s="164"/>
      <c r="F1410" s="165"/>
      <c r="G1410" s="257"/>
      <c r="H1410" s="163"/>
      <c r="I1410" s="167"/>
      <c r="J1410" s="167"/>
      <c r="K1410" s="163"/>
      <c r="L1410" s="163"/>
      <c r="M1410" s="164"/>
      <c r="N1410" s="196" t="s">
        <v>1594</v>
      </c>
      <c r="O1410" s="196" t="s">
        <v>1595</v>
      </c>
      <c r="P1410" s="196"/>
      <c r="Q1410" s="196"/>
      <c r="R1410" s="230"/>
      <c r="S1410" s="169"/>
      <c r="T1410" s="163"/>
      <c r="U1410" s="163"/>
      <c r="V1410" s="170"/>
      <c r="W1410" s="170"/>
      <c r="X1410" s="171"/>
      <c r="Y1410" s="163"/>
    </row>
    <row r="1411" spans="2:32" s="137" customFormat="1" ht="17.25" customHeight="1" x14ac:dyDescent="0.35">
      <c r="B1411" s="163"/>
      <c r="C1411" s="196"/>
      <c r="D1411" s="163"/>
      <c r="E1411" s="164"/>
      <c r="F1411" s="174" t="s">
        <v>1596</v>
      </c>
      <c r="G1411" s="174"/>
      <c r="H1411" s="164" t="s">
        <v>1596</v>
      </c>
      <c r="I1411" s="164"/>
      <c r="J1411" s="163"/>
      <c r="K1411" s="163"/>
      <c r="L1411" s="163"/>
      <c r="M1411" s="164"/>
      <c r="N1411" s="228" t="s">
        <v>1597</v>
      </c>
      <c r="O1411" s="228" t="s">
        <v>1598</v>
      </c>
      <c r="P1411" s="208" t="s">
        <v>971</v>
      </c>
      <c r="Q1411" s="196"/>
      <c r="R1411" s="230"/>
      <c r="S1411" s="169"/>
      <c r="T1411" s="163"/>
      <c r="U1411" s="163"/>
      <c r="V1411" s="170"/>
      <c r="W1411" s="170"/>
      <c r="X1411" s="171"/>
      <c r="Y1411" s="163"/>
    </row>
    <row r="1412" spans="2:32" s="137" customFormat="1" ht="17.25" customHeight="1" x14ac:dyDescent="0.35">
      <c r="B1412" s="163"/>
      <c r="C1412" s="196"/>
      <c r="D1412" s="163"/>
      <c r="E1412" s="164"/>
      <c r="F1412" s="245" t="s">
        <v>1599</v>
      </c>
      <c r="G1412" s="258" t="s">
        <v>1600</v>
      </c>
      <c r="H1412" s="196" t="s">
        <v>935</v>
      </c>
      <c r="I1412" s="166" t="s">
        <v>1601</v>
      </c>
      <c r="J1412" s="163"/>
      <c r="K1412" s="163"/>
      <c r="L1412" s="167"/>
      <c r="M1412" s="213"/>
      <c r="N1412" s="228" t="s">
        <v>1602</v>
      </c>
      <c r="O1412" s="228" t="s">
        <v>1603</v>
      </c>
      <c r="P1412" s="208" t="s">
        <v>1596</v>
      </c>
      <c r="Q1412" s="196"/>
      <c r="R1412" s="230"/>
      <c r="S1412" s="169"/>
      <c r="T1412" s="163"/>
      <c r="U1412" s="163"/>
      <c r="V1412" s="170"/>
      <c r="W1412" s="170"/>
      <c r="X1412" s="171"/>
      <c r="Y1412" s="163"/>
    </row>
    <row r="1413" spans="2:32" s="137" customFormat="1" ht="17.25" customHeight="1" x14ac:dyDescent="0.35">
      <c r="B1413" s="163"/>
      <c r="C1413" s="196"/>
      <c r="D1413" s="163"/>
      <c r="E1413" s="164"/>
      <c r="F1413" s="245" t="s">
        <v>1599</v>
      </c>
      <c r="G1413" s="245" t="s">
        <v>1604</v>
      </c>
      <c r="H1413" s="196" t="s">
        <v>935</v>
      </c>
      <c r="I1413" s="196" t="s">
        <v>1605</v>
      </c>
      <c r="J1413" s="163"/>
      <c r="K1413" s="163"/>
      <c r="L1413" s="167"/>
      <c r="M1413" s="213"/>
      <c r="N1413" s="196" t="s">
        <v>1606</v>
      </c>
      <c r="O1413" s="196" t="s">
        <v>1607</v>
      </c>
      <c r="P1413" s="196"/>
      <c r="Q1413" s="196"/>
      <c r="R1413" s="230"/>
      <c r="S1413" s="169"/>
      <c r="T1413" s="163"/>
      <c r="U1413" s="163"/>
      <c r="V1413" s="170"/>
      <c r="W1413" s="170"/>
      <c r="X1413" s="171"/>
      <c r="Y1413" s="163"/>
    </row>
    <row r="1414" spans="2:32" s="137" customFormat="1" ht="17.25" customHeight="1" x14ac:dyDescent="0.35">
      <c r="B1414" s="163"/>
      <c r="C1414" s="196"/>
      <c r="D1414" s="163"/>
      <c r="E1414" s="164"/>
      <c r="F1414" s="245"/>
      <c r="G1414" s="245"/>
      <c r="H1414" s="196"/>
      <c r="I1414" s="196"/>
      <c r="J1414" s="163"/>
      <c r="K1414" s="163"/>
      <c r="L1414" s="167"/>
      <c r="M1414" s="213"/>
      <c r="N1414" s="196" t="s">
        <v>1608</v>
      </c>
      <c r="O1414" s="196" t="s">
        <v>1609</v>
      </c>
      <c r="P1414" s="196"/>
      <c r="Q1414" s="196"/>
      <c r="R1414" s="230"/>
      <c r="S1414" s="169"/>
      <c r="T1414" s="163"/>
      <c r="U1414" s="163"/>
      <c r="V1414" s="170"/>
      <c r="W1414" s="170"/>
      <c r="X1414" s="171"/>
      <c r="Y1414" s="163"/>
    </row>
    <row r="1415" spans="2:32" s="137" customFormat="1" ht="17.25" customHeight="1" x14ac:dyDescent="0.35">
      <c r="B1415" s="163"/>
      <c r="C1415" s="196"/>
      <c r="D1415" s="163"/>
      <c r="E1415" s="164"/>
      <c r="F1415" s="174"/>
      <c r="G1415" s="174"/>
      <c r="H1415" s="164"/>
      <c r="I1415" s="164"/>
      <c r="J1415" s="163"/>
      <c r="K1415" s="163"/>
      <c r="L1415" s="167"/>
      <c r="M1415" s="213"/>
      <c r="N1415" s="196" t="s">
        <v>1610</v>
      </c>
      <c r="O1415" s="196" t="s">
        <v>1611</v>
      </c>
      <c r="P1415" s="164"/>
      <c r="Q1415" s="196"/>
      <c r="R1415" s="230"/>
      <c r="S1415" s="169"/>
      <c r="T1415" s="163"/>
      <c r="U1415" s="163"/>
      <c r="V1415" s="170"/>
      <c r="W1415" s="170"/>
      <c r="X1415" s="171"/>
      <c r="Y1415" s="163"/>
    </row>
    <row r="1416" spans="2:32" s="137" customFormat="1" ht="17.25" customHeight="1" x14ac:dyDescent="0.35">
      <c r="B1416" s="163"/>
      <c r="C1416" s="196"/>
      <c r="D1416" s="163"/>
      <c r="E1416" s="164"/>
      <c r="F1416" s="174"/>
      <c r="G1416" s="174"/>
      <c r="H1416" s="164"/>
      <c r="I1416" s="164"/>
      <c r="J1416" s="163"/>
      <c r="K1416" s="163"/>
      <c r="L1416" s="167"/>
      <c r="M1416" s="213"/>
      <c r="N1416" s="228" t="s">
        <v>1612</v>
      </c>
      <c r="O1416" s="228" t="s">
        <v>1613</v>
      </c>
      <c r="P1416" s="208" t="s">
        <v>971</v>
      </c>
      <c r="Q1416" s="196"/>
      <c r="R1416" s="230"/>
      <c r="S1416" s="169"/>
      <c r="T1416" s="163"/>
      <c r="U1416" s="163"/>
      <c r="V1416" s="170"/>
      <c r="W1416" s="170"/>
      <c r="X1416" s="171"/>
      <c r="Y1416" s="163"/>
    </row>
    <row r="1417" spans="2:32" s="137" customFormat="1" ht="17.25" customHeight="1" x14ac:dyDescent="0.35">
      <c r="B1417" s="163"/>
      <c r="C1417" s="196"/>
      <c r="D1417" s="163"/>
      <c r="E1417" s="164"/>
      <c r="F1417" s="174"/>
      <c r="G1417" s="174"/>
      <c r="H1417" s="164"/>
      <c r="I1417" s="164"/>
      <c r="J1417" s="163"/>
      <c r="K1417" s="163"/>
      <c r="L1417" s="167"/>
      <c r="M1417" s="213"/>
      <c r="N1417" s="196" t="s">
        <v>1614</v>
      </c>
      <c r="O1417" s="196" t="s">
        <v>1615</v>
      </c>
      <c r="P1417" s="196"/>
      <c r="Q1417" s="196"/>
      <c r="R1417" s="230"/>
      <c r="S1417" s="169"/>
      <c r="T1417" s="163"/>
      <c r="U1417" s="163"/>
      <c r="V1417" s="170"/>
      <c r="W1417" s="170"/>
      <c r="X1417" s="171"/>
      <c r="Y1417" s="163"/>
    </row>
    <row r="1418" spans="2:32" s="137" customFormat="1" ht="17.25" customHeight="1" x14ac:dyDescent="0.35">
      <c r="B1418" s="163"/>
      <c r="C1418" s="196"/>
      <c r="D1418" s="163"/>
      <c r="E1418" s="164"/>
      <c r="F1418" s="174"/>
      <c r="G1418" s="174"/>
      <c r="H1418" s="164"/>
      <c r="I1418" s="164"/>
      <c r="J1418" s="163"/>
      <c r="K1418" s="163"/>
      <c r="L1418" s="167"/>
      <c r="M1418" s="213"/>
      <c r="N1418" s="196" t="s">
        <v>1616</v>
      </c>
      <c r="O1418" s="196" t="s">
        <v>1617</v>
      </c>
      <c r="P1418" s="196"/>
      <c r="Q1418" s="196"/>
      <c r="R1418" s="230"/>
      <c r="S1418" s="169"/>
      <c r="T1418" s="163"/>
      <c r="U1418" s="163"/>
      <c r="V1418" s="170"/>
      <c r="W1418" s="170"/>
      <c r="X1418" s="171"/>
      <c r="Y1418" s="163"/>
    </row>
    <row r="1419" spans="2:32" s="137" customFormat="1" ht="17.25" customHeight="1" x14ac:dyDescent="0.35">
      <c r="B1419" s="163"/>
      <c r="C1419" s="196"/>
      <c r="D1419" s="163"/>
      <c r="E1419" s="164"/>
      <c r="F1419" s="174"/>
      <c r="G1419" s="174"/>
      <c r="H1419" s="164"/>
      <c r="I1419" s="164"/>
      <c r="J1419" s="163"/>
      <c r="K1419" s="163"/>
      <c r="L1419" s="167"/>
      <c r="M1419" s="213"/>
      <c r="N1419" s="167"/>
      <c r="O1419" s="167"/>
      <c r="P1419" s="167"/>
      <c r="Q1419" s="196"/>
      <c r="R1419" s="230"/>
      <c r="S1419" s="169"/>
      <c r="T1419" s="163"/>
      <c r="U1419" s="163"/>
      <c r="V1419" s="170"/>
      <c r="W1419" s="170"/>
      <c r="X1419" s="171"/>
      <c r="Y1419" s="163"/>
    </row>
    <row r="1420" spans="2:32" s="137" customFormat="1" ht="17.25" customHeight="1" x14ac:dyDescent="0.35">
      <c r="B1420" s="163">
        <v>89</v>
      </c>
      <c r="C1420" s="196">
        <v>23</v>
      </c>
      <c r="D1420" s="163">
        <v>23</v>
      </c>
      <c r="E1420" s="164" t="s">
        <v>58</v>
      </c>
      <c r="F1420" s="174" t="s">
        <v>1</v>
      </c>
      <c r="G1420" s="174" t="s">
        <v>0</v>
      </c>
      <c r="H1420" s="164" t="s">
        <v>1586</v>
      </c>
      <c r="I1420" s="164" t="s">
        <v>968</v>
      </c>
      <c r="J1420" s="163">
        <v>536.29999999999995</v>
      </c>
      <c r="K1420" s="167">
        <v>7</v>
      </c>
      <c r="L1420" s="167">
        <v>20.149999999999999</v>
      </c>
      <c r="M1420" s="57" t="s">
        <v>943</v>
      </c>
      <c r="N1420" s="196" t="s">
        <v>1616</v>
      </c>
      <c r="O1420" s="196" t="s">
        <v>1618</v>
      </c>
      <c r="P1420" s="196"/>
      <c r="Q1420" s="211" t="s">
        <v>1619</v>
      </c>
      <c r="R1420" s="215">
        <v>0.28472222222222221</v>
      </c>
      <c r="S1420" s="215">
        <v>0.2638888888888889</v>
      </c>
      <c r="T1420" s="216">
        <v>254.7</v>
      </c>
      <c r="U1420" s="216"/>
      <c r="V1420" s="184" t="s">
        <v>1045</v>
      </c>
      <c r="W1420" s="184"/>
      <c r="X1420" s="200"/>
      <c r="Y1420" s="163"/>
      <c r="Z1420" s="136" t="s">
        <v>1027</v>
      </c>
      <c r="AA1420" s="136"/>
      <c r="AB1420" s="140" t="s">
        <v>1586</v>
      </c>
      <c r="AC1420" s="173" t="s">
        <v>1542</v>
      </c>
      <c r="AD1420" s="137" t="s">
        <v>1045</v>
      </c>
      <c r="AE1420" s="140" t="s">
        <v>1590</v>
      </c>
      <c r="AF1420" s="137" t="s">
        <v>1591</v>
      </c>
    </row>
    <row r="1421" spans="2:32" s="137" customFormat="1" ht="17.25" customHeight="1" x14ac:dyDescent="0.35">
      <c r="B1421" s="163"/>
      <c r="C1421" s="196">
        <v>24</v>
      </c>
      <c r="D1421" s="163">
        <v>24</v>
      </c>
      <c r="E1421" s="164"/>
      <c r="F1421" s="174"/>
      <c r="G1421" s="174"/>
      <c r="H1421" s="164"/>
      <c r="I1421" s="164"/>
      <c r="J1421" s="163"/>
      <c r="K1421" s="163"/>
      <c r="L1421" s="167"/>
      <c r="M1421" s="213"/>
      <c r="N1421" s="196" t="s">
        <v>1614</v>
      </c>
      <c r="O1421" s="196" t="s">
        <v>1620</v>
      </c>
      <c r="P1421" s="196"/>
      <c r="Q1421" s="196" t="s">
        <v>1621</v>
      </c>
      <c r="R1421" s="215">
        <v>0.2951388888888889</v>
      </c>
      <c r="S1421" s="215">
        <v>0.27430555555555552</v>
      </c>
      <c r="T1421" s="216">
        <v>281.60000000000002</v>
      </c>
      <c r="U1421" s="216">
        <f>T1420+T1421</f>
        <v>536.29999999999995</v>
      </c>
      <c r="V1421" s="184" t="s">
        <v>1045</v>
      </c>
      <c r="W1421" s="184" t="s">
        <v>1045</v>
      </c>
      <c r="X1421" s="200"/>
      <c r="Y1421" s="163">
        <v>1</v>
      </c>
      <c r="Z1421" s="136" t="s">
        <v>1027</v>
      </c>
      <c r="AA1421" s="136"/>
      <c r="AB1421" s="140" t="s">
        <v>1586</v>
      </c>
      <c r="AC1421" s="173" t="s">
        <v>1542</v>
      </c>
      <c r="AD1421" s="137" t="s">
        <v>1045</v>
      </c>
      <c r="AE1421" s="140" t="s">
        <v>1590</v>
      </c>
      <c r="AF1421" s="137" t="s">
        <v>1591</v>
      </c>
    </row>
    <row r="1422" spans="2:32" s="137" customFormat="1" ht="17.25" customHeight="1" x14ac:dyDescent="0.35">
      <c r="B1422" s="163"/>
      <c r="C1422" s="196"/>
      <c r="D1422" s="163"/>
      <c r="E1422" s="164"/>
      <c r="F1422" s="174"/>
      <c r="G1422" s="174"/>
      <c r="H1422" s="164"/>
      <c r="I1422" s="164"/>
      <c r="J1422" s="163"/>
      <c r="K1422" s="163"/>
      <c r="L1422" s="167"/>
      <c r="M1422" s="213"/>
      <c r="N1422" s="196" t="s">
        <v>1606</v>
      </c>
      <c r="O1422" s="196" t="s">
        <v>1622</v>
      </c>
      <c r="P1422" s="196"/>
      <c r="Q1422" s="196"/>
      <c r="R1422" s="169"/>
      <c r="S1422" s="169"/>
      <c r="T1422" s="163"/>
      <c r="U1422" s="163"/>
      <c r="V1422" s="170"/>
      <c r="W1422" s="170"/>
      <c r="X1422" s="171"/>
      <c r="Y1422" s="163"/>
    </row>
    <row r="1423" spans="2:32" s="137" customFormat="1" ht="17.25" customHeight="1" x14ac:dyDescent="0.35">
      <c r="B1423" s="163"/>
      <c r="C1423" s="196"/>
      <c r="D1423" s="163"/>
      <c r="E1423" s="164"/>
      <c r="F1423" s="174" t="s">
        <v>1596</v>
      </c>
      <c r="G1423" s="174"/>
      <c r="H1423" s="164" t="s">
        <v>1596</v>
      </c>
      <c r="I1423" s="164"/>
      <c r="J1423" s="167"/>
      <c r="K1423" s="167"/>
      <c r="L1423" s="163"/>
      <c r="M1423" s="213"/>
      <c r="N1423" s="228" t="s">
        <v>1602</v>
      </c>
      <c r="O1423" s="228" t="s">
        <v>1623</v>
      </c>
      <c r="P1423" s="208" t="s">
        <v>1596</v>
      </c>
      <c r="Q1423" s="196"/>
      <c r="R1423" s="169"/>
      <c r="S1423" s="169"/>
      <c r="T1423" s="163"/>
      <c r="U1423" s="163"/>
      <c r="V1423" s="170"/>
      <c r="W1423" s="170"/>
      <c r="X1423" s="171"/>
      <c r="Y1423" s="163"/>
    </row>
    <row r="1424" spans="2:32" s="137" customFormat="1" ht="17.25" customHeight="1" x14ac:dyDescent="0.35">
      <c r="B1424" s="163"/>
      <c r="C1424" s="196"/>
      <c r="D1424" s="163"/>
      <c r="E1424" s="164"/>
      <c r="F1424" s="245" t="s">
        <v>1599</v>
      </c>
      <c r="G1424" s="258" t="s">
        <v>1624</v>
      </c>
      <c r="H1424" s="196" t="s">
        <v>935</v>
      </c>
      <c r="I1424" s="166" t="s">
        <v>1625</v>
      </c>
      <c r="J1424" s="167"/>
      <c r="K1424" s="167"/>
      <c r="L1424" s="163"/>
      <c r="M1424" s="213"/>
      <c r="N1424" s="196" t="s">
        <v>1597</v>
      </c>
      <c r="O1424" s="196" t="s">
        <v>1626</v>
      </c>
      <c r="P1424" s="196"/>
      <c r="Q1424" s="196"/>
      <c r="R1424" s="169"/>
      <c r="S1424" s="169"/>
      <c r="T1424" s="163"/>
      <c r="U1424" s="163"/>
      <c r="V1424" s="170"/>
      <c r="W1424" s="170"/>
      <c r="X1424" s="171"/>
      <c r="Y1424" s="163"/>
    </row>
    <row r="1425" spans="2:32" s="137" customFormat="1" ht="17.25" customHeight="1" x14ac:dyDescent="0.35">
      <c r="B1425" s="163"/>
      <c r="C1425" s="196"/>
      <c r="D1425" s="163"/>
      <c r="E1425" s="164"/>
      <c r="F1425" s="245" t="s">
        <v>1599</v>
      </c>
      <c r="G1425" s="245" t="s">
        <v>1627</v>
      </c>
      <c r="H1425" s="196" t="s">
        <v>935</v>
      </c>
      <c r="I1425" s="196" t="s">
        <v>1628</v>
      </c>
      <c r="J1425" s="163"/>
      <c r="K1425" s="163"/>
      <c r="L1425" s="167"/>
      <c r="M1425" s="213"/>
      <c r="N1425" s="228" t="s">
        <v>1594</v>
      </c>
      <c r="O1425" s="228" t="s">
        <v>1629</v>
      </c>
      <c r="P1425" s="208" t="s">
        <v>971</v>
      </c>
      <c r="Q1425" s="196"/>
      <c r="R1425" s="169"/>
      <c r="S1425" s="169"/>
      <c r="T1425" s="163"/>
      <c r="U1425" s="163"/>
      <c r="V1425" s="170"/>
      <c r="W1425" s="170"/>
      <c r="X1425" s="171"/>
      <c r="Y1425" s="163"/>
    </row>
    <row r="1426" spans="2:32" s="137" customFormat="1" ht="17.25" customHeight="1" x14ac:dyDescent="0.35">
      <c r="B1426" s="163"/>
      <c r="C1426" s="196"/>
      <c r="D1426" s="163"/>
      <c r="E1426" s="164"/>
      <c r="F1426" s="174"/>
      <c r="G1426" s="174"/>
      <c r="H1426" s="164"/>
      <c r="I1426" s="164"/>
      <c r="J1426" s="163"/>
      <c r="K1426" s="163"/>
      <c r="L1426" s="167"/>
      <c r="M1426" s="213"/>
      <c r="N1426" s="196" t="s">
        <v>1312</v>
      </c>
      <c r="O1426" s="196" t="s">
        <v>1630</v>
      </c>
      <c r="P1426" s="196"/>
      <c r="Q1426" s="196"/>
      <c r="R1426" s="169"/>
      <c r="S1426" s="169"/>
      <c r="T1426" s="163"/>
      <c r="U1426" s="163"/>
      <c r="V1426" s="170"/>
      <c r="W1426" s="170"/>
      <c r="X1426" s="171"/>
      <c r="Y1426" s="163"/>
    </row>
    <row r="1427" spans="2:32" s="137" customFormat="1" ht="17.25" customHeight="1" x14ac:dyDescent="0.35">
      <c r="B1427" s="163"/>
      <c r="C1427" s="196"/>
      <c r="D1427" s="163"/>
      <c r="E1427" s="192" t="s">
        <v>1631</v>
      </c>
      <c r="F1427" s="174"/>
      <c r="G1427" s="174"/>
      <c r="H1427" s="164"/>
      <c r="I1427" s="164"/>
      <c r="J1427" s="163"/>
      <c r="K1427" s="163"/>
      <c r="L1427" s="167"/>
      <c r="M1427" s="213"/>
      <c r="N1427" s="196" t="s">
        <v>963</v>
      </c>
      <c r="O1427" s="196" t="s">
        <v>1632</v>
      </c>
      <c r="P1427" s="196"/>
      <c r="Q1427" s="196"/>
      <c r="R1427" s="169"/>
      <c r="S1427" s="169"/>
      <c r="T1427" s="163"/>
      <c r="U1427" s="163"/>
      <c r="V1427" s="170"/>
      <c r="W1427" s="170"/>
      <c r="X1427" s="171"/>
      <c r="Y1427" s="163"/>
    </row>
    <row r="1428" spans="2:32" s="137" customFormat="1" ht="17.25" customHeight="1" x14ac:dyDescent="0.35">
      <c r="B1428" s="163"/>
      <c r="C1428" s="196"/>
      <c r="D1428" s="163"/>
      <c r="E1428" s="192"/>
      <c r="F1428" s="174"/>
      <c r="G1428" s="174"/>
      <c r="H1428" s="164"/>
      <c r="I1428" s="164"/>
      <c r="J1428" s="163"/>
      <c r="K1428" s="163"/>
      <c r="L1428" s="167"/>
      <c r="M1428" s="213"/>
      <c r="N1428" s="196"/>
      <c r="O1428" s="196"/>
      <c r="P1428" s="196"/>
      <c r="Q1428" s="196"/>
      <c r="R1428" s="169"/>
      <c r="S1428" s="169"/>
      <c r="T1428" s="163"/>
      <c r="U1428" s="163"/>
      <c r="V1428" s="170"/>
      <c r="W1428" s="170"/>
      <c r="X1428" s="171"/>
      <c r="Y1428" s="163"/>
    </row>
    <row r="1429" spans="2:32" s="137" customFormat="1" ht="17.25" customHeight="1" x14ac:dyDescent="0.35">
      <c r="B1429" s="163"/>
      <c r="C1429" s="196"/>
      <c r="D1429" s="163"/>
      <c r="E1429" s="164"/>
      <c r="F1429" s="174"/>
      <c r="G1429" s="174"/>
      <c r="H1429" s="164"/>
      <c r="I1429" s="164"/>
      <c r="J1429" s="163"/>
      <c r="K1429" s="163"/>
      <c r="L1429" s="163"/>
      <c r="M1429" s="164"/>
      <c r="N1429" s="167"/>
      <c r="O1429" s="167"/>
      <c r="P1429" s="167"/>
      <c r="Q1429" s="196"/>
      <c r="R1429" s="169"/>
      <c r="S1429" s="169"/>
      <c r="T1429" s="163"/>
      <c r="U1429" s="163"/>
      <c r="V1429" s="170"/>
      <c r="W1429" s="170"/>
      <c r="X1429" s="171"/>
      <c r="Y1429" s="163"/>
    </row>
    <row r="1430" spans="2:32" s="137" customFormat="1" ht="17.25" customHeight="1" x14ac:dyDescent="0.35">
      <c r="B1430" s="163">
        <v>90</v>
      </c>
      <c r="C1430" s="196">
        <v>25</v>
      </c>
      <c r="D1430" s="163">
        <v>25</v>
      </c>
      <c r="E1430" s="164" t="s">
        <v>59</v>
      </c>
      <c r="F1430" s="174" t="s">
        <v>0</v>
      </c>
      <c r="G1430" s="174" t="s">
        <v>3</v>
      </c>
      <c r="H1430" s="164" t="s">
        <v>968</v>
      </c>
      <c r="I1430" s="164" t="s">
        <v>1633</v>
      </c>
      <c r="J1430" s="163">
        <v>415.8</v>
      </c>
      <c r="K1430" s="163">
        <v>5.15</v>
      </c>
      <c r="L1430" s="163">
        <v>15.05</v>
      </c>
      <c r="M1430" s="57" t="s">
        <v>943</v>
      </c>
      <c r="N1430" s="196" t="s">
        <v>1025</v>
      </c>
      <c r="O1430" s="196" t="s">
        <v>1634</v>
      </c>
      <c r="P1430" s="196"/>
      <c r="Q1430" s="211" t="s">
        <v>1635</v>
      </c>
      <c r="R1430" s="215">
        <v>0.3125</v>
      </c>
      <c r="S1430" s="215">
        <v>0.29166666666666669</v>
      </c>
      <c r="T1430" s="216">
        <v>281</v>
      </c>
      <c r="U1430" s="216"/>
      <c r="V1430" s="184" t="s">
        <v>1045</v>
      </c>
      <c r="W1430" s="184"/>
      <c r="X1430" s="200" t="s">
        <v>1636</v>
      </c>
      <c r="Y1430" s="163"/>
      <c r="Z1430" s="136" t="s">
        <v>1027</v>
      </c>
      <c r="AA1430" s="136"/>
      <c r="AB1430" s="140" t="s">
        <v>1633</v>
      </c>
      <c r="AC1430" s="173" t="s">
        <v>1542</v>
      </c>
      <c r="AD1430" s="137" t="s">
        <v>1045</v>
      </c>
      <c r="AE1430" s="140" t="s">
        <v>1637</v>
      </c>
      <c r="AF1430" s="136" t="s">
        <v>1638</v>
      </c>
    </row>
    <row r="1431" spans="2:32" s="137" customFormat="1" ht="17.25" customHeight="1" x14ac:dyDescent="0.35">
      <c r="B1431" s="163"/>
      <c r="C1431" s="196">
        <v>26</v>
      </c>
      <c r="D1431" s="163">
        <v>26</v>
      </c>
      <c r="E1431" s="164"/>
      <c r="F1431" s="174"/>
      <c r="G1431" s="174"/>
      <c r="H1431" s="164"/>
      <c r="I1431" s="164"/>
      <c r="J1431" s="163"/>
      <c r="K1431" s="163"/>
      <c r="L1431" s="163"/>
      <c r="M1431" s="164"/>
      <c r="N1431" s="196" t="s">
        <v>1312</v>
      </c>
      <c r="O1431" s="196" t="s">
        <v>1639</v>
      </c>
      <c r="P1431" s="196"/>
      <c r="Q1431" s="211" t="s">
        <v>1640</v>
      </c>
      <c r="R1431" s="215">
        <v>0.39930555555555558</v>
      </c>
      <c r="S1431" s="215">
        <v>0.25694444444444448</v>
      </c>
      <c r="T1431" s="216">
        <v>269.60000000000002</v>
      </c>
      <c r="U1431" s="216"/>
      <c r="V1431" s="184" t="s">
        <v>1045</v>
      </c>
      <c r="W1431" s="170"/>
      <c r="X1431" s="212"/>
      <c r="Y1431" s="163"/>
      <c r="Z1431" s="136" t="s">
        <v>1027</v>
      </c>
      <c r="AA1431" s="136"/>
      <c r="AB1431" s="140" t="s">
        <v>1633</v>
      </c>
      <c r="AC1431" s="173" t="s">
        <v>1542</v>
      </c>
      <c r="AD1431" s="137" t="s">
        <v>1045</v>
      </c>
      <c r="AE1431" s="140" t="s">
        <v>1637</v>
      </c>
      <c r="AF1431" s="136" t="s">
        <v>1638</v>
      </c>
    </row>
    <row r="1432" spans="2:32" s="137" customFormat="1" ht="17.25" customHeight="1" x14ac:dyDescent="0.35">
      <c r="B1432" s="163"/>
      <c r="C1432" s="196"/>
      <c r="D1432" s="163"/>
      <c r="E1432" s="164"/>
      <c r="F1432" s="174" t="s">
        <v>1596</v>
      </c>
      <c r="G1432" s="174"/>
      <c r="H1432" s="164" t="s">
        <v>1596</v>
      </c>
      <c r="I1432" s="164"/>
      <c r="J1432" s="163"/>
      <c r="K1432" s="163"/>
      <c r="L1432" s="163"/>
      <c r="M1432" s="164"/>
      <c r="N1432" s="196" t="s">
        <v>1594</v>
      </c>
      <c r="O1432" s="196" t="s">
        <v>1641</v>
      </c>
      <c r="P1432" s="196"/>
      <c r="Q1432" s="196"/>
      <c r="R1432" s="169"/>
      <c r="S1432" s="169"/>
      <c r="T1432" s="163"/>
      <c r="U1432" s="163"/>
      <c r="V1432" s="170"/>
      <c r="W1432" s="170"/>
      <c r="X1432" s="171"/>
      <c r="Y1432" s="163"/>
    </row>
    <row r="1433" spans="2:32" s="137" customFormat="1" ht="17.25" customHeight="1" x14ac:dyDescent="0.35">
      <c r="B1433" s="163"/>
      <c r="C1433" s="196"/>
      <c r="D1433" s="163"/>
      <c r="E1433" s="164"/>
      <c r="F1433" s="245" t="s">
        <v>1599</v>
      </c>
      <c r="G1433" s="258" t="s">
        <v>1642</v>
      </c>
      <c r="H1433" s="196" t="s">
        <v>935</v>
      </c>
      <c r="I1433" s="166" t="s">
        <v>1643</v>
      </c>
      <c r="J1433" s="163"/>
      <c r="K1433" s="163"/>
      <c r="L1433" s="163"/>
      <c r="M1433" s="164"/>
      <c r="N1433" s="228" t="s">
        <v>1597</v>
      </c>
      <c r="O1433" s="228" t="s">
        <v>1644</v>
      </c>
      <c r="P1433" s="208" t="s">
        <v>971</v>
      </c>
      <c r="Q1433" s="196"/>
      <c r="R1433" s="169"/>
      <c r="S1433" s="169"/>
      <c r="T1433" s="163"/>
      <c r="U1433" s="163"/>
      <c r="V1433" s="170"/>
      <c r="W1433" s="170"/>
      <c r="X1433" s="171"/>
      <c r="Y1433" s="163"/>
    </row>
    <row r="1434" spans="2:32" s="137" customFormat="1" ht="17.25" customHeight="1" x14ac:dyDescent="0.35">
      <c r="B1434" s="163"/>
      <c r="C1434" s="196"/>
      <c r="D1434" s="163"/>
      <c r="E1434" s="164"/>
      <c r="F1434" s="245"/>
      <c r="G1434" s="258"/>
      <c r="H1434" s="196" t="s">
        <v>935</v>
      </c>
      <c r="I1434" s="196" t="s">
        <v>1645</v>
      </c>
      <c r="J1434" s="163"/>
      <c r="K1434" s="163"/>
      <c r="L1434" s="163"/>
      <c r="M1434" s="164"/>
      <c r="N1434" s="259" t="s">
        <v>1646</v>
      </c>
      <c r="O1434" s="228" t="s">
        <v>1647</v>
      </c>
      <c r="P1434" s="208"/>
      <c r="Q1434" s="196"/>
      <c r="R1434" s="169"/>
      <c r="S1434" s="169"/>
      <c r="T1434" s="163"/>
      <c r="U1434" s="163"/>
      <c r="V1434" s="170"/>
      <c r="W1434" s="170"/>
      <c r="X1434" s="171"/>
      <c r="Y1434" s="163"/>
    </row>
    <row r="1435" spans="2:32" s="137" customFormat="1" ht="17.25" customHeight="1" x14ac:dyDescent="0.35">
      <c r="B1435" s="163"/>
      <c r="C1435" s="196"/>
      <c r="D1435" s="163"/>
      <c r="E1435" s="164"/>
      <c r="F1435" s="245" t="s">
        <v>1599</v>
      </c>
      <c r="G1435" s="245" t="s">
        <v>1648</v>
      </c>
      <c r="H1435" s="164"/>
      <c r="I1435" s="164"/>
      <c r="J1435" s="164"/>
      <c r="K1435" s="163"/>
      <c r="L1435" s="163"/>
      <c r="M1435" s="164"/>
      <c r="N1435" s="228" t="s">
        <v>1649</v>
      </c>
      <c r="O1435" s="228" t="s">
        <v>1650</v>
      </c>
      <c r="P1435" s="208" t="s">
        <v>1596</v>
      </c>
      <c r="Q1435" s="196"/>
      <c r="R1435" s="169"/>
      <c r="S1435" s="169"/>
      <c r="T1435" s="163"/>
      <c r="U1435" s="163"/>
      <c r="V1435" s="170"/>
      <c r="W1435" s="170"/>
      <c r="X1435" s="171"/>
      <c r="Y1435" s="163"/>
    </row>
    <row r="1436" spans="2:32" s="137" customFormat="1" ht="17.25" customHeight="1" x14ac:dyDescent="0.35">
      <c r="B1436" s="163"/>
      <c r="C1436" s="196"/>
      <c r="D1436" s="163"/>
      <c r="E1436" s="164"/>
      <c r="F1436" s="174"/>
      <c r="G1436" s="174"/>
      <c r="H1436" s="164"/>
      <c r="I1436" s="164"/>
      <c r="J1436" s="163"/>
      <c r="K1436" s="163"/>
      <c r="L1436" s="163"/>
      <c r="M1436" s="164"/>
      <c r="N1436" s="196" t="s">
        <v>1651</v>
      </c>
      <c r="O1436" s="196" t="s">
        <v>1652</v>
      </c>
      <c r="P1436" s="196"/>
      <c r="Q1436" s="196"/>
      <c r="R1436" s="230"/>
      <c r="S1436" s="169"/>
      <c r="T1436" s="163"/>
      <c r="U1436" s="163"/>
      <c r="V1436" s="170"/>
      <c r="W1436" s="170"/>
      <c r="X1436" s="171"/>
      <c r="Y1436" s="163"/>
    </row>
    <row r="1437" spans="2:32" s="137" customFormat="1" ht="17.25" customHeight="1" x14ac:dyDescent="0.35">
      <c r="B1437" s="163"/>
      <c r="C1437" s="196"/>
      <c r="D1437" s="163"/>
      <c r="E1437" s="164"/>
      <c r="F1437" s="174"/>
      <c r="G1437" s="174"/>
      <c r="H1437" s="164"/>
      <c r="I1437" s="164"/>
      <c r="J1437" s="163"/>
      <c r="K1437" s="163"/>
      <c r="L1437" s="163"/>
      <c r="M1437" s="164"/>
      <c r="N1437" s="167"/>
      <c r="O1437" s="167"/>
      <c r="P1437" s="167"/>
      <c r="Q1437" s="196"/>
      <c r="R1437" s="230"/>
      <c r="S1437" s="169"/>
      <c r="T1437" s="163"/>
      <c r="U1437" s="163"/>
      <c r="V1437" s="170"/>
      <c r="W1437" s="170"/>
      <c r="X1437" s="171"/>
      <c r="Y1437" s="163"/>
    </row>
    <row r="1438" spans="2:32" s="137" customFormat="1" ht="17.25" customHeight="1" x14ac:dyDescent="0.35">
      <c r="B1438" s="163"/>
      <c r="C1438" s="196">
        <v>27</v>
      </c>
      <c r="D1438" s="163">
        <v>27</v>
      </c>
      <c r="E1438" s="164" t="s">
        <v>65</v>
      </c>
      <c r="F1438" s="174" t="s">
        <v>3</v>
      </c>
      <c r="G1438" s="174" t="s">
        <v>0</v>
      </c>
      <c r="H1438" s="164" t="s">
        <v>1633</v>
      </c>
      <c r="I1438" s="164" t="s">
        <v>968</v>
      </c>
      <c r="J1438" s="163">
        <v>415.8</v>
      </c>
      <c r="K1438" s="167">
        <v>18.3</v>
      </c>
      <c r="L1438" s="167">
        <v>4.1500000000000004</v>
      </c>
      <c r="M1438" s="57" t="s">
        <v>943</v>
      </c>
      <c r="N1438" s="196" t="s">
        <v>1651</v>
      </c>
      <c r="O1438" s="196" t="s">
        <v>1653</v>
      </c>
      <c r="P1438" s="196"/>
      <c r="Q1438" s="196" t="s">
        <v>1654</v>
      </c>
      <c r="R1438" s="215">
        <v>0.2986111111111111</v>
      </c>
      <c r="S1438" s="215">
        <v>0.27777777777777779</v>
      </c>
      <c r="T1438" s="216">
        <v>281</v>
      </c>
      <c r="U1438" s="216">
        <f>T1431+T1438+T1430</f>
        <v>831.6</v>
      </c>
      <c r="V1438" s="184" t="s">
        <v>1655</v>
      </c>
      <c r="W1438" s="184" t="s">
        <v>1045</v>
      </c>
      <c r="X1438" s="200"/>
      <c r="Y1438" s="163">
        <v>2</v>
      </c>
      <c r="Z1438" s="136" t="s">
        <v>1027</v>
      </c>
      <c r="AA1438" s="136"/>
      <c r="AB1438" s="140" t="s">
        <v>1633</v>
      </c>
      <c r="AC1438" s="173" t="s">
        <v>1542</v>
      </c>
      <c r="AD1438" s="137" t="s">
        <v>1045</v>
      </c>
      <c r="AE1438" s="140" t="s">
        <v>1637</v>
      </c>
      <c r="AF1438" s="136" t="s">
        <v>1638</v>
      </c>
    </row>
    <row r="1439" spans="2:32" s="137" customFormat="1" ht="17.25" customHeight="1" x14ac:dyDescent="0.35">
      <c r="B1439" s="163"/>
      <c r="C1439" s="196"/>
      <c r="D1439" s="163"/>
      <c r="E1439" s="164"/>
      <c r="F1439" s="174"/>
      <c r="G1439" s="174"/>
      <c r="H1439" s="164"/>
      <c r="I1439" s="164"/>
      <c r="J1439" s="163"/>
      <c r="K1439" s="163"/>
      <c r="L1439" s="163"/>
      <c r="M1439" s="164"/>
      <c r="N1439" s="228" t="s">
        <v>1649</v>
      </c>
      <c r="O1439" s="228" t="s">
        <v>1656</v>
      </c>
      <c r="P1439" s="208" t="s">
        <v>1596</v>
      </c>
      <c r="Q1439" s="196"/>
      <c r="R1439" s="230"/>
      <c r="S1439" s="169"/>
      <c r="T1439" s="163"/>
      <c r="U1439" s="163"/>
      <c r="V1439" s="170"/>
      <c r="W1439" s="170"/>
      <c r="X1439" s="171"/>
      <c r="Y1439" s="163"/>
    </row>
    <row r="1440" spans="2:32" s="137" customFormat="1" ht="17.25" customHeight="1" x14ac:dyDescent="0.35">
      <c r="B1440" s="163"/>
      <c r="C1440" s="196"/>
      <c r="D1440" s="163"/>
      <c r="E1440" s="164"/>
      <c r="F1440" s="174"/>
      <c r="G1440" s="174"/>
      <c r="H1440" s="164"/>
      <c r="I1440" s="164"/>
      <c r="J1440" s="163"/>
      <c r="K1440" s="163"/>
      <c r="L1440" s="163"/>
      <c r="M1440" s="164"/>
      <c r="N1440" s="259" t="s">
        <v>1646</v>
      </c>
      <c r="O1440" s="228" t="s">
        <v>1657</v>
      </c>
      <c r="P1440" s="208"/>
      <c r="Q1440" s="196"/>
      <c r="R1440" s="230"/>
      <c r="S1440" s="169"/>
      <c r="T1440" s="163"/>
      <c r="U1440" s="163"/>
      <c r="V1440" s="170"/>
      <c r="W1440" s="170"/>
      <c r="X1440" s="171"/>
      <c r="Y1440" s="163"/>
    </row>
    <row r="1441" spans="2:32" s="137" customFormat="1" ht="17.25" customHeight="1" x14ac:dyDescent="0.35">
      <c r="B1441" s="163"/>
      <c r="C1441" s="196"/>
      <c r="D1441" s="163"/>
      <c r="E1441" s="164"/>
      <c r="F1441" s="174" t="s">
        <v>1596</v>
      </c>
      <c r="G1441" s="165"/>
      <c r="H1441" s="164" t="s">
        <v>1596</v>
      </c>
      <c r="I1441" s="163"/>
      <c r="J1441" s="163"/>
      <c r="K1441" s="163"/>
      <c r="L1441" s="163"/>
      <c r="M1441" s="164"/>
      <c r="N1441" s="228" t="s">
        <v>1597</v>
      </c>
      <c r="O1441" s="228" t="s">
        <v>1658</v>
      </c>
      <c r="P1441" s="208" t="s">
        <v>971</v>
      </c>
      <c r="Q1441" s="196"/>
      <c r="R1441" s="230"/>
      <c r="S1441" s="169"/>
      <c r="T1441" s="163"/>
      <c r="U1441" s="163"/>
      <c r="V1441" s="170"/>
      <c r="W1441" s="170"/>
      <c r="X1441" s="171"/>
      <c r="Y1441" s="163"/>
    </row>
    <row r="1442" spans="2:32" s="137" customFormat="1" ht="17.25" customHeight="1" x14ac:dyDescent="0.35">
      <c r="B1442" s="163"/>
      <c r="C1442" s="196"/>
      <c r="D1442" s="163"/>
      <c r="E1442" s="164"/>
      <c r="F1442" s="245" t="s">
        <v>1599</v>
      </c>
      <c r="G1442" s="245" t="s">
        <v>1659</v>
      </c>
      <c r="H1442" s="196" t="s">
        <v>935</v>
      </c>
      <c r="I1442" s="196" t="s">
        <v>1660</v>
      </c>
      <c r="J1442" s="163"/>
      <c r="K1442" s="163"/>
      <c r="L1442" s="163"/>
      <c r="M1442" s="164"/>
      <c r="N1442" s="196" t="s">
        <v>1594</v>
      </c>
      <c r="O1442" s="196" t="s">
        <v>1661</v>
      </c>
      <c r="P1442" s="196"/>
      <c r="Q1442" s="196"/>
      <c r="R1442" s="230"/>
      <c r="S1442" s="169"/>
      <c r="T1442" s="163"/>
      <c r="U1442" s="163"/>
      <c r="V1442" s="170"/>
      <c r="W1442" s="170"/>
      <c r="X1442" s="171"/>
      <c r="Y1442" s="163"/>
    </row>
    <row r="1443" spans="2:32" s="137" customFormat="1" ht="17.25" customHeight="1" x14ac:dyDescent="0.35">
      <c r="B1443" s="163"/>
      <c r="C1443" s="196"/>
      <c r="D1443" s="163"/>
      <c r="E1443" s="164"/>
      <c r="F1443" s="174"/>
      <c r="G1443" s="174"/>
      <c r="H1443" s="164"/>
      <c r="I1443" s="164"/>
      <c r="J1443" s="163"/>
      <c r="K1443" s="163"/>
      <c r="L1443" s="163"/>
      <c r="M1443" s="164"/>
      <c r="N1443" s="196" t="s">
        <v>1312</v>
      </c>
      <c r="O1443" s="196" t="s">
        <v>1662</v>
      </c>
      <c r="P1443" s="196"/>
      <c r="Q1443" s="196"/>
      <c r="R1443" s="169"/>
      <c r="S1443" s="169"/>
      <c r="T1443" s="163"/>
      <c r="U1443" s="163"/>
      <c r="V1443" s="170"/>
      <c r="W1443" s="170"/>
      <c r="X1443" s="171"/>
      <c r="Y1443" s="163"/>
    </row>
    <row r="1444" spans="2:32" s="137" customFormat="1" ht="17.25" customHeight="1" x14ac:dyDescent="0.35">
      <c r="B1444" s="163"/>
      <c r="C1444" s="196"/>
      <c r="D1444" s="163"/>
      <c r="E1444" s="57" t="s">
        <v>1663</v>
      </c>
      <c r="F1444" s="174"/>
      <c r="G1444" s="174"/>
      <c r="H1444" s="164"/>
      <c r="I1444" s="164"/>
      <c r="J1444" s="163"/>
      <c r="K1444" s="163"/>
      <c r="L1444" s="163"/>
      <c r="M1444" s="164"/>
      <c r="N1444" s="196" t="s">
        <v>1025</v>
      </c>
      <c r="O1444" s="196" t="s">
        <v>1664</v>
      </c>
      <c r="P1444" s="196"/>
      <c r="Q1444" s="196"/>
      <c r="R1444" s="169"/>
      <c r="S1444" s="169"/>
      <c r="T1444" s="163"/>
      <c r="U1444" s="163"/>
      <c r="V1444" s="170"/>
      <c r="W1444" s="170"/>
      <c r="X1444" s="171"/>
      <c r="Y1444" s="163"/>
    </row>
    <row r="1445" spans="2:32" s="137" customFormat="1" ht="17.25" customHeight="1" x14ac:dyDescent="0.35">
      <c r="B1445" s="163"/>
      <c r="C1445" s="196"/>
      <c r="D1445" s="163"/>
      <c r="E1445" s="164"/>
      <c r="F1445" s="221" t="s">
        <v>1665</v>
      </c>
      <c r="G1445" s="174"/>
      <c r="H1445" s="221" t="s">
        <v>1665</v>
      </c>
      <c r="I1445" s="164"/>
      <c r="J1445" s="163"/>
      <c r="K1445" s="163"/>
      <c r="L1445" s="163"/>
      <c r="M1445" s="164"/>
      <c r="N1445" s="164"/>
      <c r="O1445" s="164"/>
      <c r="P1445" s="164"/>
      <c r="Q1445" s="164"/>
      <c r="R1445" s="169"/>
      <c r="S1445" s="169"/>
      <c r="T1445" s="163"/>
      <c r="U1445" s="163"/>
      <c r="V1445" s="170"/>
      <c r="W1445" s="170"/>
      <c r="X1445" s="171"/>
      <c r="Y1445" s="163"/>
    </row>
    <row r="1446" spans="2:32" s="137" customFormat="1" ht="17.25" customHeight="1" x14ac:dyDescent="0.35">
      <c r="B1446" s="163"/>
      <c r="C1446" s="196"/>
      <c r="D1446" s="163"/>
      <c r="E1446" s="164"/>
      <c r="F1446" s="221"/>
      <c r="G1446" s="174"/>
      <c r="H1446" s="221"/>
      <c r="I1446" s="164"/>
      <c r="J1446" s="163"/>
      <c r="K1446" s="163"/>
      <c r="L1446" s="163"/>
      <c r="M1446" s="164"/>
      <c r="N1446" s="164"/>
      <c r="O1446" s="164"/>
      <c r="P1446" s="164"/>
      <c r="Q1446" s="164"/>
      <c r="R1446" s="169"/>
      <c r="S1446" s="169"/>
      <c r="T1446" s="163"/>
      <c r="U1446" s="163"/>
      <c r="V1446" s="170"/>
      <c r="W1446" s="170"/>
      <c r="X1446" s="171"/>
      <c r="Y1446" s="163"/>
    </row>
    <row r="1447" spans="2:32" s="137" customFormat="1" ht="17.25" customHeight="1" x14ac:dyDescent="0.35">
      <c r="B1447" s="163"/>
      <c r="C1447" s="196"/>
      <c r="D1447" s="163"/>
      <c r="E1447" s="164"/>
      <c r="F1447" s="174"/>
      <c r="G1447" s="174"/>
      <c r="H1447" s="164"/>
      <c r="I1447" s="164"/>
      <c r="J1447" s="163"/>
      <c r="K1447" s="163"/>
      <c r="L1447" s="163"/>
      <c r="M1447" s="164"/>
      <c r="N1447" s="167"/>
      <c r="O1447" s="167"/>
      <c r="P1447" s="167"/>
      <c r="Q1447" s="196"/>
      <c r="R1447" s="230"/>
      <c r="S1447" s="169"/>
      <c r="T1447" s="163"/>
      <c r="U1447" s="163"/>
      <c r="V1447" s="170"/>
      <c r="W1447" s="170"/>
      <c r="X1447" s="171"/>
      <c r="Y1447" s="163"/>
    </row>
    <row r="1448" spans="2:32" s="137" customFormat="1" ht="17.25" customHeight="1" x14ac:dyDescent="0.35">
      <c r="B1448" s="163">
        <v>91</v>
      </c>
      <c r="C1448" s="196">
        <v>28</v>
      </c>
      <c r="D1448" s="163">
        <v>28</v>
      </c>
      <c r="E1448" s="164" t="s">
        <v>57</v>
      </c>
      <c r="F1448" s="174" t="s">
        <v>0</v>
      </c>
      <c r="G1448" s="174" t="s">
        <v>2</v>
      </c>
      <c r="H1448" s="164" t="s">
        <v>968</v>
      </c>
      <c r="I1448" s="164" t="s">
        <v>1666</v>
      </c>
      <c r="J1448" s="163">
        <f>279.1+90.1</f>
        <v>369.20000000000005</v>
      </c>
      <c r="K1448" s="167">
        <v>5</v>
      </c>
      <c r="L1448" s="163">
        <v>14.25</v>
      </c>
      <c r="M1448" s="57" t="s">
        <v>943</v>
      </c>
      <c r="N1448" s="196" t="s">
        <v>963</v>
      </c>
      <c r="O1448" s="197" t="s">
        <v>1634</v>
      </c>
      <c r="P1448" s="197"/>
      <c r="Q1448" s="211" t="s">
        <v>1667</v>
      </c>
      <c r="R1448" s="215">
        <v>0.32291666666666669</v>
      </c>
      <c r="S1448" s="215">
        <v>0.30208333333333331</v>
      </c>
      <c r="T1448" s="216">
        <v>281</v>
      </c>
      <c r="U1448" s="216"/>
      <c r="V1448" s="184" t="s">
        <v>1045</v>
      </c>
      <c r="W1448" s="184"/>
      <c r="X1448" s="200" t="s">
        <v>1636</v>
      </c>
      <c r="Y1448" s="163"/>
      <c r="Z1448" s="141" t="s">
        <v>1027</v>
      </c>
      <c r="AA1448" s="136"/>
      <c r="AB1448" s="140" t="s">
        <v>1666</v>
      </c>
      <c r="AC1448" s="173" t="s">
        <v>1542</v>
      </c>
      <c r="AD1448" s="137" t="s">
        <v>1045</v>
      </c>
      <c r="AE1448" s="140" t="s">
        <v>1637</v>
      </c>
      <c r="AF1448" s="137" t="s">
        <v>1591</v>
      </c>
    </row>
    <row r="1449" spans="2:32" s="137" customFormat="1" ht="17.25" customHeight="1" x14ac:dyDescent="0.35">
      <c r="B1449" s="163"/>
      <c r="C1449" s="196">
        <v>29</v>
      </c>
      <c r="D1449" s="163">
        <v>29</v>
      </c>
      <c r="E1449" s="164"/>
      <c r="F1449" s="174"/>
      <c r="G1449" s="174"/>
      <c r="H1449" s="164"/>
      <c r="I1449" s="164"/>
      <c r="J1449" s="163"/>
      <c r="K1449" s="163"/>
      <c r="L1449" s="163"/>
      <c r="M1449" s="164"/>
      <c r="N1449" s="196" t="s">
        <v>1312</v>
      </c>
      <c r="O1449" s="197" t="s">
        <v>1639</v>
      </c>
      <c r="P1449" s="197"/>
      <c r="Q1449" s="211" t="s">
        <v>1668</v>
      </c>
      <c r="R1449" s="215">
        <v>0.37152777777777773</v>
      </c>
      <c r="S1449" s="215">
        <v>0.20138888888888887</v>
      </c>
      <c r="T1449" s="216">
        <v>179.5</v>
      </c>
      <c r="U1449" s="216"/>
      <c r="V1449" s="184" t="s">
        <v>1045</v>
      </c>
      <c r="W1449" s="184"/>
      <c r="X1449" s="200"/>
      <c r="Y1449" s="163"/>
      <c r="Z1449" s="141" t="s">
        <v>1027</v>
      </c>
      <c r="AA1449" s="136"/>
      <c r="AB1449" s="140" t="s">
        <v>1666</v>
      </c>
      <c r="AC1449" s="173" t="s">
        <v>1542</v>
      </c>
      <c r="AD1449" s="137" t="s">
        <v>1045</v>
      </c>
      <c r="AE1449" s="140" t="s">
        <v>1637</v>
      </c>
      <c r="AF1449" s="137" t="s">
        <v>1591</v>
      </c>
    </row>
    <row r="1450" spans="2:32" s="137" customFormat="1" ht="17.25" customHeight="1" x14ac:dyDescent="0.35">
      <c r="B1450" s="163"/>
      <c r="C1450" s="196"/>
      <c r="D1450" s="163"/>
      <c r="E1450" s="164"/>
      <c r="F1450" s="174" t="s">
        <v>1596</v>
      </c>
      <c r="G1450" s="174"/>
      <c r="H1450" s="164" t="s">
        <v>1596</v>
      </c>
      <c r="I1450" s="164"/>
      <c r="J1450" s="163"/>
      <c r="K1450" s="163"/>
      <c r="L1450" s="163"/>
      <c r="M1450" s="164"/>
      <c r="N1450" s="196" t="s">
        <v>1669</v>
      </c>
      <c r="O1450" s="197" t="s">
        <v>1670</v>
      </c>
      <c r="P1450" s="197"/>
      <c r="Q1450" s="196"/>
      <c r="R1450" s="230"/>
      <c r="S1450" s="169"/>
      <c r="T1450" s="163"/>
      <c r="U1450" s="163"/>
      <c r="V1450" s="170"/>
      <c r="W1450" s="170"/>
      <c r="X1450" s="171"/>
      <c r="Y1450" s="163"/>
    </row>
    <row r="1451" spans="2:32" s="137" customFormat="1" ht="17.25" customHeight="1" x14ac:dyDescent="0.35">
      <c r="B1451" s="163"/>
      <c r="C1451" s="196"/>
      <c r="D1451" s="163"/>
      <c r="E1451" s="164"/>
      <c r="F1451" s="245" t="s">
        <v>1599</v>
      </c>
      <c r="G1451" s="258" t="s">
        <v>1671</v>
      </c>
      <c r="H1451" s="196" t="s">
        <v>935</v>
      </c>
      <c r="I1451" s="166" t="s">
        <v>1672</v>
      </c>
      <c r="J1451" s="163"/>
      <c r="K1451" s="163"/>
      <c r="L1451" s="163"/>
      <c r="M1451" s="164"/>
      <c r="N1451" s="228" t="s">
        <v>1673</v>
      </c>
      <c r="O1451" s="197" t="s">
        <v>1674</v>
      </c>
      <c r="P1451" s="208" t="s">
        <v>971</v>
      </c>
      <c r="Q1451" s="196"/>
      <c r="R1451" s="230"/>
      <c r="S1451" s="169"/>
      <c r="T1451" s="163"/>
      <c r="U1451" s="163"/>
      <c r="V1451" s="170"/>
      <c r="W1451" s="170"/>
      <c r="X1451" s="171"/>
      <c r="Y1451" s="163"/>
    </row>
    <row r="1452" spans="2:32" s="137" customFormat="1" ht="17.25" customHeight="1" x14ac:dyDescent="0.35">
      <c r="B1452" s="163"/>
      <c r="C1452" s="196"/>
      <c r="D1452" s="163"/>
      <c r="E1452" s="164"/>
      <c r="F1452" s="245" t="s">
        <v>1599</v>
      </c>
      <c r="G1452" s="245" t="s">
        <v>1675</v>
      </c>
      <c r="H1452" s="196" t="s">
        <v>935</v>
      </c>
      <c r="I1452" s="196" t="s">
        <v>1676</v>
      </c>
      <c r="J1452" s="163"/>
      <c r="K1452" s="163"/>
      <c r="L1452" s="163"/>
      <c r="M1452" s="164"/>
      <c r="N1452" s="228" t="s">
        <v>1677</v>
      </c>
      <c r="O1452" s="197" t="s">
        <v>1650</v>
      </c>
      <c r="P1452" s="208" t="s">
        <v>1596</v>
      </c>
      <c r="Q1452" s="196"/>
      <c r="R1452" s="230"/>
      <c r="S1452" s="169"/>
      <c r="T1452" s="163"/>
      <c r="U1452" s="163"/>
      <c r="V1452" s="170"/>
      <c r="W1452" s="170"/>
      <c r="X1452" s="171"/>
      <c r="Y1452" s="163"/>
    </row>
    <row r="1453" spans="2:32" s="137" customFormat="1" ht="17.25" customHeight="1" x14ac:dyDescent="0.35">
      <c r="B1453" s="163"/>
      <c r="C1453" s="196"/>
      <c r="D1453" s="163"/>
      <c r="E1453" s="164"/>
      <c r="F1453" s="174"/>
      <c r="G1453" s="174"/>
      <c r="H1453" s="164"/>
      <c r="I1453" s="164"/>
      <c r="J1453" s="163"/>
      <c r="K1453" s="163"/>
      <c r="L1453" s="163"/>
      <c r="M1453" s="164"/>
      <c r="N1453" s="196" t="s">
        <v>1678</v>
      </c>
      <c r="O1453" s="197" t="s">
        <v>1679</v>
      </c>
      <c r="P1453" s="197"/>
      <c r="Q1453" s="196"/>
      <c r="R1453" s="230"/>
      <c r="S1453" s="169"/>
      <c r="T1453" s="163"/>
      <c r="U1453" s="163"/>
      <c r="V1453" s="170"/>
      <c r="W1453" s="170"/>
      <c r="X1453" s="171"/>
      <c r="Y1453" s="163"/>
    </row>
    <row r="1454" spans="2:32" s="137" customFormat="1" ht="17.25" customHeight="1" x14ac:dyDescent="0.35">
      <c r="B1454" s="163"/>
      <c r="C1454" s="196"/>
      <c r="D1454" s="163"/>
      <c r="E1454" s="164"/>
      <c r="F1454" s="174"/>
      <c r="G1454" s="174"/>
      <c r="H1454" s="164"/>
      <c r="I1454" s="164"/>
      <c r="J1454" s="163"/>
      <c r="K1454" s="167"/>
      <c r="L1454" s="163"/>
      <c r="M1454" s="164"/>
      <c r="N1454" s="167"/>
      <c r="O1454" s="167"/>
      <c r="P1454" s="167"/>
      <c r="Q1454" s="196"/>
      <c r="R1454" s="230"/>
      <c r="S1454" s="169"/>
      <c r="T1454" s="163"/>
      <c r="U1454" s="163"/>
      <c r="V1454" s="170"/>
      <c r="W1454" s="170"/>
      <c r="X1454" s="171"/>
      <c r="Y1454" s="163"/>
    </row>
    <row r="1455" spans="2:32" s="137" customFormat="1" ht="17.25" customHeight="1" x14ac:dyDescent="0.35">
      <c r="B1455" s="163"/>
      <c r="C1455" s="196">
        <v>30</v>
      </c>
      <c r="D1455" s="163">
        <v>30</v>
      </c>
      <c r="E1455" s="164" t="s">
        <v>67</v>
      </c>
      <c r="F1455" s="174" t="s">
        <v>2</v>
      </c>
      <c r="G1455" s="174" t="s">
        <v>0</v>
      </c>
      <c r="H1455" s="164" t="s">
        <v>1666</v>
      </c>
      <c r="I1455" s="164" t="s">
        <v>968</v>
      </c>
      <c r="J1455" s="163">
        <v>372.3</v>
      </c>
      <c r="K1455" s="167">
        <v>18.3</v>
      </c>
      <c r="L1455" s="167">
        <v>3.5</v>
      </c>
      <c r="M1455" s="57" t="s">
        <v>943</v>
      </c>
      <c r="N1455" s="196" t="s">
        <v>1678</v>
      </c>
      <c r="O1455" s="196" t="s">
        <v>1680</v>
      </c>
      <c r="P1455" s="196"/>
      <c r="Q1455" s="196" t="s">
        <v>1681</v>
      </c>
      <c r="R1455" s="215">
        <v>0.30902777777777779</v>
      </c>
      <c r="S1455" s="215">
        <v>0.28819444444444448</v>
      </c>
      <c r="T1455" s="216">
        <v>281</v>
      </c>
      <c r="U1455" s="216">
        <f>T1449+T1455+T1448</f>
        <v>741.5</v>
      </c>
      <c r="V1455" s="184" t="s">
        <v>1045</v>
      </c>
      <c r="W1455" s="184" t="s">
        <v>1045</v>
      </c>
      <c r="X1455" s="200"/>
      <c r="Y1455" s="163">
        <v>2</v>
      </c>
      <c r="Z1455" s="141" t="s">
        <v>1027</v>
      </c>
      <c r="AA1455" s="136"/>
      <c r="AB1455" s="140" t="s">
        <v>1666</v>
      </c>
      <c r="AC1455" s="173" t="s">
        <v>1542</v>
      </c>
      <c r="AD1455" s="137" t="s">
        <v>1045</v>
      </c>
      <c r="AE1455" s="140" t="s">
        <v>1637</v>
      </c>
      <c r="AF1455" s="137" t="s">
        <v>1591</v>
      </c>
    </row>
    <row r="1456" spans="2:32" s="137" customFormat="1" ht="17.25" customHeight="1" x14ac:dyDescent="0.35">
      <c r="B1456" s="163"/>
      <c r="C1456" s="196"/>
      <c r="D1456" s="163"/>
      <c r="E1456" s="164"/>
      <c r="F1456" s="174"/>
      <c r="G1456" s="174"/>
      <c r="H1456" s="164"/>
      <c r="I1456" s="164"/>
      <c r="J1456" s="163"/>
      <c r="K1456" s="163"/>
      <c r="L1456" s="163"/>
      <c r="M1456" s="164"/>
      <c r="N1456" s="228" t="s">
        <v>1677</v>
      </c>
      <c r="O1456" s="228" t="s">
        <v>1682</v>
      </c>
      <c r="P1456" s="208" t="s">
        <v>1596</v>
      </c>
      <c r="Q1456" s="196"/>
      <c r="R1456" s="169"/>
      <c r="S1456" s="169"/>
      <c r="T1456" s="163"/>
      <c r="U1456" s="163"/>
      <c r="V1456" s="170"/>
      <c r="W1456" s="170"/>
      <c r="X1456" s="171"/>
      <c r="Y1456" s="163"/>
    </row>
    <row r="1457" spans="2:32" s="137" customFormat="1" ht="17.25" customHeight="1" x14ac:dyDescent="0.35">
      <c r="B1457" s="163"/>
      <c r="C1457" s="196"/>
      <c r="D1457" s="163"/>
      <c r="E1457" s="164"/>
      <c r="F1457" s="174" t="s">
        <v>1596</v>
      </c>
      <c r="G1457" s="174"/>
      <c r="H1457" s="164" t="s">
        <v>1596</v>
      </c>
      <c r="I1457" s="164"/>
      <c r="J1457" s="163"/>
      <c r="K1457" s="163"/>
      <c r="L1457" s="163"/>
      <c r="M1457" s="164"/>
      <c r="N1457" s="196" t="s">
        <v>1683</v>
      </c>
      <c r="O1457" s="196" t="s">
        <v>1684</v>
      </c>
      <c r="P1457" s="196"/>
      <c r="Q1457" s="196"/>
      <c r="R1457" s="230"/>
      <c r="S1457" s="169"/>
      <c r="T1457" s="163"/>
      <c r="U1457" s="163"/>
      <c r="V1457" s="170"/>
      <c r="W1457" s="170"/>
      <c r="X1457" s="171"/>
      <c r="Y1457" s="163"/>
    </row>
    <row r="1458" spans="2:32" s="137" customFormat="1" ht="17.25" customHeight="1" x14ac:dyDescent="0.35">
      <c r="B1458" s="163"/>
      <c r="C1458" s="196"/>
      <c r="D1458" s="163"/>
      <c r="E1458" s="164"/>
      <c r="F1458" s="245" t="s">
        <v>1599</v>
      </c>
      <c r="G1458" s="258" t="s">
        <v>1685</v>
      </c>
      <c r="H1458" s="196" t="s">
        <v>935</v>
      </c>
      <c r="I1458" s="166" t="s">
        <v>1686</v>
      </c>
      <c r="J1458" s="163"/>
      <c r="K1458" s="163"/>
      <c r="L1458" s="163"/>
      <c r="M1458" s="164"/>
      <c r="N1458" s="228" t="s">
        <v>1673</v>
      </c>
      <c r="O1458" s="228" t="s">
        <v>1687</v>
      </c>
      <c r="P1458" s="208" t="s">
        <v>971</v>
      </c>
      <c r="Q1458" s="196"/>
      <c r="R1458" s="230"/>
      <c r="S1458" s="169"/>
      <c r="T1458" s="163"/>
      <c r="U1458" s="163"/>
      <c r="V1458" s="170"/>
      <c r="W1458" s="170"/>
      <c r="X1458" s="171"/>
      <c r="Y1458" s="163"/>
    </row>
    <row r="1459" spans="2:32" s="137" customFormat="1" ht="17.25" customHeight="1" x14ac:dyDescent="0.35">
      <c r="B1459" s="163"/>
      <c r="C1459" s="196"/>
      <c r="D1459" s="163"/>
      <c r="E1459" s="164"/>
      <c r="F1459" s="174"/>
      <c r="G1459" s="174"/>
      <c r="H1459" s="164"/>
      <c r="I1459" s="164"/>
      <c r="J1459" s="163"/>
      <c r="K1459" s="163"/>
      <c r="L1459" s="163"/>
      <c r="M1459" s="164"/>
      <c r="N1459" s="196" t="s">
        <v>1669</v>
      </c>
      <c r="O1459" s="196" t="s">
        <v>1688</v>
      </c>
      <c r="P1459" s="196"/>
      <c r="Q1459" s="196"/>
      <c r="R1459" s="230"/>
      <c r="S1459" s="169"/>
      <c r="T1459" s="163"/>
      <c r="U1459" s="163"/>
      <c r="V1459" s="170"/>
      <c r="W1459" s="170"/>
      <c r="X1459" s="171"/>
      <c r="Y1459" s="163"/>
    </row>
    <row r="1460" spans="2:32" s="137" customFormat="1" ht="17.25" customHeight="1" x14ac:dyDescent="0.35">
      <c r="B1460" s="163"/>
      <c r="C1460" s="196"/>
      <c r="D1460" s="163"/>
      <c r="E1460" s="164"/>
      <c r="F1460" s="174"/>
      <c r="G1460" s="174"/>
      <c r="H1460" s="164"/>
      <c r="I1460" s="164"/>
      <c r="J1460" s="163"/>
      <c r="K1460" s="163"/>
      <c r="L1460" s="163"/>
      <c r="M1460" s="164"/>
      <c r="N1460" s="196" t="s">
        <v>1312</v>
      </c>
      <c r="O1460" s="196" t="s">
        <v>1689</v>
      </c>
      <c r="P1460" s="196"/>
      <c r="Q1460" s="196"/>
      <c r="R1460" s="230"/>
      <c r="S1460" s="169"/>
      <c r="T1460" s="163"/>
      <c r="U1460" s="163"/>
      <c r="V1460" s="170"/>
      <c r="W1460" s="170"/>
      <c r="X1460" s="171"/>
      <c r="Y1460" s="163"/>
    </row>
    <row r="1461" spans="2:32" s="137" customFormat="1" ht="17.25" customHeight="1" x14ac:dyDescent="0.35">
      <c r="B1461" s="163"/>
      <c r="C1461" s="196"/>
      <c r="D1461" s="163"/>
      <c r="E1461" s="57" t="s">
        <v>1690</v>
      </c>
      <c r="F1461" s="174"/>
      <c r="G1461" s="174"/>
      <c r="H1461" s="164"/>
      <c r="I1461" s="164"/>
      <c r="J1461" s="163"/>
      <c r="K1461" s="163"/>
      <c r="L1461" s="163"/>
      <c r="M1461" s="164"/>
      <c r="N1461" s="196" t="s">
        <v>963</v>
      </c>
      <c r="O1461" s="196" t="s">
        <v>1691</v>
      </c>
      <c r="P1461" s="196"/>
      <c r="Q1461" s="196"/>
      <c r="R1461" s="230"/>
      <c r="S1461" s="169"/>
      <c r="T1461" s="163"/>
      <c r="U1461" s="163"/>
      <c r="V1461" s="170"/>
      <c r="W1461" s="170"/>
      <c r="X1461" s="171"/>
      <c r="Y1461" s="163"/>
    </row>
    <row r="1462" spans="2:32" s="137" customFormat="1" ht="17.25" customHeight="1" x14ac:dyDescent="0.35">
      <c r="B1462" s="163"/>
      <c r="C1462" s="196"/>
      <c r="D1462" s="163"/>
      <c r="E1462" s="164"/>
      <c r="F1462" s="174" t="s">
        <v>1692</v>
      </c>
      <c r="G1462" s="174"/>
      <c r="H1462" s="174" t="s">
        <v>1692</v>
      </c>
      <c r="I1462" s="164"/>
      <c r="J1462" s="163"/>
      <c r="K1462" s="163"/>
      <c r="L1462" s="163"/>
      <c r="M1462" s="164"/>
      <c r="N1462" s="164"/>
      <c r="O1462" s="164"/>
      <c r="P1462" s="164"/>
      <c r="Q1462" s="164"/>
      <c r="R1462" s="169"/>
      <c r="S1462" s="169"/>
      <c r="T1462" s="163"/>
      <c r="U1462" s="163"/>
      <c r="V1462" s="170"/>
      <c r="W1462" s="170"/>
      <c r="X1462" s="171"/>
      <c r="Y1462" s="163"/>
    </row>
    <row r="1463" spans="2:32" ht="17.25" customHeight="1" x14ac:dyDescent="0.25">
      <c r="B1463" s="201"/>
      <c r="C1463" s="201"/>
      <c r="D1463" s="204"/>
      <c r="E1463" s="201"/>
      <c r="F1463" s="223"/>
      <c r="G1463" s="223"/>
      <c r="H1463" s="201"/>
      <c r="I1463" s="201"/>
      <c r="J1463" s="201"/>
      <c r="K1463" s="201"/>
      <c r="L1463" s="201"/>
      <c r="M1463" s="201"/>
      <c r="N1463" s="201"/>
      <c r="O1463" s="201"/>
      <c r="P1463" s="201"/>
      <c r="Q1463" s="201"/>
      <c r="R1463" s="224"/>
      <c r="S1463" s="225"/>
      <c r="T1463" s="201"/>
      <c r="U1463" s="201"/>
      <c r="V1463" s="203"/>
      <c r="W1463" s="203"/>
      <c r="X1463" s="201"/>
      <c r="Y1463" s="204"/>
    </row>
    <row r="1464" spans="2:32" ht="17.25" customHeight="1" x14ac:dyDescent="0.25">
      <c r="B1464" s="201"/>
      <c r="C1464" s="201"/>
      <c r="D1464" s="204"/>
      <c r="E1464" s="201"/>
      <c r="F1464" s="223"/>
      <c r="G1464" s="223"/>
      <c r="H1464" s="201"/>
      <c r="I1464" s="201"/>
      <c r="J1464" s="201"/>
      <c r="K1464" s="201"/>
      <c r="L1464" s="201"/>
      <c r="M1464" s="201"/>
      <c r="N1464" s="201"/>
      <c r="O1464" s="201"/>
      <c r="P1464" s="201"/>
      <c r="Q1464" s="201"/>
      <c r="R1464" s="224"/>
      <c r="S1464" s="225"/>
      <c r="T1464" s="201"/>
      <c r="U1464" s="201"/>
      <c r="V1464" s="203"/>
      <c r="W1464" s="203"/>
      <c r="X1464" s="201"/>
      <c r="Y1464" s="204"/>
    </row>
    <row r="1465" spans="2:32" s="137" customFormat="1" ht="17.25" customHeight="1" x14ac:dyDescent="0.35">
      <c r="B1465" s="163">
        <v>92</v>
      </c>
      <c r="C1465" s="196">
        <v>34</v>
      </c>
      <c r="D1465" s="163">
        <v>34</v>
      </c>
      <c r="E1465" s="164" t="s">
        <v>1693</v>
      </c>
      <c r="F1465" s="174" t="s">
        <v>494</v>
      </c>
      <c r="G1465" s="174" t="s">
        <v>48</v>
      </c>
      <c r="H1465" s="164" t="s">
        <v>1101</v>
      </c>
      <c r="I1465" s="164" t="s">
        <v>1102</v>
      </c>
      <c r="J1465" s="163">
        <v>40.6</v>
      </c>
      <c r="K1465" s="167">
        <v>8.15</v>
      </c>
      <c r="L1465" s="167">
        <v>9.4499999999999993</v>
      </c>
      <c r="M1465" s="213"/>
      <c r="N1465" s="167"/>
      <c r="O1465" s="167"/>
      <c r="P1465" s="167"/>
      <c r="Q1465" s="196"/>
      <c r="R1465" s="169"/>
      <c r="S1465" s="230"/>
      <c r="T1465" s="167"/>
      <c r="U1465" s="167"/>
      <c r="V1465" s="253"/>
      <c r="W1465" s="253"/>
      <c r="X1465" s="254"/>
      <c r="Y1465" s="163"/>
    </row>
    <row r="1466" spans="2:32" s="137" customFormat="1" ht="17.25" customHeight="1" x14ac:dyDescent="0.35">
      <c r="B1466" s="163"/>
      <c r="C1466" s="196">
        <v>34</v>
      </c>
      <c r="D1466" s="163">
        <v>34</v>
      </c>
      <c r="E1466" s="164" t="s">
        <v>68</v>
      </c>
      <c r="F1466" s="174" t="s">
        <v>629</v>
      </c>
      <c r="G1466" s="174" t="s">
        <v>1694</v>
      </c>
      <c r="H1466" s="164" t="s">
        <v>1107</v>
      </c>
      <c r="I1466" s="164" t="s">
        <v>1695</v>
      </c>
      <c r="J1466" s="163">
        <v>262.10000000000002</v>
      </c>
      <c r="K1466" s="167">
        <v>10</v>
      </c>
      <c r="L1466" s="167">
        <v>16.45</v>
      </c>
      <c r="M1466" s="57" t="s">
        <v>943</v>
      </c>
      <c r="N1466" s="196" t="s">
        <v>968</v>
      </c>
      <c r="O1466" s="197" t="s">
        <v>1696</v>
      </c>
      <c r="P1466" s="197"/>
      <c r="Q1466" s="211" t="s">
        <v>1697</v>
      </c>
      <c r="R1466" s="215">
        <v>0.38541666666666669</v>
      </c>
      <c r="S1466" s="215">
        <v>0.3611111111111111</v>
      </c>
      <c r="T1466" s="216">
        <v>302.7</v>
      </c>
      <c r="U1466" s="216"/>
      <c r="V1466" s="184" t="s">
        <v>1045</v>
      </c>
      <c r="W1466" s="184"/>
      <c r="X1466" s="200" t="s">
        <v>1409</v>
      </c>
      <c r="Y1466" s="163"/>
      <c r="Z1466" s="136" t="s">
        <v>1027</v>
      </c>
      <c r="AA1466" s="136"/>
      <c r="AB1466" s="140" t="s">
        <v>1695</v>
      </c>
      <c r="AC1466" s="173" t="s">
        <v>1542</v>
      </c>
      <c r="AD1466" s="137" t="s">
        <v>1045</v>
      </c>
      <c r="AE1466" s="140" t="s">
        <v>1637</v>
      </c>
      <c r="AF1466" s="137" t="s">
        <v>1591</v>
      </c>
    </row>
    <row r="1467" spans="2:32" s="137" customFormat="1" ht="17.25" customHeight="1" x14ac:dyDescent="0.35">
      <c r="B1467" s="163"/>
      <c r="C1467" s="196"/>
      <c r="D1467" s="163"/>
      <c r="E1467" s="164"/>
      <c r="F1467" s="174"/>
      <c r="G1467" s="174"/>
      <c r="H1467" s="164"/>
      <c r="I1467" s="164"/>
      <c r="J1467" s="163"/>
      <c r="K1467" s="167"/>
      <c r="L1467" s="167"/>
      <c r="M1467" s="164"/>
      <c r="N1467" s="196" t="s">
        <v>1025</v>
      </c>
      <c r="O1467" s="197" t="s">
        <v>1698</v>
      </c>
      <c r="P1467" s="197"/>
      <c r="Q1467" s="196"/>
      <c r="R1467" s="230"/>
      <c r="S1467" s="169"/>
      <c r="T1467" s="181"/>
      <c r="U1467" s="167"/>
      <c r="V1467" s="253"/>
      <c r="W1467" s="253"/>
      <c r="X1467" s="254"/>
      <c r="Y1467" s="163"/>
    </row>
    <row r="1468" spans="2:32" s="137" customFormat="1" ht="17.25" customHeight="1" x14ac:dyDescent="0.35">
      <c r="B1468" s="163"/>
      <c r="C1468" s="196"/>
      <c r="D1468" s="163"/>
      <c r="E1468" s="164"/>
      <c r="F1468" s="221" t="s">
        <v>976</v>
      </c>
      <c r="G1468" s="174"/>
      <c r="H1468" s="57" t="s">
        <v>976</v>
      </c>
      <c r="I1468" s="164"/>
      <c r="J1468" s="163"/>
      <c r="K1468" s="167"/>
      <c r="L1468" s="167"/>
      <c r="M1468" s="164"/>
      <c r="N1468" s="196" t="s">
        <v>1564</v>
      </c>
      <c r="O1468" s="197" t="s">
        <v>1699</v>
      </c>
      <c r="P1468" s="197"/>
      <c r="Q1468" s="196"/>
      <c r="R1468" s="230"/>
      <c r="S1468" s="169"/>
      <c r="T1468" s="181"/>
      <c r="U1468" s="167"/>
      <c r="V1468" s="253"/>
      <c r="W1468" s="253"/>
      <c r="X1468" s="254"/>
      <c r="Y1468" s="163"/>
    </row>
    <row r="1469" spans="2:32" s="137" customFormat="1" ht="17.25" customHeight="1" x14ac:dyDescent="0.35">
      <c r="B1469" s="163"/>
      <c r="C1469" s="196"/>
      <c r="D1469" s="163"/>
      <c r="E1469" s="164"/>
      <c r="F1469" s="174"/>
      <c r="G1469" s="174"/>
      <c r="H1469" s="164"/>
      <c r="I1469" s="164"/>
      <c r="J1469" s="163"/>
      <c r="K1469" s="167"/>
      <c r="L1469" s="167"/>
      <c r="M1469" s="164"/>
      <c r="N1469" s="228" t="s">
        <v>1566</v>
      </c>
      <c r="O1469" s="252" t="s">
        <v>1700</v>
      </c>
      <c r="P1469" s="208" t="s">
        <v>971</v>
      </c>
      <c r="Q1469" s="196"/>
      <c r="R1469" s="169"/>
      <c r="S1469" s="230"/>
      <c r="T1469" s="167"/>
      <c r="U1469" s="167"/>
      <c r="V1469" s="253"/>
      <c r="W1469" s="253"/>
      <c r="X1469" s="254"/>
      <c r="Y1469" s="163"/>
    </row>
    <row r="1470" spans="2:32" s="137" customFormat="1" ht="17.25" customHeight="1" x14ac:dyDescent="0.35">
      <c r="B1470" s="163"/>
      <c r="C1470" s="196"/>
      <c r="D1470" s="163"/>
      <c r="E1470" s="164"/>
      <c r="F1470" s="174"/>
      <c r="G1470" s="174"/>
      <c r="H1470" s="164"/>
      <c r="I1470" s="164"/>
      <c r="J1470" s="163"/>
      <c r="K1470" s="167"/>
      <c r="L1470" s="167"/>
      <c r="M1470" s="213"/>
      <c r="N1470" s="167"/>
      <c r="O1470" s="167"/>
      <c r="P1470" s="167"/>
      <c r="Q1470" s="196"/>
      <c r="R1470" s="169"/>
      <c r="S1470" s="230"/>
      <c r="T1470" s="167"/>
      <c r="U1470" s="167"/>
      <c r="V1470" s="253"/>
      <c r="W1470" s="253"/>
      <c r="X1470" s="254"/>
      <c r="Y1470" s="163"/>
    </row>
    <row r="1471" spans="2:32" s="137" customFormat="1" ht="17.25" customHeight="1" x14ac:dyDescent="0.35">
      <c r="B1471" s="163"/>
      <c r="C1471" s="196">
        <v>35</v>
      </c>
      <c r="D1471" s="163">
        <v>35</v>
      </c>
      <c r="E1471" s="164" t="s">
        <v>1701</v>
      </c>
      <c r="F1471" s="174" t="s">
        <v>1694</v>
      </c>
      <c r="G1471" s="174" t="s">
        <v>0</v>
      </c>
      <c r="H1471" s="164" t="s">
        <v>1695</v>
      </c>
      <c r="I1471" s="164" t="s">
        <v>968</v>
      </c>
      <c r="J1471" s="163">
        <v>221.5</v>
      </c>
      <c r="K1471" s="167">
        <v>21.3</v>
      </c>
      <c r="L1471" s="167">
        <v>2.5499999999999998</v>
      </c>
      <c r="M1471" s="57" t="s">
        <v>943</v>
      </c>
      <c r="N1471" s="228" t="s">
        <v>1566</v>
      </c>
      <c r="O1471" s="228" t="s">
        <v>1702</v>
      </c>
      <c r="P1471" s="228"/>
      <c r="Q1471" s="211" t="s">
        <v>1703</v>
      </c>
      <c r="R1471" s="215">
        <v>0.24652777777777779</v>
      </c>
      <c r="S1471" s="215">
        <v>0.22569444444444445</v>
      </c>
      <c r="T1471" s="216">
        <v>221.5</v>
      </c>
      <c r="U1471" s="216">
        <f>T1466+T1471</f>
        <v>524.20000000000005</v>
      </c>
      <c r="V1471" s="184" t="s">
        <v>1045</v>
      </c>
      <c r="W1471" s="184" t="s">
        <v>1045</v>
      </c>
      <c r="X1471" s="200"/>
      <c r="Y1471" s="163">
        <v>3</v>
      </c>
      <c r="Z1471" s="136" t="s">
        <v>1027</v>
      </c>
      <c r="AA1471" s="136"/>
      <c r="AB1471" s="140" t="s">
        <v>1695</v>
      </c>
      <c r="AC1471" s="173" t="s">
        <v>1542</v>
      </c>
      <c r="AD1471" s="137" t="s">
        <v>1045</v>
      </c>
      <c r="AE1471" s="140" t="s">
        <v>1637</v>
      </c>
      <c r="AF1471" s="137" t="s">
        <v>1591</v>
      </c>
    </row>
    <row r="1472" spans="2:32" s="137" customFormat="1" ht="17.25" customHeight="1" x14ac:dyDescent="0.35">
      <c r="B1472" s="163"/>
      <c r="C1472" s="196"/>
      <c r="D1472" s="163"/>
      <c r="E1472" s="164"/>
      <c r="F1472" s="174"/>
      <c r="G1472" s="174"/>
      <c r="H1472" s="164"/>
      <c r="I1472" s="164"/>
      <c r="J1472" s="163"/>
      <c r="K1472" s="163"/>
      <c r="L1472" s="167"/>
      <c r="M1472" s="164"/>
      <c r="N1472" s="196" t="s">
        <v>1564</v>
      </c>
      <c r="O1472" s="196" t="s">
        <v>1704</v>
      </c>
      <c r="P1472" s="196"/>
      <c r="Q1472" s="196"/>
      <c r="R1472" s="169"/>
      <c r="S1472" s="169"/>
      <c r="T1472" s="163"/>
      <c r="U1472" s="163"/>
      <c r="V1472" s="170"/>
      <c r="W1472" s="170"/>
      <c r="X1472" s="171"/>
      <c r="Y1472" s="163"/>
    </row>
    <row r="1473" spans="2:33" s="137" customFormat="1" ht="17.25" customHeight="1" x14ac:dyDescent="0.35">
      <c r="B1473" s="163"/>
      <c r="C1473" s="196"/>
      <c r="D1473" s="163"/>
      <c r="E1473" s="164"/>
      <c r="F1473" s="174"/>
      <c r="G1473" s="174"/>
      <c r="H1473" s="164"/>
      <c r="I1473" s="164"/>
      <c r="J1473" s="163"/>
      <c r="K1473" s="167"/>
      <c r="L1473" s="167"/>
      <c r="M1473" s="164"/>
      <c r="N1473" s="196" t="s">
        <v>1025</v>
      </c>
      <c r="O1473" s="196" t="s">
        <v>1705</v>
      </c>
      <c r="P1473" s="196"/>
      <c r="Q1473" s="196"/>
      <c r="R1473" s="169"/>
      <c r="S1473" s="169"/>
      <c r="T1473" s="163"/>
      <c r="U1473" s="163"/>
      <c r="V1473" s="170"/>
      <c r="W1473" s="170"/>
      <c r="X1473" s="171"/>
      <c r="Y1473" s="163"/>
    </row>
    <row r="1474" spans="2:33" s="137" customFormat="1" ht="17.25" customHeight="1" x14ac:dyDescent="0.35">
      <c r="B1474" s="163"/>
      <c r="C1474" s="196"/>
      <c r="D1474" s="163"/>
      <c r="E1474" s="57" t="s">
        <v>1706</v>
      </c>
      <c r="F1474" s="174"/>
      <c r="G1474" s="174"/>
      <c r="H1474" s="164"/>
      <c r="I1474" s="164"/>
      <c r="J1474" s="163"/>
      <c r="K1474" s="167"/>
      <c r="L1474" s="167"/>
      <c r="M1474" s="164"/>
      <c r="N1474" s="167"/>
      <c r="O1474" s="167"/>
      <c r="P1474" s="167"/>
      <c r="Q1474" s="196"/>
      <c r="R1474" s="169"/>
      <c r="S1474" s="169"/>
      <c r="T1474" s="163"/>
      <c r="U1474" s="163"/>
      <c r="V1474" s="170"/>
      <c r="W1474" s="170"/>
      <c r="X1474" s="171"/>
      <c r="Y1474" s="163"/>
    </row>
    <row r="1475" spans="2:33" ht="17.25" customHeight="1" x14ac:dyDescent="0.25">
      <c r="B1475" s="201"/>
      <c r="C1475" s="201"/>
      <c r="D1475" s="204"/>
      <c r="E1475" s="201"/>
      <c r="F1475" s="223"/>
      <c r="G1475" s="223"/>
      <c r="H1475" s="201"/>
      <c r="I1475" s="201"/>
      <c r="J1475" s="201"/>
      <c r="K1475" s="201"/>
      <c r="L1475" s="201"/>
      <c r="M1475" s="201"/>
      <c r="N1475" s="201"/>
      <c r="O1475" s="201"/>
      <c r="P1475" s="201"/>
      <c r="Q1475" s="201"/>
      <c r="R1475" s="224"/>
      <c r="S1475" s="225"/>
      <c r="T1475" s="201"/>
      <c r="U1475" s="201"/>
      <c r="V1475" s="203"/>
      <c r="W1475" s="203"/>
      <c r="X1475" s="201"/>
      <c r="Y1475" s="204"/>
    </row>
    <row r="1476" spans="2:33" ht="17.25" customHeight="1" x14ac:dyDescent="0.25">
      <c r="B1476" s="201"/>
      <c r="C1476" s="201"/>
      <c r="D1476" s="204"/>
      <c r="E1476" s="201"/>
      <c r="F1476" s="223"/>
      <c r="G1476" s="223"/>
      <c r="H1476" s="201"/>
      <c r="I1476" s="201"/>
      <c r="J1476" s="201"/>
      <c r="K1476" s="201"/>
      <c r="L1476" s="201"/>
      <c r="M1476" s="201"/>
      <c r="N1476" s="201"/>
      <c r="O1476" s="201"/>
      <c r="P1476" s="201"/>
      <c r="Q1476" s="201"/>
      <c r="R1476" s="224"/>
      <c r="S1476" s="225"/>
      <c r="T1476" s="201"/>
      <c r="U1476" s="201"/>
      <c r="V1476" s="203"/>
      <c r="W1476" s="203"/>
      <c r="X1476" s="201"/>
      <c r="Y1476" s="204"/>
    </row>
    <row r="1477" spans="2:33" s="137" customFormat="1" ht="17.25" customHeight="1" x14ac:dyDescent="0.35">
      <c r="B1477" s="163">
        <v>93</v>
      </c>
      <c r="C1477" s="228">
        <v>63</v>
      </c>
      <c r="D1477" s="55">
        <v>63</v>
      </c>
      <c r="E1477" s="164" t="s">
        <v>64</v>
      </c>
      <c r="F1477" s="174" t="s">
        <v>0</v>
      </c>
      <c r="G1477" s="174" t="s">
        <v>8</v>
      </c>
      <c r="H1477" s="164" t="s">
        <v>968</v>
      </c>
      <c r="I1477" s="164" t="s">
        <v>1707</v>
      </c>
      <c r="J1477" s="216">
        <v>408.9</v>
      </c>
      <c r="K1477" s="167">
        <v>7</v>
      </c>
      <c r="L1477" s="167">
        <v>17.05</v>
      </c>
      <c r="M1477" s="57" t="s">
        <v>943</v>
      </c>
      <c r="N1477" s="196" t="s">
        <v>1025</v>
      </c>
      <c r="O1477" s="196" t="s">
        <v>1670</v>
      </c>
      <c r="P1477" s="196"/>
      <c r="Q1477" s="164" t="s">
        <v>1708</v>
      </c>
      <c r="R1477" s="215">
        <v>0.25694444444444448</v>
      </c>
      <c r="S1477" s="215">
        <v>0.23611111111111113</v>
      </c>
      <c r="T1477" s="163">
        <v>216.8</v>
      </c>
      <c r="U1477" s="163"/>
      <c r="V1477" s="184" t="s">
        <v>1045</v>
      </c>
      <c r="W1477" s="170"/>
      <c r="X1477" s="200" t="s">
        <v>1589</v>
      </c>
      <c r="Y1477" s="163"/>
      <c r="Z1477" s="136" t="s">
        <v>1027</v>
      </c>
      <c r="AA1477" s="136"/>
      <c r="AB1477" s="140" t="s">
        <v>1707</v>
      </c>
      <c r="AC1477" s="137" t="s">
        <v>1542</v>
      </c>
      <c r="AD1477" s="137" t="s">
        <v>1045</v>
      </c>
      <c r="AE1477" s="140" t="s">
        <v>1637</v>
      </c>
      <c r="AF1477" s="137" t="s">
        <v>1591</v>
      </c>
    </row>
    <row r="1478" spans="2:33" s="137" customFormat="1" ht="17.25" customHeight="1" x14ac:dyDescent="0.35">
      <c r="B1478" s="163"/>
      <c r="C1478" s="196">
        <v>64</v>
      </c>
      <c r="D1478" s="163">
        <v>64</v>
      </c>
      <c r="E1478" s="164"/>
      <c r="F1478" s="174"/>
      <c r="G1478" s="174"/>
      <c r="H1478" s="164"/>
      <c r="I1478" s="164"/>
      <c r="J1478" s="216"/>
      <c r="K1478" s="163"/>
      <c r="L1478" s="163"/>
      <c r="M1478" s="164"/>
      <c r="N1478" s="196" t="s">
        <v>1564</v>
      </c>
      <c r="O1478" s="196" t="s">
        <v>2076</v>
      </c>
      <c r="P1478" s="196"/>
      <c r="Q1478" s="164" t="s">
        <v>1709</v>
      </c>
      <c r="R1478" s="215">
        <v>0.18402777777777779</v>
      </c>
      <c r="S1478" s="215">
        <v>0.18402777777777779</v>
      </c>
      <c r="T1478" s="163">
        <v>192.1</v>
      </c>
      <c r="U1478" s="260">
        <f>T1477+T1478</f>
        <v>408.9</v>
      </c>
      <c r="V1478" s="184" t="s">
        <v>1045</v>
      </c>
      <c r="W1478" s="184" t="s">
        <v>1045</v>
      </c>
      <c r="X1478" s="200"/>
      <c r="Y1478" s="163">
        <v>1</v>
      </c>
      <c r="Z1478" s="136" t="s">
        <v>1027</v>
      </c>
      <c r="AA1478" s="136"/>
      <c r="AB1478" s="140" t="s">
        <v>1707</v>
      </c>
      <c r="AC1478" s="137" t="s">
        <v>1542</v>
      </c>
      <c r="AD1478" s="137" t="s">
        <v>1045</v>
      </c>
      <c r="AE1478" s="140" t="s">
        <v>1637</v>
      </c>
      <c r="AF1478" s="137" t="s">
        <v>1591</v>
      </c>
      <c r="AG1478" s="137">
        <v>221</v>
      </c>
    </row>
    <row r="1479" spans="2:33" s="137" customFormat="1" ht="17.25" customHeight="1" x14ac:dyDescent="0.35">
      <c r="B1479" s="163"/>
      <c r="C1479" s="196"/>
      <c r="D1479" s="163"/>
      <c r="E1479" s="164"/>
      <c r="F1479" s="174" t="s">
        <v>1596</v>
      </c>
      <c r="G1479" s="174"/>
      <c r="H1479" s="164" t="s">
        <v>1596</v>
      </c>
      <c r="I1479" s="164"/>
      <c r="J1479" s="163"/>
      <c r="K1479" s="163"/>
      <c r="L1479" s="163"/>
      <c r="M1479" s="164"/>
      <c r="N1479" s="228" t="s">
        <v>1566</v>
      </c>
      <c r="O1479" s="228" t="s">
        <v>1891</v>
      </c>
      <c r="P1479" s="228" t="s">
        <v>971</v>
      </c>
      <c r="Q1479" s="196"/>
      <c r="R1479" s="169"/>
      <c r="S1479" s="169"/>
      <c r="T1479" s="163"/>
      <c r="U1479" s="163"/>
      <c r="V1479" s="170"/>
      <c r="W1479" s="170"/>
      <c r="X1479" s="171"/>
      <c r="Y1479" s="163"/>
    </row>
    <row r="1480" spans="2:33" s="137" customFormat="1" ht="17.25" customHeight="1" x14ac:dyDescent="0.35">
      <c r="B1480" s="163"/>
      <c r="C1480" s="196"/>
      <c r="D1480" s="163"/>
      <c r="E1480" s="164"/>
      <c r="F1480" s="245" t="s">
        <v>1599</v>
      </c>
      <c r="G1480" s="258" t="s">
        <v>1710</v>
      </c>
      <c r="H1480" s="196" t="s">
        <v>935</v>
      </c>
      <c r="I1480" s="166" t="s">
        <v>1711</v>
      </c>
      <c r="J1480" s="163"/>
      <c r="K1480" s="163"/>
      <c r="L1480" s="163"/>
      <c r="M1480" s="164"/>
      <c r="N1480" s="228" t="s">
        <v>1712</v>
      </c>
      <c r="O1480" s="228" t="s">
        <v>1870</v>
      </c>
      <c r="P1480" s="208" t="s">
        <v>1596</v>
      </c>
      <c r="Q1480" s="196"/>
      <c r="R1480" s="169"/>
      <c r="S1480" s="169"/>
      <c r="T1480" s="163"/>
      <c r="U1480" s="163"/>
      <c r="V1480" s="170"/>
      <c r="W1480" s="170"/>
      <c r="X1480" s="171"/>
      <c r="Y1480" s="163"/>
    </row>
    <row r="1481" spans="2:33" s="137" customFormat="1" ht="17.25" customHeight="1" x14ac:dyDescent="0.35">
      <c r="B1481" s="163"/>
      <c r="C1481" s="196"/>
      <c r="D1481" s="163"/>
      <c r="E1481" s="164"/>
      <c r="F1481" s="245" t="s">
        <v>1599</v>
      </c>
      <c r="G1481" s="245" t="s">
        <v>1714</v>
      </c>
      <c r="H1481" s="196" t="s">
        <v>935</v>
      </c>
      <c r="I1481" s="196" t="s">
        <v>1715</v>
      </c>
      <c r="J1481" s="163"/>
      <c r="K1481" s="163"/>
      <c r="L1481" s="163"/>
      <c r="M1481" s="164"/>
      <c r="N1481" s="196" t="s">
        <v>1716</v>
      </c>
      <c r="O1481" s="196" t="s">
        <v>2077</v>
      </c>
      <c r="P1481" s="196"/>
      <c r="Q1481" s="196"/>
      <c r="R1481" s="169"/>
      <c r="S1481" s="169"/>
      <c r="T1481" s="163"/>
      <c r="U1481" s="163"/>
      <c r="V1481" s="170"/>
      <c r="W1481" s="170"/>
      <c r="X1481" s="171"/>
      <c r="Y1481" s="163"/>
    </row>
    <row r="1482" spans="2:33" s="137" customFormat="1" ht="17.25" customHeight="1" x14ac:dyDescent="0.35">
      <c r="B1482" s="163"/>
      <c r="C1482" s="196"/>
      <c r="D1482" s="163"/>
      <c r="E1482" s="164"/>
      <c r="F1482" s="221" t="s">
        <v>1174</v>
      </c>
      <c r="G1482" s="174"/>
      <c r="H1482" s="57" t="s">
        <v>1174</v>
      </c>
      <c r="I1482" s="164"/>
      <c r="J1482" s="57"/>
      <c r="K1482" s="163"/>
      <c r="L1482" s="163"/>
      <c r="M1482" s="164"/>
      <c r="N1482" s="196" t="s">
        <v>1718</v>
      </c>
      <c r="O1482" s="196" t="s">
        <v>1808</v>
      </c>
      <c r="P1482" s="196"/>
      <c r="Q1482" s="196"/>
      <c r="R1482" s="169"/>
      <c r="S1482" s="169"/>
      <c r="T1482" s="163"/>
      <c r="U1482" s="163"/>
      <c r="V1482" s="170"/>
      <c r="W1482" s="170"/>
      <c r="X1482" s="171"/>
      <c r="Y1482" s="163"/>
    </row>
    <row r="1483" spans="2:33" s="137" customFormat="1" ht="17.25" customHeight="1" x14ac:dyDescent="0.35">
      <c r="B1483" s="163"/>
      <c r="C1483" s="196"/>
      <c r="D1483" s="163"/>
      <c r="E1483" s="164"/>
      <c r="F1483" s="174"/>
      <c r="G1483" s="174"/>
      <c r="H1483" s="164"/>
      <c r="I1483" s="164"/>
      <c r="J1483" s="216"/>
      <c r="K1483" s="163"/>
      <c r="L1483" s="163"/>
      <c r="M1483" s="164"/>
      <c r="N1483" s="167"/>
      <c r="O1483" s="167"/>
      <c r="P1483" s="167"/>
      <c r="Q1483" s="196"/>
      <c r="R1483" s="169"/>
      <c r="S1483" s="169"/>
      <c r="T1483" s="163"/>
      <c r="U1483" s="163"/>
      <c r="V1483" s="170"/>
      <c r="W1483" s="170"/>
      <c r="X1483" s="171"/>
      <c r="Y1483" s="163"/>
      <c r="Z1483" s="140"/>
    </row>
    <row r="1484" spans="2:33" s="137" customFormat="1" ht="17.25" customHeight="1" x14ac:dyDescent="0.35">
      <c r="B1484" s="163">
        <v>94</v>
      </c>
      <c r="C1484" s="196">
        <v>65</v>
      </c>
      <c r="D1484" s="163">
        <v>65</v>
      </c>
      <c r="E1484" s="164" t="s">
        <v>62</v>
      </c>
      <c r="F1484" s="174" t="s">
        <v>8</v>
      </c>
      <c r="G1484" s="174" t="s">
        <v>0</v>
      </c>
      <c r="H1484" s="164" t="s">
        <v>1707</v>
      </c>
      <c r="I1484" s="164" t="s">
        <v>968</v>
      </c>
      <c r="J1484" s="216">
        <v>408.9</v>
      </c>
      <c r="K1484" s="167">
        <v>9</v>
      </c>
      <c r="L1484" s="167">
        <v>19.05</v>
      </c>
      <c r="M1484" s="57" t="s">
        <v>943</v>
      </c>
      <c r="N1484" s="196" t="s">
        <v>1718</v>
      </c>
      <c r="O1484" s="196" t="s">
        <v>2078</v>
      </c>
      <c r="P1484" s="196"/>
      <c r="Q1484" s="164" t="s">
        <v>1719</v>
      </c>
      <c r="R1484" s="215">
        <v>0.18402777777777779</v>
      </c>
      <c r="S1484" s="215">
        <v>0.18402777777777779</v>
      </c>
      <c r="T1484" s="163">
        <v>192.1</v>
      </c>
      <c r="U1484" s="163"/>
      <c r="V1484" s="184" t="s">
        <v>1045</v>
      </c>
      <c r="W1484" s="170"/>
      <c r="X1484" s="171"/>
      <c r="Y1484" s="163"/>
      <c r="Z1484" s="136" t="s">
        <v>1027</v>
      </c>
      <c r="AA1484" s="136"/>
      <c r="AB1484" s="140" t="s">
        <v>1707</v>
      </c>
      <c r="AC1484" s="137" t="s">
        <v>1542</v>
      </c>
      <c r="AD1484" s="137" t="s">
        <v>1045</v>
      </c>
      <c r="AE1484" s="140" t="s">
        <v>1585</v>
      </c>
      <c r="AF1484" s="137" t="s">
        <v>1591</v>
      </c>
    </row>
    <row r="1485" spans="2:33" s="137" customFormat="1" ht="17.25" customHeight="1" x14ac:dyDescent="0.35">
      <c r="B1485" s="163"/>
      <c r="C1485" s="196">
        <v>66</v>
      </c>
      <c r="D1485" s="163">
        <v>66</v>
      </c>
      <c r="E1485" s="164"/>
      <c r="F1485" s="174"/>
      <c r="G1485" s="174"/>
      <c r="H1485" s="164"/>
      <c r="I1485" s="164"/>
      <c r="J1485" s="216"/>
      <c r="K1485" s="163"/>
      <c r="L1485" s="163"/>
      <c r="M1485" s="164"/>
      <c r="N1485" s="196" t="s">
        <v>1716</v>
      </c>
      <c r="O1485" s="196" t="s">
        <v>2079</v>
      </c>
      <c r="P1485" s="196"/>
      <c r="Q1485" s="164" t="s">
        <v>1720</v>
      </c>
      <c r="R1485" s="215">
        <v>0.24652777777777779</v>
      </c>
      <c r="S1485" s="215">
        <v>0.22569444444444445</v>
      </c>
      <c r="T1485" s="163">
        <v>216.8</v>
      </c>
      <c r="U1485" s="216">
        <f>T1484+T1485</f>
        <v>408.9</v>
      </c>
      <c r="V1485" s="184" t="s">
        <v>1045</v>
      </c>
      <c r="W1485" s="184" t="s">
        <v>1045</v>
      </c>
      <c r="X1485" s="200"/>
      <c r="Y1485" s="163">
        <v>1</v>
      </c>
      <c r="Z1485" s="136" t="s">
        <v>1027</v>
      </c>
      <c r="AA1485" s="136"/>
      <c r="AB1485" s="140" t="s">
        <v>1707</v>
      </c>
      <c r="AC1485" s="137" t="s">
        <v>1542</v>
      </c>
      <c r="AD1485" s="137" t="s">
        <v>1045</v>
      </c>
      <c r="AE1485" s="140" t="s">
        <v>1637</v>
      </c>
      <c r="AF1485" s="137" t="s">
        <v>1591</v>
      </c>
      <c r="AG1485" s="137">
        <v>223</v>
      </c>
    </row>
    <row r="1486" spans="2:33" s="137" customFormat="1" ht="17.25" customHeight="1" x14ac:dyDescent="0.35">
      <c r="B1486" s="163"/>
      <c r="C1486" s="196"/>
      <c r="D1486" s="163"/>
      <c r="E1486" s="164"/>
      <c r="F1486" s="174" t="s">
        <v>1596</v>
      </c>
      <c r="G1486" s="174"/>
      <c r="H1486" s="164" t="s">
        <v>1596</v>
      </c>
      <c r="I1486" s="164"/>
      <c r="J1486" s="163"/>
      <c r="K1486" s="163"/>
      <c r="L1486" s="163"/>
      <c r="M1486" s="164"/>
      <c r="N1486" s="228" t="s">
        <v>1712</v>
      </c>
      <c r="O1486" s="228" t="s">
        <v>1623</v>
      </c>
      <c r="P1486" s="208" t="s">
        <v>1596</v>
      </c>
      <c r="Q1486" s="196"/>
      <c r="R1486" s="169"/>
      <c r="S1486" s="169"/>
      <c r="T1486" s="163"/>
      <c r="U1486" s="163"/>
      <c r="V1486" s="170"/>
      <c r="W1486" s="170"/>
      <c r="X1486" s="171"/>
      <c r="Y1486" s="163"/>
    </row>
    <row r="1487" spans="2:33" s="137" customFormat="1" ht="17.25" customHeight="1" x14ac:dyDescent="0.35">
      <c r="B1487" s="163"/>
      <c r="C1487" s="196"/>
      <c r="D1487" s="163"/>
      <c r="E1487" s="164"/>
      <c r="F1487" s="245" t="s">
        <v>1599</v>
      </c>
      <c r="G1487" s="258" t="s">
        <v>1721</v>
      </c>
      <c r="H1487" s="196" t="s">
        <v>935</v>
      </c>
      <c r="I1487" s="166" t="s">
        <v>1722</v>
      </c>
      <c r="J1487" s="163"/>
      <c r="K1487" s="163"/>
      <c r="L1487" s="163"/>
      <c r="M1487" s="164"/>
      <c r="N1487" s="228" t="s">
        <v>1566</v>
      </c>
      <c r="O1487" s="228" t="s">
        <v>2080</v>
      </c>
      <c r="P1487" s="228" t="s">
        <v>971</v>
      </c>
      <c r="Q1487" s="164"/>
      <c r="R1487" s="169"/>
      <c r="S1487" s="169"/>
      <c r="T1487" s="163"/>
      <c r="U1487" s="163"/>
      <c r="V1487" s="170"/>
      <c r="W1487" s="170"/>
      <c r="X1487" s="171"/>
      <c r="Y1487" s="163"/>
    </row>
    <row r="1488" spans="2:33" s="137" customFormat="1" ht="17.25" customHeight="1" x14ac:dyDescent="0.35">
      <c r="B1488" s="163"/>
      <c r="C1488" s="196"/>
      <c r="D1488" s="163"/>
      <c r="E1488" s="164"/>
      <c r="F1488" s="245" t="s">
        <v>1599</v>
      </c>
      <c r="G1488" s="245" t="s">
        <v>1723</v>
      </c>
      <c r="H1488" s="196" t="s">
        <v>935</v>
      </c>
      <c r="I1488" s="196" t="s">
        <v>1724</v>
      </c>
      <c r="J1488" s="163"/>
      <c r="K1488" s="163"/>
      <c r="L1488" s="163"/>
      <c r="M1488" s="164"/>
      <c r="N1488" s="196" t="s">
        <v>1564</v>
      </c>
      <c r="O1488" s="196" t="s">
        <v>2081</v>
      </c>
      <c r="P1488" s="196"/>
      <c r="Q1488" s="164"/>
      <c r="R1488" s="169"/>
      <c r="S1488" s="169"/>
      <c r="T1488" s="163"/>
      <c r="U1488" s="163"/>
      <c r="V1488" s="170"/>
      <c r="W1488" s="170"/>
      <c r="X1488" s="171"/>
      <c r="Y1488" s="163"/>
    </row>
    <row r="1489" spans="2:33" s="137" customFormat="1" ht="17.25" customHeight="1" x14ac:dyDescent="0.35">
      <c r="B1489" s="163"/>
      <c r="C1489" s="196"/>
      <c r="D1489" s="163"/>
      <c r="E1489" s="164"/>
      <c r="F1489" s="174"/>
      <c r="G1489" s="174"/>
      <c r="H1489" s="164"/>
      <c r="I1489" s="164"/>
      <c r="J1489" s="163"/>
      <c r="K1489" s="163"/>
      <c r="L1489" s="163"/>
      <c r="M1489" s="164"/>
      <c r="N1489" s="196" t="s">
        <v>1025</v>
      </c>
      <c r="O1489" s="196" t="s">
        <v>1630</v>
      </c>
      <c r="P1489" s="196"/>
      <c r="Q1489" s="164"/>
      <c r="R1489" s="169"/>
      <c r="S1489" s="169"/>
      <c r="T1489" s="163"/>
      <c r="U1489" s="163"/>
      <c r="V1489" s="170"/>
      <c r="W1489" s="170"/>
      <c r="X1489" s="171"/>
      <c r="Y1489" s="163"/>
    </row>
    <row r="1490" spans="2:33" s="137" customFormat="1" ht="17.25" customHeight="1" x14ac:dyDescent="0.35">
      <c r="B1490" s="163"/>
      <c r="C1490" s="196"/>
      <c r="D1490" s="163"/>
      <c r="E1490" s="57" t="s">
        <v>1726</v>
      </c>
      <c r="F1490" s="174"/>
      <c r="G1490" s="174"/>
      <c r="H1490" s="164"/>
      <c r="I1490" s="164"/>
      <c r="J1490" s="163"/>
      <c r="K1490" s="163"/>
      <c r="L1490" s="163"/>
      <c r="M1490" s="164"/>
      <c r="N1490" s="167"/>
      <c r="O1490" s="167"/>
      <c r="P1490" s="167"/>
      <c r="Q1490" s="196"/>
      <c r="R1490" s="215"/>
      <c r="S1490" s="169"/>
      <c r="T1490" s="163"/>
      <c r="U1490" s="163"/>
      <c r="V1490" s="170"/>
      <c r="W1490" s="170"/>
      <c r="X1490" s="171"/>
      <c r="Y1490" s="163"/>
      <c r="Z1490" s="140"/>
    </row>
    <row r="1491" spans="2:33" s="137" customFormat="1" ht="17.25" customHeight="1" x14ac:dyDescent="0.35">
      <c r="B1491" s="163"/>
      <c r="C1491" s="196"/>
      <c r="D1491" s="163"/>
      <c r="E1491" s="57"/>
      <c r="F1491" s="174"/>
      <c r="G1491" s="174"/>
      <c r="H1491" s="164"/>
      <c r="I1491" s="164"/>
      <c r="J1491" s="163"/>
      <c r="K1491" s="163"/>
      <c r="L1491" s="163"/>
      <c r="M1491" s="164"/>
      <c r="N1491" s="167"/>
      <c r="O1491" s="167"/>
      <c r="P1491" s="167"/>
      <c r="Q1491" s="196"/>
      <c r="R1491" s="215"/>
      <c r="S1491" s="169"/>
      <c r="T1491" s="163"/>
      <c r="U1491" s="163"/>
      <c r="V1491" s="170"/>
      <c r="W1491" s="170"/>
      <c r="X1491" s="171"/>
      <c r="Y1491" s="163"/>
      <c r="Z1491" s="140"/>
    </row>
    <row r="1492" spans="2:33" s="137" customFormat="1" ht="18" x14ac:dyDescent="0.35">
      <c r="B1492" s="163">
        <v>95</v>
      </c>
      <c r="C1492" s="196">
        <v>12</v>
      </c>
      <c r="D1492" s="163">
        <v>12</v>
      </c>
      <c r="E1492" s="164" t="s">
        <v>699</v>
      </c>
      <c r="F1492" s="174" t="s">
        <v>627</v>
      </c>
      <c r="G1492" s="174" t="s">
        <v>49</v>
      </c>
      <c r="H1492" s="164" t="s">
        <v>962</v>
      </c>
      <c r="I1492" s="164" t="s">
        <v>963</v>
      </c>
      <c r="J1492" s="163">
        <v>23.3</v>
      </c>
      <c r="K1492" s="167">
        <v>5.35</v>
      </c>
      <c r="L1492" s="167">
        <v>6.2</v>
      </c>
      <c r="M1492" s="57" t="s">
        <v>943</v>
      </c>
      <c r="N1492" s="196" t="s">
        <v>968</v>
      </c>
      <c r="O1492" s="211" t="s">
        <v>1595</v>
      </c>
      <c r="P1492" s="211"/>
      <c r="Q1492" s="164" t="s">
        <v>1091</v>
      </c>
      <c r="R1492" s="215">
        <v>0.31597222222222221</v>
      </c>
      <c r="S1492" s="215">
        <v>0.2951388888888889</v>
      </c>
      <c r="T1492" s="216">
        <v>287.60000000000002</v>
      </c>
      <c r="U1492" s="216"/>
      <c r="V1492" s="184" t="s">
        <v>1045</v>
      </c>
      <c r="W1492" s="184"/>
      <c r="X1492" s="200"/>
      <c r="Y1492" s="163"/>
      <c r="Z1492" s="136" t="s">
        <v>1027</v>
      </c>
      <c r="AA1492" s="136"/>
      <c r="AB1492" s="140" t="s">
        <v>1865</v>
      </c>
      <c r="AC1492" s="137" t="s">
        <v>1542</v>
      </c>
      <c r="AD1492" s="137" t="s">
        <v>1045</v>
      </c>
      <c r="AE1492" s="140" t="s">
        <v>1585</v>
      </c>
      <c r="AF1492" s="137" t="s">
        <v>1591</v>
      </c>
    </row>
    <row r="1493" spans="2:33" s="137" customFormat="1" ht="17.25" customHeight="1" x14ac:dyDescent="0.35">
      <c r="B1493" s="163"/>
      <c r="C1493" s="196">
        <v>13</v>
      </c>
      <c r="D1493" s="163">
        <v>13</v>
      </c>
      <c r="E1493" s="164" t="s">
        <v>1866</v>
      </c>
      <c r="F1493" s="174" t="s">
        <v>6</v>
      </c>
      <c r="G1493" s="174" t="s">
        <v>7</v>
      </c>
      <c r="H1493" s="164" t="s">
        <v>1500</v>
      </c>
      <c r="I1493" s="164" t="s">
        <v>1865</v>
      </c>
      <c r="J1493" s="163">
        <v>571.29999999999995</v>
      </c>
      <c r="K1493" s="167">
        <v>6.3</v>
      </c>
      <c r="L1493" s="167">
        <v>20.149999999999999</v>
      </c>
      <c r="M1493" s="164"/>
      <c r="N1493" s="196" t="s">
        <v>1476</v>
      </c>
      <c r="O1493" s="211" t="s">
        <v>1867</v>
      </c>
      <c r="P1493" s="211"/>
      <c r="Q1493" s="164" t="s">
        <v>1868</v>
      </c>
      <c r="R1493" s="215">
        <v>0.33680555555555558</v>
      </c>
      <c r="S1493" s="215">
        <v>0.31597222222222221</v>
      </c>
      <c r="T1493" s="216">
        <v>307</v>
      </c>
      <c r="U1493" s="216">
        <f>T1492+T1493</f>
        <v>594.6</v>
      </c>
      <c r="V1493" s="184" t="s">
        <v>1045</v>
      </c>
      <c r="W1493" s="184" t="s">
        <v>1045</v>
      </c>
      <c r="X1493" s="200" t="s">
        <v>1589</v>
      </c>
      <c r="Y1493" s="163">
        <v>2</v>
      </c>
      <c r="Z1493" s="136" t="s">
        <v>1027</v>
      </c>
      <c r="AA1493" s="136"/>
      <c r="AB1493" s="140" t="s">
        <v>1865</v>
      </c>
      <c r="AC1493" s="137" t="s">
        <v>1542</v>
      </c>
      <c r="AD1493" s="137" t="s">
        <v>1045</v>
      </c>
      <c r="AE1493" s="140" t="s">
        <v>1585</v>
      </c>
      <c r="AF1493" s="137" t="s">
        <v>1591</v>
      </c>
      <c r="AG1493" s="137">
        <v>231</v>
      </c>
    </row>
    <row r="1494" spans="2:33" s="137" customFormat="1" ht="17.25" customHeight="1" x14ac:dyDescent="0.35">
      <c r="B1494" s="163"/>
      <c r="C1494" s="196"/>
      <c r="D1494" s="163"/>
      <c r="E1494" s="164"/>
      <c r="F1494" s="174"/>
      <c r="G1494" s="221" t="s">
        <v>1174</v>
      </c>
      <c r="H1494" s="164"/>
      <c r="I1494" s="57" t="s">
        <v>1174</v>
      </c>
      <c r="J1494" s="164" t="s">
        <v>1869</v>
      </c>
      <c r="K1494" s="163"/>
      <c r="L1494" s="163"/>
      <c r="M1494" s="164"/>
      <c r="N1494" s="228" t="s">
        <v>1539</v>
      </c>
      <c r="O1494" s="208" t="s">
        <v>1812</v>
      </c>
      <c r="P1494" s="57" t="s">
        <v>971</v>
      </c>
      <c r="Q1494" s="196"/>
      <c r="R1494" s="169"/>
      <c r="S1494" s="169"/>
      <c r="T1494" s="163"/>
      <c r="U1494" s="163"/>
      <c r="V1494" s="170"/>
      <c r="W1494" s="170"/>
      <c r="X1494" s="171"/>
      <c r="Y1494" s="163"/>
    </row>
    <row r="1495" spans="2:33" s="137" customFormat="1" ht="17.25" customHeight="1" x14ac:dyDescent="0.35">
      <c r="B1495" s="163"/>
      <c r="C1495" s="196"/>
      <c r="D1495" s="163"/>
      <c r="E1495" s="164"/>
      <c r="F1495" s="174"/>
      <c r="G1495" s="174"/>
      <c r="H1495" s="164"/>
      <c r="I1495" s="164"/>
      <c r="J1495" s="163"/>
      <c r="K1495" s="163"/>
      <c r="L1495" s="163"/>
      <c r="M1495" s="164"/>
      <c r="N1495" s="164" t="s">
        <v>1869</v>
      </c>
      <c r="O1495" s="208" t="s">
        <v>1870</v>
      </c>
      <c r="P1495" s="208" t="s">
        <v>1596</v>
      </c>
      <c r="Q1495" s="196"/>
      <c r="R1495" s="169"/>
      <c r="S1495" s="169"/>
      <c r="T1495" s="163"/>
      <c r="U1495" s="163"/>
      <c r="V1495" s="170"/>
      <c r="W1495" s="170"/>
      <c r="X1495" s="171"/>
      <c r="Y1495" s="163"/>
    </row>
    <row r="1496" spans="2:33" s="137" customFormat="1" ht="17.25" customHeight="1" x14ac:dyDescent="0.35">
      <c r="B1496" s="163"/>
      <c r="C1496" s="196"/>
      <c r="D1496" s="163"/>
      <c r="E1496" s="164"/>
      <c r="F1496" s="174" t="s">
        <v>1596</v>
      </c>
      <c r="G1496" s="174"/>
      <c r="H1496" s="164" t="s">
        <v>1596</v>
      </c>
      <c r="I1496" s="164"/>
      <c r="J1496" s="163"/>
      <c r="K1496" s="163"/>
      <c r="L1496" s="163"/>
      <c r="M1496" s="164"/>
      <c r="N1496" s="196" t="s">
        <v>1871</v>
      </c>
      <c r="O1496" s="211" t="s">
        <v>1872</v>
      </c>
      <c r="P1496" s="196"/>
      <c r="Q1496" s="196"/>
      <c r="R1496" s="169"/>
      <c r="S1496" s="169"/>
      <c r="T1496" s="163"/>
      <c r="U1496" s="163"/>
      <c r="V1496" s="170"/>
      <c r="W1496" s="170"/>
      <c r="X1496" s="171"/>
      <c r="Y1496" s="163"/>
    </row>
    <row r="1497" spans="2:33" s="137" customFormat="1" ht="17.25" customHeight="1" x14ac:dyDescent="0.35">
      <c r="B1497" s="163"/>
      <c r="C1497" s="196"/>
      <c r="D1497" s="163"/>
      <c r="E1497" s="164"/>
      <c r="F1497" s="245" t="s">
        <v>1599</v>
      </c>
      <c r="G1497" s="258" t="s">
        <v>1873</v>
      </c>
      <c r="H1497" s="196" t="s">
        <v>935</v>
      </c>
      <c r="I1497" s="166" t="s">
        <v>1874</v>
      </c>
      <c r="J1497" s="163"/>
      <c r="K1497" s="163"/>
      <c r="L1497" s="163"/>
      <c r="M1497" s="167"/>
      <c r="N1497" s="228" t="s">
        <v>1875</v>
      </c>
      <c r="O1497" s="208" t="s">
        <v>1876</v>
      </c>
      <c r="P1497" s="57" t="s">
        <v>971</v>
      </c>
      <c r="Q1497" s="196"/>
      <c r="R1497" s="169"/>
      <c r="S1497" s="169"/>
      <c r="T1497" s="163"/>
      <c r="U1497" s="163"/>
      <c r="V1497" s="170"/>
      <c r="W1497" s="170"/>
      <c r="X1497" s="171"/>
      <c r="Y1497" s="163"/>
    </row>
    <row r="1498" spans="2:33" s="137" customFormat="1" ht="17.25" customHeight="1" x14ac:dyDescent="0.35">
      <c r="B1498" s="163"/>
      <c r="C1498" s="196"/>
      <c r="D1498" s="163"/>
      <c r="E1498" s="164"/>
      <c r="F1498" s="245" t="s">
        <v>1599</v>
      </c>
      <c r="G1498" s="245" t="s">
        <v>1877</v>
      </c>
      <c r="H1498" s="196" t="s">
        <v>935</v>
      </c>
      <c r="I1498" s="196" t="s">
        <v>1878</v>
      </c>
      <c r="J1498" s="163"/>
      <c r="K1498" s="163"/>
      <c r="L1498" s="163"/>
      <c r="M1498" s="167"/>
      <c r="N1498" s="196" t="s">
        <v>1879</v>
      </c>
      <c r="O1498" s="211" t="s">
        <v>1880</v>
      </c>
      <c r="P1498" s="211"/>
      <c r="Q1498" s="196"/>
      <c r="R1498" s="169"/>
      <c r="S1498" s="169"/>
      <c r="T1498" s="163"/>
      <c r="U1498" s="163"/>
      <c r="V1498" s="170"/>
      <c r="W1498" s="170"/>
      <c r="X1498" s="171"/>
      <c r="Y1498" s="163"/>
    </row>
    <row r="1499" spans="2:33" s="137" customFormat="1" ht="17.25" customHeight="1" x14ac:dyDescent="0.35">
      <c r="B1499" s="163"/>
      <c r="C1499" s="196"/>
      <c r="D1499" s="163"/>
      <c r="E1499" s="164"/>
      <c r="F1499" s="245"/>
      <c r="G1499" s="245"/>
      <c r="H1499" s="196"/>
      <c r="I1499" s="196"/>
      <c r="J1499" s="163"/>
      <c r="K1499" s="163"/>
      <c r="L1499" s="163"/>
      <c r="M1499" s="167"/>
      <c r="N1499" s="196" t="s">
        <v>1881</v>
      </c>
      <c r="O1499" s="211" t="s">
        <v>1735</v>
      </c>
      <c r="P1499" s="211"/>
      <c r="Q1499" s="196"/>
      <c r="R1499" s="169"/>
      <c r="S1499" s="169"/>
      <c r="T1499" s="163"/>
      <c r="U1499" s="163"/>
      <c r="V1499" s="170"/>
      <c r="W1499" s="170"/>
      <c r="X1499" s="171"/>
      <c r="Y1499" s="163"/>
    </row>
    <row r="1500" spans="2:33" s="137" customFormat="1" ht="17.25" customHeight="1" x14ac:dyDescent="0.35">
      <c r="B1500" s="163"/>
      <c r="C1500" s="196"/>
      <c r="D1500" s="163"/>
      <c r="E1500" s="164"/>
      <c r="F1500" s="174"/>
      <c r="G1500" s="174"/>
      <c r="H1500" s="164"/>
      <c r="I1500" s="164"/>
      <c r="J1500" s="163"/>
      <c r="K1500" s="163"/>
      <c r="L1500" s="163"/>
      <c r="M1500" s="164"/>
      <c r="N1500" s="211" t="s">
        <v>1882</v>
      </c>
      <c r="O1500" s="196" t="s">
        <v>1630</v>
      </c>
      <c r="P1500" s="196"/>
      <c r="Q1500" s="196"/>
      <c r="R1500" s="169"/>
      <c r="S1500" s="169"/>
      <c r="T1500" s="163"/>
      <c r="U1500" s="163"/>
      <c r="V1500" s="170"/>
      <c r="W1500" s="170"/>
      <c r="X1500" s="171"/>
      <c r="Y1500" s="163"/>
    </row>
    <row r="1501" spans="2:33" s="137" customFormat="1" ht="17.25" customHeight="1" x14ac:dyDescent="0.35">
      <c r="B1501" s="163"/>
      <c r="C1501" s="196"/>
      <c r="D1501" s="163"/>
      <c r="E1501" s="164"/>
      <c r="F1501" s="174"/>
      <c r="G1501" s="174"/>
      <c r="H1501" s="164"/>
      <c r="I1501" s="164"/>
      <c r="J1501" s="163"/>
      <c r="K1501" s="216"/>
      <c r="L1501" s="163"/>
      <c r="M1501" s="164"/>
      <c r="N1501" s="196" t="s">
        <v>1883</v>
      </c>
      <c r="O1501" s="196" t="s">
        <v>1884</v>
      </c>
      <c r="P1501" s="196"/>
      <c r="Q1501" s="196"/>
      <c r="R1501" s="169"/>
      <c r="S1501" s="169"/>
      <c r="T1501" s="163"/>
      <c r="U1501" s="163"/>
      <c r="V1501" s="170"/>
      <c r="W1501" s="170"/>
      <c r="X1501" s="171"/>
      <c r="Y1501" s="163"/>
    </row>
    <row r="1502" spans="2:33" s="137" customFormat="1" ht="17.25" customHeight="1" x14ac:dyDescent="0.35">
      <c r="B1502" s="163"/>
      <c r="C1502" s="196"/>
      <c r="D1502" s="163"/>
      <c r="E1502" s="164"/>
      <c r="F1502" s="174"/>
      <c r="G1502" s="174"/>
      <c r="H1502" s="164"/>
      <c r="I1502" s="164"/>
      <c r="J1502" s="163"/>
      <c r="K1502" s="216"/>
      <c r="L1502" s="163"/>
      <c r="M1502" s="164"/>
      <c r="N1502" s="167"/>
      <c r="O1502" s="167"/>
      <c r="P1502" s="167"/>
      <c r="Q1502" s="163"/>
      <c r="R1502" s="169"/>
      <c r="S1502" s="169"/>
      <c r="T1502" s="163"/>
      <c r="U1502" s="163"/>
      <c r="V1502" s="170"/>
      <c r="W1502" s="170"/>
      <c r="X1502" s="171"/>
      <c r="Y1502" s="163"/>
    </row>
    <row r="1503" spans="2:33" s="137" customFormat="1" ht="17.25" customHeight="1" x14ac:dyDescent="0.35">
      <c r="B1503" s="163">
        <v>96</v>
      </c>
      <c r="C1503" s="196">
        <v>14</v>
      </c>
      <c r="D1503" s="163">
        <v>14</v>
      </c>
      <c r="E1503" s="164" t="s">
        <v>1885</v>
      </c>
      <c r="F1503" s="174" t="s">
        <v>7</v>
      </c>
      <c r="G1503" s="174" t="s">
        <v>49</v>
      </c>
      <c r="H1503" s="164" t="s">
        <v>1865</v>
      </c>
      <c r="I1503" s="164" t="s">
        <v>963</v>
      </c>
      <c r="J1503" s="163">
        <v>571.29999999999995</v>
      </c>
      <c r="K1503" s="167">
        <v>6.3</v>
      </c>
      <c r="L1503" s="167">
        <v>20.149999999999999</v>
      </c>
      <c r="M1503" s="57" t="s">
        <v>943</v>
      </c>
      <c r="N1503" s="164"/>
      <c r="O1503" s="211"/>
      <c r="P1503" s="211"/>
      <c r="Q1503" s="164" t="s">
        <v>1886</v>
      </c>
      <c r="R1503" s="215">
        <v>0.33680555555555558</v>
      </c>
      <c r="S1503" s="215">
        <v>0.31597222222222221</v>
      </c>
      <c r="T1503" s="216">
        <v>307</v>
      </c>
      <c r="U1503" s="163"/>
      <c r="V1503" s="170" t="s">
        <v>1045</v>
      </c>
      <c r="W1503" s="170"/>
      <c r="X1503" s="171"/>
      <c r="Y1503" s="163"/>
      <c r="Z1503" s="136" t="s">
        <v>1027</v>
      </c>
      <c r="AA1503" s="136"/>
      <c r="AB1503" s="140" t="s">
        <v>1865</v>
      </c>
      <c r="AC1503" s="137" t="s">
        <v>1542</v>
      </c>
      <c r="AD1503" s="137" t="s">
        <v>1045</v>
      </c>
      <c r="AE1503" s="140" t="s">
        <v>1585</v>
      </c>
      <c r="AF1503" s="137" t="s">
        <v>1591</v>
      </c>
    </row>
    <row r="1504" spans="2:33" s="137" customFormat="1" ht="17.25" customHeight="1" x14ac:dyDescent="0.35">
      <c r="B1504" s="163"/>
      <c r="C1504" s="196">
        <v>15</v>
      </c>
      <c r="D1504" s="163">
        <v>15</v>
      </c>
      <c r="E1504" s="164" t="s">
        <v>880</v>
      </c>
      <c r="F1504" s="174" t="s">
        <v>693</v>
      </c>
      <c r="G1504" s="174" t="s">
        <v>0</v>
      </c>
      <c r="H1504" s="164" t="s">
        <v>967</v>
      </c>
      <c r="I1504" s="164" t="s">
        <v>968</v>
      </c>
      <c r="J1504" s="163">
        <v>23.3</v>
      </c>
      <c r="K1504" s="167">
        <v>20.25</v>
      </c>
      <c r="L1504" s="167">
        <v>21</v>
      </c>
      <c r="M1504" s="164"/>
      <c r="N1504" s="196" t="s">
        <v>1883</v>
      </c>
      <c r="O1504" s="211" t="s">
        <v>1887</v>
      </c>
      <c r="P1504" s="211"/>
      <c r="Q1504" s="164" t="s">
        <v>1888</v>
      </c>
      <c r="R1504" s="215">
        <v>0.2986111111111111</v>
      </c>
      <c r="S1504" s="215">
        <v>0.27777777777777779</v>
      </c>
      <c r="T1504" s="216">
        <v>287.60000000000002</v>
      </c>
      <c r="U1504" s="216">
        <v>594.6</v>
      </c>
      <c r="V1504" s="184" t="s">
        <v>1045</v>
      </c>
      <c r="W1504" s="184" t="s">
        <v>1045</v>
      </c>
      <c r="X1504" s="200"/>
      <c r="Y1504" s="163">
        <v>2</v>
      </c>
      <c r="Z1504" s="136" t="s">
        <v>1027</v>
      </c>
      <c r="AA1504" s="136"/>
      <c r="AB1504" s="140" t="s">
        <v>1865</v>
      </c>
      <c r="AC1504" s="137" t="s">
        <v>1542</v>
      </c>
      <c r="AD1504" s="137" t="s">
        <v>1045</v>
      </c>
      <c r="AE1504" s="140" t="s">
        <v>1585</v>
      </c>
      <c r="AF1504" s="137" t="s">
        <v>1591</v>
      </c>
      <c r="AG1504" s="137">
        <v>233</v>
      </c>
    </row>
    <row r="1505" spans="2:33" s="137" customFormat="1" ht="17.25" customHeight="1" x14ac:dyDescent="0.35">
      <c r="B1505" s="163"/>
      <c r="C1505" s="196"/>
      <c r="D1505" s="163"/>
      <c r="E1505" s="164"/>
      <c r="F1505" s="174"/>
      <c r="G1505" s="174"/>
      <c r="H1505" s="164"/>
      <c r="I1505" s="164"/>
      <c r="J1505" s="163"/>
      <c r="K1505" s="163"/>
      <c r="L1505" s="163"/>
      <c r="M1505" s="164"/>
      <c r="N1505" s="211" t="s">
        <v>1882</v>
      </c>
      <c r="O1505" s="211" t="s">
        <v>1889</v>
      </c>
      <c r="P1505" s="211"/>
      <c r="Q1505" s="196"/>
      <c r="R1505" s="163"/>
      <c r="S1505" s="169"/>
      <c r="T1505" s="163"/>
      <c r="U1505" s="163"/>
      <c r="V1505" s="170"/>
      <c r="W1505" s="170"/>
      <c r="X1505" s="171"/>
      <c r="Y1505" s="163"/>
    </row>
    <row r="1506" spans="2:33" s="137" customFormat="1" ht="17.25" customHeight="1" x14ac:dyDescent="0.35">
      <c r="B1506" s="163"/>
      <c r="C1506" s="196"/>
      <c r="D1506" s="163"/>
      <c r="E1506" s="164"/>
      <c r="F1506" s="174"/>
      <c r="G1506" s="174"/>
      <c r="H1506" s="164"/>
      <c r="I1506" s="164"/>
      <c r="J1506" s="163"/>
      <c r="K1506" s="163"/>
      <c r="L1506" s="163"/>
      <c r="M1506" s="164"/>
      <c r="N1506" s="196" t="s">
        <v>1881</v>
      </c>
      <c r="O1506" s="211" t="s">
        <v>1754</v>
      </c>
      <c r="P1506" s="211"/>
      <c r="Q1506" s="196"/>
      <c r="R1506" s="163"/>
      <c r="S1506" s="163"/>
      <c r="T1506" s="163"/>
      <c r="U1506" s="163"/>
      <c r="V1506" s="170"/>
      <c r="W1506" s="170"/>
      <c r="X1506" s="171"/>
      <c r="Y1506" s="163"/>
    </row>
    <row r="1507" spans="2:33" s="137" customFormat="1" ht="17.25" customHeight="1" x14ac:dyDescent="0.35">
      <c r="B1507" s="163"/>
      <c r="C1507" s="196"/>
      <c r="D1507" s="163"/>
      <c r="E1507" s="164"/>
      <c r="F1507" s="174"/>
      <c r="G1507" s="174"/>
      <c r="H1507" s="164"/>
      <c r="I1507" s="164"/>
      <c r="J1507" s="163"/>
      <c r="K1507" s="163"/>
      <c r="L1507" s="163"/>
      <c r="M1507" s="164"/>
      <c r="N1507" s="196" t="s">
        <v>1879</v>
      </c>
      <c r="O1507" s="211" t="s">
        <v>1890</v>
      </c>
      <c r="P1507" s="211"/>
      <c r="Q1507" s="196"/>
      <c r="R1507" s="163"/>
      <c r="S1507" s="163"/>
      <c r="T1507" s="163"/>
      <c r="U1507" s="163"/>
      <c r="V1507" s="170"/>
      <c r="W1507" s="170"/>
      <c r="X1507" s="171"/>
      <c r="Y1507" s="163"/>
    </row>
    <row r="1508" spans="2:33" s="137" customFormat="1" ht="17.25" customHeight="1" x14ac:dyDescent="0.35">
      <c r="B1508" s="163"/>
      <c r="C1508" s="196"/>
      <c r="D1508" s="163"/>
      <c r="E1508" s="164"/>
      <c r="F1508" s="174" t="s">
        <v>1596</v>
      </c>
      <c r="G1508" s="174"/>
      <c r="H1508" s="164" t="s">
        <v>1596</v>
      </c>
      <c r="I1508" s="164"/>
      <c r="J1508" s="163"/>
      <c r="K1508" s="163"/>
      <c r="L1508" s="163"/>
      <c r="M1508" s="164"/>
      <c r="N1508" s="228" t="s">
        <v>1875</v>
      </c>
      <c r="O1508" s="208" t="s">
        <v>1891</v>
      </c>
      <c r="P1508" s="208" t="s">
        <v>971</v>
      </c>
      <c r="Q1508" s="196"/>
      <c r="R1508" s="163"/>
      <c r="S1508" s="163"/>
      <c r="T1508" s="163"/>
      <c r="U1508" s="163"/>
      <c r="V1508" s="170"/>
      <c r="W1508" s="170"/>
      <c r="X1508" s="171"/>
      <c r="Y1508" s="163"/>
    </row>
    <row r="1509" spans="2:33" s="137" customFormat="1" ht="17.25" customHeight="1" x14ac:dyDescent="0.35">
      <c r="B1509" s="163"/>
      <c r="C1509" s="196"/>
      <c r="D1509" s="163"/>
      <c r="E1509" s="164"/>
      <c r="F1509" s="245" t="s">
        <v>1599</v>
      </c>
      <c r="G1509" s="258" t="s">
        <v>1892</v>
      </c>
      <c r="H1509" s="196" t="s">
        <v>935</v>
      </c>
      <c r="I1509" s="166" t="s">
        <v>1893</v>
      </c>
      <c r="J1509" s="163"/>
      <c r="K1509" s="163"/>
      <c r="L1509" s="163"/>
      <c r="M1509" s="164"/>
      <c r="N1509" s="196" t="s">
        <v>1871</v>
      </c>
      <c r="O1509" s="211" t="s">
        <v>1894</v>
      </c>
      <c r="P1509" s="196"/>
      <c r="Q1509" s="196"/>
      <c r="R1509" s="163"/>
      <c r="S1509" s="163"/>
      <c r="T1509" s="163"/>
      <c r="U1509" s="163"/>
      <c r="V1509" s="170"/>
      <c r="W1509" s="170"/>
      <c r="X1509" s="171"/>
      <c r="Y1509" s="163"/>
    </row>
    <row r="1510" spans="2:33" s="137" customFormat="1" ht="17.25" customHeight="1" x14ac:dyDescent="0.35">
      <c r="B1510" s="163"/>
      <c r="C1510" s="196"/>
      <c r="D1510" s="163"/>
      <c r="E1510" s="164"/>
      <c r="F1510" s="245" t="s">
        <v>1599</v>
      </c>
      <c r="G1510" s="245" t="s">
        <v>1895</v>
      </c>
      <c r="H1510" s="196" t="s">
        <v>935</v>
      </c>
      <c r="I1510" s="196" t="s">
        <v>1896</v>
      </c>
      <c r="J1510" s="163"/>
      <c r="K1510" s="163"/>
      <c r="L1510" s="163"/>
      <c r="M1510" s="164"/>
      <c r="N1510" s="164" t="s">
        <v>1869</v>
      </c>
      <c r="O1510" s="208" t="s">
        <v>1897</v>
      </c>
      <c r="P1510" s="208" t="s">
        <v>1596</v>
      </c>
      <c r="Q1510" s="196"/>
      <c r="R1510" s="163"/>
      <c r="S1510" s="163"/>
      <c r="T1510" s="163"/>
      <c r="U1510" s="163"/>
      <c r="V1510" s="170"/>
      <c r="W1510" s="170"/>
      <c r="X1510" s="171"/>
      <c r="Y1510" s="163"/>
    </row>
    <row r="1511" spans="2:33" s="137" customFormat="1" ht="17.25" customHeight="1" x14ac:dyDescent="0.35">
      <c r="B1511" s="163"/>
      <c r="C1511" s="196"/>
      <c r="D1511" s="163"/>
      <c r="E1511" s="164"/>
      <c r="F1511" s="174"/>
      <c r="G1511" s="174"/>
      <c r="H1511" s="164"/>
      <c r="I1511" s="164"/>
      <c r="J1511" s="163"/>
      <c r="K1511" s="163"/>
      <c r="L1511" s="163"/>
      <c r="M1511" s="164"/>
      <c r="N1511" s="228" t="s">
        <v>1539</v>
      </c>
      <c r="O1511" s="208" t="s">
        <v>1898</v>
      </c>
      <c r="P1511" s="57" t="s">
        <v>971</v>
      </c>
      <c r="Q1511" s="196"/>
      <c r="R1511" s="163"/>
      <c r="S1511" s="163"/>
      <c r="T1511" s="163"/>
      <c r="U1511" s="163"/>
      <c r="V1511" s="170"/>
      <c r="W1511" s="170"/>
      <c r="X1511" s="171"/>
      <c r="Y1511" s="163"/>
    </row>
    <row r="1512" spans="2:33" s="137" customFormat="1" ht="17.25" customHeight="1" x14ac:dyDescent="0.35">
      <c r="B1512" s="163"/>
      <c r="C1512" s="196"/>
      <c r="D1512" s="163"/>
      <c r="E1512" s="164"/>
      <c r="F1512" s="174"/>
      <c r="G1512" s="174"/>
      <c r="H1512" s="164"/>
      <c r="I1512" s="164"/>
      <c r="J1512" s="163"/>
      <c r="K1512" s="163"/>
      <c r="L1512" s="163"/>
      <c r="M1512" s="164"/>
      <c r="N1512" s="211" t="s">
        <v>1476</v>
      </c>
      <c r="O1512" s="211" t="s">
        <v>1773</v>
      </c>
      <c r="P1512" s="211"/>
      <c r="Q1512" s="196"/>
      <c r="R1512" s="163"/>
      <c r="S1512" s="163"/>
      <c r="T1512" s="163"/>
      <c r="U1512" s="163"/>
      <c r="V1512" s="170"/>
      <c r="W1512" s="170"/>
      <c r="X1512" s="171"/>
      <c r="Y1512" s="163"/>
    </row>
    <row r="1513" spans="2:33" s="137" customFormat="1" ht="17.25" customHeight="1" x14ac:dyDescent="0.35">
      <c r="B1513" s="163"/>
      <c r="C1513" s="196"/>
      <c r="D1513" s="163"/>
      <c r="E1513" s="57" t="s">
        <v>1899</v>
      </c>
      <c r="F1513" s="174"/>
      <c r="G1513" s="174"/>
      <c r="H1513" s="164"/>
      <c r="I1513" s="164"/>
      <c r="J1513" s="163"/>
      <c r="K1513" s="163"/>
      <c r="L1513" s="163"/>
      <c r="M1513" s="164"/>
      <c r="N1513" s="196" t="s">
        <v>968</v>
      </c>
      <c r="O1513" s="211" t="s">
        <v>1632</v>
      </c>
      <c r="P1513" s="211"/>
      <c r="Q1513" s="196"/>
      <c r="R1513" s="261"/>
      <c r="S1513" s="163"/>
      <c r="T1513" s="163"/>
      <c r="U1513" s="163"/>
      <c r="V1513" s="170"/>
      <c r="W1513" s="170"/>
      <c r="X1513" s="171"/>
      <c r="Y1513" s="163"/>
    </row>
    <row r="1514" spans="2:33" s="137" customFormat="1" ht="17.25" customHeight="1" x14ac:dyDescent="0.35">
      <c r="B1514" s="163"/>
      <c r="C1514" s="196"/>
      <c r="D1514" s="163"/>
      <c r="E1514" s="57"/>
      <c r="F1514" s="174"/>
      <c r="G1514" s="174"/>
      <c r="H1514" s="164"/>
      <c r="I1514" s="164"/>
      <c r="J1514" s="163"/>
      <c r="K1514" s="163"/>
      <c r="L1514" s="163"/>
      <c r="M1514" s="164"/>
      <c r="N1514" s="196"/>
      <c r="O1514" s="211"/>
      <c r="P1514" s="211"/>
      <c r="Q1514" s="196"/>
      <c r="R1514" s="261"/>
      <c r="S1514" s="163"/>
      <c r="T1514" s="163"/>
      <c r="U1514" s="163"/>
      <c r="V1514" s="170"/>
      <c r="W1514" s="170"/>
      <c r="X1514" s="171"/>
      <c r="Y1514" s="163"/>
    </row>
    <row r="1515" spans="2:33" s="137" customFormat="1" ht="17.25" customHeight="1" x14ac:dyDescent="0.35">
      <c r="B1515" s="163"/>
      <c r="C1515" s="196"/>
      <c r="D1515" s="163"/>
      <c r="E1515" s="57"/>
      <c r="F1515" s="174"/>
      <c r="G1515" s="174"/>
      <c r="H1515" s="164"/>
      <c r="I1515" s="164"/>
      <c r="J1515" s="163"/>
      <c r="K1515" s="163"/>
      <c r="L1515" s="163"/>
      <c r="M1515" s="164"/>
      <c r="N1515" s="167"/>
      <c r="O1515" s="167"/>
      <c r="P1515" s="167"/>
      <c r="Q1515" s="196"/>
      <c r="R1515" s="215"/>
      <c r="S1515" s="169"/>
      <c r="T1515" s="163"/>
      <c r="U1515" s="163"/>
      <c r="V1515" s="170"/>
      <c r="W1515" s="170"/>
      <c r="X1515" s="171"/>
      <c r="Y1515" s="163"/>
      <c r="Z1515" s="140"/>
    </row>
    <row r="1516" spans="2:33" s="137" customFormat="1" ht="17.25" customHeight="1" x14ac:dyDescent="0.35">
      <c r="B1516" s="163">
        <v>97</v>
      </c>
      <c r="C1516" s="163">
        <v>223</v>
      </c>
      <c r="D1516" s="163">
        <v>223</v>
      </c>
      <c r="E1516" s="164" t="s">
        <v>1952</v>
      </c>
      <c r="F1516" s="174" t="s">
        <v>0</v>
      </c>
      <c r="G1516" s="174" t="s">
        <v>2052</v>
      </c>
      <c r="H1516" s="164" t="s">
        <v>968</v>
      </c>
      <c r="I1516" s="164" t="s">
        <v>1953</v>
      </c>
      <c r="J1516" s="216">
        <v>556.20000000000005</v>
      </c>
      <c r="K1516" s="167">
        <v>16.3</v>
      </c>
      <c r="L1516" s="167">
        <v>5.35</v>
      </c>
      <c r="M1516" s="57" t="s">
        <v>943</v>
      </c>
      <c r="N1516" s="259" t="s">
        <v>1025</v>
      </c>
      <c r="O1516" s="196" t="s">
        <v>2054</v>
      </c>
      <c r="P1516" s="196"/>
      <c r="Q1516" s="164" t="s">
        <v>1954</v>
      </c>
      <c r="R1516" s="181">
        <v>0.3298611111111111</v>
      </c>
      <c r="S1516" s="181">
        <v>0.30902777777777779</v>
      </c>
      <c r="T1516" s="216">
        <v>310.10000000000002</v>
      </c>
      <c r="U1516" s="163"/>
      <c r="V1516" s="170" t="s">
        <v>1045</v>
      </c>
      <c r="W1516" s="170"/>
      <c r="X1516" s="200" t="s">
        <v>1589</v>
      </c>
      <c r="Y1516" s="163"/>
      <c r="Z1516" s="137" t="s">
        <v>1027</v>
      </c>
      <c r="AA1516" s="136"/>
      <c r="AB1516" s="262" t="s">
        <v>1953</v>
      </c>
      <c r="AC1516" s="137" t="s">
        <v>1542</v>
      </c>
      <c r="AD1516" s="137" t="s">
        <v>1045</v>
      </c>
      <c r="AE1516" s="140" t="s">
        <v>1637</v>
      </c>
      <c r="AF1516" s="136" t="s">
        <v>1638</v>
      </c>
    </row>
    <row r="1517" spans="2:33" s="137" customFormat="1" ht="17.25" customHeight="1" x14ac:dyDescent="0.35">
      <c r="B1517" s="163"/>
      <c r="C1517" s="163">
        <v>224</v>
      </c>
      <c r="D1517" s="163">
        <v>224</v>
      </c>
      <c r="E1517" s="164"/>
      <c r="F1517" s="196" t="s">
        <v>1955</v>
      </c>
      <c r="G1517" s="196"/>
      <c r="H1517" s="166" t="s">
        <v>1955</v>
      </c>
      <c r="I1517" s="166"/>
      <c r="J1517" s="216"/>
      <c r="K1517" s="167"/>
      <c r="L1517" s="167"/>
      <c r="M1517" s="57"/>
      <c r="N1517" s="259" t="s">
        <v>1312</v>
      </c>
      <c r="O1517" s="196" t="s">
        <v>1735</v>
      </c>
      <c r="P1517" s="196"/>
      <c r="Q1517" s="164" t="s">
        <v>1956</v>
      </c>
      <c r="R1517" s="181">
        <v>0.25694444444444448</v>
      </c>
      <c r="S1517" s="181">
        <v>0.23611111111111113</v>
      </c>
      <c r="T1517" s="216">
        <v>246.1</v>
      </c>
      <c r="U1517" s="216">
        <v>556.20000000000005</v>
      </c>
      <c r="V1517" s="184" t="s">
        <v>1045</v>
      </c>
      <c r="W1517" s="184" t="s">
        <v>1045</v>
      </c>
      <c r="X1517" s="171"/>
      <c r="Y1517" s="163"/>
      <c r="Z1517" s="137" t="s">
        <v>1027</v>
      </c>
      <c r="AA1517" s="136"/>
      <c r="AB1517" s="262" t="s">
        <v>1953</v>
      </c>
      <c r="AC1517" s="137" t="s">
        <v>1542</v>
      </c>
      <c r="AD1517" s="137" t="s">
        <v>1045</v>
      </c>
      <c r="AE1517" s="140" t="s">
        <v>1637</v>
      </c>
      <c r="AF1517" s="136" t="s">
        <v>1638</v>
      </c>
      <c r="AG1517" s="137">
        <v>221</v>
      </c>
    </row>
    <row r="1518" spans="2:33" s="137" customFormat="1" ht="17.25" customHeight="1" x14ac:dyDescent="0.35">
      <c r="B1518" s="163"/>
      <c r="C1518" s="163"/>
      <c r="D1518" s="163"/>
      <c r="E1518" s="164"/>
      <c r="F1518" s="164"/>
      <c r="G1518" s="164"/>
      <c r="H1518" s="164"/>
      <c r="I1518" s="164"/>
      <c r="J1518" s="216"/>
      <c r="K1518" s="163"/>
      <c r="L1518" s="163"/>
      <c r="M1518" s="164"/>
      <c r="N1518" s="259" t="s">
        <v>1594</v>
      </c>
      <c r="O1518" s="196" t="s">
        <v>2055</v>
      </c>
      <c r="P1518" s="196"/>
      <c r="Q1518" s="164"/>
      <c r="R1518" s="181"/>
      <c r="S1518" s="181"/>
      <c r="T1518" s="163"/>
      <c r="U1518" s="260"/>
      <c r="V1518" s="170"/>
      <c r="W1518" s="170"/>
      <c r="X1518" s="171"/>
      <c r="Y1518" s="163"/>
      <c r="AA1518" s="136"/>
      <c r="AB1518" s="262"/>
      <c r="AF1518" s="140"/>
    </row>
    <row r="1519" spans="2:33" s="137" customFormat="1" ht="17.25" customHeight="1" x14ac:dyDescent="0.35">
      <c r="B1519" s="163"/>
      <c r="C1519" s="163"/>
      <c r="D1519" s="163"/>
      <c r="E1519" s="164"/>
      <c r="F1519" s="164" t="s">
        <v>1596</v>
      </c>
      <c r="G1519" s="164"/>
      <c r="H1519" s="164" t="s">
        <v>1596</v>
      </c>
      <c r="I1519" s="164"/>
      <c r="J1519" s="163"/>
      <c r="K1519" s="163"/>
      <c r="L1519" s="163"/>
      <c r="M1519" s="164"/>
      <c r="N1519" s="263" t="s">
        <v>1597</v>
      </c>
      <c r="O1519" s="196" t="s">
        <v>2056</v>
      </c>
      <c r="P1519" s="228" t="s">
        <v>971</v>
      </c>
      <c r="Q1519" s="164"/>
      <c r="R1519" s="163"/>
      <c r="S1519" s="163"/>
      <c r="T1519" s="163"/>
      <c r="U1519" s="163"/>
      <c r="V1519" s="170"/>
      <c r="W1519" s="170"/>
      <c r="X1519" s="212"/>
      <c r="Y1519" s="163"/>
    </row>
    <row r="1520" spans="2:33" s="137" customFormat="1" ht="17.25" customHeight="1" x14ac:dyDescent="0.35">
      <c r="B1520" s="163"/>
      <c r="C1520" s="163"/>
      <c r="D1520" s="163"/>
      <c r="E1520" s="164"/>
      <c r="F1520" s="196" t="s">
        <v>935</v>
      </c>
      <c r="G1520" s="166" t="s">
        <v>1957</v>
      </c>
      <c r="H1520" s="196" t="s">
        <v>935</v>
      </c>
      <c r="I1520" s="166" t="s">
        <v>1958</v>
      </c>
      <c r="J1520" s="163"/>
      <c r="K1520" s="163"/>
      <c r="L1520" s="163"/>
      <c r="M1520" s="164"/>
      <c r="N1520" s="259" t="s">
        <v>1961</v>
      </c>
      <c r="O1520" s="228" t="s">
        <v>2057</v>
      </c>
      <c r="P1520" s="208" t="s">
        <v>1596</v>
      </c>
      <c r="Q1520" s="164"/>
      <c r="R1520" s="163"/>
      <c r="S1520" s="163"/>
      <c r="T1520" s="163"/>
      <c r="U1520" s="163"/>
      <c r="V1520" s="170"/>
      <c r="W1520" s="170"/>
      <c r="X1520" s="212"/>
      <c r="Y1520" s="163"/>
    </row>
    <row r="1521" spans="2:33" s="137" customFormat="1" ht="17.25" customHeight="1" x14ac:dyDescent="0.35">
      <c r="B1521" s="163"/>
      <c r="C1521" s="163"/>
      <c r="D1521" s="163"/>
      <c r="E1521" s="164"/>
      <c r="F1521" s="196" t="s">
        <v>935</v>
      </c>
      <c r="G1521" s="196" t="s">
        <v>1959</v>
      </c>
      <c r="H1521" s="196" t="s">
        <v>935</v>
      </c>
      <c r="I1521" s="196" t="s">
        <v>1960</v>
      </c>
      <c r="J1521" s="163"/>
      <c r="K1521" s="163"/>
      <c r="L1521" s="163"/>
      <c r="M1521" s="164"/>
      <c r="N1521" s="259" t="s">
        <v>1963</v>
      </c>
      <c r="O1521" s="228" t="s">
        <v>2058</v>
      </c>
      <c r="P1521" s="196"/>
      <c r="Q1521" s="164"/>
      <c r="R1521" s="163"/>
      <c r="S1521" s="163"/>
      <c r="T1521" s="163"/>
      <c r="U1521" s="163"/>
      <c r="V1521" s="170"/>
      <c r="W1521" s="170"/>
      <c r="X1521" s="212"/>
      <c r="Y1521" s="163"/>
    </row>
    <row r="1522" spans="2:33" s="137" customFormat="1" ht="17.25" customHeight="1" x14ac:dyDescent="0.35">
      <c r="B1522" s="163"/>
      <c r="C1522" s="163"/>
      <c r="D1522" s="163"/>
      <c r="E1522" s="164"/>
      <c r="F1522" s="57" t="s">
        <v>1174</v>
      </c>
      <c r="G1522" s="164"/>
      <c r="H1522" s="57" t="s">
        <v>1174</v>
      </c>
      <c r="I1522" s="164"/>
      <c r="J1522" s="57"/>
      <c r="K1522" s="163"/>
      <c r="L1522" s="163"/>
      <c r="M1522" s="164"/>
      <c r="N1522" s="259" t="s">
        <v>1964</v>
      </c>
      <c r="O1522" s="196" t="s">
        <v>2059</v>
      </c>
      <c r="P1522" s="228" t="s">
        <v>971</v>
      </c>
      <c r="Q1522" s="164"/>
      <c r="R1522" s="163"/>
      <c r="S1522" s="163"/>
      <c r="T1522" s="163"/>
      <c r="U1522" s="163"/>
      <c r="V1522" s="170"/>
      <c r="W1522" s="170"/>
      <c r="X1522" s="212"/>
      <c r="Y1522" s="163"/>
    </row>
    <row r="1523" spans="2:33" s="137" customFormat="1" ht="17.25" customHeight="1" x14ac:dyDescent="0.35">
      <c r="B1523" s="163"/>
      <c r="C1523" s="163"/>
      <c r="D1523" s="163"/>
      <c r="E1523" s="164"/>
      <c r="F1523" s="57"/>
      <c r="G1523" s="164"/>
      <c r="H1523" s="57"/>
      <c r="I1523" s="164"/>
      <c r="J1523" s="57"/>
      <c r="K1523" s="163"/>
      <c r="L1523" s="163"/>
      <c r="M1523" s="164"/>
      <c r="N1523" s="259"/>
      <c r="O1523" s="196"/>
      <c r="P1523" s="196"/>
      <c r="Q1523" s="164"/>
      <c r="R1523" s="163"/>
      <c r="S1523" s="163"/>
      <c r="T1523" s="163"/>
      <c r="U1523" s="163"/>
      <c r="V1523" s="170"/>
      <c r="W1523" s="170"/>
      <c r="X1523" s="212"/>
      <c r="Y1523" s="163"/>
    </row>
    <row r="1524" spans="2:33" s="137" customFormat="1" ht="17.25" customHeight="1" x14ac:dyDescent="0.35">
      <c r="B1524" s="163">
        <v>98</v>
      </c>
      <c r="C1524" s="163">
        <v>225</v>
      </c>
      <c r="D1524" s="163">
        <v>225</v>
      </c>
      <c r="E1524" s="164" t="s">
        <v>1965</v>
      </c>
      <c r="F1524" s="174" t="s">
        <v>2052</v>
      </c>
      <c r="G1524" s="174" t="s">
        <v>0</v>
      </c>
      <c r="H1524" s="164" t="s">
        <v>1953</v>
      </c>
      <c r="I1524" s="164" t="s">
        <v>968</v>
      </c>
      <c r="J1524" s="216">
        <v>556.20000000000005</v>
      </c>
      <c r="K1524" s="167">
        <v>16.3</v>
      </c>
      <c r="L1524" s="167">
        <v>5.35</v>
      </c>
      <c r="M1524" s="57" t="s">
        <v>943</v>
      </c>
      <c r="N1524" s="259" t="s">
        <v>1964</v>
      </c>
      <c r="O1524" s="196" t="s">
        <v>1966</v>
      </c>
      <c r="P1524" s="196"/>
      <c r="Q1524" s="164" t="s">
        <v>1967</v>
      </c>
      <c r="R1524" s="181">
        <v>0.25694444444444448</v>
      </c>
      <c r="S1524" s="181">
        <v>0.23611111111111113</v>
      </c>
      <c r="T1524" s="216">
        <v>246.1</v>
      </c>
      <c r="U1524" s="163"/>
      <c r="V1524" s="170" t="s">
        <v>1045</v>
      </c>
      <c r="W1524" s="170"/>
      <c r="X1524" s="171"/>
      <c r="Y1524" s="163"/>
      <c r="Z1524" s="137" t="s">
        <v>1027</v>
      </c>
      <c r="AA1524" s="136"/>
      <c r="AB1524" s="262" t="s">
        <v>1953</v>
      </c>
      <c r="AC1524" s="137" t="s">
        <v>1542</v>
      </c>
      <c r="AD1524" s="137" t="s">
        <v>1045</v>
      </c>
      <c r="AE1524" s="140" t="s">
        <v>1585</v>
      </c>
      <c r="AF1524" s="136" t="s">
        <v>1638</v>
      </c>
    </row>
    <row r="1525" spans="2:33" s="137" customFormat="1" ht="17.25" customHeight="1" x14ac:dyDescent="0.35">
      <c r="B1525" s="163"/>
      <c r="C1525" s="163">
        <v>226</v>
      </c>
      <c r="D1525" s="163">
        <v>226</v>
      </c>
      <c r="E1525" s="164"/>
      <c r="F1525" s="196" t="s">
        <v>1955</v>
      </c>
      <c r="G1525" s="196"/>
      <c r="H1525" s="166" t="s">
        <v>1955</v>
      </c>
      <c r="I1525" s="166"/>
      <c r="J1525" s="216"/>
      <c r="K1525" s="163"/>
      <c r="L1525" s="163"/>
      <c r="M1525" s="164"/>
      <c r="N1525" s="259" t="s">
        <v>1963</v>
      </c>
      <c r="O1525" s="228" t="s">
        <v>2060</v>
      </c>
      <c r="P1525" s="228" t="s">
        <v>971</v>
      </c>
      <c r="Q1525" s="164" t="s">
        <v>1968</v>
      </c>
      <c r="R1525" s="181">
        <v>0.31944444444444448</v>
      </c>
      <c r="S1525" s="181">
        <v>0.2986111111111111</v>
      </c>
      <c r="T1525" s="216">
        <v>310.10000000000002</v>
      </c>
      <c r="U1525" s="216">
        <f>T1524+T1525</f>
        <v>556.20000000000005</v>
      </c>
      <c r="V1525" s="184" t="s">
        <v>1045</v>
      </c>
      <c r="W1525" s="184" t="s">
        <v>1045</v>
      </c>
      <c r="X1525" s="171"/>
      <c r="Y1525" s="163">
        <v>2</v>
      </c>
      <c r="Z1525" s="137" t="s">
        <v>1027</v>
      </c>
      <c r="AA1525" s="136"/>
      <c r="AB1525" s="262" t="s">
        <v>1953</v>
      </c>
      <c r="AC1525" s="137" t="s">
        <v>1542</v>
      </c>
      <c r="AD1525" s="137" t="s">
        <v>1045</v>
      </c>
      <c r="AE1525" s="140" t="s">
        <v>1637</v>
      </c>
      <c r="AF1525" s="136" t="s">
        <v>1638</v>
      </c>
      <c r="AG1525" s="137">
        <v>223</v>
      </c>
    </row>
    <row r="1526" spans="2:33" s="137" customFormat="1" ht="17.25" customHeight="1" x14ac:dyDescent="0.35">
      <c r="B1526" s="163"/>
      <c r="C1526" s="163"/>
      <c r="D1526" s="163"/>
      <c r="E1526" s="164"/>
      <c r="F1526" s="164"/>
      <c r="G1526" s="164"/>
      <c r="H1526" s="164"/>
      <c r="I1526" s="164"/>
      <c r="J1526" s="163"/>
      <c r="K1526" s="163"/>
      <c r="L1526" s="163"/>
      <c r="M1526" s="164"/>
      <c r="N1526" s="259" t="s">
        <v>1961</v>
      </c>
      <c r="O1526" s="228" t="s">
        <v>2061</v>
      </c>
      <c r="P1526" s="208" t="s">
        <v>1596</v>
      </c>
      <c r="Q1526" s="164"/>
      <c r="R1526" s="163"/>
      <c r="S1526" s="163"/>
      <c r="T1526" s="163"/>
      <c r="U1526" s="164"/>
      <c r="V1526" s="170"/>
      <c r="W1526" s="170"/>
      <c r="X1526" s="212"/>
      <c r="Y1526" s="163"/>
    </row>
    <row r="1527" spans="2:33" s="137" customFormat="1" ht="17.25" customHeight="1" x14ac:dyDescent="0.35">
      <c r="B1527" s="163"/>
      <c r="C1527" s="163"/>
      <c r="D1527" s="163"/>
      <c r="E1527" s="164"/>
      <c r="F1527" s="164" t="s">
        <v>1596</v>
      </c>
      <c r="G1527" s="164"/>
      <c r="H1527" s="164" t="s">
        <v>1596</v>
      </c>
      <c r="I1527" s="164"/>
      <c r="J1527" s="163"/>
      <c r="K1527" s="163"/>
      <c r="L1527" s="163"/>
      <c r="M1527" s="164"/>
      <c r="N1527" s="263" t="s">
        <v>1597</v>
      </c>
      <c r="O1527" s="228" t="s">
        <v>2062</v>
      </c>
      <c r="P1527" s="228" t="s">
        <v>971</v>
      </c>
      <c r="Q1527" s="164"/>
      <c r="R1527" s="163"/>
      <c r="S1527" s="163"/>
      <c r="T1527" s="163"/>
      <c r="U1527" s="164"/>
      <c r="V1527" s="170"/>
      <c r="W1527" s="170"/>
      <c r="X1527" s="212"/>
      <c r="Y1527" s="163"/>
    </row>
    <row r="1528" spans="2:33" s="137" customFormat="1" ht="17.25" customHeight="1" x14ac:dyDescent="0.35">
      <c r="B1528" s="163"/>
      <c r="C1528" s="163"/>
      <c r="D1528" s="163"/>
      <c r="E1528" s="164"/>
      <c r="F1528" s="196" t="s">
        <v>935</v>
      </c>
      <c r="G1528" s="166" t="s">
        <v>1969</v>
      </c>
      <c r="H1528" s="196" t="s">
        <v>935</v>
      </c>
      <c r="I1528" s="166" t="s">
        <v>1970</v>
      </c>
      <c r="J1528" s="163"/>
      <c r="K1528" s="163"/>
      <c r="L1528" s="163"/>
      <c r="M1528" s="164"/>
      <c r="N1528" s="259" t="s">
        <v>1594</v>
      </c>
      <c r="O1528" s="196" t="s">
        <v>1662</v>
      </c>
      <c r="P1528" s="196"/>
      <c r="Q1528" s="164"/>
      <c r="R1528" s="163"/>
      <c r="S1528" s="163"/>
      <c r="T1528" s="163"/>
      <c r="U1528" s="164"/>
      <c r="V1528" s="170"/>
      <c r="W1528" s="170"/>
      <c r="X1528" s="212"/>
      <c r="Y1528" s="163"/>
    </row>
    <row r="1529" spans="2:33" s="137" customFormat="1" ht="17.25" customHeight="1" x14ac:dyDescent="0.35">
      <c r="B1529" s="163"/>
      <c r="C1529" s="163"/>
      <c r="D1529" s="163"/>
      <c r="E1529" s="164"/>
      <c r="F1529" s="196" t="s">
        <v>935</v>
      </c>
      <c r="G1529" s="196" t="s">
        <v>1971</v>
      </c>
      <c r="H1529" s="196" t="s">
        <v>935</v>
      </c>
      <c r="I1529" s="196" t="s">
        <v>1972</v>
      </c>
      <c r="J1529" s="163"/>
      <c r="K1529" s="163"/>
      <c r="L1529" s="163"/>
      <c r="M1529" s="164"/>
      <c r="N1529" s="259" t="s">
        <v>1312</v>
      </c>
      <c r="O1529" s="196" t="s">
        <v>2063</v>
      </c>
      <c r="P1529" s="196"/>
      <c r="Q1529" s="164"/>
      <c r="R1529" s="163"/>
      <c r="S1529" s="163"/>
      <c r="T1529" s="163"/>
      <c r="U1529" s="164"/>
      <c r="V1529" s="170"/>
      <c r="W1529" s="170"/>
      <c r="X1529" s="212"/>
      <c r="Y1529" s="163"/>
    </row>
    <row r="1530" spans="2:33" s="137" customFormat="1" ht="17.25" customHeight="1" x14ac:dyDescent="0.35">
      <c r="B1530" s="163"/>
      <c r="C1530" s="163"/>
      <c r="D1530" s="163"/>
      <c r="E1530" s="164"/>
      <c r="F1530" s="164"/>
      <c r="G1530" s="164"/>
      <c r="H1530" s="164"/>
      <c r="I1530" s="164"/>
      <c r="J1530" s="163"/>
      <c r="K1530" s="163"/>
      <c r="L1530" s="163"/>
      <c r="M1530" s="164"/>
      <c r="N1530" s="259" t="s">
        <v>1025</v>
      </c>
      <c r="O1530" s="211" t="s">
        <v>2064</v>
      </c>
      <c r="P1530" s="167"/>
      <c r="Q1530" s="164"/>
      <c r="R1530" s="163"/>
      <c r="S1530" s="163"/>
      <c r="T1530" s="163"/>
      <c r="U1530" s="164"/>
      <c r="V1530" s="170"/>
      <c r="W1530" s="170"/>
      <c r="X1530" s="212"/>
      <c r="Y1530" s="163"/>
    </row>
    <row r="1531" spans="2:33" s="137" customFormat="1" ht="17.25" customHeight="1" x14ac:dyDescent="0.35">
      <c r="B1531" s="163"/>
      <c r="C1531" s="163"/>
      <c r="D1531" s="163"/>
      <c r="E1531" s="57" t="s">
        <v>2065</v>
      </c>
      <c r="F1531" s="164"/>
      <c r="G1531" s="164"/>
      <c r="H1531" s="163"/>
      <c r="I1531" s="163"/>
      <c r="J1531" s="163"/>
      <c r="K1531" s="164"/>
      <c r="O1531" s="196"/>
      <c r="P1531" s="196"/>
      <c r="Q1531" s="163"/>
      <c r="R1531" s="163"/>
      <c r="S1531" s="164"/>
      <c r="T1531" s="196"/>
      <c r="U1531" s="164"/>
      <c r="V1531" s="170"/>
      <c r="W1531" s="170"/>
      <c r="X1531" s="212"/>
      <c r="Y1531" s="163"/>
    </row>
    <row r="1532" spans="2:33" s="137" customFormat="1" ht="17.25" customHeight="1" x14ac:dyDescent="0.35">
      <c r="B1532" s="163"/>
      <c r="C1532" s="163"/>
      <c r="D1532" s="163"/>
      <c r="E1532" s="57"/>
      <c r="F1532" s="164"/>
      <c r="G1532" s="164"/>
      <c r="H1532" s="163"/>
      <c r="I1532" s="163"/>
      <c r="J1532" s="163"/>
      <c r="K1532" s="164"/>
      <c r="L1532" s="259"/>
      <c r="M1532" s="211"/>
      <c r="N1532" s="167"/>
      <c r="O1532" s="196"/>
      <c r="P1532" s="196"/>
      <c r="Q1532" s="163"/>
      <c r="R1532" s="163"/>
      <c r="S1532" s="164"/>
      <c r="T1532" s="196"/>
      <c r="U1532" s="164"/>
      <c r="V1532" s="170"/>
      <c r="W1532" s="170"/>
      <c r="X1532" s="212"/>
      <c r="Y1532" s="163"/>
    </row>
    <row r="1533" spans="2:33" s="137" customFormat="1" ht="17.25" customHeight="1" x14ac:dyDescent="0.35">
      <c r="B1533" s="163"/>
      <c r="C1533" s="163"/>
      <c r="D1533" s="163"/>
      <c r="E1533" s="57"/>
      <c r="F1533" s="164"/>
      <c r="G1533" s="164"/>
      <c r="H1533" s="163"/>
      <c r="I1533" s="163"/>
      <c r="J1533" s="163"/>
      <c r="K1533" s="164"/>
      <c r="L1533" s="259"/>
      <c r="M1533" s="211"/>
      <c r="N1533" s="167"/>
      <c r="O1533" s="196"/>
      <c r="P1533" s="196"/>
      <c r="Q1533" s="163"/>
      <c r="R1533" s="163"/>
      <c r="S1533" s="164"/>
      <c r="T1533" s="196"/>
      <c r="U1533" s="164"/>
      <c r="V1533" s="170"/>
      <c r="W1533" s="170"/>
      <c r="X1533" s="212"/>
      <c r="Y1533" s="163"/>
    </row>
    <row r="1534" spans="2:33" s="137" customFormat="1" ht="17.25" customHeight="1" x14ac:dyDescent="0.35">
      <c r="B1534" s="163">
        <v>99</v>
      </c>
      <c r="C1534" s="163"/>
      <c r="D1534" s="163">
        <v>227</v>
      </c>
      <c r="E1534" s="174" t="s">
        <v>2043</v>
      </c>
      <c r="F1534" s="174" t="s">
        <v>0</v>
      </c>
      <c r="G1534" s="174" t="s">
        <v>8</v>
      </c>
      <c r="H1534" s="164" t="s">
        <v>968</v>
      </c>
      <c r="I1534" s="164" t="s">
        <v>1707</v>
      </c>
      <c r="J1534" s="216">
        <v>408.9</v>
      </c>
      <c r="K1534" s="167">
        <v>4.3</v>
      </c>
      <c r="L1534" s="167">
        <v>14.35</v>
      </c>
      <c r="M1534" s="57" t="s">
        <v>943</v>
      </c>
      <c r="N1534" s="196" t="s">
        <v>1025</v>
      </c>
      <c r="O1534" s="196" t="s">
        <v>2066</v>
      </c>
      <c r="P1534" s="196"/>
      <c r="Q1534" s="164" t="s">
        <v>1777</v>
      </c>
      <c r="R1534" s="215">
        <v>0.25694444444444448</v>
      </c>
      <c r="S1534" s="215">
        <v>0.23611111111111113</v>
      </c>
      <c r="T1534" s="163">
        <v>216.8</v>
      </c>
      <c r="U1534" s="163"/>
      <c r="V1534" s="170" t="s">
        <v>1045</v>
      </c>
      <c r="W1534" s="170"/>
      <c r="X1534" s="200" t="s">
        <v>1589</v>
      </c>
      <c r="Y1534" s="163"/>
    </row>
    <row r="1535" spans="2:33" s="137" customFormat="1" ht="17.25" customHeight="1" x14ac:dyDescent="0.35">
      <c r="B1535" s="163"/>
      <c r="C1535" s="163"/>
      <c r="D1535" s="163">
        <v>228</v>
      </c>
      <c r="E1535" s="164"/>
      <c r="F1535" s="174"/>
      <c r="G1535" s="174"/>
      <c r="H1535" s="164"/>
      <c r="I1535" s="164"/>
      <c r="J1535" s="216"/>
      <c r="K1535" s="201"/>
      <c r="L1535" s="163"/>
      <c r="M1535" s="164"/>
      <c r="N1535" s="196" t="s">
        <v>1564</v>
      </c>
      <c r="O1535" s="196" t="s">
        <v>2067</v>
      </c>
      <c r="P1535" s="196"/>
      <c r="Q1535" s="164" t="s">
        <v>1781</v>
      </c>
      <c r="R1535" s="215">
        <v>0.18402777777777779</v>
      </c>
      <c r="S1535" s="215">
        <v>0.18402777777777779</v>
      </c>
      <c r="T1535" s="163">
        <v>192.1</v>
      </c>
      <c r="U1535" s="260">
        <f>T1534+T1535</f>
        <v>408.9</v>
      </c>
      <c r="V1535" s="184" t="s">
        <v>1045</v>
      </c>
      <c r="W1535" s="184" t="s">
        <v>1045</v>
      </c>
      <c r="X1535" s="212"/>
      <c r="Y1535" s="163"/>
    </row>
    <row r="1536" spans="2:33" s="137" customFormat="1" ht="17.25" customHeight="1" x14ac:dyDescent="0.35">
      <c r="B1536" s="163"/>
      <c r="C1536" s="163"/>
      <c r="D1536" s="163"/>
      <c r="E1536" s="164"/>
      <c r="F1536" s="174" t="s">
        <v>1596</v>
      </c>
      <c r="G1536" s="174"/>
      <c r="H1536" s="164" t="s">
        <v>1596</v>
      </c>
      <c r="I1536" s="164"/>
      <c r="J1536" s="163"/>
      <c r="K1536" s="163"/>
      <c r="L1536" s="163"/>
      <c r="M1536" s="164"/>
      <c r="N1536" s="228" t="s">
        <v>1566</v>
      </c>
      <c r="O1536" s="196" t="s">
        <v>2068</v>
      </c>
      <c r="P1536" s="228" t="s">
        <v>971</v>
      </c>
      <c r="Q1536" s="196"/>
      <c r="R1536" s="169"/>
      <c r="S1536" s="169"/>
      <c r="T1536" s="163"/>
      <c r="U1536" s="163"/>
      <c r="V1536" s="170"/>
      <c r="W1536" s="170"/>
      <c r="X1536" s="212"/>
      <c r="Y1536" s="163"/>
    </row>
    <row r="1537" spans="2:33" s="137" customFormat="1" ht="17.25" customHeight="1" x14ac:dyDescent="0.35">
      <c r="B1537" s="163"/>
      <c r="C1537" s="163"/>
      <c r="D1537" s="163"/>
      <c r="E1537" s="164"/>
      <c r="F1537" s="245" t="s">
        <v>1599</v>
      </c>
      <c r="G1537" s="258" t="s">
        <v>1710</v>
      </c>
      <c r="H1537" s="196" t="s">
        <v>935</v>
      </c>
      <c r="I1537" s="166" t="s">
        <v>1711</v>
      </c>
      <c r="J1537" s="163"/>
      <c r="K1537" s="163"/>
      <c r="L1537" s="163"/>
      <c r="M1537" s="164"/>
      <c r="N1537" s="228" t="s">
        <v>1712</v>
      </c>
      <c r="O1537" s="196" t="s">
        <v>2069</v>
      </c>
      <c r="P1537" s="208" t="s">
        <v>1596</v>
      </c>
      <c r="Q1537" s="196"/>
      <c r="R1537" s="169"/>
      <c r="S1537" s="169"/>
      <c r="T1537" s="163"/>
      <c r="U1537" s="163"/>
      <c r="V1537" s="170"/>
      <c r="W1537" s="170"/>
      <c r="X1537" s="212"/>
      <c r="Y1537" s="163"/>
    </row>
    <row r="1538" spans="2:33" s="137" customFormat="1" ht="17.25" customHeight="1" x14ac:dyDescent="0.35">
      <c r="B1538" s="163"/>
      <c r="C1538" s="163"/>
      <c r="D1538" s="163"/>
      <c r="E1538" s="164"/>
      <c r="F1538" s="245" t="s">
        <v>1599</v>
      </c>
      <c r="G1538" s="245" t="s">
        <v>1714</v>
      </c>
      <c r="H1538" s="196" t="s">
        <v>935</v>
      </c>
      <c r="I1538" s="196" t="s">
        <v>1715</v>
      </c>
      <c r="J1538" s="163"/>
      <c r="K1538" s="163"/>
      <c r="L1538" s="163"/>
      <c r="M1538" s="164"/>
      <c r="N1538" s="196" t="s">
        <v>1716</v>
      </c>
      <c r="O1538" s="196" t="s">
        <v>1906</v>
      </c>
      <c r="P1538" s="196"/>
      <c r="Q1538" s="196"/>
      <c r="R1538" s="169"/>
      <c r="S1538" s="169"/>
      <c r="T1538" s="163"/>
      <c r="U1538" s="163"/>
      <c r="V1538" s="170"/>
      <c r="W1538" s="170"/>
      <c r="X1538" s="212"/>
      <c r="Y1538" s="163"/>
    </row>
    <row r="1539" spans="2:33" s="137" customFormat="1" ht="17.25" customHeight="1" x14ac:dyDescent="0.35">
      <c r="B1539" s="163"/>
      <c r="C1539" s="163"/>
      <c r="D1539" s="163"/>
      <c r="E1539" s="164"/>
      <c r="F1539" s="221" t="s">
        <v>1174</v>
      </c>
      <c r="G1539" s="174"/>
      <c r="H1539" s="57" t="s">
        <v>1174</v>
      </c>
      <c r="I1539" s="164"/>
      <c r="J1539" s="57"/>
      <c r="K1539" s="163"/>
      <c r="L1539" s="163"/>
      <c r="M1539" s="164"/>
      <c r="N1539" s="196" t="s">
        <v>1718</v>
      </c>
      <c r="O1539" s="196" t="s">
        <v>2070</v>
      </c>
      <c r="P1539" s="196"/>
      <c r="Q1539" s="196"/>
      <c r="R1539" s="169"/>
      <c r="S1539" s="169"/>
      <c r="T1539" s="163"/>
      <c r="U1539" s="163"/>
      <c r="V1539" s="170"/>
      <c r="W1539" s="170"/>
      <c r="X1539" s="212"/>
      <c r="Y1539" s="163"/>
    </row>
    <row r="1540" spans="2:33" s="137" customFormat="1" ht="17.25" customHeight="1" x14ac:dyDescent="0.35">
      <c r="B1540" s="163"/>
      <c r="C1540" s="163"/>
      <c r="D1540" s="163"/>
      <c r="E1540" s="164"/>
      <c r="F1540" s="174"/>
      <c r="G1540" s="174"/>
      <c r="H1540" s="164"/>
      <c r="I1540" s="164"/>
      <c r="J1540" s="216"/>
      <c r="K1540" s="163"/>
      <c r="L1540" s="163"/>
      <c r="M1540" s="164"/>
      <c r="N1540" s="167"/>
      <c r="O1540" s="167"/>
      <c r="P1540" s="167"/>
      <c r="Q1540" s="196"/>
      <c r="R1540" s="169"/>
      <c r="S1540" s="169"/>
      <c r="T1540" s="163"/>
      <c r="U1540" s="163"/>
      <c r="V1540" s="170"/>
      <c r="W1540" s="170"/>
      <c r="X1540" s="212"/>
      <c r="Y1540" s="163"/>
    </row>
    <row r="1541" spans="2:33" s="137" customFormat="1" ht="17.25" customHeight="1" x14ac:dyDescent="0.35">
      <c r="B1541" s="163">
        <v>100</v>
      </c>
      <c r="C1541" s="163"/>
      <c r="D1541" s="163">
        <v>229</v>
      </c>
      <c r="E1541" s="174" t="s">
        <v>2044</v>
      </c>
      <c r="F1541" s="174" t="s">
        <v>8</v>
      </c>
      <c r="G1541" s="174" t="s">
        <v>0</v>
      </c>
      <c r="H1541" s="164" t="s">
        <v>1707</v>
      </c>
      <c r="I1541" s="164" t="s">
        <v>968</v>
      </c>
      <c r="J1541" s="216">
        <v>408.9</v>
      </c>
      <c r="K1541" s="167">
        <v>5.45</v>
      </c>
      <c r="L1541" s="167">
        <v>15.5</v>
      </c>
      <c r="M1541" s="57" t="s">
        <v>943</v>
      </c>
      <c r="N1541" s="196" t="s">
        <v>1718</v>
      </c>
      <c r="O1541" s="196" t="s">
        <v>2071</v>
      </c>
      <c r="P1541" s="196"/>
      <c r="Q1541" s="164" t="s">
        <v>1973</v>
      </c>
      <c r="R1541" s="215">
        <v>0.18402777777777779</v>
      </c>
      <c r="S1541" s="215">
        <v>0.18402777777777779</v>
      </c>
      <c r="T1541" s="163">
        <v>192.1</v>
      </c>
      <c r="U1541" s="163"/>
      <c r="V1541" s="170" t="s">
        <v>1045</v>
      </c>
      <c r="W1541" s="170"/>
      <c r="X1541" s="212"/>
      <c r="Y1541" s="163"/>
    </row>
    <row r="1542" spans="2:33" s="137" customFormat="1" ht="17.25" customHeight="1" x14ac:dyDescent="0.35">
      <c r="B1542" s="163"/>
      <c r="C1542" s="163"/>
      <c r="D1542" s="163">
        <v>230</v>
      </c>
      <c r="E1542" s="164"/>
      <c r="F1542" s="174"/>
      <c r="G1542" s="174"/>
      <c r="H1542" s="164"/>
      <c r="I1542" s="164"/>
      <c r="J1542" s="216"/>
      <c r="K1542" s="163"/>
      <c r="L1542" s="163"/>
      <c r="M1542" s="164"/>
      <c r="N1542" s="196" t="s">
        <v>1716</v>
      </c>
      <c r="O1542" s="196" t="s">
        <v>1620</v>
      </c>
      <c r="P1542" s="196"/>
      <c r="Q1542" s="164" t="s">
        <v>1974</v>
      </c>
      <c r="R1542" s="215">
        <v>0.24652777777777779</v>
      </c>
      <c r="S1542" s="215">
        <v>0.24652777777777779</v>
      </c>
      <c r="T1542" s="163">
        <v>216.8</v>
      </c>
      <c r="U1542" s="216">
        <f>T1541+T1542</f>
        <v>408.9</v>
      </c>
      <c r="V1542" s="184" t="s">
        <v>1045</v>
      </c>
      <c r="W1542" s="184" t="s">
        <v>1045</v>
      </c>
      <c r="X1542" s="212"/>
      <c r="Y1542" s="163">
        <v>2</v>
      </c>
    </row>
    <row r="1543" spans="2:33" s="137" customFormat="1" ht="17.25" customHeight="1" x14ac:dyDescent="0.35">
      <c r="B1543" s="163"/>
      <c r="C1543" s="163"/>
      <c r="D1543" s="163"/>
      <c r="E1543" s="164"/>
      <c r="F1543" s="174" t="s">
        <v>1596</v>
      </c>
      <c r="G1543" s="174"/>
      <c r="H1543" s="164" t="s">
        <v>1596</v>
      </c>
      <c r="I1543" s="164"/>
      <c r="J1543" s="163"/>
      <c r="K1543" s="163"/>
      <c r="L1543" s="163"/>
      <c r="M1543" s="164"/>
      <c r="N1543" s="228" t="s">
        <v>1712</v>
      </c>
      <c r="O1543" s="196" t="s">
        <v>2072</v>
      </c>
      <c r="P1543" s="208" t="s">
        <v>1596</v>
      </c>
      <c r="Q1543" s="196"/>
      <c r="R1543" s="169"/>
      <c r="S1543" s="169"/>
      <c r="T1543" s="163"/>
      <c r="U1543" s="163"/>
      <c r="V1543" s="170"/>
      <c r="W1543" s="170"/>
      <c r="X1543" s="212"/>
      <c r="Y1543" s="163"/>
    </row>
    <row r="1544" spans="2:33" s="137" customFormat="1" ht="17.25" customHeight="1" x14ac:dyDescent="0.35">
      <c r="B1544" s="163"/>
      <c r="C1544" s="163"/>
      <c r="D1544" s="163"/>
      <c r="E1544" s="164"/>
      <c r="F1544" s="245" t="s">
        <v>1599</v>
      </c>
      <c r="G1544" s="258" t="s">
        <v>1721</v>
      </c>
      <c r="H1544" s="196" t="s">
        <v>935</v>
      </c>
      <c r="I1544" s="166" t="s">
        <v>1722</v>
      </c>
      <c r="J1544" s="163"/>
      <c r="K1544" s="163"/>
      <c r="L1544" s="163"/>
      <c r="M1544" s="164"/>
      <c r="N1544" s="228" t="s">
        <v>1566</v>
      </c>
      <c r="O1544" s="196" t="s">
        <v>2073</v>
      </c>
      <c r="P1544" s="228" t="s">
        <v>971</v>
      </c>
      <c r="Q1544" s="164"/>
      <c r="R1544" s="169"/>
      <c r="S1544" s="169"/>
      <c r="T1544" s="163"/>
      <c r="U1544" s="163"/>
      <c r="V1544" s="170"/>
      <c r="W1544" s="170"/>
      <c r="X1544" s="212"/>
      <c r="Y1544" s="163"/>
    </row>
    <row r="1545" spans="2:33" s="137" customFormat="1" ht="17.25" customHeight="1" x14ac:dyDescent="0.35">
      <c r="B1545" s="163"/>
      <c r="C1545" s="163"/>
      <c r="D1545" s="163"/>
      <c r="E1545" s="164"/>
      <c r="F1545" s="245" t="s">
        <v>1599</v>
      </c>
      <c r="G1545" s="245" t="s">
        <v>1723</v>
      </c>
      <c r="H1545" s="196" t="s">
        <v>935</v>
      </c>
      <c r="I1545" s="196" t="s">
        <v>1724</v>
      </c>
      <c r="J1545" s="163"/>
      <c r="K1545" s="163"/>
      <c r="L1545" s="163"/>
      <c r="M1545" s="164"/>
      <c r="N1545" s="196" t="s">
        <v>1564</v>
      </c>
      <c r="O1545" s="196" t="s">
        <v>2074</v>
      </c>
      <c r="P1545" s="196"/>
      <c r="Q1545" s="164"/>
      <c r="R1545" s="169"/>
      <c r="S1545" s="169"/>
      <c r="T1545" s="163"/>
      <c r="U1545" s="163"/>
      <c r="V1545" s="170"/>
      <c r="W1545" s="170"/>
      <c r="X1545" s="212"/>
      <c r="Y1545" s="163"/>
    </row>
    <row r="1546" spans="2:33" s="137" customFormat="1" ht="17.25" customHeight="1" x14ac:dyDescent="0.35">
      <c r="B1546" s="163"/>
      <c r="C1546" s="163"/>
      <c r="D1546" s="163"/>
      <c r="E1546" s="164"/>
      <c r="F1546" s="174"/>
      <c r="G1546" s="174"/>
      <c r="H1546" s="164"/>
      <c r="I1546" s="164"/>
      <c r="J1546" s="163"/>
      <c r="K1546" s="163"/>
      <c r="L1546" s="163"/>
      <c r="M1546" s="164"/>
      <c r="N1546" s="196" t="s">
        <v>1025</v>
      </c>
      <c r="O1546" s="196" t="s">
        <v>2075</v>
      </c>
      <c r="P1546" s="196"/>
      <c r="Q1546" s="164"/>
      <c r="R1546" s="169"/>
      <c r="S1546" s="169"/>
      <c r="T1546" s="163"/>
      <c r="U1546" s="163"/>
      <c r="V1546" s="170"/>
      <c r="W1546" s="170"/>
      <c r="X1546" s="212"/>
      <c r="Y1546" s="163"/>
    </row>
    <row r="1547" spans="2:33" s="137" customFormat="1" ht="17.25" customHeight="1" x14ac:dyDescent="0.35">
      <c r="B1547" s="163"/>
      <c r="C1547" s="163"/>
      <c r="D1547" s="163"/>
      <c r="E1547" s="57" t="s">
        <v>1975</v>
      </c>
      <c r="F1547" s="174"/>
      <c r="G1547" s="174"/>
      <c r="H1547" s="164"/>
      <c r="I1547" s="164"/>
      <c r="J1547" s="163"/>
      <c r="K1547" s="163"/>
      <c r="L1547" s="163"/>
      <c r="M1547" s="164"/>
      <c r="N1547" s="167"/>
      <c r="O1547" s="167"/>
      <c r="P1547" s="167"/>
      <c r="Q1547" s="196"/>
      <c r="R1547" s="169"/>
      <c r="S1547" s="169"/>
      <c r="T1547" s="163"/>
      <c r="U1547" s="163"/>
      <c r="V1547" s="170"/>
      <c r="W1547" s="170"/>
      <c r="X1547" s="212"/>
      <c r="Y1547" s="163"/>
    </row>
    <row r="1548" spans="2:33" s="137" customFormat="1" ht="17.25" customHeight="1" x14ac:dyDescent="0.35">
      <c r="B1548" s="163"/>
      <c r="C1548" s="196"/>
      <c r="D1548" s="163"/>
      <c r="E1548" s="57"/>
      <c r="F1548" s="174"/>
      <c r="G1548" s="174"/>
      <c r="H1548" s="164"/>
      <c r="I1548" s="164"/>
      <c r="J1548" s="163"/>
      <c r="K1548" s="163"/>
      <c r="L1548" s="163"/>
      <c r="M1548" s="164"/>
      <c r="N1548" s="167"/>
      <c r="O1548" s="167"/>
      <c r="P1548" s="167"/>
      <c r="Q1548" s="196"/>
      <c r="R1548" s="215"/>
      <c r="S1548" s="169"/>
      <c r="T1548" s="163"/>
      <c r="U1548" s="163"/>
      <c r="V1548" s="170"/>
      <c r="W1548" s="170"/>
      <c r="X1548" s="171"/>
      <c r="Y1548" s="163"/>
      <c r="Z1548" s="140"/>
    </row>
    <row r="1549" spans="2:33" s="137" customFormat="1" ht="17.25" customHeight="1" x14ac:dyDescent="0.35">
      <c r="B1549" s="163">
        <v>101</v>
      </c>
      <c r="C1549" s="196">
        <v>193</v>
      </c>
      <c r="D1549" s="163">
        <v>193</v>
      </c>
      <c r="E1549" s="164" t="s">
        <v>1785</v>
      </c>
      <c r="F1549" s="174" t="s">
        <v>0</v>
      </c>
      <c r="G1549" s="174" t="s">
        <v>1786</v>
      </c>
      <c r="H1549" s="164" t="s">
        <v>968</v>
      </c>
      <c r="I1549" s="164" t="s">
        <v>1787</v>
      </c>
      <c r="J1549" s="216">
        <v>502</v>
      </c>
      <c r="K1549" s="167">
        <v>4.4000000000000004</v>
      </c>
      <c r="L1549" s="167">
        <v>17.2</v>
      </c>
      <c r="M1549" s="57"/>
      <c r="N1549" s="196" t="s">
        <v>1025</v>
      </c>
      <c r="O1549" s="211" t="s">
        <v>1788</v>
      </c>
      <c r="P1549" s="211"/>
      <c r="Q1549" s="211" t="s">
        <v>1789</v>
      </c>
      <c r="R1549" s="215">
        <v>0.30902777777777779</v>
      </c>
      <c r="S1549" s="215">
        <v>0.28819444444444448</v>
      </c>
      <c r="T1549" s="216">
        <v>278.8</v>
      </c>
      <c r="U1549" s="216"/>
      <c r="V1549" s="184" t="s">
        <v>1045</v>
      </c>
      <c r="W1549" s="184"/>
      <c r="X1549" s="200" t="s">
        <v>1589</v>
      </c>
      <c r="Y1549" s="163"/>
      <c r="Z1549" s="136"/>
      <c r="AB1549" s="137" t="s">
        <v>1787</v>
      </c>
      <c r="AC1549" s="137" t="s">
        <v>1790</v>
      </c>
      <c r="AD1549" s="137" t="s">
        <v>1045</v>
      </c>
      <c r="AE1549" s="136" t="s">
        <v>1585</v>
      </c>
      <c r="AF1549" s="136" t="s">
        <v>1591</v>
      </c>
      <c r="AG1549" s="136"/>
    </row>
    <row r="1550" spans="2:33" s="137" customFormat="1" ht="17.25" customHeight="1" x14ac:dyDescent="0.35">
      <c r="B1550" s="163"/>
      <c r="C1550" s="196">
        <v>194</v>
      </c>
      <c r="D1550" s="163">
        <v>194</v>
      </c>
      <c r="E1550" s="164"/>
      <c r="F1550" s="174"/>
      <c r="G1550" s="174"/>
      <c r="H1550" s="164"/>
      <c r="I1550" s="164"/>
      <c r="J1550" s="163"/>
      <c r="K1550" s="163"/>
      <c r="L1550" s="163"/>
      <c r="M1550" s="164"/>
      <c r="N1550" s="164" t="s">
        <v>1564</v>
      </c>
      <c r="O1550" s="211" t="s">
        <v>1791</v>
      </c>
      <c r="P1550" s="208"/>
      <c r="Q1550" s="196" t="s">
        <v>1792</v>
      </c>
      <c r="R1550" s="215">
        <v>0.26041666666666669</v>
      </c>
      <c r="S1550" s="215">
        <v>0.23958333333333334</v>
      </c>
      <c r="T1550" s="216">
        <v>223.2</v>
      </c>
      <c r="U1550" s="216">
        <f>T1549+T1550</f>
        <v>502</v>
      </c>
      <c r="V1550" s="184" t="s">
        <v>1045</v>
      </c>
      <c r="W1550" s="184" t="s">
        <v>1045</v>
      </c>
      <c r="X1550" s="200"/>
      <c r="Y1550" s="163"/>
      <c r="Z1550" s="136"/>
      <c r="AB1550" s="137" t="s">
        <v>1787</v>
      </c>
      <c r="AC1550" s="137" t="s">
        <v>1790</v>
      </c>
      <c r="AD1550" s="137" t="s">
        <v>1045</v>
      </c>
      <c r="AE1550" s="136" t="s">
        <v>1585</v>
      </c>
      <c r="AF1550" s="136" t="s">
        <v>1591</v>
      </c>
      <c r="AG1550" s="136"/>
    </row>
    <row r="1551" spans="2:33" s="137" customFormat="1" ht="17.25" customHeight="1" x14ac:dyDescent="0.35">
      <c r="B1551" s="163"/>
      <c r="C1551" s="196"/>
      <c r="D1551" s="163"/>
      <c r="E1551" s="164"/>
      <c r="F1551" s="174"/>
      <c r="G1551" s="174"/>
      <c r="H1551" s="164"/>
      <c r="I1551" s="164"/>
      <c r="J1551" s="163"/>
      <c r="K1551" s="167"/>
      <c r="L1551" s="167"/>
      <c r="M1551" s="164"/>
      <c r="N1551" s="228" t="s">
        <v>1566</v>
      </c>
      <c r="O1551" s="208" t="s">
        <v>1793</v>
      </c>
      <c r="P1551" s="208" t="s">
        <v>971</v>
      </c>
      <c r="Q1551" s="164"/>
      <c r="R1551" s="169"/>
      <c r="S1551" s="169"/>
      <c r="T1551" s="163"/>
      <c r="U1551" s="163"/>
      <c r="V1551" s="170"/>
      <c r="W1551" s="170"/>
      <c r="X1551" s="171"/>
      <c r="Y1551" s="163"/>
    </row>
    <row r="1552" spans="2:33" s="137" customFormat="1" ht="17.25" customHeight="1" x14ac:dyDescent="0.35">
      <c r="B1552" s="163"/>
      <c r="C1552" s="196"/>
      <c r="D1552" s="163"/>
      <c r="E1552" s="164"/>
      <c r="F1552" s="174" t="s">
        <v>1596</v>
      </c>
      <c r="G1552" s="174"/>
      <c r="H1552" s="164" t="s">
        <v>1596</v>
      </c>
      <c r="I1552" s="164"/>
      <c r="J1552" s="163"/>
      <c r="K1552" s="163"/>
      <c r="L1552" s="167"/>
      <c r="M1552" s="164"/>
      <c r="N1552" s="196" t="s">
        <v>1695</v>
      </c>
      <c r="O1552" s="211" t="s">
        <v>1794</v>
      </c>
      <c r="P1552" s="211"/>
      <c r="Q1552" s="164"/>
      <c r="R1552" s="169"/>
      <c r="S1552" s="169"/>
      <c r="T1552" s="163"/>
      <c r="U1552" s="163"/>
      <c r="V1552" s="170"/>
      <c r="W1552" s="170"/>
      <c r="X1552" s="171"/>
      <c r="Y1552" s="163"/>
    </row>
    <row r="1553" spans="2:34" s="137" customFormat="1" ht="17.25" customHeight="1" x14ac:dyDescent="0.35">
      <c r="B1553" s="163"/>
      <c r="C1553" s="196"/>
      <c r="D1553" s="163"/>
      <c r="E1553" s="164"/>
      <c r="F1553" s="245" t="s">
        <v>1599</v>
      </c>
      <c r="G1553" s="245" t="s">
        <v>1795</v>
      </c>
      <c r="H1553" s="196" t="s">
        <v>935</v>
      </c>
      <c r="I1553" s="196" t="s">
        <v>1796</v>
      </c>
      <c r="J1553" s="163"/>
      <c r="K1553" s="163"/>
      <c r="L1553" s="167"/>
      <c r="M1553" s="164"/>
      <c r="N1553" s="228" t="s">
        <v>1797</v>
      </c>
      <c r="O1553" s="208" t="s">
        <v>1798</v>
      </c>
      <c r="P1553" s="57" t="s">
        <v>976</v>
      </c>
      <c r="Q1553" s="57"/>
      <c r="R1553" s="169"/>
      <c r="S1553" s="169"/>
      <c r="T1553" s="163"/>
      <c r="U1553" s="163"/>
      <c r="V1553" s="170"/>
      <c r="W1553" s="170"/>
      <c r="X1553" s="171"/>
      <c r="Y1553" s="163"/>
    </row>
    <row r="1554" spans="2:34" s="137" customFormat="1" ht="17.25" customHeight="1" x14ac:dyDescent="0.35">
      <c r="B1554" s="163"/>
      <c r="C1554" s="196"/>
      <c r="D1554" s="163"/>
      <c r="E1554" s="164"/>
      <c r="F1554" s="245" t="s">
        <v>1599</v>
      </c>
      <c r="G1554" s="258" t="s">
        <v>1799</v>
      </c>
      <c r="H1554" s="196" t="s">
        <v>935</v>
      </c>
      <c r="I1554" s="166" t="s">
        <v>1800</v>
      </c>
      <c r="J1554" s="163"/>
      <c r="K1554" s="163"/>
      <c r="L1554" s="167"/>
      <c r="M1554" s="164"/>
      <c r="N1554" s="196" t="s">
        <v>1801</v>
      </c>
      <c r="O1554" s="211" t="s">
        <v>1802</v>
      </c>
      <c r="P1554" s="211"/>
      <c r="Q1554" s="164"/>
      <c r="R1554" s="169"/>
      <c r="S1554" s="169"/>
      <c r="T1554" s="163"/>
      <c r="U1554" s="163"/>
      <c r="V1554" s="170"/>
      <c r="W1554" s="170"/>
      <c r="X1554" s="171"/>
      <c r="Y1554" s="163"/>
    </row>
    <row r="1555" spans="2:34" s="137" customFormat="1" ht="17.25" customHeight="1" x14ac:dyDescent="0.35">
      <c r="B1555" s="163"/>
      <c r="C1555" s="196"/>
      <c r="D1555" s="163"/>
      <c r="E1555" s="164"/>
      <c r="F1555" s="174"/>
      <c r="G1555" s="174"/>
      <c r="H1555" s="164"/>
      <c r="I1555" s="164"/>
      <c r="J1555" s="163"/>
      <c r="K1555" s="167"/>
      <c r="L1555" s="167"/>
      <c r="M1555" s="164"/>
      <c r="N1555" s="196" t="s">
        <v>1803</v>
      </c>
      <c r="O1555" s="211" t="s">
        <v>1804</v>
      </c>
      <c r="P1555" s="208"/>
      <c r="Q1555" s="164"/>
      <c r="R1555" s="169"/>
      <c r="S1555" s="169"/>
      <c r="T1555" s="163"/>
      <c r="U1555" s="163"/>
      <c r="V1555" s="170"/>
      <c r="W1555" s="170"/>
      <c r="X1555" s="171"/>
      <c r="Y1555" s="163"/>
    </row>
    <row r="1556" spans="2:34" s="137" customFormat="1" ht="17.25" customHeight="1" x14ac:dyDescent="0.35">
      <c r="B1556" s="163"/>
      <c r="C1556" s="196"/>
      <c r="D1556" s="163"/>
      <c r="E1556" s="164"/>
      <c r="F1556" s="174"/>
      <c r="G1556" s="174"/>
      <c r="H1556" s="164"/>
      <c r="I1556" s="164"/>
      <c r="J1556" s="163"/>
      <c r="K1556" s="167"/>
      <c r="L1556" s="167"/>
      <c r="M1556" s="164"/>
      <c r="N1556" s="228" t="s">
        <v>1805</v>
      </c>
      <c r="O1556" s="208" t="s">
        <v>1806</v>
      </c>
      <c r="P1556" s="208" t="s">
        <v>971</v>
      </c>
      <c r="Q1556" s="164"/>
      <c r="R1556" s="169"/>
      <c r="S1556" s="169"/>
      <c r="T1556" s="163"/>
      <c r="U1556" s="163"/>
      <c r="V1556" s="170"/>
      <c r="W1556" s="170"/>
      <c r="X1556" s="171"/>
      <c r="Y1556" s="163"/>
    </row>
    <row r="1557" spans="2:34" s="137" customFormat="1" ht="17.25" customHeight="1" x14ac:dyDescent="0.35">
      <c r="B1557" s="163"/>
      <c r="C1557" s="196"/>
      <c r="D1557" s="163"/>
      <c r="E1557" s="164"/>
      <c r="F1557" s="174"/>
      <c r="G1557" s="174"/>
      <c r="H1557" s="164"/>
      <c r="I1557" s="164"/>
      <c r="J1557" s="163"/>
      <c r="K1557" s="167"/>
      <c r="L1557" s="167"/>
      <c r="M1557" s="164"/>
      <c r="N1557" s="196" t="s">
        <v>1807</v>
      </c>
      <c r="O1557" s="211" t="s">
        <v>1808</v>
      </c>
      <c r="P1557" s="211"/>
      <c r="Q1557" s="164"/>
      <c r="R1557" s="169"/>
      <c r="S1557" s="169"/>
      <c r="T1557" s="163"/>
      <c r="U1557" s="163"/>
      <c r="V1557" s="170"/>
      <c r="W1557" s="170"/>
      <c r="X1557" s="171"/>
      <c r="Y1557" s="163"/>
    </row>
    <row r="1558" spans="2:34" s="137" customFormat="1" ht="17.25" customHeight="1" x14ac:dyDescent="0.35">
      <c r="B1558" s="163"/>
      <c r="C1558" s="196"/>
      <c r="D1558" s="163"/>
      <c r="E1558" s="164"/>
      <c r="F1558" s="174"/>
      <c r="G1558" s="174"/>
      <c r="H1558" s="164"/>
      <c r="I1558" s="164"/>
      <c r="J1558" s="163"/>
      <c r="K1558" s="167"/>
      <c r="L1558" s="167"/>
      <c r="M1558" s="164"/>
      <c r="N1558" s="196"/>
      <c r="O1558" s="167"/>
      <c r="P1558" s="167"/>
      <c r="Q1558" s="164"/>
      <c r="R1558" s="169"/>
      <c r="S1558" s="169"/>
      <c r="T1558" s="163"/>
      <c r="U1558" s="163"/>
      <c r="V1558" s="170"/>
      <c r="W1558" s="170"/>
      <c r="X1558" s="171"/>
      <c r="Y1558" s="163"/>
    </row>
    <row r="1559" spans="2:34" s="137" customFormat="1" ht="17.25" customHeight="1" x14ac:dyDescent="0.35">
      <c r="B1559" s="163">
        <v>102</v>
      </c>
      <c r="C1559" s="196">
        <v>195</v>
      </c>
      <c r="D1559" s="163">
        <v>195</v>
      </c>
      <c r="E1559" s="164" t="s">
        <v>1809</v>
      </c>
      <c r="F1559" s="174" t="s">
        <v>1786</v>
      </c>
      <c r="G1559" s="174" t="s">
        <v>0</v>
      </c>
      <c r="H1559" s="164" t="s">
        <v>1787</v>
      </c>
      <c r="I1559" s="164" t="s">
        <v>968</v>
      </c>
      <c r="J1559" s="216">
        <v>502</v>
      </c>
      <c r="K1559" s="167">
        <v>7.15</v>
      </c>
      <c r="L1559" s="167">
        <v>19.55</v>
      </c>
      <c r="M1559" s="57"/>
      <c r="N1559" s="196" t="s">
        <v>1807</v>
      </c>
      <c r="O1559" s="197" t="s">
        <v>1810</v>
      </c>
      <c r="P1559" s="197"/>
      <c r="Q1559" s="211" t="s">
        <v>1811</v>
      </c>
      <c r="R1559" s="215">
        <v>0.26041666666666669</v>
      </c>
      <c r="S1559" s="215">
        <v>0.23958333333333334</v>
      </c>
      <c r="T1559" s="216">
        <v>223.2</v>
      </c>
      <c r="U1559" s="216"/>
      <c r="V1559" s="184" t="s">
        <v>1045</v>
      </c>
      <c r="W1559" s="184"/>
      <c r="X1559" s="200"/>
      <c r="Y1559" s="163"/>
      <c r="Z1559" s="136"/>
      <c r="AB1559" s="137" t="s">
        <v>1787</v>
      </c>
      <c r="AC1559" s="137" t="s">
        <v>1790</v>
      </c>
      <c r="AD1559" s="137" t="s">
        <v>1045</v>
      </c>
      <c r="AE1559" s="136" t="s">
        <v>1585</v>
      </c>
      <c r="AF1559" s="136" t="s">
        <v>1591</v>
      </c>
      <c r="AG1559" s="136"/>
      <c r="AH1559" s="250"/>
    </row>
    <row r="1560" spans="2:34" s="137" customFormat="1" ht="17.25" customHeight="1" x14ac:dyDescent="0.35">
      <c r="B1560" s="163"/>
      <c r="C1560" s="196">
        <v>196</v>
      </c>
      <c r="D1560" s="163">
        <v>196</v>
      </c>
      <c r="E1560" s="164"/>
      <c r="F1560" s="174"/>
      <c r="G1560" s="174"/>
      <c r="H1560" s="164"/>
      <c r="I1560" s="164"/>
      <c r="J1560" s="163"/>
      <c r="K1560" s="167"/>
      <c r="L1560" s="167"/>
      <c r="M1560" s="164"/>
      <c r="N1560" s="228" t="s">
        <v>1805</v>
      </c>
      <c r="O1560" s="252" t="s">
        <v>1812</v>
      </c>
      <c r="P1560" s="208" t="s">
        <v>971</v>
      </c>
      <c r="Q1560" s="196" t="s">
        <v>1813</v>
      </c>
      <c r="R1560" s="215">
        <v>0.2986111111111111</v>
      </c>
      <c r="S1560" s="215">
        <v>0.27777777777777779</v>
      </c>
      <c r="T1560" s="216">
        <v>278.8</v>
      </c>
      <c r="U1560" s="216">
        <f>T1559+T1560</f>
        <v>502</v>
      </c>
      <c r="V1560" s="184" t="s">
        <v>1045</v>
      </c>
      <c r="W1560" s="184" t="s">
        <v>1045</v>
      </c>
      <c r="X1560" s="200"/>
      <c r="Y1560" s="163">
        <v>2</v>
      </c>
      <c r="Z1560" s="136"/>
      <c r="AB1560" s="137" t="s">
        <v>1787</v>
      </c>
      <c r="AC1560" s="137" t="s">
        <v>1790</v>
      </c>
      <c r="AD1560" s="137" t="s">
        <v>1045</v>
      </c>
      <c r="AE1560" s="136" t="s">
        <v>1585</v>
      </c>
      <c r="AF1560" s="136" t="s">
        <v>1591</v>
      </c>
      <c r="AG1560" s="136"/>
      <c r="AH1560" s="140" t="s">
        <v>1593</v>
      </c>
    </row>
    <row r="1561" spans="2:34" s="137" customFormat="1" ht="17.25" customHeight="1" x14ac:dyDescent="0.35">
      <c r="B1561" s="163"/>
      <c r="C1561" s="196"/>
      <c r="D1561" s="163"/>
      <c r="E1561" s="164"/>
      <c r="F1561" s="174"/>
      <c r="G1561" s="174"/>
      <c r="H1561" s="164"/>
      <c r="I1561" s="164"/>
      <c r="J1561" s="163"/>
      <c r="K1561" s="167"/>
      <c r="L1561" s="167"/>
      <c r="M1561" s="164"/>
      <c r="N1561" s="196" t="s">
        <v>1803</v>
      </c>
      <c r="O1561" s="197" t="s">
        <v>1814</v>
      </c>
      <c r="P1561" s="197"/>
      <c r="Q1561" s="163"/>
      <c r="R1561" s="169"/>
      <c r="S1561" s="169"/>
      <c r="T1561" s="163"/>
      <c r="U1561" s="163"/>
      <c r="V1561" s="170"/>
      <c r="W1561" s="170"/>
      <c r="X1561" s="171"/>
      <c r="Y1561" s="163"/>
    </row>
    <row r="1562" spans="2:34" s="137" customFormat="1" ht="17.25" customHeight="1" x14ac:dyDescent="0.35">
      <c r="B1562" s="163"/>
      <c r="C1562" s="196"/>
      <c r="D1562" s="163"/>
      <c r="E1562" s="164"/>
      <c r="F1562" s="174" t="s">
        <v>1596</v>
      </c>
      <c r="G1562" s="174"/>
      <c r="H1562" s="164" t="s">
        <v>1596</v>
      </c>
      <c r="I1562" s="164"/>
      <c r="J1562" s="163"/>
      <c r="K1562" s="163"/>
      <c r="L1562" s="167"/>
      <c r="M1562" s="228"/>
      <c r="N1562" s="196" t="s">
        <v>1801</v>
      </c>
      <c r="O1562" s="197" t="s">
        <v>1815</v>
      </c>
      <c r="P1562" s="197"/>
      <c r="Q1562" s="163"/>
      <c r="R1562" s="169"/>
      <c r="S1562" s="169"/>
      <c r="T1562" s="163"/>
      <c r="U1562" s="163"/>
      <c r="V1562" s="170"/>
      <c r="W1562" s="170"/>
      <c r="X1562" s="171"/>
      <c r="Y1562" s="163"/>
    </row>
    <row r="1563" spans="2:34" s="137" customFormat="1" ht="17.25" customHeight="1" x14ac:dyDescent="0.35">
      <c r="B1563" s="163"/>
      <c r="C1563" s="196"/>
      <c r="D1563" s="163"/>
      <c r="E1563" s="164"/>
      <c r="F1563" s="245" t="s">
        <v>1599</v>
      </c>
      <c r="G1563" s="245" t="s">
        <v>1816</v>
      </c>
      <c r="H1563" s="196" t="s">
        <v>935</v>
      </c>
      <c r="I1563" s="196" t="s">
        <v>1817</v>
      </c>
      <c r="J1563" s="163"/>
      <c r="K1563" s="163"/>
      <c r="L1563" s="167"/>
      <c r="M1563" s="164"/>
      <c r="N1563" s="228" t="s">
        <v>1797</v>
      </c>
      <c r="O1563" s="252" t="s">
        <v>1713</v>
      </c>
      <c r="P1563" s="57" t="s">
        <v>976</v>
      </c>
      <c r="Q1563" s="55"/>
      <c r="R1563" s="169"/>
      <c r="S1563" s="169"/>
      <c r="T1563" s="163"/>
      <c r="U1563" s="163"/>
      <c r="V1563" s="170"/>
      <c r="W1563" s="170"/>
      <c r="X1563" s="171"/>
      <c r="Y1563" s="163"/>
    </row>
    <row r="1564" spans="2:34" s="137" customFormat="1" ht="17.25" customHeight="1" x14ac:dyDescent="0.35">
      <c r="B1564" s="163"/>
      <c r="C1564" s="196"/>
      <c r="D1564" s="163"/>
      <c r="E1564" s="164"/>
      <c r="F1564" s="245" t="s">
        <v>1599</v>
      </c>
      <c r="G1564" s="258" t="s">
        <v>1818</v>
      </c>
      <c r="H1564" s="196" t="s">
        <v>935</v>
      </c>
      <c r="I1564" s="166" t="s">
        <v>1819</v>
      </c>
      <c r="J1564" s="163"/>
      <c r="K1564" s="163"/>
      <c r="L1564" s="167"/>
      <c r="M1564" s="164"/>
      <c r="N1564" s="196" t="s">
        <v>1695</v>
      </c>
      <c r="O1564" s="197" t="s">
        <v>1820</v>
      </c>
      <c r="P1564" s="197"/>
      <c r="Q1564" s="163"/>
      <c r="R1564" s="169"/>
      <c r="S1564" s="169"/>
      <c r="T1564" s="163"/>
      <c r="U1564" s="163"/>
      <c r="V1564" s="170"/>
      <c r="W1564" s="170"/>
      <c r="X1564" s="171"/>
      <c r="Y1564" s="163"/>
    </row>
    <row r="1565" spans="2:34" s="137" customFormat="1" ht="17.25" customHeight="1" x14ac:dyDescent="0.35">
      <c r="B1565" s="163"/>
      <c r="C1565" s="196"/>
      <c r="D1565" s="163"/>
      <c r="E1565" s="164"/>
      <c r="F1565" s="174"/>
      <c r="G1565" s="174"/>
      <c r="H1565" s="164"/>
      <c r="I1565" s="164"/>
      <c r="J1565" s="163"/>
      <c r="K1565" s="167"/>
      <c r="L1565" s="167"/>
      <c r="M1565" s="164"/>
      <c r="N1565" s="228" t="s">
        <v>1566</v>
      </c>
      <c r="O1565" s="252" t="s">
        <v>1821</v>
      </c>
      <c r="P1565" s="208" t="s">
        <v>971</v>
      </c>
      <c r="Q1565" s="163"/>
      <c r="R1565" s="169"/>
      <c r="S1565" s="169"/>
      <c r="T1565" s="163"/>
      <c r="U1565" s="163"/>
      <c r="V1565" s="170"/>
      <c r="W1565" s="170"/>
      <c r="X1565" s="171"/>
      <c r="Y1565" s="163"/>
    </row>
    <row r="1566" spans="2:34" s="137" customFormat="1" ht="17.25" customHeight="1" x14ac:dyDescent="0.35">
      <c r="B1566" s="163"/>
      <c r="C1566" s="196"/>
      <c r="D1566" s="163"/>
      <c r="E1566" s="164"/>
      <c r="F1566" s="174"/>
      <c r="G1566" s="174"/>
      <c r="H1566" s="164"/>
      <c r="I1566" s="164"/>
      <c r="J1566" s="163"/>
      <c r="K1566" s="167"/>
      <c r="L1566" s="167"/>
      <c r="M1566" s="164"/>
      <c r="N1566" s="164" t="s">
        <v>1564</v>
      </c>
      <c r="O1566" s="197" t="s">
        <v>1822</v>
      </c>
      <c r="P1566" s="197"/>
      <c r="Q1566" s="163"/>
      <c r="R1566" s="169"/>
      <c r="S1566" s="169"/>
      <c r="T1566" s="163"/>
      <c r="U1566" s="163"/>
      <c r="V1566" s="170"/>
      <c r="W1566" s="170"/>
      <c r="X1566" s="171"/>
      <c r="Y1566" s="163"/>
    </row>
    <row r="1567" spans="2:34" s="137" customFormat="1" ht="17.25" customHeight="1" x14ac:dyDescent="0.35">
      <c r="B1567" s="163"/>
      <c r="C1567" s="196"/>
      <c r="D1567" s="163"/>
      <c r="E1567" s="192" t="s">
        <v>1823</v>
      </c>
      <c r="F1567" s="174"/>
      <c r="G1567" s="221"/>
      <c r="H1567" s="164"/>
      <c r="I1567" s="57"/>
      <c r="J1567" s="163"/>
      <c r="K1567" s="167"/>
      <c r="L1567" s="167"/>
      <c r="M1567" s="164"/>
      <c r="N1567" s="196" t="s">
        <v>1025</v>
      </c>
      <c r="O1567" s="197" t="s">
        <v>1824</v>
      </c>
      <c r="P1567" s="197"/>
      <c r="Q1567" s="163"/>
      <c r="R1567" s="169"/>
      <c r="S1567" s="169"/>
      <c r="T1567" s="163"/>
      <c r="U1567" s="163"/>
      <c r="V1567" s="170"/>
      <c r="W1567" s="170"/>
      <c r="X1567" s="171"/>
      <c r="Y1567" s="163"/>
    </row>
    <row r="1568" spans="2:34" ht="17.25" customHeight="1" x14ac:dyDescent="0.3">
      <c r="B1568" s="201"/>
      <c r="C1568" s="201"/>
      <c r="D1568" s="204"/>
      <c r="E1568" s="201"/>
      <c r="F1568" s="223"/>
      <c r="G1568" s="223"/>
      <c r="H1568" s="201"/>
      <c r="I1568" s="201"/>
      <c r="J1568" s="201"/>
      <c r="K1568" s="201"/>
      <c r="L1568" s="201"/>
      <c r="M1568" s="201"/>
      <c r="N1568" s="201"/>
      <c r="O1568" s="201"/>
      <c r="P1568" s="201"/>
      <c r="Q1568" s="201"/>
      <c r="R1568" s="264"/>
      <c r="S1568" s="225"/>
      <c r="T1568" s="201"/>
      <c r="U1568" s="201"/>
      <c r="V1568" s="203"/>
      <c r="W1568" s="203"/>
      <c r="X1568" s="201"/>
      <c r="Y1568" s="204"/>
    </row>
    <row r="1569" spans="2:31" s="271" customFormat="1" ht="18.75" customHeight="1" x14ac:dyDescent="0.3">
      <c r="B1569" s="265"/>
      <c r="C1569" s="265"/>
      <c r="D1569" s="266"/>
      <c r="E1569" s="265"/>
      <c r="F1569" s="265"/>
      <c r="G1569" s="265"/>
      <c r="H1569" s="265"/>
      <c r="I1569" s="265"/>
      <c r="J1569" s="265"/>
      <c r="K1569" s="265"/>
      <c r="L1569" s="265"/>
      <c r="M1569" s="265"/>
      <c r="N1569" s="265"/>
      <c r="O1569" s="265"/>
      <c r="P1569" s="265"/>
      <c r="Q1569" s="265"/>
      <c r="R1569" s="267">
        <f>SUM(R10:R1560)</f>
        <v>65.666666666666657</v>
      </c>
      <c r="S1569" s="267">
        <f>SUM(S10:S1560)</f>
        <v>59.451388888888907</v>
      </c>
      <c r="T1569" s="268">
        <f>SUM(T10:T1568)</f>
        <v>37246.800000000017</v>
      </c>
      <c r="U1569" s="268">
        <f>SUM(U10:U1568)</f>
        <v>37246.799999999996</v>
      </c>
      <c r="V1569" s="269"/>
      <c r="W1569" s="269"/>
      <c r="X1569" s="270"/>
      <c r="Y1569" s="266"/>
    </row>
    <row r="1570" spans="2:31" ht="17.25" customHeight="1" x14ac:dyDescent="0.35">
      <c r="B1570" s="201"/>
      <c r="C1570" s="164"/>
      <c r="D1570" s="163"/>
      <c r="E1570" s="201"/>
      <c r="F1570" s="245">
        <v>97</v>
      </c>
      <c r="G1570" s="165" t="s">
        <v>1727</v>
      </c>
      <c r="H1570" s="196">
        <v>102</v>
      </c>
      <c r="I1570" s="163" t="s">
        <v>1727</v>
      </c>
      <c r="J1570" s="163"/>
      <c r="K1570" s="163"/>
      <c r="L1570" s="201"/>
      <c r="M1570" s="201"/>
      <c r="N1570" s="201"/>
      <c r="O1570" s="201"/>
      <c r="P1570" s="201"/>
      <c r="Q1570" s="201"/>
      <c r="R1570" s="214"/>
      <c r="S1570" s="201"/>
      <c r="T1570" s="201"/>
      <c r="U1570" s="201"/>
      <c r="V1570" s="203"/>
      <c r="W1570" s="203"/>
      <c r="X1570" s="201"/>
      <c r="Y1570" s="204"/>
    </row>
    <row r="1571" spans="2:31" ht="17.25" customHeight="1" x14ac:dyDescent="0.35">
      <c r="B1571" s="201"/>
      <c r="C1571" s="164"/>
      <c r="D1571" s="163"/>
      <c r="E1571" s="201"/>
      <c r="F1571" s="272">
        <v>35905.1</v>
      </c>
      <c r="G1571" s="165"/>
      <c r="H1571" s="197">
        <v>37246.800000000003</v>
      </c>
      <c r="I1571" s="163"/>
      <c r="J1571" s="163"/>
      <c r="K1571" s="163"/>
      <c r="L1571" s="201"/>
      <c r="M1571" s="201"/>
      <c r="N1571" s="201"/>
      <c r="O1571" s="201"/>
      <c r="P1571" s="201"/>
      <c r="Q1571" s="201"/>
      <c r="R1571" s="214"/>
      <c r="S1571" s="201"/>
      <c r="T1571" s="201"/>
      <c r="U1571" s="201"/>
      <c r="V1571" s="203"/>
      <c r="W1571" s="203"/>
      <c r="X1571" s="201"/>
      <c r="Y1571" s="204"/>
    </row>
    <row r="1572" spans="2:31" ht="17.25" customHeight="1" x14ac:dyDescent="0.35">
      <c r="B1572" s="201"/>
      <c r="C1572" s="164"/>
      <c r="D1572" s="163"/>
      <c r="E1572" s="201"/>
      <c r="F1572" s="245">
        <v>196</v>
      </c>
      <c r="G1572" s="165"/>
      <c r="H1572" s="196">
        <v>206</v>
      </c>
      <c r="I1572" s="163"/>
      <c r="J1572" s="163"/>
      <c r="K1572" s="163"/>
      <c r="L1572" s="201"/>
      <c r="M1572" s="201"/>
      <c r="N1572" s="201"/>
      <c r="O1572" s="201"/>
      <c r="P1572" s="201"/>
      <c r="Q1572" s="201"/>
      <c r="R1572" s="273">
        <f>R1569/H1572</f>
        <v>0.31877022653721676</v>
      </c>
      <c r="S1572" s="273">
        <f>S1569/H1572</f>
        <v>0.28859897518878108</v>
      </c>
      <c r="T1572" s="201"/>
      <c r="U1572" s="201"/>
      <c r="V1572" s="203"/>
      <c r="W1572" s="203"/>
      <c r="X1572" s="201"/>
      <c r="Y1572" s="204"/>
    </row>
    <row r="1573" spans="2:31" ht="17.25" customHeight="1" x14ac:dyDescent="0.35">
      <c r="B1573" s="201"/>
      <c r="C1573" s="164"/>
      <c r="D1573" s="163"/>
      <c r="E1573" s="201"/>
      <c r="F1573" s="272">
        <f>F1571/F1570</f>
        <v>370.15567010309275</v>
      </c>
      <c r="G1573" s="165"/>
      <c r="H1573" s="197">
        <f>H1571/H1570</f>
        <v>365.16470588235296</v>
      </c>
      <c r="I1573" s="163"/>
      <c r="J1573" s="163"/>
      <c r="K1573" s="163"/>
      <c r="L1573" s="201"/>
      <c r="M1573" s="201"/>
      <c r="N1573" s="201"/>
      <c r="O1573" s="201"/>
      <c r="P1573" s="201"/>
      <c r="Q1573" s="201"/>
      <c r="R1573" s="214"/>
      <c r="S1573" s="201"/>
      <c r="T1573" s="201"/>
      <c r="U1573" s="201"/>
      <c r="V1573" s="203"/>
      <c r="W1573" s="203"/>
      <c r="X1573" s="201"/>
      <c r="Y1573" s="204"/>
    </row>
    <row r="1574" spans="2:31" ht="17.25" customHeight="1" x14ac:dyDescent="0.35">
      <c r="B1574" s="201"/>
      <c r="C1574" s="164"/>
      <c r="D1574" s="163"/>
      <c r="E1574" s="201"/>
      <c r="F1574" s="272">
        <f>F1571/F1572</f>
        <v>183.18928571428572</v>
      </c>
      <c r="G1574" s="165"/>
      <c r="H1574" s="197">
        <f>H1571/H1572</f>
        <v>180.8097087378641</v>
      </c>
      <c r="I1574" s="163"/>
      <c r="J1574" s="163"/>
      <c r="K1574" s="163"/>
      <c r="L1574" s="201"/>
      <c r="M1574" s="201"/>
      <c r="N1574" s="201"/>
      <c r="O1574" s="201"/>
      <c r="P1574" s="201"/>
      <c r="Q1574" s="201"/>
      <c r="R1574" s="214"/>
      <c r="S1574" s="201"/>
      <c r="T1574" s="201"/>
      <c r="U1574" s="201"/>
      <c r="V1574" s="203"/>
      <c r="W1574" s="203"/>
      <c r="X1574" s="201"/>
      <c r="Y1574" s="204"/>
    </row>
    <row r="1575" spans="2:31" ht="17.25" customHeight="1" x14ac:dyDescent="0.35">
      <c r="B1575" s="201"/>
      <c r="C1575" s="164" t="s">
        <v>1728</v>
      </c>
      <c r="D1575" s="196" t="s">
        <v>1728</v>
      </c>
      <c r="E1575" s="57"/>
      <c r="F1575" s="174"/>
      <c r="G1575" s="165"/>
      <c r="H1575" s="164"/>
      <c r="I1575" s="163"/>
      <c r="J1575" s="163"/>
      <c r="K1575" s="163"/>
      <c r="L1575" s="201"/>
      <c r="M1575" s="201"/>
      <c r="N1575" s="201"/>
      <c r="O1575" s="201"/>
      <c r="P1575" s="201"/>
      <c r="Q1575" s="201"/>
      <c r="R1575" s="214"/>
      <c r="S1575" s="201"/>
      <c r="T1575" s="201"/>
      <c r="U1575" s="201"/>
      <c r="V1575" s="203"/>
      <c r="W1575" s="203"/>
      <c r="X1575" s="201"/>
      <c r="Y1575" s="204"/>
    </row>
    <row r="1576" spans="2:31" ht="24" customHeight="1" x14ac:dyDescent="0.45">
      <c r="B1576" s="201"/>
      <c r="C1576" s="201"/>
      <c r="D1576" s="204"/>
      <c r="E1576" s="201"/>
      <c r="F1576" s="274" t="s">
        <v>1729</v>
      </c>
      <c r="G1576" s="223"/>
      <c r="H1576" s="275" t="s">
        <v>1730</v>
      </c>
      <c r="I1576" s="201"/>
      <c r="J1576" s="201"/>
      <c r="K1576" s="201"/>
      <c r="L1576" s="201"/>
      <c r="M1576" s="201"/>
      <c r="N1576" s="201"/>
      <c r="O1576" s="201"/>
      <c r="P1576" s="201"/>
      <c r="Q1576" s="201"/>
      <c r="R1576" s="224"/>
      <c r="S1576" s="225"/>
      <c r="T1576" s="201"/>
      <c r="U1576" s="201"/>
      <c r="V1576" s="203"/>
      <c r="W1576" s="203"/>
      <c r="X1576" s="201"/>
      <c r="Y1576" s="204"/>
    </row>
    <row r="1577" spans="2:31" s="137" customFormat="1" ht="17.25" customHeight="1" x14ac:dyDescent="0.35">
      <c r="B1577" s="163"/>
      <c r="C1577" s="196"/>
      <c r="D1577" s="163"/>
      <c r="E1577" s="164"/>
      <c r="F1577" s="174"/>
      <c r="G1577" s="174"/>
      <c r="H1577" s="164"/>
      <c r="I1577" s="164"/>
      <c r="J1577" s="163"/>
      <c r="K1577" s="163"/>
      <c r="L1577" s="163"/>
      <c r="M1577" s="211"/>
      <c r="N1577" s="167"/>
      <c r="O1577" s="167"/>
      <c r="P1577" s="167"/>
      <c r="Q1577" s="197"/>
      <c r="R1577" s="169"/>
      <c r="S1577" s="169"/>
      <c r="T1577" s="163"/>
      <c r="U1577" s="163"/>
      <c r="V1577" s="170"/>
      <c r="W1577" s="170"/>
      <c r="X1577" s="171"/>
      <c r="Y1577" s="163"/>
      <c r="Z1577" s="136"/>
    </row>
    <row r="1578" spans="2:31" s="137" customFormat="1" ht="17.25" customHeight="1" x14ac:dyDescent="0.35">
      <c r="B1578" s="163">
        <v>103</v>
      </c>
      <c r="C1578" s="196">
        <v>38</v>
      </c>
      <c r="D1578" s="163">
        <v>38</v>
      </c>
      <c r="E1578" s="164" t="s">
        <v>648</v>
      </c>
      <c r="F1578" s="174" t="s">
        <v>627</v>
      </c>
      <c r="G1578" s="174" t="s">
        <v>48</v>
      </c>
      <c r="H1578" s="164" t="s">
        <v>962</v>
      </c>
      <c r="I1578" s="164" t="s">
        <v>1102</v>
      </c>
      <c r="J1578" s="216">
        <v>45</v>
      </c>
      <c r="K1578" s="167">
        <v>11.3</v>
      </c>
      <c r="L1578" s="167">
        <v>13</v>
      </c>
      <c r="M1578" s="164"/>
      <c r="N1578" s="167"/>
      <c r="O1578" s="167"/>
      <c r="P1578" s="167"/>
      <c r="Q1578" s="196"/>
      <c r="R1578" s="169"/>
      <c r="S1578" s="169"/>
      <c r="T1578" s="163"/>
      <c r="U1578" s="163"/>
      <c r="V1578" s="170"/>
      <c r="W1578" s="170"/>
      <c r="X1578" s="171"/>
      <c r="Y1578" s="163"/>
    </row>
    <row r="1579" spans="2:31" s="137" customFormat="1" ht="17.25" customHeight="1" x14ac:dyDescent="0.35">
      <c r="B1579" s="163"/>
      <c r="C1579" s="196">
        <v>38</v>
      </c>
      <c r="D1579" s="163">
        <v>38</v>
      </c>
      <c r="E1579" s="164" t="s">
        <v>69</v>
      </c>
      <c r="F1579" s="174" t="s">
        <v>629</v>
      </c>
      <c r="G1579" s="174" t="s">
        <v>1731</v>
      </c>
      <c r="H1579" s="164" t="s">
        <v>1107</v>
      </c>
      <c r="I1579" s="164" t="s">
        <v>1732</v>
      </c>
      <c r="J1579" s="216">
        <v>204.4</v>
      </c>
      <c r="K1579" s="167">
        <v>13.3</v>
      </c>
      <c r="L1579" s="167">
        <v>18.2</v>
      </c>
      <c r="M1579" s="57" t="s">
        <v>943</v>
      </c>
      <c r="N1579" s="196" t="s">
        <v>968</v>
      </c>
      <c r="O1579" s="196" t="s">
        <v>1717</v>
      </c>
      <c r="P1579" s="196"/>
      <c r="Q1579" s="196" t="s">
        <v>1733</v>
      </c>
      <c r="R1579" s="215">
        <v>0.31597222222222221</v>
      </c>
      <c r="S1579" s="215">
        <v>0.28125</v>
      </c>
      <c r="T1579" s="216">
        <v>249.4</v>
      </c>
      <c r="U1579" s="216">
        <v>249.4</v>
      </c>
      <c r="V1579" s="184" t="s">
        <v>1111</v>
      </c>
      <c r="W1579" s="184" t="s">
        <v>1111</v>
      </c>
      <c r="X1579" s="200" t="s">
        <v>1409</v>
      </c>
      <c r="Y1579" s="163">
        <v>2</v>
      </c>
      <c r="Z1579" s="136"/>
      <c r="AA1579" s="141"/>
      <c r="AB1579" s="164" t="s">
        <v>1732</v>
      </c>
      <c r="AC1579" s="173" t="s">
        <v>1542</v>
      </c>
      <c r="AD1579" s="137" t="s">
        <v>1030</v>
      </c>
      <c r="AE1579" s="140" t="s">
        <v>1543</v>
      </c>
    </row>
    <row r="1580" spans="2:31" s="137" customFormat="1" ht="17.25" customHeight="1" x14ac:dyDescent="0.35">
      <c r="B1580" s="163"/>
      <c r="C1580" s="196"/>
      <c r="D1580" s="163"/>
      <c r="E1580" s="164"/>
      <c r="F1580" s="174"/>
      <c r="G1580" s="174"/>
      <c r="H1580" s="164"/>
      <c r="I1580" s="164"/>
      <c r="J1580" s="216"/>
      <c r="K1580" s="167"/>
      <c r="L1580" s="167"/>
      <c r="M1580" s="164"/>
      <c r="N1580" s="196" t="s">
        <v>1476</v>
      </c>
      <c r="O1580" s="196" t="s">
        <v>1734</v>
      </c>
      <c r="P1580" s="196"/>
      <c r="Q1580" s="196"/>
      <c r="R1580" s="169"/>
      <c r="S1580" s="169"/>
      <c r="T1580" s="163"/>
      <c r="U1580" s="163"/>
      <c r="V1580" s="170"/>
      <c r="W1580" s="170"/>
      <c r="X1580" s="171"/>
      <c r="Y1580" s="167"/>
      <c r="Z1580" s="276"/>
    </row>
    <row r="1581" spans="2:31" s="137" customFormat="1" ht="17.25" customHeight="1" x14ac:dyDescent="0.35">
      <c r="B1581" s="163"/>
      <c r="C1581" s="196"/>
      <c r="D1581" s="163"/>
      <c r="E1581" s="164"/>
      <c r="F1581" s="174"/>
      <c r="G1581" s="174"/>
      <c r="H1581" s="164"/>
      <c r="I1581" s="164"/>
      <c r="J1581" s="216"/>
      <c r="K1581" s="167"/>
      <c r="L1581" s="167"/>
      <c r="M1581" s="164"/>
      <c r="N1581" s="196" t="s">
        <v>1539</v>
      </c>
      <c r="O1581" s="196" t="s">
        <v>1735</v>
      </c>
      <c r="P1581" s="196"/>
      <c r="Q1581" s="196"/>
      <c r="R1581" s="169"/>
      <c r="S1581" s="169"/>
      <c r="T1581" s="163"/>
      <c r="U1581" s="163"/>
      <c r="V1581" s="170"/>
      <c r="W1581" s="170"/>
      <c r="X1581" s="171"/>
      <c r="Y1581" s="167"/>
      <c r="Z1581" s="276"/>
    </row>
    <row r="1582" spans="2:31" s="137" customFormat="1" ht="17.25" customHeight="1" x14ac:dyDescent="0.35">
      <c r="B1582" s="163"/>
      <c r="C1582" s="196"/>
      <c r="D1582" s="163"/>
      <c r="E1582" s="164"/>
      <c r="F1582" s="174"/>
      <c r="G1582" s="221" t="s">
        <v>1174</v>
      </c>
      <c r="H1582" s="164"/>
      <c r="I1582" s="57" t="s">
        <v>1174</v>
      </c>
      <c r="J1582" s="216"/>
      <c r="K1582" s="167"/>
      <c r="L1582" s="167"/>
      <c r="M1582" s="164"/>
      <c r="N1582" s="167"/>
      <c r="O1582" s="167"/>
      <c r="P1582" s="167"/>
      <c r="Q1582" s="196"/>
      <c r="R1582" s="169"/>
      <c r="S1582" s="169"/>
      <c r="T1582" s="163"/>
      <c r="U1582" s="163"/>
      <c r="V1582" s="170"/>
      <c r="W1582" s="170"/>
      <c r="X1582" s="171"/>
      <c r="Y1582" s="167"/>
      <c r="Z1582" s="276"/>
    </row>
    <row r="1583" spans="2:31" s="137" customFormat="1" ht="17.25" customHeight="1" x14ac:dyDescent="0.35">
      <c r="B1583" s="163"/>
      <c r="C1583" s="196"/>
      <c r="D1583" s="163"/>
      <c r="E1583" s="164"/>
      <c r="F1583" s="174"/>
      <c r="G1583" s="174"/>
      <c r="H1583" s="164"/>
      <c r="I1583" s="164"/>
      <c r="J1583" s="216"/>
      <c r="K1583" s="167"/>
      <c r="L1583" s="167"/>
      <c r="M1583" s="164"/>
      <c r="N1583" s="167"/>
      <c r="O1583" s="167"/>
      <c r="P1583" s="167"/>
      <c r="Q1583" s="196"/>
      <c r="R1583" s="169"/>
      <c r="S1583" s="169"/>
      <c r="T1583" s="163"/>
      <c r="U1583" s="216"/>
      <c r="V1583" s="184"/>
      <c r="W1583" s="184"/>
      <c r="X1583" s="200"/>
      <c r="Y1583" s="167"/>
      <c r="Z1583" s="276"/>
    </row>
    <row r="1584" spans="2:31" s="137" customFormat="1" ht="17.25" customHeight="1" x14ac:dyDescent="0.35">
      <c r="B1584" s="163">
        <v>104</v>
      </c>
      <c r="C1584" s="196">
        <v>39</v>
      </c>
      <c r="D1584" s="163">
        <v>39</v>
      </c>
      <c r="E1584" s="164" t="s">
        <v>70</v>
      </c>
      <c r="F1584" s="174" t="s">
        <v>1731</v>
      </c>
      <c r="G1584" s="174" t="s">
        <v>71</v>
      </c>
      <c r="H1584" s="164" t="s">
        <v>1732</v>
      </c>
      <c r="I1584" s="164" t="s">
        <v>1736</v>
      </c>
      <c r="J1584" s="216">
        <v>204.4</v>
      </c>
      <c r="K1584" s="167">
        <v>10</v>
      </c>
      <c r="L1584" s="167">
        <v>14.5</v>
      </c>
      <c r="M1584" s="57" t="s">
        <v>943</v>
      </c>
      <c r="N1584" s="196" t="s">
        <v>1539</v>
      </c>
      <c r="O1584" s="196" t="s">
        <v>1737</v>
      </c>
      <c r="P1584" s="196"/>
      <c r="Q1584" s="196" t="s">
        <v>1738</v>
      </c>
      <c r="R1584" s="215">
        <v>0.28819444444444448</v>
      </c>
      <c r="S1584" s="215">
        <v>0.2673611111111111</v>
      </c>
      <c r="T1584" s="216">
        <v>249.4</v>
      </c>
      <c r="U1584" s="216"/>
      <c r="V1584" s="184" t="s">
        <v>1111</v>
      </c>
      <c r="W1584" s="184"/>
      <c r="X1584" s="200"/>
      <c r="Y1584" s="163"/>
      <c r="Z1584" s="136"/>
      <c r="AA1584" s="141"/>
      <c r="AB1584" s="164" t="s">
        <v>1732</v>
      </c>
      <c r="AC1584" s="173" t="s">
        <v>1542</v>
      </c>
      <c r="AD1584" s="137" t="s">
        <v>1030</v>
      </c>
      <c r="AE1584" s="140" t="s">
        <v>1543</v>
      </c>
    </row>
    <row r="1585" spans="2:31" s="137" customFormat="1" ht="17.25" customHeight="1" x14ac:dyDescent="0.35">
      <c r="B1585" s="163"/>
      <c r="C1585" s="196">
        <v>39</v>
      </c>
      <c r="D1585" s="163">
        <v>39</v>
      </c>
      <c r="E1585" s="164" t="s">
        <v>659</v>
      </c>
      <c r="F1585" s="174" t="s">
        <v>629</v>
      </c>
      <c r="G1585" s="174" t="s">
        <v>0</v>
      </c>
      <c r="H1585" s="164" t="s">
        <v>1107</v>
      </c>
      <c r="I1585" s="164" t="s">
        <v>968</v>
      </c>
      <c r="J1585" s="216">
        <v>45</v>
      </c>
      <c r="K1585" s="167">
        <v>15</v>
      </c>
      <c r="L1585" s="167">
        <v>16.3</v>
      </c>
      <c r="M1585" s="164"/>
      <c r="N1585" s="196" t="s">
        <v>1476</v>
      </c>
      <c r="O1585" s="196" t="s">
        <v>1739</v>
      </c>
      <c r="P1585" s="196"/>
      <c r="Q1585" s="196"/>
      <c r="R1585" s="169"/>
      <c r="S1585" s="169"/>
      <c r="T1585" s="163"/>
      <c r="U1585" s="163"/>
      <c r="V1585" s="170"/>
      <c r="W1585" s="170"/>
      <c r="X1585" s="171"/>
      <c r="Y1585" s="167"/>
      <c r="Z1585" s="276"/>
    </row>
    <row r="1586" spans="2:31" s="137" customFormat="1" ht="17.25" customHeight="1" x14ac:dyDescent="0.35">
      <c r="B1586" s="163"/>
      <c r="C1586" s="196"/>
      <c r="D1586" s="163"/>
      <c r="E1586" s="164"/>
      <c r="F1586" s="174"/>
      <c r="G1586" s="174"/>
      <c r="H1586" s="164"/>
      <c r="I1586" s="164"/>
      <c r="J1586" s="163"/>
      <c r="K1586" s="167"/>
      <c r="L1586" s="167"/>
      <c r="M1586" s="164"/>
      <c r="N1586" s="196" t="s">
        <v>968</v>
      </c>
      <c r="O1586" s="196" t="s">
        <v>1740</v>
      </c>
      <c r="P1586" s="196"/>
      <c r="Q1586" s="196"/>
      <c r="R1586" s="169"/>
      <c r="S1586" s="230"/>
      <c r="T1586" s="163"/>
      <c r="U1586" s="163"/>
      <c r="V1586" s="170"/>
      <c r="W1586" s="170"/>
      <c r="X1586" s="171"/>
      <c r="Y1586" s="167"/>
      <c r="Z1586" s="276"/>
    </row>
    <row r="1587" spans="2:31" s="137" customFormat="1" ht="17.25" customHeight="1" x14ac:dyDescent="0.35">
      <c r="B1587" s="163"/>
      <c r="C1587" s="196"/>
      <c r="D1587" s="163"/>
      <c r="E1587" s="164"/>
      <c r="F1587" s="174"/>
      <c r="G1587" s="221" t="s">
        <v>976</v>
      </c>
      <c r="H1587" s="164"/>
      <c r="I1587" s="57" t="s">
        <v>976</v>
      </c>
      <c r="J1587" s="163"/>
      <c r="K1587" s="163"/>
      <c r="L1587" s="163"/>
      <c r="M1587" s="164"/>
      <c r="N1587" s="167"/>
      <c r="O1587" s="167"/>
      <c r="P1587" s="167"/>
      <c r="Q1587" s="196"/>
      <c r="R1587" s="169"/>
      <c r="S1587" s="169"/>
      <c r="T1587" s="163"/>
      <c r="U1587" s="163"/>
      <c r="V1587" s="170"/>
      <c r="W1587" s="170"/>
      <c r="X1587" s="171"/>
      <c r="Y1587" s="163"/>
    </row>
    <row r="1588" spans="2:31" s="137" customFormat="1" ht="17.25" customHeight="1" x14ac:dyDescent="0.35">
      <c r="B1588" s="163"/>
      <c r="C1588" s="196">
        <v>16</v>
      </c>
      <c r="D1588" s="163">
        <v>16</v>
      </c>
      <c r="E1588" s="164" t="s">
        <v>1741</v>
      </c>
      <c r="F1588" s="174" t="s">
        <v>0</v>
      </c>
      <c r="G1588" s="174" t="s">
        <v>36</v>
      </c>
      <c r="H1588" s="164" t="s">
        <v>968</v>
      </c>
      <c r="I1588" s="164" t="s">
        <v>1312</v>
      </c>
      <c r="J1588" s="163">
        <v>44.6</v>
      </c>
      <c r="K1588" s="167">
        <v>17.3</v>
      </c>
      <c r="L1588" s="167">
        <v>19.100000000000001</v>
      </c>
      <c r="M1588" s="164"/>
      <c r="N1588" s="167"/>
      <c r="O1588" s="167"/>
      <c r="P1588" s="167"/>
      <c r="Q1588" s="164" t="s">
        <v>1742</v>
      </c>
      <c r="R1588" s="215">
        <v>0.34375</v>
      </c>
      <c r="S1588" s="215">
        <v>0.32291666666666669</v>
      </c>
      <c r="T1588" s="216">
        <v>178.4</v>
      </c>
      <c r="U1588" s="163">
        <f>T1584+T1588</f>
        <v>427.8</v>
      </c>
      <c r="V1588" s="170" t="s">
        <v>1111</v>
      </c>
      <c r="W1588" s="170" t="s">
        <v>1111</v>
      </c>
      <c r="X1588" s="171"/>
      <c r="Y1588" s="163">
        <v>6</v>
      </c>
      <c r="Z1588" s="136"/>
      <c r="AA1588" s="136"/>
      <c r="AB1588" s="164" t="s">
        <v>1312</v>
      </c>
      <c r="AC1588" s="173" t="s">
        <v>1029</v>
      </c>
      <c r="AD1588" s="137" t="s">
        <v>1030</v>
      </c>
      <c r="AE1588" s="250" t="s">
        <v>1031</v>
      </c>
    </row>
    <row r="1589" spans="2:31" s="137" customFormat="1" ht="17.25" customHeight="1" x14ac:dyDescent="0.35">
      <c r="B1589" s="163"/>
      <c r="C1589" s="196">
        <v>16</v>
      </c>
      <c r="D1589" s="163">
        <v>16</v>
      </c>
      <c r="E1589" s="164" t="s">
        <v>1743</v>
      </c>
      <c r="F1589" s="174" t="s">
        <v>36</v>
      </c>
      <c r="G1589" s="174" t="s">
        <v>0</v>
      </c>
      <c r="H1589" s="164" t="s">
        <v>1312</v>
      </c>
      <c r="I1589" s="164" t="s">
        <v>968</v>
      </c>
      <c r="J1589" s="163">
        <v>44.6</v>
      </c>
      <c r="K1589" s="167">
        <v>19.2</v>
      </c>
      <c r="L1589" s="167">
        <v>21</v>
      </c>
      <c r="M1589" s="164"/>
      <c r="N1589" s="167"/>
      <c r="O1589" s="167"/>
      <c r="P1589" s="167"/>
      <c r="Q1589" s="197"/>
      <c r="R1589" s="169"/>
      <c r="S1589" s="230"/>
      <c r="T1589" s="163"/>
      <c r="U1589" s="163"/>
      <c r="V1589" s="170"/>
      <c r="W1589" s="170"/>
      <c r="X1589" s="171"/>
      <c r="Y1589" s="163"/>
      <c r="Z1589" s="276"/>
    </row>
    <row r="1590" spans="2:31" s="137" customFormat="1" ht="17.25" customHeight="1" x14ac:dyDescent="0.35">
      <c r="B1590" s="163"/>
      <c r="C1590" s="196">
        <v>16</v>
      </c>
      <c r="D1590" s="163">
        <v>16</v>
      </c>
      <c r="E1590" s="164" t="s">
        <v>120</v>
      </c>
      <c r="F1590" s="174" t="s">
        <v>0</v>
      </c>
      <c r="G1590" s="174" t="s">
        <v>36</v>
      </c>
      <c r="H1590" s="164" t="s">
        <v>968</v>
      </c>
      <c r="I1590" s="164" t="s">
        <v>1312</v>
      </c>
      <c r="J1590" s="163">
        <v>44.6</v>
      </c>
      <c r="K1590" s="167">
        <v>21.3</v>
      </c>
      <c r="L1590" s="167">
        <v>23.1</v>
      </c>
      <c r="M1590" s="164"/>
      <c r="N1590" s="167"/>
      <c r="O1590" s="167"/>
      <c r="P1590" s="167"/>
      <c r="Q1590" s="197"/>
      <c r="R1590" s="169"/>
      <c r="S1590" s="230"/>
      <c r="T1590" s="163"/>
      <c r="U1590" s="163"/>
      <c r="V1590" s="170"/>
      <c r="W1590" s="170"/>
      <c r="X1590" s="171"/>
      <c r="Y1590" s="163"/>
      <c r="Z1590" s="276"/>
    </row>
    <row r="1591" spans="2:31" s="137" customFormat="1" ht="17.25" customHeight="1" x14ac:dyDescent="0.35">
      <c r="B1591" s="163"/>
      <c r="C1591" s="196">
        <v>16</v>
      </c>
      <c r="D1591" s="163">
        <v>16</v>
      </c>
      <c r="E1591" s="164" t="s">
        <v>123</v>
      </c>
      <c r="F1591" s="174" t="s">
        <v>36</v>
      </c>
      <c r="G1591" s="174" t="s">
        <v>0</v>
      </c>
      <c r="H1591" s="164" t="s">
        <v>1312</v>
      </c>
      <c r="I1591" s="164" t="s">
        <v>968</v>
      </c>
      <c r="J1591" s="163">
        <v>44.6</v>
      </c>
      <c r="K1591" s="167">
        <v>23.2</v>
      </c>
      <c r="L1591" s="167">
        <v>1</v>
      </c>
      <c r="M1591" s="208" t="s">
        <v>971</v>
      </c>
      <c r="N1591" s="167"/>
      <c r="O1591" s="167"/>
      <c r="P1591" s="167"/>
      <c r="Q1591" s="197"/>
      <c r="R1591" s="169"/>
      <c r="S1591" s="230"/>
      <c r="T1591" s="163"/>
      <c r="U1591" s="163"/>
      <c r="V1591" s="170"/>
      <c r="W1591" s="170"/>
      <c r="X1591" s="171"/>
      <c r="Y1591" s="163"/>
      <c r="Z1591" s="276"/>
    </row>
    <row r="1592" spans="2:31" s="137" customFormat="1" ht="17.25" customHeight="1" x14ac:dyDescent="0.35">
      <c r="B1592" s="163"/>
      <c r="C1592" s="196"/>
      <c r="D1592" s="163"/>
      <c r="E1592" s="57" t="s">
        <v>1744</v>
      </c>
      <c r="F1592" s="221"/>
      <c r="G1592" s="174"/>
      <c r="H1592" s="57"/>
      <c r="I1592" s="164"/>
      <c r="J1592" s="163"/>
      <c r="K1592" s="163"/>
      <c r="L1592" s="163"/>
      <c r="M1592" s="164"/>
      <c r="N1592" s="167"/>
      <c r="O1592" s="167"/>
      <c r="P1592" s="167"/>
      <c r="Q1592" s="196"/>
      <c r="R1592" s="169"/>
      <c r="S1592" s="169"/>
      <c r="T1592" s="163"/>
      <c r="U1592" s="163"/>
      <c r="V1592" s="170"/>
      <c r="W1592" s="170"/>
      <c r="X1592" s="171"/>
      <c r="Y1592" s="163"/>
      <c r="Z1592" s="140"/>
    </row>
    <row r="1593" spans="2:31" s="137" customFormat="1" ht="17.25" customHeight="1" x14ac:dyDescent="0.35">
      <c r="B1593" s="163"/>
      <c r="C1593" s="196"/>
      <c r="D1593" s="163"/>
      <c r="E1593" s="57"/>
      <c r="F1593" s="221"/>
      <c r="G1593" s="174"/>
      <c r="H1593" s="57"/>
      <c r="I1593" s="164"/>
      <c r="J1593" s="163"/>
      <c r="K1593" s="163"/>
      <c r="L1593" s="163"/>
      <c r="M1593" s="164"/>
      <c r="N1593" s="167"/>
      <c r="O1593" s="167"/>
      <c r="P1593" s="167"/>
      <c r="Q1593" s="196"/>
      <c r="R1593" s="169"/>
      <c r="S1593" s="169"/>
      <c r="T1593" s="163"/>
      <c r="U1593" s="163"/>
      <c r="V1593" s="170"/>
      <c r="W1593" s="170"/>
      <c r="X1593" s="171"/>
      <c r="Y1593" s="163"/>
      <c r="Z1593" s="140"/>
    </row>
    <row r="1594" spans="2:31" s="137" customFormat="1" ht="17.25" customHeight="1" x14ac:dyDescent="0.35">
      <c r="B1594" s="163"/>
      <c r="C1594" s="196"/>
      <c r="D1594" s="163"/>
      <c r="E1594" s="57"/>
      <c r="F1594" s="221"/>
      <c r="G1594" s="174"/>
      <c r="H1594" s="57"/>
      <c r="I1594" s="164"/>
      <c r="J1594" s="163"/>
      <c r="K1594" s="163"/>
      <c r="L1594" s="163"/>
      <c r="M1594" s="164"/>
      <c r="N1594" s="167"/>
      <c r="O1594" s="167"/>
      <c r="P1594" s="167"/>
      <c r="Q1594" s="196"/>
      <c r="R1594" s="169"/>
      <c r="S1594" s="169"/>
      <c r="T1594" s="163"/>
      <c r="U1594" s="163"/>
      <c r="V1594" s="170"/>
      <c r="W1594" s="170"/>
      <c r="X1594" s="171"/>
      <c r="Y1594" s="163"/>
      <c r="Z1594" s="140"/>
    </row>
    <row r="1595" spans="2:31" s="137" customFormat="1" ht="17.25" customHeight="1" x14ac:dyDescent="0.35">
      <c r="B1595" s="163">
        <v>105</v>
      </c>
      <c r="C1595" s="196">
        <v>46</v>
      </c>
      <c r="D1595" s="163">
        <v>46</v>
      </c>
      <c r="E1595" s="164" t="s">
        <v>484</v>
      </c>
      <c r="F1595" s="174" t="s">
        <v>494</v>
      </c>
      <c r="G1595" s="174" t="s">
        <v>48</v>
      </c>
      <c r="H1595" s="164" t="s">
        <v>1101</v>
      </c>
      <c r="I1595" s="164" t="s">
        <v>1102</v>
      </c>
      <c r="J1595" s="216">
        <v>40.6</v>
      </c>
      <c r="K1595" s="167">
        <v>7.3</v>
      </c>
      <c r="L1595" s="167">
        <v>9</v>
      </c>
      <c r="M1595" s="213"/>
      <c r="N1595" s="167"/>
      <c r="O1595" s="167"/>
      <c r="P1595" s="167"/>
      <c r="Q1595" s="196"/>
      <c r="R1595" s="230"/>
      <c r="S1595" s="169"/>
      <c r="T1595" s="163"/>
      <c r="U1595" s="163"/>
      <c r="V1595" s="170"/>
      <c r="W1595" s="170"/>
      <c r="X1595" s="171"/>
      <c r="Y1595" s="163"/>
    </row>
    <row r="1596" spans="2:31" s="137" customFormat="1" ht="17.25" customHeight="1" x14ac:dyDescent="0.35">
      <c r="B1596" s="163"/>
      <c r="C1596" s="196">
        <v>46</v>
      </c>
      <c r="D1596" s="163">
        <v>46</v>
      </c>
      <c r="E1596" s="164" t="s">
        <v>1745</v>
      </c>
      <c r="F1596" s="174" t="s">
        <v>629</v>
      </c>
      <c r="G1596" s="174" t="s">
        <v>1538</v>
      </c>
      <c r="H1596" s="164" t="s">
        <v>1107</v>
      </c>
      <c r="I1596" s="164" t="s">
        <v>1539</v>
      </c>
      <c r="J1596" s="163">
        <v>175.9</v>
      </c>
      <c r="K1596" s="167">
        <v>9.3000000000000007</v>
      </c>
      <c r="L1596" s="167">
        <v>13.5</v>
      </c>
      <c r="M1596" s="57" t="s">
        <v>943</v>
      </c>
      <c r="N1596" s="196" t="s">
        <v>968</v>
      </c>
      <c r="O1596" s="196" t="s">
        <v>1746</v>
      </c>
      <c r="P1596" s="196"/>
      <c r="Q1596" s="211" t="s">
        <v>1747</v>
      </c>
      <c r="R1596" s="215">
        <v>0.2951388888888889</v>
      </c>
      <c r="S1596" s="215">
        <v>0.26041666666666669</v>
      </c>
      <c r="T1596" s="216">
        <v>216.5</v>
      </c>
      <c r="U1596" s="216"/>
      <c r="V1596" s="184" t="s">
        <v>1111</v>
      </c>
      <c r="W1596" s="184"/>
      <c r="X1596" s="200" t="s">
        <v>1409</v>
      </c>
      <c r="Y1596" s="163"/>
      <c r="Z1596" s="141"/>
      <c r="AA1596" s="136"/>
      <c r="AB1596" s="164" t="s">
        <v>1539</v>
      </c>
      <c r="AC1596" s="137" t="s">
        <v>1542</v>
      </c>
      <c r="AD1596" s="137" t="s">
        <v>1030</v>
      </c>
      <c r="AE1596" s="140" t="s">
        <v>1543</v>
      </c>
    </row>
    <row r="1597" spans="2:31" s="137" customFormat="1" ht="17.25" customHeight="1" x14ac:dyDescent="0.35">
      <c r="B1597" s="163"/>
      <c r="C1597" s="196"/>
      <c r="D1597" s="163"/>
      <c r="E1597" s="164"/>
      <c r="F1597" s="174"/>
      <c r="G1597" s="174"/>
      <c r="H1597" s="164"/>
      <c r="I1597" s="164"/>
      <c r="J1597" s="163"/>
      <c r="K1597" s="167"/>
      <c r="L1597" s="167"/>
      <c r="M1597" s="164"/>
      <c r="N1597" s="228" t="s">
        <v>1476</v>
      </c>
      <c r="O1597" s="228" t="s">
        <v>1748</v>
      </c>
      <c r="P1597" s="208" t="s">
        <v>971</v>
      </c>
      <c r="Q1597" s="196"/>
      <c r="R1597" s="230"/>
      <c r="S1597" s="169"/>
      <c r="T1597" s="163"/>
      <c r="U1597" s="163"/>
      <c r="V1597" s="170"/>
      <c r="W1597" s="170"/>
      <c r="X1597" s="171"/>
      <c r="Y1597" s="163"/>
    </row>
    <row r="1598" spans="2:31" s="137" customFormat="1" ht="17.25" customHeight="1" x14ac:dyDescent="0.35">
      <c r="B1598" s="163"/>
      <c r="C1598" s="196"/>
      <c r="D1598" s="163"/>
      <c r="E1598" s="164"/>
      <c r="F1598" s="174"/>
      <c r="G1598" s="221" t="s">
        <v>976</v>
      </c>
      <c r="H1598" s="164"/>
      <c r="I1598" s="57" t="s">
        <v>976</v>
      </c>
      <c r="J1598" s="163"/>
      <c r="K1598" s="167"/>
      <c r="L1598" s="167"/>
      <c r="M1598" s="164"/>
      <c r="N1598" s="164"/>
      <c r="O1598" s="164"/>
      <c r="P1598" s="164"/>
      <c r="Q1598" s="196"/>
      <c r="R1598" s="230"/>
      <c r="S1598" s="169"/>
      <c r="T1598" s="163"/>
      <c r="U1598" s="163"/>
      <c r="V1598" s="170"/>
      <c r="W1598" s="170"/>
      <c r="X1598" s="171"/>
      <c r="Y1598" s="163"/>
    </row>
    <row r="1599" spans="2:31" s="137" customFormat="1" ht="17.25" customHeight="1" x14ac:dyDescent="0.35">
      <c r="B1599" s="163"/>
      <c r="C1599" s="196">
        <v>47</v>
      </c>
      <c r="D1599" s="163">
        <v>47</v>
      </c>
      <c r="E1599" s="164" t="s">
        <v>1749</v>
      </c>
      <c r="F1599" s="174" t="s">
        <v>1538</v>
      </c>
      <c r="G1599" s="174" t="s">
        <v>48</v>
      </c>
      <c r="H1599" s="164" t="s">
        <v>1539</v>
      </c>
      <c r="I1599" s="164" t="s">
        <v>1102</v>
      </c>
      <c r="J1599" s="163">
        <v>175.9</v>
      </c>
      <c r="K1599" s="167">
        <v>15.3</v>
      </c>
      <c r="L1599" s="167">
        <v>19.5</v>
      </c>
      <c r="M1599" s="57" t="s">
        <v>943</v>
      </c>
      <c r="N1599" s="208" t="s">
        <v>1476</v>
      </c>
      <c r="O1599" s="208" t="s">
        <v>1750</v>
      </c>
      <c r="P1599" s="208" t="s">
        <v>971</v>
      </c>
      <c r="Q1599" s="211" t="s">
        <v>1751</v>
      </c>
      <c r="R1599" s="215">
        <v>0.27083333333333331</v>
      </c>
      <c r="S1599" s="215">
        <v>0.25</v>
      </c>
      <c r="T1599" s="216">
        <v>220.9</v>
      </c>
      <c r="U1599" s="216">
        <f>T1596+T1599</f>
        <v>437.4</v>
      </c>
      <c r="V1599" s="184" t="s">
        <v>1111</v>
      </c>
      <c r="W1599" s="184" t="s">
        <v>1111</v>
      </c>
      <c r="X1599" s="200"/>
      <c r="Y1599" s="163">
        <v>4</v>
      </c>
      <c r="Z1599" s="141"/>
      <c r="AA1599" s="136"/>
      <c r="AB1599" s="164" t="s">
        <v>1539</v>
      </c>
      <c r="AC1599" s="137" t="s">
        <v>1542</v>
      </c>
      <c r="AD1599" s="137" t="s">
        <v>1030</v>
      </c>
      <c r="AE1599" s="140" t="s">
        <v>1543</v>
      </c>
    </row>
    <row r="1600" spans="2:31" s="137" customFormat="1" ht="17.25" customHeight="1" x14ac:dyDescent="0.35">
      <c r="B1600" s="163"/>
      <c r="C1600" s="196">
        <v>47</v>
      </c>
      <c r="D1600" s="163">
        <v>47</v>
      </c>
      <c r="E1600" s="164" t="s">
        <v>683</v>
      </c>
      <c r="F1600" s="174" t="s">
        <v>629</v>
      </c>
      <c r="G1600" s="174" t="s">
        <v>0</v>
      </c>
      <c r="H1600" s="164" t="s">
        <v>1107</v>
      </c>
      <c r="I1600" s="164" t="s">
        <v>968</v>
      </c>
      <c r="J1600" s="216">
        <v>45</v>
      </c>
      <c r="K1600" s="167">
        <v>20</v>
      </c>
      <c r="L1600" s="167">
        <v>21.3</v>
      </c>
      <c r="M1600" s="164"/>
      <c r="N1600" s="196" t="s">
        <v>968</v>
      </c>
      <c r="O1600" s="196" t="s">
        <v>1725</v>
      </c>
      <c r="P1600" s="196"/>
      <c r="Q1600" s="196"/>
      <c r="R1600" s="230"/>
      <c r="S1600" s="169"/>
      <c r="T1600" s="163"/>
      <c r="U1600" s="163"/>
      <c r="V1600" s="170"/>
      <c r="W1600" s="170"/>
      <c r="X1600" s="171"/>
      <c r="Y1600" s="163"/>
    </row>
    <row r="1601" spans="1:33" s="137" customFormat="1" ht="17.25" customHeight="1" x14ac:dyDescent="0.35">
      <c r="B1601" s="163"/>
      <c r="C1601" s="196"/>
      <c r="D1601" s="163"/>
      <c r="E1601" s="164"/>
      <c r="F1601" s="174"/>
      <c r="G1601" s="174"/>
      <c r="H1601" s="164"/>
      <c r="I1601" s="164"/>
      <c r="J1601" s="216"/>
      <c r="K1601" s="167"/>
      <c r="L1601" s="167"/>
      <c r="M1601" s="164"/>
      <c r="N1601" s="167"/>
      <c r="O1601" s="167"/>
      <c r="P1601" s="167"/>
      <c r="Q1601" s="196"/>
      <c r="R1601" s="230"/>
      <c r="S1601" s="169"/>
      <c r="T1601" s="163"/>
      <c r="U1601" s="163"/>
      <c r="V1601" s="170"/>
      <c r="W1601" s="170"/>
      <c r="X1601" s="171"/>
      <c r="Y1601" s="163"/>
    </row>
    <row r="1602" spans="1:33" s="137" customFormat="1" ht="17.25" customHeight="1" x14ac:dyDescent="0.35">
      <c r="B1602" s="163"/>
      <c r="C1602" s="196"/>
      <c r="D1602" s="163"/>
      <c r="E1602" s="57" t="s">
        <v>1752</v>
      </c>
      <c r="F1602" s="174"/>
      <c r="G1602" s="174"/>
      <c r="H1602" s="164"/>
      <c r="I1602" s="164"/>
      <c r="J1602" s="163"/>
      <c r="K1602" s="163"/>
      <c r="L1602" s="163"/>
      <c r="M1602" s="164"/>
      <c r="N1602" s="167"/>
      <c r="O1602" s="167"/>
      <c r="P1602" s="167"/>
      <c r="Q1602" s="196"/>
      <c r="R1602" s="169"/>
      <c r="S1602" s="169"/>
      <c r="T1602" s="163"/>
      <c r="U1602" s="163"/>
      <c r="V1602" s="170"/>
      <c r="W1602" s="170"/>
      <c r="X1602" s="171"/>
      <c r="Y1602" s="163"/>
      <c r="Z1602" s="140"/>
    </row>
    <row r="1603" spans="1:33" s="137" customFormat="1" ht="17.25" customHeight="1" x14ac:dyDescent="0.35">
      <c r="A1603" s="277"/>
      <c r="B1603" s="163"/>
      <c r="C1603" s="164"/>
      <c r="D1603" s="163"/>
      <c r="E1603" s="164"/>
      <c r="F1603" s="164"/>
      <c r="G1603" s="163"/>
      <c r="H1603" s="163"/>
      <c r="I1603" s="163"/>
      <c r="J1603" s="164"/>
      <c r="K1603" s="167"/>
      <c r="L1603" s="167"/>
      <c r="M1603" s="167"/>
      <c r="N1603" s="196"/>
      <c r="O1603" s="196"/>
      <c r="P1603" s="196"/>
      <c r="Q1603" s="163"/>
      <c r="R1603" s="163"/>
      <c r="S1603" s="164"/>
      <c r="T1603" s="196"/>
      <c r="U1603" s="164"/>
      <c r="V1603" s="170"/>
      <c r="W1603" s="170"/>
      <c r="X1603" s="212"/>
      <c r="Y1603" s="163"/>
    </row>
    <row r="1604" spans="1:33" s="137" customFormat="1" ht="17.25" customHeight="1" x14ac:dyDescent="0.35">
      <c r="B1604" s="163">
        <v>106</v>
      </c>
      <c r="C1604" s="196">
        <v>36</v>
      </c>
      <c r="D1604" s="163">
        <v>36</v>
      </c>
      <c r="E1604" s="164" t="s">
        <v>1753</v>
      </c>
      <c r="F1604" s="174" t="s">
        <v>0</v>
      </c>
      <c r="G1604" s="174" t="s">
        <v>1694</v>
      </c>
      <c r="H1604" s="164" t="s">
        <v>968</v>
      </c>
      <c r="I1604" s="164" t="s">
        <v>1695</v>
      </c>
      <c r="J1604" s="163">
        <v>221.5</v>
      </c>
      <c r="K1604" s="167">
        <v>8.3000000000000007</v>
      </c>
      <c r="L1604" s="167">
        <v>13.55</v>
      </c>
      <c r="M1604" s="57" t="s">
        <v>943</v>
      </c>
      <c r="N1604" s="196" t="s">
        <v>1025</v>
      </c>
      <c r="O1604" s="196" t="s">
        <v>1754</v>
      </c>
      <c r="P1604" s="196"/>
      <c r="Q1604" s="196" t="s">
        <v>1755</v>
      </c>
      <c r="R1604" s="181">
        <v>0.25694444444444448</v>
      </c>
      <c r="S1604" s="181">
        <v>0.23611111111111113</v>
      </c>
      <c r="T1604" s="216">
        <v>221.5</v>
      </c>
      <c r="U1604" s="216"/>
      <c r="V1604" s="184" t="s">
        <v>1045</v>
      </c>
      <c r="W1604" s="170"/>
      <c r="X1604" s="171" t="s">
        <v>1409</v>
      </c>
      <c r="Y1604" s="163"/>
      <c r="Z1604" s="136"/>
      <c r="AA1604" s="136"/>
      <c r="AB1604" s="164" t="s">
        <v>1695</v>
      </c>
      <c r="AC1604" s="137" t="s">
        <v>1542</v>
      </c>
      <c r="AD1604" s="137" t="s">
        <v>1045</v>
      </c>
      <c r="AE1604" s="140" t="s">
        <v>1543</v>
      </c>
      <c r="AF1604" s="137" t="s">
        <v>1591</v>
      </c>
    </row>
    <row r="1605" spans="1:33" s="137" customFormat="1" ht="17.25" customHeight="1" x14ac:dyDescent="0.35">
      <c r="B1605" s="163"/>
      <c r="C1605" s="196"/>
      <c r="D1605" s="163"/>
      <c r="E1605" s="164"/>
      <c r="F1605" s="164"/>
      <c r="G1605" s="164"/>
      <c r="H1605" s="164"/>
      <c r="I1605" s="164"/>
      <c r="J1605" s="163"/>
      <c r="K1605" s="167"/>
      <c r="L1605" s="167"/>
      <c r="M1605" s="164"/>
      <c r="N1605" s="196" t="s">
        <v>1564</v>
      </c>
      <c r="O1605" s="196" t="s">
        <v>1756</v>
      </c>
      <c r="P1605" s="196"/>
      <c r="Q1605" s="196"/>
      <c r="R1605" s="163"/>
      <c r="S1605" s="163"/>
      <c r="T1605" s="163"/>
      <c r="U1605" s="163"/>
      <c r="V1605" s="170"/>
      <c r="W1605" s="170"/>
      <c r="X1605" s="212"/>
      <c r="Y1605" s="163"/>
    </row>
    <row r="1606" spans="1:33" s="137" customFormat="1" ht="17.25" customHeight="1" x14ac:dyDescent="0.35">
      <c r="B1606" s="163"/>
      <c r="C1606" s="196"/>
      <c r="D1606" s="163"/>
      <c r="E1606" s="164"/>
      <c r="F1606" s="57" t="s">
        <v>1174</v>
      </c>
      <c r="G1606" s="164"/>
      <c r="H1606" s="57" t="s">
        <v>1174</v>
      </c>
      <c r="I1606" s="164"/>
      <c r="J1606" s="163"/>
      <c r="K1606" s="167"/>
      <c r="L1606" s="167"/>
      <c r="M1606" s="164"/>
      <c r="N1606" s="228" t="s">
        <v>1566</v>
      </c>
      <c r="O1606" s="228" t="s">
        <v>1757</v>
      </c>
      <c r="P1606" s="57" t="s">
        <v>971</v>
      </c>
      <c r="Q1606" s="196"/>
      <c r="R1606" s="163"/>
      <c r="S1606" s="163"/>
      <c r="T1606" s="163"/>
      <c r="U1606" s="163"/>
      <c r="V1606" s="170"/>
      <c r="W1606" s="170"/>
      <c r="X1606" s="212"/>
      <c r="Y1606" s="163"/>
    </row>
    <row r="1607" spans="1:33" s="137" customFormat="1" ht="17.25" customHeight="1" x14ac:dyDescent="0.35">
      <c r="B1607" s="163"/>
      <c r="C1607" s="196"/>
      <c r="D1607" s="163"/>
      <c r="E1607" s="164"/>
      <c r="F1607" s="164"/>
      <c r="G1607" s="164"/>
      <c r="H1607" s="164"/>
      <c r="I1607" s="164"/>
      <c r="J1607" s="163"/>
      <c r="K1607" s="167"/>
      <c r="L1607" s="167"/>
      <c r="M1607" s="164"/>
      <c r="N1607" s="211"/>
      <c r="O1607" s="196"/>
      <c r="P1607" s="196"/>
      <c r="Q1607" s="228"/>
      <c r="R1607" s="163"/>
      <c r="S1607" s="163"/>
      <c r="T1607" s="163"/>
      <c r="U1607" s="163"/>
      <c r="V1607" s="170"/>
      <c r="W1607" s="170"/>
      <c r="X1607" s="212"/>
      <c r="Y1607" s="163"/>
    </row>
    <row r="1608" spans="1:33" s="137" customFormat="1" ht="17.25" customHeight="1" x14ac:dyDescent="0.35">
      <c r="B1608" s="163"/>
      <c r="C1608" s="196">
        <v>37</v>
      </c>
      <c r="D1608" s="163">
        <v>37</v>
      </c>
      <c r="E1608" s="164" t="s">
        <v>1758</v>
      </c>
      <c r="F1608" s="174" t="s">
        <v>1694</v>
      </c>
      <c r="G1608" s="174" t="s">
        <v>0</v>
      </c>
      <c r="H1608" s="164" t="s">
        <v>1695</v>
      </c>
      <c r="I1608" s="164" t="s">
        <v>968</v>
      </c>
      <c r="J1608" s="163">
        <v>221.5</v>
      </c>
      <c r="K1608" s="167">
        <v>15.3</v>
      </c>
      <c r="L1608" s="167">
        <v>20.55</v>
      </c>
      <c r="M1608" s="57" t="s">
        <v>943</v>
      </c>
      <c r="N1608" s="228" t="s">
        <v>1566</v>
      </c>
      <c r="O1608" s="228" t="s">
        <v>1759</v>
      </c>
      <c r="P1608" s="228"/>
      <c r="Q1608" s="196" t="s">
        <v>1760</v>
      </c>
      <c r="R1608" s="181">
        <v>0.25694444444444448</v>
      </c>
      <c r="S1608" s="181">
        <v>0.23611111111111113</v>
      </c>
      <c r="T1608" s="216">
        <v>221.5</v>
      </c>
      <c r="U1608" s="216">
        <f>T1604+T1608</f>
        <v>443</v>
      </c>
      <c r="V1608" s="184" t="s">
        <v>1045</v>
      </c>
      <c r="W1608" s="184" t="s">
        <v>1045</v>
      </c>
      <c r="X1608" s="171"/>
      <c r="Y1608" s="163">
        <v>2</v>
      </c>
      <c r="Z1608" s="136"/>
      <c r="AA1608" s="136"/>
      <c r="AB1608" s="164" t="s">
        <v>1695</v>
      </c>
      <c r="AC1608" s="137" t="s">
        <v>1542</v>
      </c>
      <c r="AD1608" s="137" t="s">
        <v>1045</v>
      </c>
      <c r="AE1608" s="140" t="s">
        <v>1543</v>
      </c>
      <c r="AF1608" s="137" t="s">
        <v>1591</v>
      </c>
      <c r="AG1608" s="137" t="s">
        <v>1761</v>
      </c>
    </row>
    <row r="1609" spans="1:33" s="137" customFormat="1" ht="17.25" customHeight="1" x14ac:dyDescent="0.35">
      <c r="B1609" s="163"/>
      <c r="C1609" s="163"/>
      <c r="D1609" s="163"/>
      <c r="E1609" s="164"/>
      <c r="F1609" s="164"/>
      <c r="G1609" s="164"/>
      <c r="H1609" s="164"/>
      <c r="I1609" s="164"/>
      <c r="J1609" s="163"/>
      <c r="K1609" s="167"/>
      <c r="L1609" s="167"/>
      <c r="M1609" s="164"/>
      <c r="N1609" s="196" t="s">
        <v>1564</v>
      </c>
      <c r="O1609" s="196" t="s">
        <v>1632</v>
      </c>
      <c r="P1609" s="196"/>
      <c r="Q1609" s="163"/>
      <c r="R1609" s="163"/>
      <c r="S1609" s="164"/>
      <c r="T1609" s="164"/>
      <c r="U1609" s="164"/>
      <c r="V1609" s="170"/>
      <c r="W1609" s="170"/>
      <c r="X1609" s="212"/>
      <c r="Y1609" s="163"/>
    </row>
    <row r="1610" spans="1:33" s="137" customFormat="1" ht="17.25" customHeight="1" x14ac:dyDescent="0.35">
      <c r="B1610" s="163"/>
      <c r="C1610" s="163"/>
      <c r="D1610" s="163"/>
      <c r="E1610" s="164"/>
      <c r="F1610" s="164"/>
      <c r="G1610" s="164"/>
      <c r="H1610" s="164"/>
      <c r="I1610" s="164"/>
      <c r="J1610" s="163"/>
      <c r="K1610" s="167"/>
      <c r="L1610" s="167"/>
      <c r="M1610" s="164"/>
      <c r="N1610" s="196" t="s">
        <v>1025</v>
      </c>
      <c r="O1610" s="196" t="s">
        <v>1762</v>
      </c>
      <c r="P1610" s="196"/>
      <c r="Q1610" s="163"/>
      <c r="R1610" s="163"/>
      <c r="S1610" s="164"/>
      <c r="T1610" s="164"/>
      <c r="U1610" s="164"/>
      <c r="V1610" s="170"/>
      <c r="W1610" s="170"/>
      <c r="X1610" s="212"/>
      <c r="Y1610" s="163"/>
    </row>
    <row r="1611" spans="1:33" s="137" customFormat="1" ht="17.25" customHeight="1" x14ac:dyDescent="0.35">
      <c r="B1611" s="163"/>
      <c r="C1611" s="163"/>
      <c r="D1611" s="163"/>
      <c r="E1611" s="57" t="s">
        <v>1763</v>
      </c>
      <c r="F1611" s="164"/>
      <c r="G1611" s="164"/>
      <c r="H1611" s="163"/>
      <c r="I1611" s="163"/>
      <c r="J1611" s="163"/>
      <c r="K1611" s="164"/>
      <c r="L1611" s="167"/>
      <c r="M1611" s="167"/>
      <c r="N1611" s="167"/>
      <c r="O1611" s="196"/>
      <c r="P1611" s="196"/>
      <c r="Q1611" s="163"/>
      <c r="R1611" s="163"/>
      <c r="S1611" s="164"/>
      <c r="T1611" s="196"/>
      <c r="U1611" s="164"/>
      <c r="V1611" s="170"/>
      <c r="W1611" s="170"/>
      <c r="X1611" s="212"/>
      <c r="Y1611" s="163"/>
    </row>
    <row r="1612" spans="1:33" s="137" customFormat="1" ht="17.25" customHeight="1" x14ac:dyDescent="0.35">
      <c r="A1612" s="277"/>
      <c r="B1612" s="163"/>
      <c r="C1612" s="164"/>
      <c r="D1612" s="163"/>
      <c r="E1612" s="164"/>
      <c r="F1612" s="164"/>
      <c r="G1612" s="163"/>
      <c r="H1612" s="163"/>
      <c r="I1612" s="163"/>
      <c r="J1612" s="164"/>
      <c r="K1612" s="167"/>
      <c r="L1612" s="167"/>
      <c r="M1612" s="167"/>
      <c r="N1612" s="196"/>
      <c r="O1612" s="196"/>
      <c r="P1612" s="196"/>
      <c r="Q1612" s="163"/>
      <c r="R1612" s="163"/>
      <c r="S1612" s="164"/>
      <c r="T1612" s="196"/>
      <c r="U1612" s="164"/>
      <c r="V1612" s="170"/>
      <c r="W1612" s="170"/>
      <c r="X1612" s="212"/>
      <c r="Y1612" s="163"/>
    </row>
    <row r="1613" spans="1:33" s="137" customFormat="1" ht="17.25" customHeight="1" x14ac:dyDescent="0.35">
      <c r="B1613" s="163">
        <v>107</v>
      </c>
      <c r="C1613" s="196">
        <v>48</v>
      </c>
      <c r="D1613" s="163">
        <v>48</v>
      </c>
      <c r="E1613" s="164" t="s">
        <v>1764</v>
      </c>
      <c r="F1613" s="174" t="s">
        <v>0</v>
      </c>
      <c r="G1613" s="174" t="s">
        <v>1694</v>
      </c>
      <c r="H1613" s="164" t="s">
        <v>968</v>
      </c>
      <c r="I1613" s="164" t="s">
        <v>1695</v>
      </c>
      <c r="J1613" s="163">
        <v>221.5</v>
      </c>
      <c r="K1613" s="167">
        <v>6</v>
      </c>
      <c r="L1613" s="167">
        <v>11.25</v>
      </c>
      <c r="M1613" s="57" t="s">
        <v>943</v>
      </c>
      <c r="N1613" s="196" t="s">
        <v>1025</v>
      </c>
      <c r="O1613" s="196" t="s">
        <v>1765</v>
      </c>
      <c r="P1613" s="196"/>
      <c r="Q1613" s="196" t="s">
        <v>1766</v>
      </c>
      <c r="R1613" s="181">
        <v>0.25694444444444448</v>
      </c>
      <c r="S1613" s="181">
        <v>0.23611111111111113</v>
      </c>
      <c r="T1613" s="216">
        <v>221.5</v>
      </c>
      <c r="U1613" s="216"/>
      <c r="V1613" s="184" t="s">
        <v>1045</v>
      </c>
      <c r="W1613" s="170"/>
      <c r="X1613" s="171" t="s">
        <v>1409</v>
      </c>
      <c r="Y1613" s="163"/>
      <c r="Z1613" s="136"/>
      <c r="AA1613" s="136"/>
      <c r="AB1613" s="164" t="s">
        <v>1695</v>
      </c>
      <c r="AC1613" s="137" t="s">
        <v>1542</v>
      </c>
      <c r="AD1613" s="137" t="s">
        <v>1045</v>
      </c>
      <c r="AE1613" s="140" t="s">
        <v>1543</v>
      </c>
      <c r="AF1613" s="137" t="s">
        <v>1591</v>
      </c>
    </row>
    <row r="1614" spans="1:33" s="137" customFormat="1" ht="17.25" customHeight="1" x14ac:dyDescent="0.35">
      <c r="B1614" s="163"/>
      <c r="C1614" s="196"/>
      <c r="D1614" s="163"/>
      <c r="E1614" s="164"/>
      <c r="F1614" s="164"/>
      <c r="G1614" s="164"/>
      <c r="H1614" s="164"/>
      <c r="I1614" s="164"/>
      <c r="J1614" s="163"/>
      <c r="K1614" s="167"/>
      <c r="L1614" s="167"/>
      <c r="M1614" s="164"/>
      <c r="N1614" s="196" t="s">
        <v>1564</v>
      </c>
      <c r="O1614" s="196" t="s">
        <v>1767</v>
      </c>
      <c r="P1614" s="196"/>
      <c r="Q1614" s="196"/>
      <c r="R1614" s="163"/>
      <c r="S1614" s="163"/>
      <c r="T1614" s="163"/>
      <c r="U1614" s="163"/>
      <c r="V1614" s="170"/>
      <c r="W1614" s="170"/>
      <c r="X1614" s="212"/>
      <c r="Y1614" s="163"/>
    </row>
    <row r="1615" spans="1:33" s="137" customFormat="1" ht="17.25" customHeight="1" x14ac:dyDescent="0.35">
      <c r="B1615" s="163"/>
      <c r="C1615" s="196"/>
      <c r="D1615" s="163"/>
      <c r="E1615" s="164"/>
      <c r="F1615" s="57" t="s">
        <v>1174</v>
      </c>
      <c r="G1615" s="164"/>
      <c r="H1615" s="57" t="s">
        <v>1174</v>
      </c>
      <c r="I1615" s="164"/>
      <c r="J1615" s="163"/>
      <c r="K1615" s="167"/>
      <c r="L1615" s="167"/>
      <c r="M1615" s="164"/>
      <c r="N1615" s="228" t="s">
        <v>1566</v>
      </c>
      <c r="O1615" s="228" t="s">
        <v>1768</v>
      </c>
      <c r="P1615" s="57" t="s">
        <v>971</v>
      </c>
      <c r="Q1615" s="196"/>
      <c r="R1615" s="163"/>
      <c r="S1615" s="163"/>
      <c r="T1615" s="163"/>
      <c r="U1615" s="163"/>
      <c r="V1615" s="170"/>
      <c r="W1615" s="170"/>
      <c r="X1615" s="212"/>
      <c r="Y1615" s="163"/>
    </row>
    <row r="1616" spans="1:33" s="137" customFormat="1" ht="17.25" customHeight="1" x14ac:dyDescent="0.35">
      <c r="B1616" s="163"/>
      <c r="C1616" s="196"/>
      <c r="D1616" s="163"/>
      <c r="E1616" s="164"/>
      <c r="F1616" s="164"/>
      <c r="G1616" s="164"/>
      <c r="H1616" s="164"/>
      <c r="I1616" s="164"/>
      <c r="J1616" s="163"/>
      <c r="K1616" s="167"/>
      <c r="L1616" s="167"/>
      <c r="M1616" s="164"/>
      <c r="N1616" s="211"/>
      <c r="O1616" s="196"/>
      <c r="P1616" s="196"/>
      <c r="Q1616" s="228"/>
      <c r="R1616" s="163"/>
      <c r="S1616" s="163"/>
      <c r="T1616" s="163"/>
      <c r="U1616" s="163"/>
      <c r="V1616" s="170"/>
      <c r="W1616" s="170"/>
      <c r="X1616" s="212"/>
      <c r="Y1616" s="163"/>
    </row>
    <row r="1617" spans="1:33" s="137" customFormat="1" ht="17.25" customHeight="1" x14ac:dyDescent="0.35">
      <c r="B1617" s="163"/>
      <c r="C1617" s="196">
        <v>49</v>
      </c>
      <c r="D1617" s="163">
        <v>49</v>
      </c>
      <c r="E1617" s="164" t="s">
        <v>1769</v>
      </c>
      <c r="F1617" s="174" t="s">
        <v>1694</v>
      </c>
      <c r="G1617" s="174" t="s">
        <v>0</v>
      </c>
      <c r="H1617" s="164" t="s">
        <v>1695</v>
      </c>
      <c r="I1617" s="164" t="s">
        <v>968</v>
      </c>
      <c r="J1617" s="163">
        <v>221.5</v>
      </c>
      <c r="K1617" s="167">
        <v>14</v>
      </c>
      <c r="L1617" s="167">
        <v>19.25</v>
      </c>
      <c r="M1617" s="57" t="s">
        <v>943</v>
      </c>
      <c r="N1617" s="228" t="s">
        <v>1566</v>
      </c>
      <c r="O1617" s="228" t="s">
        <v>1770</v>
      </c>
      <c r="P1617" s="228"/>
      <c r="Q1617" s="196" t="s">
        <v>1771</v>
      </c>
      <c r="R1617" s="181">
        <v>0.25694444444444448</v>
      </c>
      <c r="S1617" s="181">
        <v>0.23611111111111113</v>
      </c>
      <c r="T1617" s="216">
        <v>221.5</v>
      </c>
      <c r="U1617" s="216">
        <f>T1613+T1617</f>
        <v>443</v>
      </c>
      <c r="V1617" s="184" t="s">
        <v>1045</v>
      </c>
      <c r="W1617" s="184" t="s">
        <v>1045</v>
      </c>
      <c r="X1617" s="171"/>
      <c r="Y1617" s="163">
        <v>2</v>
      </c>
      <c r="Z1617" s="136"/>
      <c r="AA1617" s="136"/>
      <c r="AB1617" s="164" t="s">
        <v>1695</v>
      </c>
      <c r="AC1617" s="137" t="s">
        <v>1542</v>
      </c>
      <c r="AD1617" s="137" t="s">
        <v>1045</v>
      </c>
      <c r="AE1617" s="140" t="s">
        <v>1543</v>
      </c>
      <c r="AF1617" s="137" t="s">
        <v>1591</v>
      </c>
      <c r="AG1617" s="137" t="s">
        <v>1761</v>
      </c>
    </row>
    <row r="1618" spans="1:33" s="137" customFormat="1" ht="17.25" customHeight="1" x14ac:dyDescent="0.35">
      <c r="B1618" s="163"/>
      <c r="C1618" s="163"/>
      <c r="D1618" s="163"/>
      <c r="E1618" s="164"/>
      <c r="F1618" s="164"/>
      <c r="G1618" s="164"/>
      <c r="H1618" s="164"/>
      <c r="I1618" s="164"/>
      <c r="J1618" s="163"/>
      <c r="K1618" s="167"/>
      <c r="L1618" s="167"/>
      <c r="M1618" s="164"/>
      <c r="N1618" s="196" t="s">
        <v>1564</v>
      </c>
      <c r="O1618" s="196" t="s">
        <v>1772</v>
      </c>
      <c r="P1618" s="196"/>
      <c r="Q1618" s="163"/>
      <c r="R1618" s="163"/>
      <c r="S1618" s="164"/>
      <c r="T1618" s="164"/>
      <c r="U1618" s="164"/>
      <c r="V1618" s="170"/>
      <c r="W1618" s="170"/>
      <c r="X1618" s="212"/>
      <c r="Y1618" s="163"/>
    </row>
    <row r="1619" spans="1:33" s="137" customFormat="1" ht="17.25" customHeight="1" x14ac:dyDescent="0.35">
      <c r="B1619" s="163"/>
      <c r="C1619" s="163"/>
      <c r="D1619" s="163"/>
      <c r="E1619" s="164"/>
      <c r="F1619" s="164"/>
      <c r="G1619" s="164"/>
      <c r="H1619" s="164"/>
      <c r="I1619" s="164"/>
      <c r="J1619" s="163"/>
      <c r="K1619" s="167"/>
      <c r="L1619" s="167"/>
      <c r="M1619" s="164"/>
      <c r="N1619" s="196" t="s">
        <v>1025</v>
      </c>
      <c r="O1619" s="196" t="s">
        <v>1773</v>
      </c>
      <c r="P1619" s="196"/>
      <c r="Q1619" s="163"/>
      <c r="R1619" s="163"/>
      <c r="S1619" s="164"/>
      <c r="T1619" s="164"/>
      <c r="U1619" s="164"/>
      <c r="V1619" s="170"/>
      <c r="W1619" s="170"/>
      <c r="X1619" s="212"/>
      <c r="Y1619" s="163"/>
    </row>
    <row r="1620" spans="1:33" s="137" customFormat="1" ht="17.25" customHeight="1" x14ac:dyDescent="0.35">
      <c r="B1620" s="163"/>
      <c r="C1620" s="163"/>
      <c r="D1620" s="163"/>
      <c r="E1620" s="57" t="s">
        <v>1774</v>
      </c>
      <c r="F1620" s="164"/>
      <c r="G1620" s="164"/>
      <c r="H1620" s="163"/>
      <c r="I1620" s="163"/>
      <c r="J1620" s="163"/>
      <c r="K1620" s="164"/>
      <c r="L1620" s="167"/>
      <c r="M1620" s="167"/>
      <c r="N1620" s="167"/>
      <c r="O1620" s="196"/>
      <c r="P1620" s="196"/>
      <c r="Q1620" s="163"/>
      <c r="R1620" s="163"/>
      <c r="S1620" s="164"/>
      <c r="T1620" s="196"/>
      <c r="U1620" s="164"/>
      <c r="V1620" s="170"/>
      <c r="W1620" s="170"/>
      <c r="X1620" s="212"/>
      <c r="Y1620" s="163"/>
    </row>
    <row r="1621" spans="1:33" s="137" customFormat="1" ht="17.25" customHeight="1" x14ac:dyDescent="0.35">
      <c r="A1621" s="277"/>
      <c r="B1621" s="163"/>
      <c r="C1621" s="164"/>
      <c r="D1621" s="163"/>
      <c r="E1621" s="164"/>
      <c r="F1621" s="164"/>
      <c r="G1621" s="163"/>
      <c r="H1621" s="163"/>
      <c r="I1621" s="163"/>
      <c r="J1621" s="164"/>
      <c r="K1621" s="167"/>
      <c r="L1621" s="167"/>
      <c r="M1621" s="167"/>
      <c r="N1621" s="196"/>
      <c r="O1621" s="196"/>
      <c r="P1621" s="196"/>
      <c r="Q1621" s="163"/>
      <c r="R1621" s="163"/>
      <c r="S1621" s="164"/>
      <c r="T1621" s="196"/>
      <c r="U1621" s="164"/>
      <c r="V1621" s="170"/>
      <c r="W1621" s="170"/>
      <c r="X1621" s="212"/>
      <c r="Y1621" s="163"/>
    </row>
    <row r="1622" spans="1:33" s="137" customFormat="1" ht="17.25" customHeight="1" x14ac:dyDescent="0.35">
      <c r="B1622" s="163">
        <v>108</v>
      </c>
      <c r="C1622" s="196">
        <v>227</v>
      </c>
      <c r="D1622" s="163">
        <v>227</v>
      </c>
      <c r="E1622" s="164" t="s">
        <v>1775</v>
      </c>
      <c r="F1622" s="174" t="s">
        <v>0</v>
      </c>
      <c r="G1622" s="174" t="s">
        <v>1694</v>
      </c>
      <c r="H1622" s="164" t="s">
        <v>968</v>
      </c>
      <c r="I1622" s="164" t="s">
        <v>1695</v>
      </c>
      <c r="J1622" s="163">
        <v>221.5</v>
      </c>
      <c r="K1622" s="167">
        <v>19</v>
      </c>
      <c r="L1622" s="167">
        <v>0.25</v>
      </c>
      <c r="M1622" s="57" t="s">
        <v>943</v>
      </c>
      <c r="N1622" s="196" t="s">
        <v>1025</v>
      </c>
      <c r="O1622" s="196" t="s">
        <v>1776</v>
      </c>
      <c r="P1622" s="196"/>
      <c r="Q1622" s="196" t="s">
        <v>1777</v>
      </c>
      <c r="R1622" s="181">
        <v>0.25694444444444448</v>
      </c>
      <c r="S1622" s="181">
        <v>0.23611111111111113</v>
      </c>
      <c r="T1622" s="216">
        <v>221.5</v>
      </c>
      <c r="U1622" s="216"/>
      <c r="V1622" s="184" t="s">
        <v>1045</v>
      </c>
      <c r="W1622" s="170"/>
      <c r="X1622" s="171" t="s">
        <v>1409</v>
      </c>
      <c r="Y1622" s="163"/>
      <c r="Z1622" s="136"/>
      <c r="AA1622" s="136"/>
      <c r="AB1622" s="164" t="s">
        <v>1695</v>
      </c>
      <c r="AC1622" s="137" t="s">
        <v>1542</v>
      </c>
      <c r="AD1622" s="137" t="s">
        <v>1045</v>
      </c>
      <c r="AE1622" s="140" t="s">
        <v>1543</v>
      </c>
      <c r="AF1622" s="137" t="s">
        <v>1591</v>
      </c>
    </row>
    <row r="1623" spans="1:33" s="137" customFormat="1" ht="17.25" customHeight="1" x14ac:dyDescent="0.35">
      <c r="B1623" s="163"/>
      <c r="C1623" s="196"/>
      <c r="D1623" s="163"/>
      <c r="E1623" s="164"/>
      <c r="F1623" s="164"/>
      <c r="G1623" s="164"/>
      <c r="H1623" s="164"/>
      <c r="I1623" s="164"/>
      <c r="J1623" s="163"/>
      <c r="K1623" s="167"/>
      <c r="L1623" s="167"/>
      <c r="M1623" s="164"/>
      <c r="N1623" s="196" t="s">
        <v>1564</v>
      </c>
      <c r="O1623" s="196" t="s">
        <v>1778</v>
      </c>
      <c r="P1623" s="196"/>
      <c r="Q1623" s="196"/>
      <c r="R1623" s="163"/>
      <c r="S1623" s="163"/>
      <c r="T1623" s="163"/>
      <c r="U1623" s="163"/>
      <c r="V1623" s="170"/>
      <c r="W1623" s="170"/>
      <c r="X1623" s="212"/>
      <c r="Y1623" s="163"/>
    </row>
    <row r="1624" spans="1:33" s="137" customFormat="1" ht="17.25" customHeight="1" x14ac:dyDescent="0.35">
      <c r="B1624" s="163"/>
      <c r="C1624" s="196"/>
      <c r="D1624" s="163"/>
      <c r="E1624" s="164"/>
      <c r="F1624" s="57" t="s">
        <v>1174</v>
      </c>
      <c r="G1624" s="164"/>
      <c r="H1624" s="57" t="s">
        <v>1174</v>
      </c>
      <c r="I1624" s="164"/>
      <c r="J1624" s="163"/>
      <c r="K1624" s="167"/>
      <c r="L1624" s="167"/>
      <c r="M1624" s="164"/>
      <c r="N1624" s="228" t="s">
        <v>1566</v>
      </c>
      <c r="O1624" s="228" t="s">
        <v>1779</v>
      </c>
      <c r="P1624" s="57" t="s">
        <v>971</v>
      </c>
      <c r="Q1624" s="196"/>
      <c r="R1624" s="163"/>
      <c r="S1624" s="163"/>
      <c r="T1624" s="163"/>
      <c r="U1624" s="163"/>
      <c r="V1624" s="170"/>
      <c r="W1624" s="170"/>
      <c r="X1624" s="212"/>
      <c r="Y1624" s="163"/>
    </row>
    <row r="1625" spans="1:33" s="137" customFormat="1" ht="17.25" customHeight="1" x14ac:dyDescent="0.35">
      <c r="B1625" s="163"/>
      <c r="C1625" s="196"/>
      <c r="D1625" s="163"/>
      <c r="E1625" s="164"/>
      <c r="F1625" s="164"/>
      <c r="G1625" s="164"/>
      <c r="H1625" s="164"/>
      <c r="I1625" s="164"/>
      <c r="J1625" s="163"/>
      <c r="K1625" s="167"/>
      <c r="L1625" s="167"/>
      <c r="M1625" s="164"/>
      <c r="N1625" s="211"/>
      <c r="O1625" s="196"/>
      <c r="P1625" s="196"/>
      <c r="Q1625" s="228"/>
      <c r="R1625" s="163"/>
      <c r="S1625" s="163"/>
      <c r="T1625" s="163"/>
      <c r="U1625" s="163"/>
      <c r="V1625" s="170"/>
      <c r="W1625" s="170"/>
      <c r="X1625" s="212"/>
      <c r="Y1625" s="163"/>
    </row>
    <row r="1626" spans="1:33" s="137" customFormat="1" ht="17.25" customHeight="1" x14ac:dyDescent="0.35">
      <c r="B1626" s="163"/>
      <c r="C1626" s="196">
        <v>228</v>
      </c>
      <c r="D1626" s="163">
        <v>228</v>
      </c>
      <c r="E1626" s="164" t="s">
        <v>1780</v>
      </c>
      <c r="F1626" s="174" t="s">
        <v>1694</v>
      </c>
      <c r="G1626" s="174" t="s">
        <v>0</v>
      </c>
      <c r="H1626" s="164" t="s">
        <v>1695</v>
      </c>
      <c r="I1626" s="164" t="s">
        <v>968</v>
      </c>
      <c r="J1626" s="163">
        <v>221.5</v>
      </c>
      <c r="K1626" s="167">
        <v>9</v>
      </c>
      <c r="L1626" s="167">
        <v>14.25</v>
      </c>
      <c r="M1626" s="57" t="s">
        <v>943</v>
      </c>
      <c r="N1626" s="228" t="s">
        <v>1566</v>
      </c>
      <c r="O1626" s="228" t="s">
        <v>1579</v>
      </c>
      <c r="P1626" s="228"/>
      <c r="Q1626" s="196" t="s">
        <v>1781</v>
      </c>
      <c r="R1626" s="181">
        <v>0.25694444444444448</v>
      </c>
      <c r="S1626" s="181">
        <v>0.23611111111111113</v>
      </c>
      <c r="T1626" s="216">
        <v>221.5</v>
      </c>
      <c r="U1626" s="216">
        <f>T1622+T1626</f>
        <v>443</v>
      </c>
      <c r="V1626" s="184" t="s">
        <v>1045</v>
      </c>
      <c r="W1626" s="184" t="s">
        <v>1045</v>
      </c>
      <c r="X1626" s="171"/>
      <c r="Y1626" s="163">
        <v>2</v>
      </c>
      <c r="Z1626" s="136"/>
      <c r="AA1626" s="136"/>
      <c r="AB1626" s="164" t="s">
        <v>1695</v>
      </c>
      <c r="AC1626" s="137" t="s">
        <v>1542</v>
      </c>
      <c r="AD1626" s="137" t="s">
        <v>1045</v>
      </c>
      <c r="AE1626" s="140" t="s">
        <v>1543</v>
      </c>
      <c r="AF1626" s="137" t="s">
        <v>1591</v>
      </c>
      <c r="AG1626" s="137" t="s">
        <v>1761</v>
      </c>
    </row>
    <row r="1627" spans="1:33" s="137" customFormat="1" ht="17.25" customHeight="1" x14ac:dyDescent="0.35">
      <c r="B1627" s="163"/>
      <c r="C1627" s="163"/>
      <c r="D1627" s="163"/>
      <c r="E1627" s="164"/>
      <c r="F1627" s="164"/>
      <c r="G1627" s="164"/>
      <c r="H1627" s="164"/>
      <c r="I1627" s="164"/>
      <c r="J1627" s="163"/>
      <c r="K1627" s="167"/>
      <c r="L1627" s="167"/>
      <c r="M1627" s="164"/>
      <c r="N1627" s="196" t="s">
        <v>1564</v>
      </c>
      <c r="O1627" s="196" t="s">
        <v>1782</v>
      </c>
      <c r="P1627" s="196"/>
      <c r="Q1627" s="163"/>
      <c r="R1627" s="163"/>
      <c r="S1627" s="164"/>
      <c r="T1627" s="164"/>
      <c r="U1627" s="164"/>
      <c r="V1627" s="170"/>
      <c r="W1627" s="170"/>
      <c r="X1627" s="212"/>
      <c r="Y1627" s="163"/>
    </row>
    <row r="1628" spans="1:33" s="137" customFormat="1" ht="17.25" customHeight="1" x14ac:dyDescent="0.35">
      <c r="B1628" s="163"/>
      <c r="C1628" s="163"/>
      <c r="D1628" s="163"/>
      <c r="E1628" s="164"/>
      <c r="F1628" s="164"/>
      <c r="G1628" s="164"/>
      <c r="H1628" s="164"/>
      <c r="I1628" s="164"/>
      <c r="J1628" s="163"/>
      <c r="K1628" s="167"/>
      <c r="L1628" s="167"/>
      <c r="M1628" s="164"/>
      <c r="N1628" s="196" t="s">
        <v>1025</v>
      </c>
      <c r="O1628" s="196" t="s">
        <v>1783</v>
      </c>
      <c r="P1628" s="196"/>
      <c r="Q1628" s="163"/>
      <c r="R1628" s="163"/>
      <c r="S1628" s="164"/>
      <c r="T1628" s="164"/>
      <c r="U1628" s="164"/>
      <c r="V1628" s="170"/>
      <c r="W1628" s="170"/>
      <c r="X1628" s="212"/>
      <c r="Y1628" s="163"/>
    </row>
    <row r="1629" spans="1:33" s="137" customFormat="1" ht="17.25" customHeight="1" x14ac:dyDescent="0.35">
      <c r="B1629" s="163"/>
      <c r="C1629" s="163"/>
      <c r="D1629" s="163"/>
      <c r="E1629" s="57" t="s">
        <v>1784</v>
      </c>
      <c r="F1629" s="164"/>
      <c r="G1629" s="164"/>
      <c r="H1629" s="163"/>
      <c r="I1629" s="163"/>
      <c r="J1629" s="163"/>
      <c r="K1629" s="164"/>
      <c r="L1629" s="167"/>
      <c r="M1629" s="167"/>
      <c r="N1629" s="167"/>
      <c r="O1629" s="196"/>
      <c r="P1629" s="196"/>
      <c r="Q1629" s="163"/>
      <c r="R1629" s="163"/>
      <c r="S1629" s="164"/>
      <c r="T1629" s="196"/>
      <c r="U1629" s="164"/>
      <c r="V1629" s="170"/>
      <c r="W1629" s="170"/>
      <c r="X1629" s="212"/>
      <c r="Y1629" s="163"/>
    </row>
    <row r="1630" spans="1:33" ht="17.25" customHeight="1" x14ac:dyDescent="0.25">
      <c r="B1630" s="201"/>
      <c r="C1630" s="201"/>
      <c r="D1630" s="204"/>
      <c r="E1630" s="201"/>
      <c r="F1630" s="223"/>
      <c r="G1630" s="223"/>
      <c r="H1630" s="201"/>
      <c r="I1630" s="201"/>
      <c r="J1630" s="201"/>
      <c r="K1630" s="201"/>
      <c r="L1630" s="201"/>
      <c r="M1630" s="201"/>
      <c r="N1630" s="201"/>
      <c r="O1630" s="201"/>
      <c r="P1630" s="201"/>
      <c r="Q1630" s="201"/>
      <c r="R1630" s="224"/>
      <c r="S1630" s="225"/>
      <c r="T1630" s="201"/>
      <c r="U1630" s="201"/>
      <c r="V1630" s="203"/>
      <c r="W1630" s="203"/>
      <c r="X1630" s="201"/>
      <c r="Y1630" s="204"/>
    </row>
    <row r="1631" spans="1:33" ht="17.25" customHeight="1" x14ac:dyDescent="0.25">
      <c r="B1631" s="201"/>
      <c r="C1631" s="201"/>
      <c r="D1631" s="204"/>
      <c r="E1631" s="201"/>
      <c r="F1631" s="223"/>
      <c r="G1631" s="223"/>
      <c r="H1631" s="201"/>
      <c r="I1631" s="201"/>
      <c r="J1631" s="201"/>
      <c r="K1631" s="201"/>
      <c r="L1631" s="201"/>
      <c r="M1631" s="201"/>
      <c r="N1631" s="201"/>
      <c r="O1631" s="201"/>
      <c r="P1631" s="201"/>
      <c r="Q1631" s="201"/>
      <c r="R1631" s="224"/>
      <c r="S1631" s="225"/>
      <c r="T1631" s="201"/>
      <c r="U1631" s="201"/>
      <c r="V1631" s="203"/>
      <c r="W1631" s="203"/>
      <c r="X1631" s="201"/>
      <c r="Y1631" s="204"/>
    </row>
    <row r="1632" spans="1:33" s="137" customFormat="1" ht="17.25" customHeight="1" x14ac:dyDescent="0.35">
      <c r="B1632" s="163">
        <v>109</v>
      </c>
      <c r="C1632" s="196">
        <v>50</v>
      </c>
      <c r="D1632" s="163">
        <v>50</v>
      </c>
      <c r="E1632" s="164" t="s">
        <v>61</v>
      </c>
      <c r="F1632" s="174" t="s">
        <v>0</v>
      </c>
      <c r="G1632" s="174" t="s">
        <v>4</v>
      </c>
      <c r="H1632" s="164" t="s">
        <v>968</v>
      </c>
      <c r="I1632" s="164" t="s">
        <v>1825</v>
      </c>
      <c r="J1632" s="163">
        <v>407.9</v>
      </c>
      <c r="K1632" s="167">
        <v>5.2</v>
      </c>
      <c r="L1632" s="167">
        <v>14.5</v>
      </c>
      <c r="M1632" s="57" t="s">
        <v>943</v>
      </c>
      <c r="N1632" s="167"/>
      <c r="O1632" s="167"/>
      <c r="P1632" s="167"/>
      <c r="Q1632" s="164"/>
      <c r="R1632" s="169"/>
      <c r="S1632" s="169"/>
      <c r="T1632" s="163"/>
      <c r="U1632" s="163"/>
      <c r="V1632" s="170"/>
      <c r="W1632" s="170"/>
      <c r="X1632" s="171"/>
      <c r="Y1632" s="163"/>
    </row>
    <row r="1633" spans="2:31" s="137" customFormat="1" ht="17.25" customHeight="1" x14ac:dyDescent="0.35">
      <c r="B1633" s="163"/>
      <c r="C1633" s="196">
        <v>51</v>
      </c>
      <c r="D1633" s="163">
        <v>51</v>
      </c>
      <c r="E1633" s="164"/>
      <c r="F1633" s="174"/>
      <c r="G1633" s="174"/>
      <c r="H1633" s="164"/>
      <c r="I1633" s="164"/>
      <c r="J1633" s="163"/>
      <c r="K1633" s="163"/>
      <c r="L1633" s="163"/>
      <c r="M1633" s="164"/>
      <c r="N1633" s="196" t="s">
        <v>963</v>
      </c>
      <c r="O1633" s="164" t="s">
        <v>1826</v>
      </c>
      <c r="P1633" s="164"/>
      <c r="Q1633" s="164" t="s">
        <v>1827</v>
      </c>
      <c r="R1633" s="215">
        <v>0.30902777777777779</v>
      </c>
      <c r="S1633" s="215">
        <v>0.28819444444444448</v>
      </c>
      <c r="T1633" s="216">
        <v>281.60000000000002</v>
      </c>
      <c r="U1633" s="216"/>
      <c r="V1633" s="170" t="s">
        <v>1045</v>
      </c>
      <c r="W1633" s="184"/>
      <c r="X1633" s="200" t="s">
        <v>1636</v>
      </c>
      <c r="Y1633" s="163"/>
      <c r="Z1633" s="136"/>
      <c r="AA1633" s="136"/>
      <c r="AB1633" s="140" t="s">
        <v>1825</v>
      </c>
      <c r="AC1633" s="137" t="s">
        <v>1542</v>
      </c>
      <c r="AD1633" s="137" t="s">
        <v>1045</v>
      </c>
      <c r="AE1633" s="140" t="s">
        <v>1637</v>
      </c>
    </row>
    <row r="1634" spans="2:31" s="137" customFormat="1" ht="17.25" customHeight="1" x14ac:dyDescent="0.35">
      <c r="B1634" s="163"/>
      <c r="C1634" s="196"/>
      <c r="D1634" s="163"/>
      <c r="E1634" s="164"/>
      <c r="F1634" s="174"/>
      <c r="G1634" s="174"/>
      <c r="H1634" s="164"/>
      <c r="I1634" s="164"/>
      <c r="J1634" s="163"/>
      <c r="K1634" s="163"/>
      <c r="L1634" s="163"/>
      <c r="M1634" s="164"/>
      <c r="N1634" s="196" t="s">
        <v>1312</v>
      </c>
      <c r="O1634" s="164" t="s">
        <v>1828</v>
      </c>
      <c r="P1634" s="164"/>
      <c r="Q1634" s="164" t="s">
        <v>1829</v>
      </c>
      <c r="R1634" s="215">
        <v>0.3576388888888889</v>
      </c>
      <c r="S1634" s="215">
        <v>0.23611111111111113</v>
      </c>
      <c r="T1634" s="216">
        <v>252.6</v>
      </c>
      <c r="U1634" s="216"/>
      <c r="V1634" s="170" t="s">
        <v>1045</v>
      </c>
      <c r="W1634" s="184"/>
      <c r="X1634" s="200"/>
      <c r="Y1634" s="163"/>
      <c r="Z1634" s="136"/>
      <c r="AA1634" s="136"/>
      <c r="AB1634" s="140" t="s">
        <v>1825</v>
      </c>
      <c r="AC1634" s="137" t="s">
        <v>1542</v>
      </c>
      <c r="AD1634" s="137" t="s">
        <v>1045</v>
      </c>
      <c r="AE1634" s="140" t="s">
        <v>1637</v>
      </c>
    </row>
    <row r="1635" spans="2:31" s="137" customFormat="1" ht="17.25" customHeight="1" x14ac:dyDescent="0.35">
      <c r="B1635" s="163"/>
      <c r="C1635" s="196"/>
      <c r="D1635" s="163"/>
      <c r="E1635" s="164"/>
      <c r="F1635" s="174" t="s">
        <v>1596</v>
      </c>
      <c r="G1635" s="174"/>
      <c r="H1635" s="164" t="s">
        <v>1596</v>
      </c>
      <c r="I1635" s="164"/>
      <c r="J1635" s="163"/>
      <c r="K1635" s="163"/>
      <c r="L1635" s="163"/>
      <c r="M1635" s="164"/>
      <c r="N1635" s="228" t="s">
        <v>1594</v>
      </c>
      <c r="O1635" s="57" t="s">
        <v>1830</v>
      </c>
      <c r="P1635" s="57" t="s">
        <v>971</v>
      </c>
      <c r="Q1635" s="196"/>
      <c r="R1635" s="169"/>
      <c r="S1635" s="169"/>
      <c r="T1635" s="163"/>
      <c r="U1635" s="163"/>
      <c r="V1635" s="170"/>
      <c r="W1635" s="170"/>
      <c r="X1635" s="171"/>
      <c r="Y1635" s="163"/>
    </row>
    <row r="1636" spans="2:31" s="137" customFormat="1" ht="17.25" customHeight="1" x14ac:dyDescent="0.35">
      <c r="B1636" s="163"/>
      <c r="C1636" s="196"/>
      <c r="D1636" s="163"/>
      <c r="E1636" s="164"/>
      <c r="F1636" s="245" t="s">
        <v>1599</v>
      </c>
      <c r="G1636" s="258" t="s">
        <v>1831</v>
      </c>
      <c r="H1636" s="196" t="s">
        <v>935</v>
      </c>
      <c r="I1636" s="166" t="s">
        <v>1832</v>
      </c>
      <c r="J1636" s="163"/>
      <c r="K1636" s="163"/>
      <c r="L1636" s="163"/>
      <c r="M1636" s="164"/>
      <c r="N1636" s="196" t="s">
        <v>1597</v>
      </c>
      <c r="O1636" s="164" t="s">
        <v>1833</v>
      </c>
      <c r="P1636" s="164"/>
      <c r="Q1636" s="196"/>
      <c r="R1636" s="169"/>
      <c r="S1636" s="169"/>
      <c r="T1636" s="163"/>
      <c r="U1636" s="163"/>
      <c r="V1636" s="170"/>
      <c r="W1636" s="170"/>
      <c r="X1636" s="171"/>
      <c r="Y1636" s="163"/>
    </row>
    <row r="1637" spans="2:31" s="137" customFormat="1" ht="17.25" customHeight="1" x14ac:dyDescent="0.35">
      <c r="B1637" s="163"/>
      <c r="C1637" s="196"/>
      <c r="D1637" s="163"/>
      <c r="E1637" s="164"/>
      <c r="F1637" s="245" t="s">
        <v>1599</v>
      </c>
      <c r="G1637" s="245" t="s">
        <v>1834</v>
      </c>
      <c r="H1637" s="196" t="s">
        <v>935</v>
      </c>
      <c r="I1637" s="196" t="s">
        <v>1835</v>
      </c>
      <c r="J1637" s="163"/>
      <c r="K1637" s="163"/>
      <c r="L1637" s="163"/>
      <c r="M1637" s="164"/>
      <c r="N1637" s="228" t="s">
        <v>1602</v>
      </c>
      <c r="O1637" s="57" t="s">
        <v>1650</v>
      </c>
      <c r="P1637" s="208" t="s">
        <v>1596</v>
      </c>
      <c r="Q1637" s="196"/>
      <c r="R1637" s="169"/>
      <c r="S1637" s="169"/>
      <c r="T1637" s="163"/>
      <c r="U1637" s="163"/>
      <c r="V1637" s="170"/>
      <c r="W1637" s="170"/>
      <c r="X1637" s="171"/>
      <c r="Y1637" s="163"/>
    </row>
    <row r="1638" spans="2:31" s="137" customFormat="1" ht="17.25" customHeight="1" x14ac:dyDescent="0.35">
      <c r="B1638" s="163"/>
      <c r="C1638" s="196"/>
      <c r="D1638" s="163"/>
      <c r="E1638" s="164"/>
      <c r="F1638" s="247"/>
      <c r="G1638" s="165"/>
      <c r="H1638" s="55"/>
      <c r="I1638" s="163"/>
      <c r="J1638" s="167"/>
      <c r="K1638" s="167"/>
      <c r="L1638" s="163"/>
      <c r="M1638" s="164"/>
      <c r="N1638" s="196" t="s">
        <v>1606</v>
      </c>
      <c r="O1638" s="164" t="s">
        <v>1836</v>
      </c>
      <c r="P1638" s="164"/>
      <c r="Q1638" s="164"/>
      <c r="R1638" s="169"/>
      <c r="S1638" s="169"/>
      <c r="T1638" s="163"/>
      <c r="U1638" s="163"/>
      <c r="V1638" s="170"/>
      <c r="W1638" s="170"/>
      <c r="X1638" s="171"/>
      <c r="Y1638" s="163"/>
    </row>
    <row r="1639" spans="2:31" s="137" customFormat="1" ht="17.25" customHeight="1" x14ac:dyDescent="0.35">
      <c r="B1639" s="163"/>
      <c r="C1639" s="196"/>
      <c r="D1639" s="163"/>
      <c r="E1639" s="164"/>
      <c r="F1639" s="174"/>
      <c r="G1639" s="174"/>
      <c r="H1639" s="164"/>
      <c r="I1639" s="164"/>
      <c r="J1639" s="163"/>
      <c r="K1639" s="163"/>
      <c r="L1639" s="163"/>
      <c r="M1639" s="164"/>
      <c r="N1639" s="167"/>
      <c r="O1639" s="167"/>
      <c r="P1639" s="167"/>
      <c r="Q1639" s="196"/>
      <c r="R1639" s="169"/>
      <c r="S1639" s="169"/>
      <c r="T1639" s="163"/>
      <c r="U1639" s="163"/>
      <c r="V1639" s="170"/>
      <c r="W1639" s="170"/>
      <c r="X1639" s="171"/>
      <c r="Y1639" s="163"/>
    </row>
    <row r="1640" spans="2:31" s="137" customFormat="1" ht="17.25" customHeight="1" x14ac:dyDescent="0.35">
      <c r="B1640" s="163"/>
      <c r="C1640" s="196">
        <v>52</v>
      </c>
      <c r="D1640" s="163">
        <v>52</v>
      </c>
      <c r="E1640" s="164" t="s">
        <v>63</v>
      </c>
      <c r="F1640" s="174" t="s">
        <v>4</v>
      </c>
      <c r="G1640" s="174" t="s">
        <v>0</v>
      </c>
      <c r="H1640" s="164" t="s">
        <v>1825</v>
      </c>
      <c r="I1640" s="164" t="s">
        <v>968</v>
      </c>
      <c r="J1640" s="163">
        <v>407.9</v>
      </c>
      <c r="K1640" s="167">
        <v>17.45</v>
      </c>
      <c r="L1640" s="167">
        <v>3.15</v>
      </c>
      <c r="M1640" s="57" t="s">
        <v>943</v>
      </c>
      <c r="N1640" s="196" t="s">
        <v>1606</v>
      </c>
      <c r="O1640" s="211" t="s">
        <v>1837</v>
      </c>
      <c r="P1640" s="211"/>
      <c r="Q1640" s="164" t="s">
        <v>1838</v>
      </c>
      <c r="R1640" s="215">
        <v>0.2986111111111111</v>
      </c>
      <c r="S1640" s="215">
        <v>0.27777777777777779</v>
      </c>
      <c r="T1640" s="216">
        <v>281.60000000000002</v>
      </c>
      <c r="U1640" s="216">
        <f>T1634+T1640+T1633</f>
        <v>815.80000000000007</v>
      </c>
      <c r="V1640" s="170" t="s">
        <v>1045</v>
      </c>
      <c r="W1640" s="170" t="s">
        <v>1045</v>
      </c>
      <c r="X1640" s="212"/>
      <c r="Y1640" s="163">
        <v>2</v>
      </c>
      <c r="Z1640" s="136"/>
      <c r="AA1640" s="136"/>
      <c r="AB1640" s="140" t="s">
        <v>1825</v>
      </c>
      <c r="AC1640" s="137" t="s">
        <v>1542</v>
      </c>
      <c r="AD1640" s="137" t="s">
        <v>1045</v>
      </c>
      <c r="AE1640" s="140" t="s">
        <v>1637</v>
      </c>
    </row>
    <row r="1641" spans="2:31" s="137" customFormat="1" ht="17.25" customHeight="1" x14ac:dyDescent="0.35">
      <c r="B1641" s="163"/>
      <c r="C1641" s="196"/>
      <c r="D1641" s="163"/>
      <c r="E1641" s="164"/>
      <c r="F1641" s="174"/>
      <c r="G1641" s="174"/>
      <c r="H1641" s="164"/>
      <c r="I1641" s="164"/>
      <c r="J1641" s="163"/>
      <c r="K1641" s="163"/>
      <c r="L1641" s="163"/>
      <c r="M1641" s="164"/>
      <c r="N1641" s="228" t="s">
        <v>1602</v>
      </c>
      <c r="O1641" s="208" t="s">
        <v>1839</v>
      </c>
      <c r="P1641" s="208" t="s">
        <v>1596</v>
      </c>
      <c r="Q1641" s="196"/>
      <c r="R1641" s="169"/>
      <c r="S1641" s="169"/>
      <c r="T1641" s="163"/>
      <c r="U1641" s="163"/>
      <c r="V1641" s="170"/>
      <c r="W1641" s="170"/>
      <c r="X1641" s="171"/>
      <c r="Y1641" s="163"/>
    </row>
    <row r="1642" spans="2:31" s="137" customFormat="1" ht="17.25" customHeight="1" x14ac:dyDescent="0.35">
      <c r="B1642" s="163"/>
      <c r="C1642" s="196"/>
      <c r="D1642" s="163"/>
      <c r="E1642" s="164"/>
      <c r="F1642" s="174" t="s">
        <v>1596</v>
      </c>
      <c r="G1642" s="174"/>
      <c r="H1642" s="164" t="s">
        <v>1596</v>
      </c>
      <c r="I1642" s="164"/>
      <c r="J1642" s="163"/>
      <c r="K1642" s="163"/>
      <c r="L1642" s="163"/>
      <c r="M1642" s="164"/>
      <c r="N1642" s="196" t="s">
        <v>1597</v>
      </c>
      <c r="O1642" s="211" t="s">
        <v>1840</v>
      </c>
      <c r="P1642" s="164"/>
      <c r="Q1642" s="196"/>
      <c r="R1642" s="169"/>
      <c r="S1642" s="169"/>
      <c r="T1642" s="163"/>
      <c r="U1642" s="163"/>
      <c r="V1642" s="170"/>
      <c r="W1642" s="170"/>
      <c r="X1642" s="171"/>
      <c r="Y1642" s="163"/>
    </row>
    <row r="1643" spans="2:31" s="137" customFormat="1" ht="17.25" customHeight="1" x14ac:dyDescent="0.35">
      <c r="B1643" s="163"/>
      <c r="C1643" s="196"/>
      <c r="D1643" s="163"/>
      <c r="E1643" s="164"/>
      <c r="F1643" s="245" t="s">
        <v>1599</v>
      </c>
      <c r="G1643" s="258" t="s">
        <v>1841</v>
      </c>
      <c r="H1643" s="196" t="s">
        <v>935</v>
      </c>
      <c r="I1643" s="166" t="s">
        <v>1842</v>
      </c>
      <c r="J1643" s="163"/>
      <c r="K1643" s="163"/>
      <c r="L1643" s="163"/>
      <c r="M1643" s="164"/>
      <c r="N1643" s="196" t="s">
        <v>1594</v>
      </c>
      <c r="O1643" s="211" t="s">
        <v>1658</v>
      </c>
      <c r="P1643" s="57" t="s">
        <v>971</v>
      </c>
      <c r="Q1643" s="196"/>
      <c r="R1643" s="169"/>
      <c r="S1643" s="169"/>
      <c r="T1643" s="163"/>
      <c r="U1643" s="163"/>
      <c r="V1643" s="170"/>
      <c r="W1643" s="170"/>
      <c r="X1643" s="171"/>
      <c r="Y1643" s="163"/>
    </row>
    <row r="1644" spans="2:31" s="137" customFormat="1" ht="17.25" customHeight="1" x14ac:dyDescent="0.35">
      <c r="B1644" s="163"/>
      <c r="C1644" s="196"/>
      <c r="D1644" s="163"/>
      <c r="E1644" s="164"/>
      <c r="F1644" s="174"/>
      <c r="G1644" s="174"/>
      <c r="H1644" s="164"/>
      <c r="I1644" s="164"/>
      <c r="J1644" s="163"/>
      <c r="K1644" s="163"/>
      <c r="L1644" s="163"/>
      <c r="M1644" s="164"/>
      <c r="N1644" s="196" t="s">
        <v>1312</v>
      </c>
      <c r="O1644" s="211" t="s">
        <v>1704</v>
      </c>
      <c r="P1644" s="211"/>
      <c r="Q1644" s="211"/>
      <c r="R1644" s="169"/>
      <c r="S1644" s="169"/>
      <c r="T1644" s="163"/>
      <c r="U1644" s="163"/>
      <c r="V1644" s="170"/>
      <c r="W1644" s="170"/>
      <c r="X1644" s="171"/>
      <c r="Y1644" s="163"/>
    </row>
    <row r="1645" spans="2:31" s="137" customFormat="1" ht="17.25" customHeight="1" x14ac:dyDescent="0.35">
      <c r="B1645" s="163"/>
      <c r="C1645" s="196"/>
      <c r="D1645" s="163"/>
      <c r="E1645" s="164"/>
      <c r="F1645" s="165"/>
      <c r="G1645" s="165"/>
      <c r="H1645" s="163"/>
      <c r="I1645" s="163"/>
      <c r="J1645" s="163"/>
      <c r="K1645" s="163"/>
      <c r="L1645" s="163"/>
      <c r="M1645" s="164"/>
      <c r="N1645" s="196" t="s">
        <v>963</v>
      </c>
      <c r="O1645" s="211" t="s">
        <v>1843</v>
      </c>
      <c r="P1645" s="211"/>
      <c r="Q1645" s="211"/>
      <c r="R1645" s="169"/>
      <c r="S1645" s="169"/>
      <c r="T1645" s="163"/>
      <c r="U1645" s="163"/>
      <c r="V1645" s="170"/>
      <c r="W1645" s="170"/>
      <c r="X1645" s="171"/>
      <c r="Y1645" s="163"/>
    </row>
    <row r="1646" spans="2:31" s="137" customFormat="1" ht="17.25" customHeight="1" x14ac:dyDescent="0.35">
      <c r="B1646" s="163"/>
      <c r="C1646" s="196"/>
      <c r="D1646" s="163"/>
      <c r="E1646" s="57" t="s">
        <v>1844</v>
      </c>
      <c r="F1646" s="174"/>
      <c r="G1646" s="174"/>
      <c r="H1646" s="164"/>
      <c r="I1646" s="164"/>
      <c r="J1646" s="163"/>
      <c r="K1646" s="163"/>
      <c r="L1646" s="163"/>
      <c r="M1646" s="164"/>
      <c r="N1646" s="167"/>
      <c r="O1646" s="167"/>
      <c r="P1646" s="167"/>
      <c r="Q1646" s="164"/>
      <c r="R1646" s="169"/>
      <c r="S1646" s="169"/>
      <c r="T1646" s="163"/>
      <c r="U1646" s="163"/>
      <c r="V1646" s="170"/>
      <c r="W1646" s="170"/>
      <c r="X1646" s="171"/>
      <c r="Y1646" s="163"/>
    </row>
    <row r="1647" spans="2:31" ht="17.25" customHeight="1" x14ac:dyDescent="0.25">
      <c r="B1647" s="201"/>
      <c r="C1647" s="201"/>
      <c r="D1647" s="204"/>
      <c r="E1647" s="201"/>
      <c r="F1647" s="223"/>
      <c r="G1647" s="223"/>
      <c r="H1647" s="201"/>
      <c r="I1647" s="201"/>
      <c r="J1647" s="201"/>
      <c r="K1647" s="201"/>
      <c r="L1647" s="201"/>
      <c r="M1647" s="201"/>
      <c r="N1647" s="201"/>
      <c r="O1647" s="201"/>
      <c r="P1647" s="201"/>
      <c r="Q1647" s="201"/>
      <c r="R1647" s="224"/>
      <c r="S1647" s="225"/>
      <c r="T1647" s="201"/>
      <c r="U1647" s="201"/>
      <c r="V1647" s="203"/>
      <c r="W1647" s="203"/>
      <c r="X1647" s="201"/>
      <c r="Y1647" s="204"/>
    </row>
    <row r="1648" spans="2:31" ht="17.25" customHeight="1" x14ac:dyDescent="0.25">
      <c r="B1648" s="201"/>
      <c r="C1648" s="201"/>
      <c r="D1648" s="204"/>
      <c r="E1648" s="201"/>
      <c r="F1648" s="223"/>
      <c r="G1648" s="223"/>
      <c r="H1648" s="201"/>
      <c r="I1648" s="201"/>
      <c r="J1648" s="201"/>
      <c r="K1648" s="201"/>
      <c r="L1648" s="201"/>
      <c r="M1648" s="201"/>
      <c r="N1648" s="201"/>
      <c r="O1648" s="201"/>
      <c r="P1648" s="201"/>
      <c r="Q1648" s="201"/>
      <c r="R1648" s="224"/>
      <c r="S1648" s="225"/>
      <c r="T1648" s="201"/>
      <c r="U1648" s="201"/>
      <c r="V1648" s="203"/>
      <c r="W1648" s="203"/>
      <c r="X1648" s="201"/>
      <c r="Y1648" s="204"/>
    </row>
    <row r="1649" spans="2:32" s="137" customFormat="1" ht="17.25" customHeight="1" x14ac:dyDescent="0.35">
      <c r="B1649" s="163">
        <v>110</v>
      </c>
      <c r="C1649" s="196">
        <v>31</v>
      </c>
      <c r="D1649" s="163">
        <v>31</v>
      </c>
      <c r="E1649" s="164" t="s">
        <v>66</v>
      </c>
      <c r="F1649" s="174" t="s">
        <v>0</v>
      </c>
      <c r="G1649" s="174" t="s">
        <v>2</v>
      </c>
      <c r="H1649" s="164" t="s">
        <v>968</v>
      </c>
      <c r="I1649" s="164" t="s">
        <v>1666</v>
      </c>
      <c r="J1649" s="163">
        <v>372.3</v>
      </c>
      <c r="K1649" s="167">
        <v>19</v>
      </c>
      <c r="L1649" s="167">
        <v>4.25</v>
      </c>
      <c r="M1649" s="57" t="s">
        <v>943</v>
      </c>
      <c r="N1649" s="196" t="s">
        <v>963</v>
      </c>
      <c r="O1649" s="196" t="s">
        <v>1845</v>
      </c>
      <c r="P1649" s="196"/>
      <c r="Q1649" s="211" t="s">
        <v>1846</v>
      </c>
      <c r="R1649" s="215">
        <v>0.32291666666666669</v>
      </c>
      <c r="S1649" s="215">
        <v>0.30208333333333331</v>
      </c>
      <c r="T1649" s="216">
        <v>281</v>
      </c>
      <c r="U1649" s="216"/>
      <c r="V1649" s="184" t="s">
        <v>1655</v>
      </c>
      <c r="W1649" s="184"/>
      <c r="X1649" s="200" t="s">
        <v>1636</v>
      </c>
      <c r="Y1649" s="163"/>
      <c r="Z1649" s="136"/>
      <c r="AA1649" s="136"/>
      <c r="AB1649" s="140" t="s">
        <v>1666</v>
      </c>
      <c r="AC1649" s="173" t="s">
        <v>1542</v>
      </c>
      <c r="AD1649" s="137" t="s">
        <v>1045</v>
      </c>
      <c r="AE1649" s="140" t="s">
        <v>1637</v>
      </c>
      <c r="AF1649" s="136" t="s">
        <v>1638</v>
      </c>
    </row>
    <row r="1650" spans="2:32" s="137" customFormat="1" ht="17.25" customHeight="1" x14ac:dyDescent="0.35">
      <c r="B1650" s="163"/>
      <c r="C1650" s="196">
        <v>32</v>
      </c>
      <c r="D1650" s="163">
        <v>32</v>
      </c>
      <c r="E1650" s="164"/>
      <c r="F1650" s="174"/>
      <c r="G1650" s="174"/>
      <c r="H1650" s="164"/>
      <c r="I1650" s="164"/>
      <c r="J1650" s="163"/>
      <c r="K1650" s="163"/>
      <c r="L1650" s="163"/>
      <c r="M1650" s="164"/>
      <c r="N1650" s="196" t="s">
        <v>1312</v>
      </c>
      <c r="O1650" s="196" t="s">
        <v>1847</v>
      </c>
      <c r="P1650" s="196"/>
      <c r="Q1650" s="211" t="s">
        <v>1848</v>
      </c>
      <c r="R1650" s="215">
        <v>0.30902777777777779</v>
      </c>
      <c r="S1650" s="215">
        <v>0.20138888888888887</v>
      </c>
      <c r="T1650" s="216">
        <v>179.5</v>
      </c>
      <c r="U1650" s="216"/>
      <c r="V1650" s="184" t="s">
        <v>1655</v>
      </c>
      <c r="W1650" s="184"/>
      <c r="X1650" s="200"/>
      <c r="Y1650" s="163"/>
      <c r="Z1650" s="136"/>
      <c r="AA1650" s="136"/>
      <c r="AB1650" s="140" t="s">
        <v>1666</v>
      </c>
      <c r="AC1650" s="173" t="s">
        <v>1542</v>
      </c>
      <c r="AD1650" s="137" t="s">
        <v>1045</v>
      </c>
      <c r="AE1650" s="140" t="s">
        <v>1637</v>
      </c>
      <c r="AF1650" s="136" t="s">
        <v>1638</v>
      </c>
    </row>
    <row r="1651" spans="2:32" s="137" customFormat="1" ht="17.25" customHeight="1" x14ac:dyDescent="0.35">
      <c r="B1651" s="163"/>
      <c r="C1651" s="196"/>
      <c r="D1651" s="163"/>
      <c r="E1651" s="164"/>
      <c r="F1651" s="174"/>
      <c r="G1651" s="174"/>
      <c r="H1651" s="164"/>
      <c r="I1651" s="164"/>
      <c r="J1651" s="163"/>
      <c r="K1651" s="163"/>
      <c r="L1651" s="163"/>
      <c r="M1651" s="164"/>
      <c r="N1651" s="196" t="s">
        <v>1669</v>
      </c>
      <c r="O1651" s="196" t="s">
        <v>1849</v>
      </c>
      <c r="P1651" s="196"/>
      <c r="Q1651" s="197"/>
      <c r="R1651" s="230"/>
      <c r="S1651" s="169"/>
      <c r="T1651" s="163"/>
      <c r="U1651" s="163"/>
      <c r="V1651" s="170"/>
      <c r="W1651" s="170"/>
      <c r="X1651" s="171"/>
      <c r="Y1651" s="163"/>
    </row>
    <row r="1652" spans="2:32" s="137" customFormat="1" ht="17.25" customHeight="1" x14ac:dyDescent="0.35">
      <c r="B1652" s="163"/>
      <c r="C1652" s="196"/>
      <c r="D1652" s="163"/>
      <c r="E1652" s="164"/>
      <c r="F1652" s="174" t="s">
        <v>1596</v>
      </c>
      <c r="G1652" s="174"/>
      <c r="H1652" s="164" t="s">
        <v>1596</v>
      </c>
      <c r="I1652" s="164"/>
      <c r="J1652" s="163"/>
      <c r="K1652" s="163"/>
      <c r="L1652" s="163"/>
      <c r="M1652" s="164"/>
      <c r="N1652" s="228" t="s">
        <v>1673</v>
      </c>
      <c r="O1652" s="228" t="s">
        <v>1850</v>
      </c>
      <c r="P1652" s="57" t="s">
        <v>971</v>
      </c>
      <c r="Q1652" s="196"/>
      <c r="R1652" s="230"/>
      <c r="S1652" s="169"/>
      <c r="T1652" s="163"/>
      <c r="U1652" s="163"/>
      <c r="V1652" s="170"/>
      <c r="W1652" s="170"/>
      <c r="X1652" s="171"/>
      <c r="Y1652" s="163"/>
    </row>
    <row r="1653" spans="2:32" s="137" customFormat="1" ht="17.25" customHeight="1" x14ac:dyDescent="0.35">
      <c r="B1653" s="163"/>
      <c r="C1653" s="196"/>
      <c r="D1653" s="163"/>
      <c r="E1653" s="164"/>
      <c r="F1653" s="245" t="s">
        <v>1599</v>
      </c>
      <c r="G1653" s="258" t="s">
        <v>1851</v>
      </c>
      <c r="H1653" s="196" t="s">
        <v>935</v>
      </c>
      <c r="I1653" s="166" t="s">
        <v>1852</v>
      </c>
      <c r="J1653" s="163"/>
      <c r="K1653" s="163"/>
      <c r="L1653" s="163"/>
      <c r="M1653" s="164"/>
      <c r="N1653" s="228" t="s">
        <v>1677</v>
      </c>
      <c r="O1653" s="228" t="s">
        <v>1853</v>
      </c>
      <c r="P1653" s="208" t="s">
        <v>1596</v>
      </c>
      <c r="Q1653" s="196"/>
      <c r="R1653" s="230"/>
      <c r="S1653" s="169"/>
      <c r="T1653" s="163"/>
      <c r="U1653" s="163"/>
      <c r="V1653" s="170"/>
      <c r="W1653" s="170"/>
      <c r="X1653" s="171"/>
      <c r="Y1653" s="163"/>
    </row>
    <row r="1654" spans="2:32" s="137" customFormat="1" ht="17.25" customHeight="1" x14ac:dyDescent="0.35">
      <c r="B1654" s="163"/>
      <c r="C1654" s="196"/>
      <c r="D1654" s="163"/>
      <c r="E1654" s="164"/>
      <c r="F1654" s="245" t="s">
        <v>1599</v>
      </c>
      <c r="G1654" s="245" t="s">
        <v>1854</v>
      </c>
      <c r="H1654" s="196" t="s">
        <v>935</v>
      </c>
      <c r="I1654" s="196" t="s">
        <v>1855</v>
      </c>
      <c r="J1654" s="163"/>
      <c r="K1654" s="163"/>
      <c r="L1654" s="196"/>
      <c r="M1654" s="164"/>
      <c r="N1654" s="196" t="s">
        <v>1678</v>
      </c>
      <c r="O1654" s="196" t="s">
        <v>1856</v>
      </c>
      <c r="P1654" s="196"/>
      <c r="Q1654" s="196"/>
      <c r="R1654" s="230"/>
      <c r="S1654" s="169"/>
      <c r="T1654" s="163"/>
      <c r="U1654" s="163"/>
      <c r="V1654" s="170"/>
      <c r="W1654" s="170"/>
      <c r="X1654" s="171"/>
      <c r="Y1654" s="163"/>
    </row>
    <row r="1655" spans="2:32" s="137" customFormat="1" ht="17.25" customHeight="1" x14ac:dyDescent="0.35">
      <c r="B1655" s="163"/>
      <c r="C1655" s="196"/>
      <c r="D1655" s="163"/>
      <c r="E1655" s="164"/>
      <c r="F1655" s="174"/>
      <c r="G1655" s="174"/>
      <c r="H1655" s="164"/>
      <c r="I1655" s="164"/>
      <c r="J1655" s="163"/>
      <c r="K1655" s="163"/>
      <c r="L1655" s="163"/>
      <c r="M1655" s="164"/>
      <c r="N1655" s="167"/>
      <c r="O1655" s="167"/>
      <c r="P1655" s="167"/>
      <c r="Q1655" s="196"/>
      <c r="R1655" s="230"/>
      <c r="S1655" s="169"/>
      <c r="T1655" s="163"/>
      <c r="U1655" s="163"/>
      <c r="V1655" s="170"/>
      <c r="W1655" s="170"/>
      <c r="X1655" s="171"/>
      <c r="Y1655" s="163"/>
    </row>
    <row r="1656" spans="2:32" s="137" customFormat="1" ht="17.25" customHeight="1" x14ac:dyDescent="0.35">
      <c r="B1656" s="163"/>
      <c r="C1656" s="196">
        <v>33</v>
      </c>
      <c r="D1656" s="163">
        <v>33</v>
      </c>
      <c r="E1656" s="164" t="s">
        <v>60</v>
      </c>
      <c r="F1656" s="174" t="s">
        <v>2</v>
      </c>
      <c r="G1656" s="174" t="s">
        <v>0</v>
      </c>
      <c r="H1656" s="164" t="s">
        <v>1666</v>
      </c>
      <c r="I1656" s="164" t="s">
        <v>968</v>
      </c>
      <c r="J1656" s="163">
        <v>369.2</v>
      </c>
      <c r="K1656" s="167">
        <v>7</v>
      </c>
      <c r="L1656" s="163">
        <v>16.25</v>
      </c>
      <c r="M1656" s="57" t="s">
        <v>943</v>
      </c>
      <c r="N1656" s="196" t="s">
        <v>1678</v>
      </c>
      <c r="O1656" s="196" t="s">
        <v>1857</v>
      </c>
      <c r="P1656" s="196"/>
      <c r="Q1656" s="196" t="s">
        <v>1858</v>
      </c>
      <c r="R1656" s="215">
        <v>0.3125</v>
      </c>
      <c r="S1656" s="215">
        <v>0.29166666666666669</v>
      </c>
      <c r="T1656" s="216">
        <v>281</v>
      </c>
      <c r="U1656" s="216">
        <f>T1650+T1656+T1649</f>
        <v>741.5</v>
      </c>
      <c r="V1656" s="184" t="s">
        <v>1045</v>
      </c>
      <c r="W1656" s="184" t="s">
        <v>1655</v>
      </c>
      <c r="X1656" s="200"/>
      <c r="Y1656" s="163">
        <v>2</v>
      </c>
      <c r="Z1656" s="136"/>
      <c r="AA1656" s="136"/>
      <c r="AB1656" s="140" t="s">
        <v>1666</v>
      </c>
      <c r="AC1656" s="173" t="s">
        <v>1542</v>
      </c>
      <c r="AD1656" s="137" t="s">
        <v>1045</v>
      </c>
      <c r="AE1656" s="140" t="s">
        <v>1637</v>
      </c>
      <c r="AF1656" s="136" t="s">
        <v>1638</v>
      </c>
    </row>
    <row r="1657" spans="2:32" s="137" customFormat="1" ht="17.25" customHeight="1" x14ac:dyDescent="0.35">
      <c r="B1657" s="163"/>
      <c r="C1657" s="196"/>
      <c r="D1657" s="163"/>
      <c r="E1657" s="164"/>
      <c r="F1657" s="174"/>
      <c r="G1657" s="174"/>
      <c r="H1657" s="164"/>
      <c r="I1657" s="164"/>
      <c r="J1657" s="163"/>
      <c r="K1657" s="163"/>
      <c r="L1657" s="163"/>
      <c r="M1657" s="164"/>
      <c r="N1657" s="228" t="s">
        <v>1677</v>
      </c>
      <c r="O1657" s="228" t="s">
        <v>1859</v>
      </c>
      <c r="P1657" s="208" t="s">
        <v>1596</v>
      </c>
      <c r="Q1657" s="196"/>
      <c r="R1657" s="230"/>
      <c r="S1657" s="169"/>
      <c r="T1657" s="163"/>
      <c r="U1657" s="163"/>
      <c r="V1657" s="170"/>
      <c r="W1657" s="170"/>
      <c r="X1657" s="171"/>
      <c r="Y1657" s="163"/>
    </row>
    <row r="1658" spans="2:32" s="137" customFormat="1" ht="17.25" customHeight="1" x14ac:dyDescent="0.35">
      <c r="B1658" s="163"/>
      <c r="C1658" s="196"/>
      <c r="D1658" s="163"/>
      <c r="E1658" s="164"/>
      <c r="F1658" s="174" t="s">
        <v>1596</v>
      </c>
      <c r="G1658" s="174"/>
      <c r="H1658" s="164" t="s">
        <v>1596</v>
      </c>
      <c r="I1658" s="164"/>
      <c r="J1658" s="163"/>
      <c r="K1658" s="163"/>
      <c r="L1658" s="163"/>
      <c r="M1658" s="164"/>
      <c r="N1658" s="228" t="s">
        <v>1673</v>
      </c>
      <c r="O1658" s="228" t="s">
        <v>1860</v>
      </c>
      <c r="P1658" s="57" t="s">
        <v>971</v>
      </c>
      <c r="Q1658" s="196"/>
      <c r="R1658" s="230"/>
      <c r="S1658" s="169"/>
      <c r="T1658" s="163"/>
      <c r="U1658" s="163"/>
      <c r="V1658" s="170"/>
      <c r="W1658" s="170"/>
      <c r="X1658" s="171"/>
      <c r="Y1658" s="163"/>
    </row>
    <row r="1659" spans="2:32" s="137" customFormat="1" ht="17.25" customHeight="1" x14ac:dyDescent="0.35">
      <c r="B1659" s="163"/>
      <c r="C1659" s="196"/>
      <c r="D1659" s="163"/>
      <c r="E1659" s="164"/>
      <c r="F1659" s="245" t="s">
        <v>1599</v>
      </c>
      <c r="G1659" s="258" t="s">
        <v>1861</v>
      </c>
      <c r="H1659" s="196" t="s">
        <v>935</v>
      </c>
      <c r="I1659" s="166" t="s">
        <v>1862</v>
      </c>
      <c r="J1659" s="163"/>
      <c r="K1659" s="163"/>
      <c r="L1659" s="163"/>
      <c r="M1659" s="164"/>
      <c r="N1659" s="196" t="s">
        <v>1669</v>
      </c>
      <c r="O1659" s="196" t="s">
        <v>1783</v>
      </c>
      <c r="P1659" s="196"/>
      <c r="Q1659" s="197"/>
      <c r="R1659" s="230"/>
      <c r="S1659" s="169"/>
      <c r="T1659" s="163"/>
      <c r="U1659" s="163"/>
      <c r="V1659" s="170"/>
      <c r="W1659" s="170"/>
      <c r="X1659" s="171"/>
      <c r="Y1659" s="163"/>
    </row>
    <row r="1660" spans="2:32" s="137" customFormat="1" ht="17.25" customHeight="1" x14ac:dyDescent="0.35">
      <c r="B1660" s="163"/>
      <c r="C1660" s="196"/>
      <c r="D1660" s="163"/>
      <c r="E1660" s="164"/>
      <c r="F1660" s="174"/>
      <c r="G1660" s="174"/>
      <c r="H1660" s="164"/>
      <c r="I1660" s="164"/>
      <c r="J1660" s="163"/>
      <c r="K1660" s="163"/>
      <c r="L1660" s="163"/>
      <c r="M1660" s="164"/>
      <c r="N1660" s="196" t="s">
        <v>1312</v>
      </c>
      <c r="O1660" s="196" t="s">
        <v>1717</v>
      </c>
      <c r="P1660" s="196"/>
      <c r="Q1660" s="197"/>
      <c r="R1660" s="230"/>
      <c r="S1660" s="169"/>
      <c r="T1660" s="163"/>
      <c r="U1660" s="163"/>
      <c r="V1660" s="170"/>
      <c r="W1660" s="170"/>
      <c r="X1660" s="171"/>
      <c r="Y1660" s="163"/>
    </row>
    <row r="1661" spans="2:32" s="137" customFormat="1" ht="17.25" customHeight="1" x14ac:dyDescent="0.35">
      <c r="B1661" s="163"/>
      <c r="C1661" s="196"/>
      <c r="D1661" s="163"/>
      <c r="E1661" s="164"/>
      <c r="F1661" s="221" t="s">
        <v>1863</v>
      </c>
      <c r="G1661" s="174"/>
      <c r="H1661" s="221" t="s">
        <v>1863</v>
      </c>
      <c r="I1661" s="164"/>
      <c r="J1661" s="163"/>
      <c r="K1661" s="163"/>
      <c r="L1661" s="163"/>
      <c r="M1661" s="164"/>
      <c r="N1661" s="196" t="s">
        <v>963</v>
      </c>
      <c r="O1661" s="196" t="s">
        <v>1808</v>
      </c>
      <c r="P1661" s="196"/>
      <c r="Q1661" s="197"/>
      <c r="R1661" s="169"/>
      <c r="S1661" s="169"/>
      <c r="T1661" s="163"/>
      <c r="U1661" s="163"/>
      <c r="V1661" s="170"/>
      <c r="W1661" s="170"/>
      <c r="X1661" s="171"/>
      <c r="Y1661" s="163"/>
    </row>
    <row r="1662" spans="2:32" s="137" customFormat="1" ht="17.25" customHeight="1" x14ac:dyDescent="0.35">
      <c r="B1662" s="163"/>
      <c r="C1662" s="196"/>
      <c r="D1662" s="163"/>
      <c r="E1662" s="57" t="s">
        <v>1864</v>
      </c>
      <c r="F1662" s="174"/>
      <c r="G1662" s="174"/>
      <c r="H1662" s="164"/>
      <c r="I1662" s="164"/>
      <c r="J1662" s="163"/>
      <c r="K1662" s="163"/>
      <c r="L1662" s="163"/>
      <c r="M1662" s="164"/>
      <c r="N1662" s="167"/>
      <c r="O1662" s="167"/>
      <c r="P1662" s="167"/>
      <c r="Q1662" s="196"/>
      <c r="R1662" s="169"/>
      <c r="S1662" s="169"/>
      <c r="T1662" s="163"/>
      <c r="U1662" s="163"/>
      <c r="V1662" s="170"/>
      <c r="W1662" s="170"/>
      <c r="X1662" s="171"/>
      <c r="Y1662" s="163"/>
      <c r="Z1662" s="140"/>
    </row>
    <row r="1663" spans="2:32" ht="17.25" customHeight="1" x14ac:dyDescent="0.25">
      <c r="B1663" s="201"/>
      <c r="C1663" s="201"/>
      <c r="D1663" s="204"/>
      <c r="E1663" s="201"/>
      <c r="F1663" s="223"/>
      <c r="G1663" s="223"/>
      <c r="H1663" s="201"/>
      <c r="I1663" s="201"/>
      <c r="J1663" s="201"/>
      <c r="K1663" s="201"/>
      <c r="L1663" s="201"/>
      <c r="M1663" s="201"/>
      <c r="N1663" s="201"/>
      <c r="O1663" s="201"/>
      <c r="P1663" s="201"/>
      <c r="Q1663" s="201"/>
      <c r="R1663" s="224"/>
      <c r="S1663" s="225"/>
      <c r="T1663" s="201"/>
      <c r="U1663" s="201"/>
      <c r="V1663" s="203"/>
      <c r="W1663" s="203"/>
      <c r="X1663" s="201"/>
      <c r="Y1663" s="204"/>
    </row>
    <row r="1664" spans="2:32" s="137" customFormat="1" ht="17.25" customHeight="1" x14ac:dyDescent="0.35">
      <c r="B1664" s="163"/>
      <c r="C1664" s="164"/>
      <c r="D1664" s="163"/>
      <c r="E1664" s="164"/>
      <c r="F1664" s="164"/>
      <c r="G1664" s="163"/>
      <c r="H1664" s="163"/>
      <c r="I1664" s="163"/>
      <c r="J1664" s="164"/>
      <c r="K1664" s="196"/>
      <c r="L1664" s="167"/>
      <c r="M1664" s="167"/>
      <c r="N1664" s="211"/>
      <c r="O1664" s="197"/>
      <c r="P1664" s="163"/>
      <c r="Q1664" s="163"/>
      <c r="R1664" s="164"/>
      <c r="S1664" s="164"/>
      <c r="T1664" s="164"/>
      <c r="U1664" s="164"/>
      <c r="V1664" s="170"/>
      <c r="W1664" s="170"/>
      <c r="X1664" s="212"/>
      <c r="Y1664" s="163"/>
    </row>
    <row r="1665" spans="1:33" s="137" customFormat="1" ht="17.25" customHeight="1" x14ac:dyDescent="0.35">
      <c r="B1665" s="163">
        <v>111</v>
      </c>
      <c r="C1665" s="196">
        <v>60</v>
      </c>
      <c r="D1665" s="163">
        <v>60</v>
      </c>
      <c r="E1665" s="164" t="s">
        <v>1900</v>
      </c>
      <c r="F1665" s="174" t="s">
        <v>0</v>
      </c>
      <c r="G1665" s="174" t="s">
        <v>2053</v>
      </c>
      <c r="H1665" s="166" t="s">
        <v>968</v>
      </c>
      <c r="I1665" s="164" t="s">
        <v>1901</v>
      </c>
      <c r="J1665" s="216">
        <v>294.7</v>
      </c>
      <c r="K1665" s="167">
        <v>7</v>
      </c>
      <c r="L1665" s="167">
        <v>14.3</v>
      </c>
      <c r="M1665" s="57" t="s">
        <v>943</v>
      </c>
      <c r="N1665" s="211" t="s">
        <v>963</v>
      </c>
      <c r="O1665" s="196" t="s">
        <v>1902</v>
      </c>
      <c r="P1665" s="196"/>
      <c r="Q1665" s="196" t="s">
        <v>1903</v>
      </c>
      <c r="R1665" s="181">
        <v>0.34375</v>
      </c>
      <c r="S1665" s="181">
        <v>0.32291666666666669</v>
      </c>
      <c r="T1665" s="216">
        <v>294.7</v>
      </c>
      <c r="U1665" s="216"/>
      <c r="V1665" s="184" t="s">
        <v>1045</v>
      </c>
      <c r="W1665" s="170"/>
      <c r="X1665" s="200" t="s">
        <v>1409</v>
      </c>
      <c r="Y1665" s="163"/>
      <c r="Z1665" s="144"/>
      <c r="AA1665" s="144"/>
      <c r="AB1665" s="164" t="s">
        <v>1901</v>
      </c>
      <c r="AC1665" s="144"/>
      <c r="AD1665" s="173" t="s">
        <v>1542</v>
      </c>
      <c r="AE1665" s="137" t="s">
        <v>1045</v>
      </c>
      <c r="AF1665" s="140" t="s">
        <v>1637</v>
      </c>
      <c r="AG1665" s="137" t="s">
        <v>1591</v>
      </c>
    </row>
    <row r="1666" spans="1:33" s="137" customFormat="1" ht="17.25" customHeight="1" x14ac:dyDescent="0.35">
      <c r="B1666" s="163"/>
      <c r="C1666" s="196"/>
      <c r="D1666" s="163"/>
      <c r="E1666" s="164"/>
      <c r="F1666" s="57"/>
      <c r="G1666" s="164"/>
      <c r="H1666" s="57"/>
      <c r="I1666" s="164"/>
      <c r="J1666" s="216"/>
      <c r="K1666" s="167"/>
      <c r="L1666" s="167"/>
      <c r="M1666" s="213"/>
      <c r="N1666" s="211" t="s">
        <v>1312</v>
      </c>
      <c r="O1666" s="196" t="s">
        <v>1904</v>
      </c>
      <c r="P1666" s="196"/>
      <c r="Q1666" s="196"/>
      <c r="R1666" s="163"/>
      <c r="S1666" s="163"/>
      <c r="T1666" s="163"/>
      <c r="U1666" s="163"/>
      <c r="V1666" s="170"/>
      <c r="W1666" s="170"/>
      <c r="X1666" s="212"/>
      <c r="Y1666" s="163"/>
    </row>
    <row r="1667" spans="1:33" s="137" customFormat="1" ht="17.25" customHeight="1" x14ac:dyDescent="0.35">
      <c r="B1667" s="163"/>
      <c r="C1667" s="196"/>
      <c r="D1667" s="163"/>
      <c r="E1667" s="164"/>
      <c r="F1667" s="164"/>
      <c r="G1667" s="164"/>
      <c r="H1667" s="164"/>
      <c r="I1667" s="164"/>
      <c r="J1667" s="216"/>
      <c r="K1667" s="167"/>
      <c r="L1667" s="167"/>
      <c r="M1667" s="213"/>
      <c r="N1667" s="208" t="s">
        <v>1594</v>
      </c>
      <c r="O1667" s="228" t="s">
        <v>1905</v>
      </c>
      <c r="P1667" s="228" t="s">
        <v>971</v>
      </c>
      <c r="Q1667" s="164"/>
      <c r="R1667" s="163"/>
      <c r="S1667" s="163"/>
      <c r="T1667" s="163"/>
      <c r="U1667" s="163"/>
      <c r="V1667" s="170"/>
      <c r="W1667" s="170"/>
      <c r="X1667" s="212"/>
      <c r="Y1667" s="163"/>
    </row>
    <row r="1668" spans="1:33" s="137" customFormat="1" ht="17.25" customHeight="1" x14ac:dyDescent="0.35">
      <c r="B1668" s="163"/>
      <c r="C1668" s="196"/>
      <c r="D1668" s="163"/>
      <c r="E1668" s="164"/>
      <c r="F1668" s="194" t="s">
        <v>1596</v>
      </c>
      <c r="G1668" s="164"/>
      <c r="H1668" s="194" t="s">
        <v>1596</v>
      </c>
      <c r="I1668" s="164"/>
      <c r="J1668" s="216"/>
      <c r="K1668" s="167"/>
      <c r="L1668" s="164"/>
      <c r="M1668" s="213"/>
      <c r="N1668" s="211" t="s">
        <v>1597</v>
      </c>
      <c r="O1668" s="196" t="s">
        <v>1906</v>
      </c>
      <c r="P1668" s="196"/>
      <c r="Q1668" s="164"/>
      <c r="R1668" s="163"/>
      <c r="S1668" s="163"/>
      <c r="T1668" s="163"/>
      <c r="U1668" s="163"/>
      <c r="V1668" s="170"/>
      <c r="W1668" s="170"/>
      <c r="X1668" s="212"/>
      <c r="Y1668" s="163"/>
    </row>
    <row r="1669" spans="1:33" s="137" customFormat="1" ht="17.25" customHeight="1" x14ac:dyDescent="0.35">
      <c r="B1669" s="163"/>
      <c r="C1669" s="196"/>
      <c r="D1669" s="163"/>
      <c r="E1669" s="164"/>
      <c r="F1669" s="57"/>
      <c r="G1669" s="164"/>
      <c r="H1669" s="57"/>
      <c r="I1669" s="164"/>
      <c r="J1669" s="216"/>
      <c r="K1669" s="167"/>
      <c r="L1669" s="167"/>
      <c r="M1669" s="213"/>
      <c r="N1669" s="164" t="s">
        <v>1907</v>
      </c>
      <c r="O1669" s="196" t="s">
        <v>1908</v>
      </c>
      <c r="P1669" s="196"/>
      <c r="Q1669" s="228"/>
      <c r="R1669" s="163"/>
      <c r="S1669" s="163"/>
      <c r="T1669" s="163"/>
      <c r="U1669" s="163"/>
      <c r="V1669" s="170"/>
      <c r="W1669" s="170"/>
      <c r="X1669" s="212"/>
      <c r="Y1669" s="163"/>
    </row>
    <row r="1670" spans="1:33" s="137" customFormat="1" ht="17.25" customHeight="1" x14ac:dyDescent="0.35">
      <c r="B1670" s="163"/>
      <c r="C1670" s="196"/>
      <c r="D1670" s="163"/>
      <c r="E1670" s="164"/>
      <c r="F1670" s="57"/>
      <c r="G1670" s="164"/>
      <c r="H1670" s="57"/>
      <c r="I1670" s="164"/>
      <c r="J1670" s="216"/>
      <c r="K1670" s="167"/>
      <c r="L1670" s="167"/>
      <c r="M1670" s="213"/>
      <c r="N1670" s="167"/>
      <c r="O1670" s="167"/>
      <c r="P1670" s="167"/>
      <c r="Q1670" s="196"/>
      <c r="R1670" s="163"/>
      <c r="S1670" s="163"/>
      <c r="T1670" s="163"/>
      <c r="U1670" s="163"/>
      <c r="V1670" s="170"/>
      <c r="W1670" s="170"/>
      <c r="X1670" s="212"/>
      <c r="Y1670" s="163"/>
    </row>
    <row r="1671" spans="1:33" s="137" customFormat="1" ht="17.25" customHeight="1" x14ac:dyDescent="0.35">
      <c r="B1671" s="163"/>
      <c r="C1671" s="196">
        <v>61</v>
      </c>
      <c r="D1671" s="163">
        <v>61</v>
      </c>
      <c r="E1671" s="164" t="s">
        <v>1909</v>
      </c>
      <c r="F1671" s="174" t="s">
        <v>2053</v>
      </c>
      <c r="G1671" s="174" t="s">
        <v>0</v>
      </c>
      <c r="H1671" s="164" t="s">
        <v>1901</v>
      </c>
      <c r="I1671" s="196" t="s">
        <v>968</v>
      </c>
      <c r="J1671" s="216">
        <v>294.7</v>
      </c>
      <c r="K1671" s="167">
        <v>16.3</v>
      </c>
      <c r="L1671" s="167">
        <v>0</v>
      </c>
      <c r="M1671" s="57" t="s">
        <v>943</v>
      </c>
      <c r="N1671" s="164" t="s">
        <v>1907</v>
      </c>
      <c r="O1671" s="164" t="s">
        <v>1910</v>
      </c>
      <c r="P1671" s="164"/>
      <c r="Q1671" s="196" t="s">
        <v>1911</v>
      </c>
      <c r="R1671" s="181">
        <v>0.33333333333333331</v>
      </c>
      <c r="S1671" s="181">
        <v>0.3125</v>
      </c>
      <c r="T1671" s="216">
        <v>294.7</v>
      </c>
      <c r="U1671" s="216">
        <f>T1665+T1671</f>
        <v>589.4</v>
      </c>
      <c r="V1671" s="184" t="s">
        <v>1045</v>
      </c>
      <c r="W1671" s="184" t="s">
        <v>1045</v>
      </c>
      <c r="X1671" s="171"/>
      <c r="Y1671" s="169">
        <v>2</v>
      </c>
      <c r="Z1671" s="144"/>
      <c r="AA1671" s="144"/>
      <c r="AB1671" s="164" t="s">
        <v>1901</v>
      </c>
      <c r="AC1671" s="144"/>
      <c r="AD1671" s="173" t="s">
        <v>1542</v>
      </c>
      <c r="AE1671" s="137" t="s">
        <v>1045</v>
      </c>
      <c r="AF1671" s="140" t="s">
        <v>1637</v>
      </c>
      <c r="AG1671" s="137" t="s">
        <v>1591</v>
      </c>
    </row>
    <row r="1672" spans="1:33" s="137" customFormat="1" ht="17.25" customHeight="1" x14ac:dyDescent="0.35">
      <c r="B1672" s="163"/>
      <c r="C1672" s="196"/>
      <c r="D1672" s="163"/>
      <c r="E1672" s="164"/>
      <c r="F1672" s="166"/>
      <c r="G1672" s="196"/>
      <c r="H1672" s="196"/>
      <c r="I1672" s="196"/>
      <c r="J1672" s="216"/>
      <c r="K1672" s="163"/>
      <c r="L1672" s="163"/>
      <c r="M1672" s="57"/>
      <c r="N1672" s="211" t="s">
        <v>1597</v>
      </c>
      <c r="O1672" s="196" t="s">
        <v>1912</v>
      </c>
      <c r="P1672" s="196"/>
      <c r="Q1672" s="197"/>
      <c r="R1672" s="163"/>
      <c r="S1672" s="163"/>
      <c r="T1672" s="163"/>
      <c r="U1672" s="164"/>
      <c r="V1672" s="170"/>
      <c r="W1672" s="170"/>
      <c r="X1672" s="212"/>
      <c r="Y1672" s="163"/>
    </row>
    <row r="1673" spans="1:33" s="137" customFormat="1" ht="17.25" customHeight="1" x14ac:dyDescent="0.35">
      <c r="B1673" s="163"/>
      <c r="C1673" s="196"/>
      <c r="D1673" s="163"/>
      <c r="E1673" s="164"/>
      <c r="F1673" s="164"/>
      <c r="G1673" s="196"/>
      <c r="H1673" s="196"/>
      <c r="I1673" s="196"/>
      <c r="J1673" s="163"/>
      <c r="K1673" s="167"/>
      <c r="L1673" s="163"/>
      <c r="M1673" s="57"/>
      <c r="N1673" s="208" t="s">
        <v>1594</v>
      </c>
      <c r="O1673" s="228" t="s">
        <v>1913</v>
      </c>
      <c r="P1673" s="228" t="s">
        <v>971</v>
      </c>
      <c r="Q1673" s="197"/>
      <c r="R1673" s="163"/>
      <c r="S1673" s="163"/>
      <c r="T1673" s="163"/>
      <c r="U1673" s="164"/>
      <c r="V1673" s="170"/>
      <c r="W1673" s="170"/>
      <c r="X1673" s="212"/>
      <c r="Y1673" s="163"/>
    </row>
    <row r="1674" spans="1:33" s="137" customFormat="1" ht="17.25" customHeight="1" x14ac:dyDescent="0.35">
      <c r="B1674" s="163"/>
      <c r="C1674" s="196"/>
      <c r="D1674" s="163"/>
      <c r="E1674" s="164"/>
      <c r="F1674" s="164"/>
      <c r="G1674" s="196"/>
      <c r="H1674" s="196"/>
      <c r="I1674" s="196"/>
      <c r="J1674" s="163"/>
      <c r="K1674" s="167"/>
      <c r="L1674" s="167"/>
      <c r="M1674" s="164"/>
      <c r="N1674" s="211" t="s">
        <v>1312</v>
      </c>
      <c r="O1674" s="196" t="s">
        <v>1914</v>
      </c>
      <c r="P1674" s="196"/>
      <c r="Q1674" s="197"/>
      <c r="R1674" s="163"/>
      <c r="S1674" s="163"/>
      <c r="T1674" s="163"/>
      <c r="U1674" s="164"/>
      <c r="V1674" s="170"/>
      <c r="W1674" s="170"/>
      <c r="X1674" s="212"/>
      <c r="Y1674" s="163"/>
    </row>
    <row r="1675" spans="1:33" s="137" customFormat="1" ht="17.25" customHeight="1" x14ac:dyDescent="0.35">
      <c r="B1675" s="163"/>
      <c r="C1675" s="196"/>
      <c r="D1675" s="163"/>
      <c r="E1675" s="57" t="s">
        <v>1915</v>
      </c>
      <c r="F1675" s="164"/>
      <c r="G1675" s="164"/>
      <c r="H1675" s="164"/>
      <c r="I1675" s="164"/>
      <c r="J1675" s="163"/>
      <c r="K1675" s="163"/>
      <c r="L1675" s="163"/>
      <c r="M1675" s="164"/>
      <c r="N1675" s="164" t="s">
        <v>963</v>
      </c>
      <c r="O1675" s="196" t="s">
        <v>1916</v>
      </c>
      <c r="P1675" s="196"/>
      <c r="Q1675" s="197"/>
      <c r="R1675" s="163"/>
      <c r="S1675" s="163"/>
      <c r="T1675" s="163"/>
      <c r="U1675" s="164"/>
      <c r="V1675" s="170"/>
      <c r="W1675" s="170"/>
      <c r="X1675" s="212"/>
      <c r="Y1675" s="163"/>
    </row>
    <row r="1676" spans="1:33" s="137" customFormat="1" ht="17.25" customHeight="1" x14ac:dyDescent="0.35">
      <c r="A1676" s="277"/>
      <c r="B1676" s="196"/>
      <c r="C1676" s="164"/>
      <c r="D1676" s="163"/>
      <c r="E1676" s="164"/>
      <c r="F1676" s="163"/>
      <c r="G1676" s="163"/>
      <c r="H1676" s="163"/>
      <c r="I1676" s="164"/>
      <c r="J1676" s="167"/>
      <c r="K1676" s="167"/>
      <c r="L1676" s="167"/>
      <c r="M1676" s="196"/>
      <c r="N1676" s="197"/>
      <c r="O1676" s="163"/>
      <c r="P1676" s="163"/>
      <c r="Q1676" s="163"/>
      <c r="R1676" s="164"/>
      <c r="S1676" s="164"/>
      <c r="T1676" s="164"/>
      <c r="U1676" s="164"/>
      <c r="V1676" s="170"/>
      <c r="W1676" s="170"/>
      <c r="X1676" s="212"/>
      <c r="Y1676" s="163"/>
    </row>
    <row r="1677" spans="1:33" s="137" customFormat="1" ht="17.25" customHeight="1" x14ac:dyDescent="0.35">
      <c r="B1677" s="163">
        <v>112</v>
      </c>
      <c r="C1677" s="196">
        <v>17</v>
      </c>
      <c r="D1677" s="163">
        <v>17</v>
      </c>
      <c r="E1677" s="164" t="s">
        <v>1917</v>
      </c>
      <c r="F1677" s="174" t="s">
        <v>0</v>
      </c>
      <c r="G1677" s="174" t="s">
        <v>2047</v>
      </c>
      <c r="H1677" s="164" t="s">
        <v>968</v>
      </c>
      <c r="I1677" s="164" t="s">
        <v>1918</v>
      </c>
      <c r="J1677" s="163">
        <f>276+291.7</f>
        <v>567.70000000000005</v>
      </c>
      <c r="K1677" s="167">
        <v>9.3000000000000007</v>
      </c>
      <c r="L1677" s="167">
        <v>22.55</v>
      </c>
      <c r="M1677" s="57" t="s">
        <v>943</v>
      </c>
      <c r="N1677" s="196" t="s">
        <v>1025</v>
      </c>
      <c r="O1677" s="167" t="s">
        <v>1919</v>
      </c>
      <c r="P1677" s="167"/>
      <c r="Q1677" s="211" t="s">
        <v>1920</v>
      </c>
      <c r="R1677" s="181">
        <v>0.2986111111111111</v>
      </c>
      <c r="S1677" s="181">
        <v>0.27777777777777779</v>
      </c>
      <c r="T1677" s="216">
        <v>276</v>
      </c>
      <c r="U1677" s="216"/>
      <c r="V1677" s="170" t="s">
        <v>1045</v>
      </c>
      <c r="W1677" s="170"/>
      <c r="X1677" s="200" t="s">
        <v>1589</v>
      </c>
      <c r="Y1677" s="163"/>
      <c r="AB1677" s="140" t="s">
        <v>1918</v>
      </c>
    </row>
    <row r="1678" spans="1:33" s="137" customFormat="1" ht="17.25" customHeight="1" x14ac:dyDescent="0.35">
      <c r="B1678" s="163"/>
      <c r="C1678" s="196">
        <v>18</v>
      </c>
      <c r="D1678" s="163">
        <v>18</v>
      </c>
      <c r="E1678" s="164"/>
      <c r="F1678" s="164"/>
      <c r="G1678" s="164"/>
      <c r="H1678" s="164"/>
      <c r="I1678" s="164"/>
      <c r="J1678" s="163"/>
      <c r="K1678" s="163"/>
      <c r="L1678" s="163"/>
      <c r="M1678" s="164"/>
      <c r="N1678" s="196" t="s">
        <v>1312</v>
      </c>
      <c r="O1678" s="167" t="s">
        <v>1921</v>
      </c>
      <c r="P1678" s="167"/>
      <c r="Q1678" s="211" t="s">
        <v>1922</v>
      </c>
      <c r="R1678" s="181">
        <v>0.2986111111111111</v>
      </c>
      <c r="S1678" s="181">
        <v>0.27777777777777779</v>
      </c>
      <c r="T1678" s="216">
        <v>291.7</v>
      </c>
      <c r="U1678" s="216">
        <f>T1677+T1678</f>
        <v>567.70000000000005</v>
      </c>
      <c r="V1678" s="184" t="s">
        <v>1045</v>
      </c>
      <c r="W1678" s="184" t="s">
        <v>1045</v>
      </c>
      <c r="X1678" s="254"/>
      <c r="Y1678" s="163"/>
      <c r="AB1678" s="140" t="s">
        <v>1918</v>
      </c>
    </row>
    <row r="1679" spans="1:33" s="137" customFormat="1" ht="17.25" customHeight="1" x14ac:dyDescent="0.35">
      <c r="B1679" s="163"/>
      <c r="C1679" s="196"/>
      <c r="D1679" s="163"/>
      <c r="E1679" s="164"/>
      <c r="F1679" s="164"/>
      <c r="G1679" s="164"/>
      <c r="H1679" s="164"/>
      <c r="I1679" s="164"/>
      <c r="J1679" s="163"/>
      <c r="K1679" s="163"/>
      <c r="L1679" s="163"/>
      <c r="M1679" s="164"/>
      <c r="N1679" s="196" t="s">
        <v>1594</v>
      </c>
      <c r="O1679" s="167" t="s">
        <v>1923</v>
      </c>
      <c r="P1679" s="167"/>
      <c r="Q1679" s="197"/>
      <c r="R1679" s="167"/>
      <c r="S1679" s="167"/>
      <c r="T1679" s="163"/>
      <c r="U1679" s="163"/>
      <c r="V1679" s="170"/>
      <c r="W1679" s="170"/>
      <c r="X1679" s="212"/>
      <c r="Y1679" s="163"/>
    </row>
    <row r="1680" spans="1:33" s="137" customFormat="1" ht="17.25" customHeight="1" x14ac:dyDescent="0.35">
      <c r="B1680" s="163"/>
      <c r="C1680" s="196"/>
      <c r="D1680" s="163"/>
      <c r="E1680" s="164"/>
      <c r="F1680" s="164"/>
      <c r="G1680" s="164"/>
      <c r="H1680" s="164"/>
      <c r="I1680" s="164"/>
      <c r="J1680" s="163"/>
      <c r="K1680" s="163"/>
      <c r="L1680" s="163"/>
      <c r="M1680" s="164"/>
      <c r="N1680" s="228" t="s">
        <v>1597</v>
      </c>
      <c r="O1680" s="246" t="s">
        <v>1924</v>
      </c>
      <c r="P1680" s="208" t="s">
        <v>971</v>
      </c>
      <c r="Q1680" s="164"/>
      <c r="R1680" s="167"/>
      <c r="S1680" s="167"/>
      <c r="T1680" s="163"/>
      <c r="U1680" s="163"/>
      <c r="V1680" s="170"/>
      <c r="W1680" s="170"/>
      <c r="X1680" s="212"/>
      <c r="Y1680" s="163"/>
    </row>
    <row r="1681" spans="1:28" s="137" customFormat="1" ht="17.25" customHeight="1" x14ac:dyDescent="0.35">
      <c r="B1681" s="163"/>
      <c r="C1681" s="196"/>
      <c r="D1681" s="163"/>
      <c r="E1681" s="164"/>
      <c r="F1681" s="164"/>
      <c r="G1681" s="164"/>
      <c r="H1681" s="164" t="s">
        <v>1596</v>
      </c>
      <c r="I1681" s="164"/>
      <c r="J1681" s="163"/>
      <c r="K1681" s="163" t="s">
        <v>1649</v>
      </c>
      <c r="L1681" s="163"/>
      <c r="M1681" s="164"/>
      <c r="N1681" s="228" t="s">
        <v>1649</v>
      </c>
      <c r="O1681" s="246" t="s">
        <v>1925</v>
      </c>
      <c r="P1681" s="208" t="s">
        <v>1596</v>
      </c>
      <c r="Q1681" s="164"/>
      <c r="R1681" s="167"/>
      <c r="S1681" s="167"/>
      <c r="T1681" s="163"/>
      <c r="U1681" s="163"/>
      <c r="V1681" s="170"/>
      <c r="W1681" s="170"/>
      <c r="X1681" s="212"/>
      <c r="Y1681" s="163"/>
    </row>
    <row r="1682" spans="1:28" s="137" customFormat="1" ht="17.25" customHeight="1" x14ac:dyDescent="0.35">
      <c r="B1682" s="163"/>
      <c r="C1682" s="196"/>
      <c r="D1682" s="163"/>
      <c r="E1682" s="164"/>
      <c r="F1682" s="164"/>
      <c r="G1682" s="164"/>
      <c r="H1682" s="196" t="s">
        <v>935</v>
      </c>
      <c r="I1682" s="166" t="s">
        <v>1926</v>
      </c>
      <c r="J1682" s="163"/>
      <c r="K1682" s="163"/>
      <c r="L1682" s="163"/>
      <c r="M1682" s="164"/>
      <c r="N1682" s="228" t="s">
        <v>1927</v>
      </c>
      <c r="O1682" s="246" t="s">
        <v>1928</v>
      </c>
      <c r="P1682" s="208" t="s">
        <v>971</v>
      </c>
      <c r="Q1682" s="164"/>
      <c r="R1682" s="167"/>
      <c r="S1682" s="167"/>
      <c r="T1682" s="163"/>
      <c r="U1682" s="163"/>
      <c r="V1682" s="170"/>
      <c r="W1682" s="170"/>
      <c r="X1682" s="212"/>
      <c r="Y1682" s="163"/>
    </row>
    <row r="1683" spans="1:28" s="137" customFormat="1" ht="17.25" customHeight="1" x14ac:dyDescent="0.35">
      <c r="B1683" s="163"/>
      <c r="C1683" s="196"/>
      <c r="D1683" s="163"/>
      <c r="E1683" s="164"/>
      <c r="F1683" s="164"/>
      <c r="G1683" s="164"/>
      <c r="H1683" s="196" t="s">
        <v>935</v>
      </c>
      <c r="I1683" s="196" t="s">
        <v>1929</v>
      </c>
      <c r="J1683" s="163"/>
      <c r="K1683" s="163"/>
      <c r="L1683" s="163"/>
      <c r="M1683" s="164"/>
      <c r="N1683" s="196" t="s">
        <v>1930</v>
      </c>
      <c r="O1683" s="167" t="s">
        <v>1778</v>
      </c>
      <c r="P1683" s="167"/>
      <c r="Q1683" s="197"/>
      <c r="R1683" s="167"/>
      <c r="S1683" s="167"/>
      <c r="T1683" s="163"/>
      <c r="U1683" s="163"/>
      <c r="V1683" s="170"/>
      <c r="W1683" s="170"/>
      <c r="X1683" s="212"/>
      <c r="Y1683" s="163"/>
    </row>
    <row r="1684" spans="1:28" s="137" customFormat="1" ht="17.25" customHeight="1" x14ac:dyDescent="0.35">
      <c r="B1684" s="163"/>
      <c r="C1684" s="196"/>
      <c r="D1684" s="163"/>
      <c r="E1684" s="164"/>
      <c r="F1684" s="164"/>
      <c r="G1684" s="164"/>
      <c r="H1684" s="164"/>
      <c r="I1684" s="164"/>
      <c r="J1684" s="163"/>
      <c r="K1684" s="163"/>
      <c r="L1684" s="163"/>
      <c r="M1684" s="164"/>
      <c r="N1684" s="196" t="s">
        <v>1931</v>
      </c>
      <c r="O1684" s="167" t="s">
        <v>1932</v>
      </c>
      <c r="P1684" s="167"/>
      <c r="Q1684" s="197"/>
      <c r="R1684" s="167"/>
      <c r="S1684" s="167"/>
      <c r="T1684" s="163"/>
      <c r="U1684" s="163"/>
      <c r="V1684" s="170"/>
      <c r="W1684" s="170"/>
      <c r="X1684" s="212"/>
      <c r="Y1684" s="163"/>
    </row>
    <row r="1685" spans="1:28" s="137" customFormat="1" ht="17.25" customHeight="1" x14ac:dyDescent="0.35">
      <c r="B1685" s="163"/>
      <c r="C1685" s="196"/>
      <c r="D1685" s="163"/>
      <c r="E1685" s="164"/>
      <c r="F1685" s="164"/>
      <c r="G1685" s="164"/>
      <c r="H1685" s="164"/>
      <c r="I1685" s="164"/>
      <c r="J1685" s="163"/>
      <c r="K1685" s="163"/>
      <c r="L1685" s="163"/>
      <c r="M1685" s="164"/>
      <c r="N1685" s="196" t="s">
        <v>1933</v>
      </c>
      <c r="O1685" s="167" t="s">
        <v>1934</v>
      </c>
      <c r="P1685" s="167"/>
      <c r="Q1685" s="197"/>
      <c r="R1685" s="167"/>
      <c r="S1685" s="167"/>
      <c r="T1685" s="163"/>
      <c r="U1685" s="163"/>
      <c r="V1685" s="170"/>
      <c r="W1685" s="170"/>
      <c r="X1685" s="212"/>
      <c r="Y1685" s="163"/>
    </row>
    <row r="1686" spans="1:28" s="137" customFormat="1" ht="17.25" customHeight="1" x14ac:dyDescent="0.35">
      <c r="B1686" s="163"/>
      <c r="C1686" s="196"/>
      <c r="D1686" s="163"/>
      <c r="E1686" s="164"/>
      <c r="F1686" s="164"/>
      <c r="G1686" s="164"/>
      <c r="H1686" s="164"/>
      <c r="I1686" s="164"/>
      <c r="J1686" s="163"/>
      <c r="K1686" s="163"/>
      <c r="L1686" s="163"/>
      <c r="M1686" s="164"/>
      <c r="N1686" s="196"/>
      <c r="O1686" s="167"/>
      <c r="P1686" s="167"/>
      <c r="Q1686" s="197"/>
      <c r="R1686" s="167"/>
      <c r="S1686" s="167"/>
      <c r="T1686" s="163"/>
      <c r="U1686" s="163"/>
      <c r="V1686" s="170"/>
      <c r="W1686" s="170"/>
      <c r="X1686" s="212"/>
      <c r="Y1686" s="163"/>
    </row>
    <row r="1687" spans="1:28" s="137" customFormat="1" ht="17.25" customHeight="1" x14ac:dyDescent="0.35">
      <c r="B1687" s="163">
        <v>113</v>
      </c>
      <c r="C1687" s="196">
        <v>19</v>
      </c>
      <c r="D1687" s="163">
        <v>19</v>
      </c>
      <c r="E1687" s="164" t="s">
        <v>1935</v>
      </c>
      <c r="F1687" s="174" t="s">
        <v>2047</v>
      </c>
      <c r="G1687" s="174" t="s">
        <v>0</v>
      </c>
      <c r="H1687" s="164" t="s">
        <v>1918</v>
      </c>
      <c r="I1687" s="164" t="s">
        <v>968</v>
      </c>
      <c r="J1687" s="163">
        <v>569.9</v>
      </c>
      <c r="K1687" s="167">
        <v>13</v>
      </c>
      <c r="L1687" s="167">
        <v>2.5499999999999998</v>
      </c>
      <c r="M1687" s="57" t="s">
        <v>943</v>
      </c>
      <c r="N1687" s="196" t="s">
        <v>1933</v>
      </c>
      <c r="O1687" s="196" t="s">
        <v>1936</v>
      </c>
      <c r="P1687" s="196"/>
      <c r="Q1687" s="211" t="s">
        <v>1937</v>
      </c>
      <c r="R1687" s="181">
        <v>0.2986111111111111</v>
      </c>
      <c r="S1687" s="181">
        <v>0.27777777777777779</v>
      </c>
      <c r="T1687" s="216">
        <v>291.7</v>
      </c>
      <c r="U1687" s="216"/>
      <c r="V1687" s="170" t="s">
        <v>1045</v>
      </c>
      <c r="W1687" s="170"/>
      <c r="X1687" s="171"/>
      <c r="Y1687" s="163"/>
      <c r="AB1687" s="140" t="s">
        <v>1918</v>
      </c>
    </row>
    <row r="1688" spans="1:28" s="137" customFormat="1" ht="17.25" customHeight="1" x14ac:dyDescent="0.35">
      <c r="B1688" s="163"/>
      <c r="C1688" s="196">
        <v>20</v>
      </c>
      <c r="D1688" s="163">
        <v>20</v>
      </c>
      <c r="E1688" s="164"/>
      <c r="F1688" s="164"/>
      <c r="G1688" s="164"/>
      <c r="H1688" s="164"/>
      <c r="I1688" s="164"/>
      <c r="J1688" s="163"/>
      <c r="K1688" s="163"/>
      <c r="L1688" s="163"/>
      <c r="M1688" s="164"/>
      <c r="N1688" s="196" t="s">
        <v>1931</v>
      </c>
      <c r="O1688" s="196" t="s">
        <v>1938</v>
      </c>
      <c r="P1688" s="196"/>
      <c r="Q1688" s="211" t="s">
        <v>1939</v>
      </c>
      <c r="R1688" s="181">
        <v>0.30902777777777779</v>
      </c>
      <c r="S1688" s="181">
        <v>0.28819444444444448</v>
      </c>
      <c r="T1688" s="216">
        <f>282.6-4.4</f>
        <v>278.20000000000005</v>
      </c>
      <c r="U1688" s="216">
        <f>T1687+T1688</f>
        <v>569.90000000000009</v>
      </c>
      <c r="V1688" s="184" t="s">
        <v>1045</v>
      </c>
      <c r="W1688" s="184" t="s">
        <v>1045</v>
      </c>
      <c r="X1688" s="171"/>
      <c r="Y1688" s="163">
        <v>2</v>
      </c>
      <c r="AB1688" s="140" t="s">
        <v>1918</v>
      </c>
    </row>
    <row r="1689" spans="1:28" s="137" customFormat="1" ht="17.25" customHeight="1" x14ac:dyDescent="0.35">
      <c r="B1689" s="163"/>
      <c r="C1689" s="164"/>
      <c r="D1689" s="163"/>
      <c r="E1689" s="164"/>
      <c r="F1689" s="164"/>
      <c r="G1689" s="164"/>
      <c r="H1689" s="164"/>
      <c r="I1689" s="164"/>
      <c r="J1689" s="163"/>
      <c r="K1689" s="163"/>
      <c r="L1689" s="163"/>
      <c r="M1689" s="164"/>
      <c r="N1689" s="196" t="s">
        <v>1930</v>
      </c>
      <c r="O1689" s="196" t="s">
        <v>1940</v>
      </c>
      <c r="P1689" s="196"/>
      <c r="Q1689" s="196"/>
      <c r="R1689" s="163"/>
      <c r="S1689" s="163"/>
      <c r="T1689" s="163"/>
      <c r="U1689" s="163"/>
      <c r="V1689" s="170"/>
      <c r="W1689" s="170"/>
      <c r="X1689" s="212"/>
      <c r="Y1689" s="163"/>
    </row>
    <row r="1690" spans="1:28" s="137" customFormat="1" ht="17.25" customHeight="1" x14ac:dyDescent="0.35">
      <c r="B1690" s="163"/>
      <c r="C1690" s="164"/>
      <c r="D1690" s="163"/>
      <c r="E1690" s="164"/>
      <c r="F1690" s="164"/>
      <c r="G1690" s="164"/>
      <c r="H1690" s="164" t="s">
        <v>1596</v>
      </c>
      <c r="I1690" s="164"/>
      <c r="J1690" s="163"/>
      <c r="K1690" s="163"/>
      <c r="L1690" s="163"/>
      <c r="M1690" s="164"/>
      <c r="N1690" s="228" t="s">
        <v>1927</v>
      </c>
      <c r="O1690" s="228" t="s">
        <v>1941</v>
      </c>
      <c r="P1690" s="208" t="s">
        <v>971</v>
      </c>
      <c r="Q1690" s="164"/>
      <c r="R1690" s="163"/>
      <c r="S1690" s="163"/>
      <c r="T1690" s="163"/>
      <c r="U1690" s="163"/>
      <c r="V1690" s="170"/>
      <c r="W1690" s="170"/>
      <c r="X1690" s="212"/>
      <c r="Y1690" s="163"/>
    </row>
    <row r="1691" spans="1:28" s="137" customFormat="1" ht="17.25" customHeight="1" x14ac:dyDescent="0.35">
      <c r="B1691" s="163"/>
      <c r="C1691" s="164"/>
      <c r="D1691" s="163"/>
      <c r="E1691" s="164"/>
      <c r="F1691" s="164"/>
      <c r="G1691" s="164"/>
      <c r="H1691" s="196" t="s">
        <v>935</v>
      </c>
      <c r="I1691" s="166" t="s">
        <v>1942</v>
      </c>
      <c r="J1691" s="163"/>
      <c r="K1691" s="163"/>
      <c r="L1691" s="163"/>
      <c r="M1691" s="164"/>
      <c r="N1691" s="228" t="s">
        <v>1649</v>
      </c>
      <c r="O1691" s="228" t="s">
        <v>1943</v>
      </c>
      <c r="P1691" s="208" t="s">
        <v>1596</v>
      </c>
      <c r="Q1691" s="164"/>
      <c r="R1691" s="163"/>
      <c r="S1691" s="163"/>
      <c r="T1691" s="163"/>
      <c r="U1691" s="163"/>
      <c r="V1691" s="170"/>
      <c r="W1691" s="170"/>
      <c r="X1691" s="212"/>
      <c r="Y1691" s="163"/>
    </row>
    <row r="1692" spans="1:28" s="137" customFormat="1" ht="17.25" customHeight="1" x14ac:dyDescent="0.35">
      <c r="B1692" s="163"/>
      <c r="C1692" s="164"/>
      <c r="D1692" s="163"/>
      <c r="E1692" s="164"/>
      <c r="F1692" s="164"/>
      <c r="G1692" s="164"/>
      <c r="H1692" s="196" t="s">
        <v>935</v>
      </c>
      <c r="I1692" s="196" t="s">
        <v>1944</v>
      </c>
      <c r="J1692" s="163"/>
      <c r="K1692" s="163"/>
      <c r="L1692" s="163"/>
      <c r="M1692" s="164"/>
      <c r="N1692" s="228" t="s">
        <v>1597</v>
      </c>
      <c r="O1692" s="228" t="s">
        <v>1945</v>
      </c>
      <c r="P1692" s="208" t="s">
        <v>971</v>
      </c>
      <c r="Q1692" s="164"/>
      <c r="R1692" s="163"/>
      <c r="S1692" s="163"/>
      <c r="T1692" s="163"/>
      <c r="U1692" s="163"/>
      <c r="V1692" s="170"/>
      <c r="W1692" s="170"/>
      <c r="X1692" s="212"/>
      <c r="Y1692" s="163"/>
    </row>
    <row r="1693" spans="1:28" s="137" customFormat="1" ht="17.25" customHeight="1" x14ac:dyDescent="0.35">
      <c r="B1693" s="163"/>
      <c r="C1693" s="164"/>
      <c r="D1693" s="163"/>
      <c r="E1693" s="164"/>
      <c r="F1693" s="164"/>
      <c r="G1693" s="164"/>
      <c r="H1693" s="164"/>
      <c r="I1693" s="164"/>
      <c r="J1693" s="163"/>
      <c r="K1693" s="163"/>
      <c r="L1693" s="163"/>
      <c r="M1693" s="164"/>
      <c r="N1693" s="196" t="s">
        <v>1594</v>
      </c>
      <c r="O1693" s="196" t="s">
        <v>1946</v>
      </c>
      <c r="P1693" s="196"/>
      <c r="Q1693" s="196"/>
      <c r="R1693" s="163"/>
      <c r="S1693" s="163"/>
      <c r="T1693" s="163"/>
      <c r="U1693" s="163"/>
      <c r="V1693" s="170"/>
      <c r="W1693" s="170"/>
      <c r="X1693" s="212"/>
      <c r="Y1693" s="163"/>
    </row>
    <row r="1694" spans="1:28" s="137" customFormat="1" ht="17.25" customHeight="1" x14ac:dyDescent="0.35">
      <c r="B1694" s="163"/>
      <c r="C1694" s="57" t="s">
        <v>1947</v>
      </c>
      <c r="D1694" s="228" t="s">
        <v>1948</v>
      </c>
      <c r="E1694" s="164"/>
      <c r="F1694" s="164"/>
      <c r="G1694" s="164"/>
      <c r="H1694" s="164"/>
      <c r="I1694" s="164"/>
      <c r="J1694" s="163"/>
      <c r="K1694" s="163"/>
      <c r="L1694" s="163"/>
      <c r="M1694" s="164"/>
      <c r="N1694" s="196" t="s">
        <v>1312</v>
      </c>
      <c r="O1694" s="196" t="s">
        <v>1949</v>
      </c>
      <c r="P1694" s="196"/>
      <c r="Q1694" s="196"/>
      <c r="R1694" s="163"/>
      <c r="S1694" s="163"/>
      <c r="T1694" s="163"/>
      <c r="U1694" s="163"/>
      <c r="V1694" s="170"/>
      <c r="W1694" s="170"/>
      <c r="X1694" s="212"/>
      <c r="Y1694" s="163"/>
    </row>
    <row r="1695" spans="1:28" s="137" customFormat="1" ht="17.25" customHeight="1" x14ac:dyDescent="0.35">
      <c r="B1695" s="163"/>
      <c r="C1695" s="57" t="s">
        <v>1950</v>
      </c>
      <c r="D1695" s="228" t="s">
        <v>1950</v>
      </c>
      <c r="E1695" s="164"/>
      <c r="F1695" s="164"/>
      <c r="G1695" s="164"/>
      <c r="H1695" s="164"/>
      <c r="I1695" s="164"/>
      <c r="J1695" s="163"/>
      <c r="K1695" s="163"/>
      <c r="L1695" s="163"/>
      <c r="M1695" s="164"/>
      <c r="N1695" s="196" t="s">
        <v>963</v>
      </c>
      <c r="O1695" s="196" t="s">
        <v>1951</v>
      </c>
      <c r="P1695" s="196"/>
      <c r="Q1695" s="196"/>
      <c r="R1695" s="163"/>
      <c r="S1695" s="163"/>
      <c r="T1695" s="163"/>
      <c r="U1695" s="163"/>
      <c r="V1695" s="170"/>
      <c r="W1695" s="170"/>
      <c r="X1695" s="212"/>
      <c r="Y1695" s="163"/>
    </row>
    <row r="1696" spans="1:28" s="137" customFormat="1" ht="17.25" customHeight="1" x14ac:dyDescent="0.35">
      <c r="A1696" s="277"/>
      <c r="B1696" s="163"/>
      <c r="C1696" s="164"/>
      <c r="D1696" s="163"/>
      <c r="E1696" s="164"/>
      <c r="F1696" s="164"/>
      <c r="G1696" s="163"/>
      <c r="H1696" s="163"/>
      <c r="I1696" s="163"/>
      <c r="J1696" s="164"/>
      <c r="K1696" s="196"/>
      <c r="L1696" s="196"/>
      <c r="M1696" s="196"/>
      <c r="N1696" s="196"/>
      <c r="O1696" s="196"/>
      <c r="P1696" s="197"/>
      <c r="Q1696" s="163"/>
      <c r="R1696" s="163"/>
      <c r="S1696" s="164"/>
      <c r="T1696" s="164"/>
      <c r="U1696" s="164"/>
      <c r="V1696" s="170"/>
      <c r="W1696" s="170"/>
      <c r="X1696" s="212"/>
      <c r="Y1696" s="163"/>
    </row>
    <row r="1697" spans="2:25" s="137" customFormat="1" ht="17.25" customHeight="1" x14ac:dyDescent="0.35">
      <c r="B1697" s="163"/>
      <c r="C1697" s="163"/>
      <c r="D1697" s="204"/>
      <c r="E1697" s="201"/>
      <c r="F1697" s="201"/>
      <c r="G1697" s="201"/>
      <c r="H1697" s="201"/>
      <c r="I1697" s="201"/>
      <c r="J1697" s="201"/>
      <c r="K1697" s="201"/>
      <c r="L1697" s="201"/>
      <c r="M1697" s="201"/>
      <c r="N1697" s="201"/>
      <c r="O1697" s="201"/>
      <c r="P1697" s="201"/>
      <c r="Q1697" s="201"/>
      <c r="R1697" s="214"/>
      <c r="S1697" s="201"/>
      <c r="T1697" s="201"/>
      <c r="U1697" s="201"/>
      <c r="V1697" s="170"/>
      <c r="W1697" s="170"/>
      <c r="X1697" s="212"/>
      <c r="Y1697" s="163"/>
    </row>
    <row r="1698" spans="2:25" s="137" customFormat="1" ht="17.25" customHeight="1" x14ac:dyDescent="0.35">
      <c r="B1698" s="163">
        <v>114</v>
      </c>
      <c r="C1698" s="163"/>
      <c r="D1698" s="55">
        <v>231</v>
      </c>
      <c r="E1698" s="174" t="s">
        <v>2045</v>
      </c>
      <c r="F1698" s="174" t="s">
        <v>0</v>
      </c>
      <c r="G1698" s="174" t="s">
        <v>8</v>
      </c>
      <c r="H1698" s="164" t="s">
        <v>968</v>
      </c>
      <c r="I1698" s="164" t="s">
        <v>1707</v>
      </c>
      <c r="J1698" s="216">
        <v>408.9</v>
      </c>
      <c r="K1698" s="167">
        <v>18.3</v>
      </c>
      <c r="L1698" s="167">
        <v>4.3499999999999996</v>
      </c>
      <c r="M1698" s="57" t="s">
        <v>943</v>
      </c>
      <c r="N1698" s="196" t="s">
        <v>1025</v>
      </c>
      <c r="O1698" s="196" t="s">
        <v>2082</v>
      </c>
      <c r="P1698" s="196"/>
      <c r="Q1698" s="164" t="s">
        <v>1976</v>
      </c>
      <c r="R1698" s="215">
        <v>0.25694444444444448</v>
      </c>
      <c r="S1698" s="215">
        <v>0.23611111111111113</v>
      </c>
      <c r="T1698" s="163">
        <v>216.8</v>
      </c>
      <c r="U1698" s="163"/>
      <c r="V1698" s="184" t="s">
        <v>1655</v>
      </c>
      <c r="W1698" s="170"/>
      <c r="X1698" s="200" t="s">
        <v>1589</v>
      </c>
      <c r="Y1698" s="163"/>
    </row>
    <row r="1699" spans="2:25" s="137" customFormat="1" ht="17.25" customHeight="1" x14ac:dyDescent="0.35">
      <c r="B1699" s="163"/>
      <c r="C1699" s="163"/>
      <c r="D1699" s="163">
        <v>232</v>
      </c>
      <c r="E1699" s="164"/>
      <c r="F1699" s="174"/>
      <c r="G1699" s="174"/>
      <c r="H1699" s="164"/>
      <c r="I1699" s="164"/>
      <c r="J1699" s="216"/>
      <c r="K1699" s="167"/>
      <c r="L1699" s="163"/>
      <c r="M1699" s="164"/>
      <c r="N1699" s="196" t="s">
        <v>1564</v>
      </c>
      <c r="O1699" s="196" t="s">
        <v>2083</v>
      </c>
      <c r="P1699" s="196"/>
      <c r="Q1699" s="164" t="s">
        <v>1977</v>
      </c>
      <c r="R1699" s="215">
        <v>0.18402777777777779</v>
      </c>
      <c r="S1699" s="215">
        <v>0.18402777777777779</v>
      </c>
      <c r="T1699" s="163">
        <v>192.1</v>
      </c>
      <c r="U1699" s="260">
        <f>T1698+T1699</f>
        <v>408.9</v>
      </c>
      <c r="V1699" s="184" t="s">
        <v>1655</v>
      </c>
      <c r="W1699" s="184" t="s">
        <v>1655</v>
      </c>
      <c r="X1699" s="212"/>
      <c r="Y1699" s="163"/>
    </row>
    <row r="1700" spans="2:25" s="137" customFormat="1" ht="17.25" customHeight="1" x14ac:dyDescent="0.35">
      <c r="B1700" s="163"/>
      <c r="C1700" s="163"/>
      <c r="D1700" s="163"/>
      <c r="E1700" s="164"/>
      <c r="F1700" s="174" t="s">
        <v>1596</v>
      </c>
      <c r="G1700" s="174"/>
      <c r="H1700" s="164" t="s">
        <v>1596</v>
      </c>
      <c r="I1700" s="164"/>
      <c r="J1700" s="163"/>
      <c r="K1700" s="163"/>
      <c r="L1700" s="163"/>
      <c r="M1700" s="164"/>
      <c r="N1700" s="228" t="s">
        <v>1566</v>
      </c>
      <c r="O1700" s="196" t="s">
        <v>2084</v>
      </c>
      <c r="P1700" s="228" t="s">
        <v>971</v>
      </c>
      <c r="Q1700" s="196"/>
      <c r="R1700" s="169"/>
      <c r="S1700" s="169"/>
      <c r="T1700" s="163"/>
      <c r="U1700" s="163"/>
      <c r="V1700" s="170"/>
      <c r="W1700" s="170"/>
      <c r="X1700" s="212"/>
      <c r="Y1700" s="163"/>
    </row>
    <row r="1701" spans="2:25" s="137" customFormat="1" ht="17.25" customHeight="1" x14ac:dyDescent="0.35">
      <c r="B1701" s="163"/>
      <c r="C1701" s="163"/>
      <c r="D1701" s="163"/>
      <c r="E1701" s="164"/>
      <c r="F1701" s="245" t="s">
        <v>1599</v>
      </c>
      <c r="G1701" s="258" t="s">
        <v>1710</v>
      </c>
      <c r="H1701" s="196" t="s">
        <v>935</v>
      </c>
      <c r="I1701" s="166" t="s">
        <v>1711</v>
      </c>
      <c r="J1701" s="163"/>
      <c r="K1701" s="163"/>
      <c r="L1701" s="163"/>
      <c r="M1701" s="164"/>
      <c r="N1701" s="228" t="s">
        <v>1712</v>
      </c>
      <c r="O1701" s="228" t="s">
        <v>1962</v>
      </c>
      <c r="P1701" s="208" t="s">
        <v>1596</v>
      </c>
      <c r="Q1701" s="196"/>
      <c r="R1701" s="169"/>
      <c r="S1701" s="169"/>
      <c r="T1701" s="163"/>
      <c r="U1701" s="163"/>
      <c r="V1701" s="170"/>
      <c r="W1701" s="170"/>
      <c r="X1701" s="212"/>
      <c r="Y1701" s="163"/>
    </row>
    <row r="1702" spans="2:25" s="137" customFormat="1" ht="17.25" customHeight="1" x14ac:dyDescent="0.35">
      <c r="B1702" s="163"/>
      <c r="C1702" s="163"/>
      <c r="D1702" s="163"/>
      <c r="E1702" s="164"/>
      <c r="F1702" s="245" t="s">
        <v>1599</v>
      </c>
      <c r="G1702" s="245" t="s">
        <v>1714</v>
      </c>
      <c r="H1702" s="196" t="s">
        <v>935</v>
      </c>
      <c r="I1702" s="196" t="s">
        <v>1715</v>
      </c>
      <c r="J1702" s="163"/>
      <c r="K1702" s="163"/>
      <c r="L1702" s="163"/>
      <c r="M1702" s="164"/>
      <c r="N1702" s="196" t="s">
        <v>1716</v>
      </c>
      <c r="O1702" s="196" t="s">
        <v>2085</v>
      </c>
      <c r="P1702" s="196"/>
      <c r="Q1702" s="196"/>
      <c r="R1702" s="169"/>
      <c r="S1702" s="169"/>
      <c r="T1702" s="163"/>
      <c r="U1702" s="163"/>
      <c r="V1702" s="170"/>
      <c r="W1702" s="170"/>
      <c r="X1702" s="212"/>
      <c r="Y1702" s="163"/>
    </row>
    <row r="1703" spans="2:25" s="137" customFormat="1" ht="17.25" customHeight="1" x14ac:dyDescent="0.35">
      <c r="B1703" s="163"/>
      <c r="C1703" s="163"/>
      <c r="D1703" s="163"/>
      <c r="E1703" s="164"/>
      <c r="F1703" s="221" t="s">
        <v>1174</v>
      </c>
      <c r="G1703" s="174"/>
      <c r="H1703" s="57" t="s">
        <v>1174</v>
      </c>
      <c r="I1703" s="164"/>
      <c r="J1703" s="57"/>
      <c r="K1703" s="163"/>
      <c r="L1703" s="163"/>
      <c r="M1703" s="164"/>
      <c r="N1703" s="196" t="s">
        <v>1718</v>
      </c>
      <c r="O1703" s="167" t="s">
        <v>2086</v>
      </c>
      <c r="P1703" s="196"/>
      <c r="Q1703" s="196"/>
      <c r="R1703" s="169"/>
      <c r="S1703" s="169"/>
      <c r="T1703" s="163"/>
      <c r="U1703" s="163"/>
      <c r="V1703" s="170"/>
      <c r="W1703" s="170"/>
      <c r="X1703" s="212"/>
      <c r="Y1703" s="163"/>
    </row>
    <row r="1704" spans="2:25" s="137" customFormat="1" ht="17.25" customHeight="1" x14ac:dyDescent="0.35">
      <c r="B1704" s="163"/>
      <c r="C1704" s="163"/>
      <c r="D1704" s="163"/>
      <c r="E1704" s="164"/>
      <c r="F1704" s="174"/>
      <c r="G1704" s="174"/>
      <c r="H1704" s="164"/>
      <c r="I1704" s="164"/>
      <c r="J1704" s="216"/>
      <c r="K1704" s="163"/>
      <c r="L1704" s="163"/>
      <c r="M1704" s="164"/>
      <c r="N1704" s="167"/>
      <c r="O1704" s="167"/>
      <c r="P1704" s="167"/>
      <c r="Q1704" s="196"/>
      <c r="R1704" s="169"/>
      <c r="S1704" s="169"/>
      <c r="T1704" s="163"/>
      <c r="U1704" s="163"/>
      <c r="V1704" s="170"/>
      <c r="W1704" s="170"/>
      <c r="X1704" s="212"/>
      <c r="Y1704" s="163"/>
    </row>
    <row r="1705" spans="2:25" s="137" customFormat="1" ht="17.25" customHeight="1" x14ac:dyDescent="0.35">
      <c r="B1705" s="163">
        <v>115</v>
      </c>
      <c r="C1705" s="163"/>
      <c r="D1705" s="163">
        <v>233</v>
      </c>
      <c r="E1705" s="174" t="s">
        <v>2046</v>
      </c>
      <c r="F1705" s="174" t="s">
        <v>8</v>
      </c>
      <c r="G1705" s="174" t="s">
        <v>0</v>
      </c>
      <c r="H1705" s="164" t="s">
        <v>1707</v>
      </c>
      <c r="I1705" s="164" t="s">
        <v>968</v>
      </c>
      <c r="J1705" s="216">
        <v>408.9</v>
      </c>
      <c r="K1705" s="278">
        <v>18</v>
      </c>
      <c r="L1705" s="278">
        <v>4.05</v>
      </c>
      <c r="M1705" s="57" t="s">
        <v>943</v>
      </c>
      <c r="N1705" s="196" t="s">
        <v>1718</v>
      </c>
      <c r="O1705" s="196" t="s">
        <v>1912</v>
      </c>
      <c r="P1705" s="196"/>
      <c r="Q1705" s="164" t="s">
        <v>1978</v>
      </c>
      <c r="R1705" s="215">
        <v>0.18402777777777779</v>
      </c>
      <c r="S1705" s="215">
        <v>0.18402777777777779</v>
      </c>
      <c r="T1705" s="163">
        <v>192.1</v>
      </c>
      <c r="U1705" s="163"/>
      <c r="V1705" s="184" t="s">
        <v>1655</v>
      </c>
      <c r="W1705" s="170"/>
      <c r="X1705" s="212"/>
      <c r="Y1705" s="163"/>
    </row>
    <row r="1706" spans="2:25" s="137" customFormat="1" ht="17.25" customHeight="1" x14ac:dyDescent="0.35">
      <c r="B1706" s="163"/>
      <c r="C1706" s="163"/>
      <c r="D1706" s="163">
        <v>234</v>
      </c>
      <c r="E1706" s="164"/>
      <c r="F1706" s="174"/>
      <c r="G1706" s="174"/>
      <c r="H1706" s="164"/>
      <c r="I1706" s="164"/>
      <c r="J1706" s="216"/>
      <c r="K1706" s="163"/>
      <c r="L1706" s="163"/>
      <c r="M1706" s="164"/>
      <c r="N1706" s="196" t="s">
        <v>1716</v>
      </c>
      <c r="O1706" s="196" t="s">
        <v>2087</v>
      </c>
      <c r="P1706" s="196"/>
      <c r="Q1706" s="164" t="s">
        <v>1979</v>
      </c>
      <c r="R1706" s="215">
        <v>0.24652777777777779</v>
      </c>
      <c r="S1706" s="215">
        <v>0.22569444444444445</v>
      </c>
      <c r="T1706" s="163">
        <v>216.8</v>
      </c>
      <c r="U1706" s="216">
        <f>T1705+T1706</f>
        <v>408.9</v>
      </c>
      <c r="V1706" s="184" t="s">
        <v>1655</v>
      </c>
      <c r="W1706" s="184" t="s">
        <v>1655</v>
      </c>
      <c r="X1706" s="212"/>
      <c r="Y1706" s="163">
        <v>2</v>
      </c>
    </row>
    <row r="1707" spans="2:25" s="137" customFormat="1" ht="17.25" customHeight="1" x14ac:dyDescent="0.35">
      <c r="B1707" s="163"/>
      <c r="C1707" s="163"/>
      <c r="D1707" s="163"/>
      <c r="E1707" s="164"/>
      <c r="F1707" s="174" t="s">
        <v>1596</v>
      </c>
      <c r="G1707" s="174"/>
      <c r="H1707" s="164" t="s">
        <v>1596</v>
      </c>
      <c r="I1707" s="164"/>
      <c r="J1707" s="163"/>
      <c r="K1707" s="163"/>
      <c r="L1707" s="163"/>
      <c r="M1707" s="164"/>
      <c r="N1707" s="228" t="s">
        <v>1712</v>
      </c>
      <c r="O1707" s="228" t="s">
        <v>2088</v>
      </c>
      <c r="P1707" s="208" t="s">
        <v>1596</v>
      </c>
      <c r="Q1707" s="196"/>
      <c r="R1707" s="169"/>
      <c r="S1707" s="169"/>
      <c r="T1707" s="163"/>
      <c r="U1707" s="163"/>
      <c r="V1707" s="170"/>
      <c r="W1707" s="170"/>
      <c r="X1707" s="212"/>
      <c r="Y1707" s="163"/>
    </row>
    <row r="1708" spans="2:25" s="137" customFormat="1" ht="17.25" customHeight="1" x14ac:dyDescent="0.35">
      <c r="B1708" s="163"/>
      <c r="C1708" s="163"/>
      <c r="D1708" s="163"/>
      <c r="E1708" s="164"/>
      <c r="F1708" s="245" t="s">
        <v>1599</v>
      </c>
      <c r="G1708" s="258" t="s">
        <v>1721</v>
      </c>
      <c r="H1708" s="196" t="s">
        <v>935</v>
      </c>
      <c r="I1708" s="166" t="s">
        <v>1722</v>
      </c>
      <c r="J1708" s="163"/>
      <c r="K1708" s="163"/>
      <c r="L1708" s="163"/>
      <c r="M1708" s="164"/>
      <c r="N1708" s="228" t="s">
        <v>1566</v>
      </c>
      <c r="O1708" s="228" t="s">
        <v>2089</v>
      </c>
      <c r="P1708" s="228" t="s">
        <v>971</v>
      </c>
      <c r="Q1708" s="164"/>
      <c r="R1708" s="169"/>
      <c r="S1708" s="169"/>
      <c r="T1708" s="163"/>
      <c r="U1708" s="163"/>
      <c r="V1708" s="170"/>
      <c r="W1708" s="170"/>
      <c r="X1708" s="212"/>
      <c r="Y1708" s="163"/>
    </row>
    <row r="1709" spans="2:25" s="137" customFormat="1" ht="17.25" customHeight="1" x14ac:dyDescent="0.35">
      <c r="B1709" s="163"/>
      <c r="C1709" s="163"/>
      <c r="D1709" s="163"/>
      <c r="E1709" s="164"/>
      <c r="F1709" s="245" t="s">
        <v>1599</v>
      </c>
      <c r="G1709" s="245" t="s">
        <v>1723</v>
      </c>
      <c r="H1709" s="196" t="s">
        <v>935</v>
      </c>
      <c r="I1709" s="196" t="s">
        <v>1724</v>
      </c>
      <c r="J1709" s="163"/>
      <c r="K1709" s="163"/>
      <c r="L1709" s="163"/>
      <c r="M1709" s="164"/>
      <c r="N1709" s="196" t="s">
        <v>1564</v>
      </c>
      <c r="O1709" s="196" t="s">
        <v>2090</v>
      </c>
      <c r="P1709" s="196"/>
      <c r="Q1709" s="164"/>
      <c r="R1709" s="169"/>
      <c r="S1709" s="169"/>
      <c r="T1709" s="163"/>
      <c r="U1709" s="163"/>
      <c r="V1709" s="170"/>
      <c r="W1709" s="170"/>
      <c r="X1709" s="212"/>
      <c r="Y1709" s="163"/>
    </row>
    <row r="1710" spans="2:25" s="137" customFormat="1" ht="17.25" customHeight="1" x14ac:dyDescent="0.35">
      <c r="B1710" s="163"/>
      <c r="C1710" s="163"/>
      <c r="D1710" s="163"/>
      <c r="E1710" s="164"/>
      <c r="F1710" s="174"/>
      <c r="G1710" s="174"/>
      <c r="H1710" s="164"/>
      <c r="I1710" s="164"/>
      <c r="J1710" s="163"/>
      <c r="K1710" s="163"/>
      <c r="L1710" s="163"/>
      <c r="M1710" s="164"/>
      <c r="N1710" s="196" t="s">
        <v>1025</v>
      </c>
      <c r="O1710" s="196" t="s">
        <v>2091</v>
      </c>
      <c r="P1710" s="196"/>
      <c r="Q1710" s="164"/>
      <c r="R1710" s="169"/>
      <c r="S1710" s="169"/>
      <c r="T1710" s="163"/>
      <c r="U1710" s="163"/>
      <c r="V1710" s="170"/>
      <c r="W1710" s="170"/>
      <c r="X1710" s="212"/>
      <c r="Y1710" s="163"/>
    </row>
    <row r="1711" spans="2:25" s="137" customFormat="1" ht="17.25" customHeight="1" x14ac:dyDescent="0.35">
      <c r="B1711" s="163"/>
      <c r="C1711" s="163"/>
      <c r="D1711" s="163"/>
      <c r="E1711" s="57" t="s">
        <v>1980</v>
      </c>
      <c r="F1711" s="174"/>
      <c r="G1711" s="174"/>
      <c r="H1711" s="164"/>
      <c r="I1711" s="164"/>
      <c r="J1711" s="163"/>
      <c r="K1711" s="163"/>
      <c r="L1711" s="163"/>
      <c r="M1711" s="164"/>
      <c r="N1711" s="167"/>
      <c r="O1711" s="167"/>
      <c r="P1711" s="167"/>
      <c r="Q1711" s="196"/>
      <c r="R1711" s="169"/>
      <c r="S1711" s="169"/>
      <c r="T1711" s="163"/>
      <c r="U1711" s="163"/>
      <c r="V1711" s="170"/>
      <c r="W1711" s="170"/>
      <c r="X1711" s="212"/>
      <c r="Y1711" s="163"/>
    </row>
    <row r="1712" spans="2:25" s="137" customFormat="1" ht="17.25" customHeight="1" x14ac:dyDescent="0.35">
      <c r="B1712" s="156"/>
      <c r="C1712" s="156"/>
      <c r="D1712" s="156"/>
      <c r="E1712" s="279"/>
      <c r="F1712" s="144"/>
      <c r="G1712" s="144"/>
      <c r="H1712" s="156"/>
      <c r="I1712" s="156"/>
      <c r="J1712" s="156"/>
      <c r="K1712" s="144"/>
      <c r="L1712" s="280"/>
      <c r="M1712" s="281"/>
      <c r="N1712" s="161"/>
      <c r="O1712" s="162"/>
      <c r="P1712" s="162"/>
      <c r="Q1712" s="156"/>
      <c r="R1712" s="156"/>
      <c r="S1712" s="144"/>
      <c r="T1712" s="162"/>
      <c r="U1712" s="144"/>
      <c r="V1712" s="153"/>
      <c r="W1712" s="153"/>
      <c r="X1712" s="282"/>
      <c r="Y1712" s="144"/>
    </row>
    <row r="1713" spans="4:21" ht="17.25" customHeight="1" x14ac:dyDescent="0.35">
      <c r="H1713" s="140">
        <v>115</v>
      </c>
      <c r="R1713" s="292">
        <f>SUM(R1579:R1711)</f>
        <v>7.7187499999999991</v>
      </c>
      <c r="S1713" s="292">
        <f>SUM(S1579:S1711)</f>
        <v>6.9826388888888902</v>
      </c>
      <c r="T1713" s="290">
        <f>SUM(T1579:T1711)</f>
        <v>6545.7000000000007</v>
      </c>
      <c r="U1713" s="290">
        <f>SUM(U1579:U1711)</f>
        <v>6545.6999999999989</v>
      </c>
    </row>
    <row r="1714" spans="4:21" ht="17.25" customHeight="1" x14ac:dyDescent="0.35">
      <c r="H1714" s="289">
        <v>43792.5</v>
      </c>
      <c r="R1714" s="283"/>
      <c r="S1714" s="283"/>
      <c r="T1714" s="283"/>
    </row>
    <row r="1715" spans="4:21" ht="15" customHeight="1" x14ac:dyDescent="0.35">
      <c r="H1715" s="140">
        <v>233</v>
      </c>
      <c r="R1715" s="291">
        <f>R1713+R1569</f>
        <v>73.385416666666657</v>
      </c>
      <c r="S1715" s="291">
        <f>S1713+S1569</f>
        <v>66.4340277777778</v>
      </c>
      <c r="T1715" s="290">
        <f>T1713+T1569</f>
        <v>43792.500000000015</v>
      </c>
      <c r="U1715" s="290">
        <f>U1713+U1569</f>
        <v>43792.499999999993</v>
      </c>
    </row>
    <row r="1716" spans="4:21" ht="17.25" customHeight="1" x14ac:dyDescent="0.35">
      <c r="D1716" s="136"/>
      <c r="F1716" s="287">
        <v>97</v>
      </c>
      <c r="G1716" s="139" t="s">
        <v>1727</v>
      </c>
      <c r="H1716" s="289">
        <f>H1714/H1713</f>
        <v>380.80434782608694</v>
      </c>
      <c r="I1716" s="136" t="s">
        <v>1727</v>
      </c>
      <c r="J1716" s="136"/>
      <c r="K1716" s="136"/>
      <c r="R1716" s="283"/>
      <c r="S1716" s="283"/>
      <c r="T1716" s="283"/>
    </row>
    <row r="1717" spans="4:21" ht="17.25" customHeight="1" x14ac:dyDescent="0.35">
      <c r="D1717" s="136"/>
      <c r="F1717" s="288">
        <v>35905.1</v>
      </c>
      <c r="G1717" s="139"/>
      <c r="H1717" s="289">
        <f>H1714/H1715</f>
        <v>187.95064377682402</v>
      </c>
      <c r="I1717" s="136"/>
      <c r="J1717" s="136"/>
      <c r="K1717" s="136"/>
      <c r="R1717" s="291">
        <f>R1715/233</f>
        <v>0.31495886981401999</v>
      </c>
      <c r="S1717" s="291">
        <f>S1715/233</f>
        <v>0.28512458273724378</v>
      </c>
      <c r="T1717" s="291"/>
    </row>
    <row r="1718" spans="4:21" ht="17.25" customHeight="1" x14ac:dyDescent="0.35">
      <c r="D1718" s="140" t="s">
        <v>1728</v>
      </c>
      <c r="F1718" s="287">
        <v>196</v>
      </c>
      <c r="G1718" s="139"/>
      <c r="I1718" s="136"/>
      <c r="J1718" s="136"/>
      <c r="K1718" s="136"/>
    </row>
    <row r="1719" spans="4:21" ht="17.25" customHeight="1" x14ac:dyDescent="0.35">
      <c r="D1719" s="205"/>
      <c r="F1719" s="288">
        <f>F1717/F1716</f>
        <v>370.15567010309275</v>
      </c>
      <c r="G1719" s="139"/>
      <c r="I1719" s="136"/>
      <c r="J1719" s="136"/>
      <c r="K1719" s="136"/>
    </row>
    <row r="1720" spans="4:21" ht="17.25" customHeight="1" x14ac:dyDescent="0.35">
      <c r="D1720" s="136"/>
      <c r="F1720" s="288">
        <f>F1717/F1718</f>
        <v>183.18928571428572</v>
      </c>
      <c r="G1720" s="139"/>
      <c r="I1720" s="136"/>
      <c r="J1720" s="136"/>
      <c r="K1720" s="136"/>
    </row>
    <row r="1721" spans="4:21" ht="17.25" customHeight="1" x14ac:dyDescent="0.35">
      <c r="D1721" s="205"/>
      <c r="E1721" s="236"/>
      <c r="F1721" s="138"/>
      <c r="G1721" s="139"/>
      <c r="H1721" s="137"/>
      <c r="I1721" s="136"/>
      <c r="J1721" s="136"/>
      <c r="K1721" s="136"/>
    </row>
  </sheetData>
  <pageMargins left="0.6692913385826772" right="0.15748031496062992" top="0.23622047244094491" bottom="0.23622047244094491" header="0.15748031496062992" footer="0.15748031496062992"/>
  <pageSetup paperSize="9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77"/>
  <sheetViews>
    <sheetView workbookViewId="0">
      <selection sqref="A1:XFD1048576"/>
    </sheetView>
  </sheetViews>
  <sheetFormatPr defaultRowHeight="15" x14ac:dyDescent="0.25"/>
  <cols>
    <col min="1" max="1" width="9.140625" style="205"/>
    <col min="2" max="2" width="6.42578125" style="205" customWidth="1"/>
    <col min="3" max="3" width="9.140625" style="205" customWidth="1"/>
    <col min="4" max="4" width="11" style="205" customWidth="1"/>
    <col min="5" max="5" width="20.85546875" style="284" hidden="1" customWidth="1"/>
    <col min="6" max="6" width="11.7109375" style="284" hidden="1" customWidth="1"/>
    <col min="7" max="7" width="9.85546875" style="205" customWidth="1"/>
    <col min="8" max="8" width="12.5703125" style="205" customWidth="1"/>
    <col min="9" max="9" width="8.85546875" style="205" customWidth="1"/>
    <col min="10" max="10" width="14.85546875" style="283" bestFit="1" customWidth="1"/>
    <col min="11" max="11" width="10.140625" style="283" customWidth="1"/>
    <col min="12" max="12" width="16.28515625" style="205" customWidth="1"/>
    <col min="13" max="13" width="8.85546875" style="205" customWidth="1"/>
    <col min="14" max="14" width="15.28515625" style="205" hidden="1" customWidth="1"/>
    <col min="15" max="15" width="11.140625" style="205" hidden="1" customWidth="1"/>
    <col min="16" max="16" width="0.140625" style="205" hidden="1" customWidth="1"/>
    <col min="17" max="17" width="8.7109375" style="205" customWidth="1"/>
    <col min="18" max="18" width="9.28515625" style="283" customWidth="1"/>
    <col min="19" max="19" width="10.5703125" style="283" customWidth="1"/>
    <col min="20" max="20" width="11.28515625" style="290" customWidth="1"/>
    <col min="21" max="21" width="11.140625" style="283" customWidth="1"/>
    <col min="22" max="22" width="7" style="205" customWidth="1"/>
    <col min="23" max="23" width="9.140625" style="205" hidden="1" customWidth="1"/>
    <col min="24" max="24" width="9.140625" style="306" hidden="1" customWidth="1"/>
    <col min="25" max="26" width="8.5703125" style="306" hidden="1" customWidth="1"/>
    <col min="27" max="27" width="12" style="306" hidden="1" customWidth="1"/>
    <col min="28" max="28" width="17.85546875" style="205" hidden="1" customWidth="1"/>
    <col min="29" max="29" width="25.140625" style="205" customWidth="1"/>
    <col min="30" max="30" width="8.85546875" style="205" customWidth="1"/>
    <col min="31" max="31" width="7.42578125" style="205" bestFit="1" customWidth="1"/>
    <col min="32" max="32" width="11" style="205" bestFit="1" customWidth="1"/>
    <col min="33" max="33" width="11" style="283" bestFit="1" customWidth="1"/>
    <col min="34" max="16384" width="9.140625" style="205"/>
  </cols>
  <sheetData>
    <row r="1" spans="1:33" ht="18" x14ac:dyDescent="0.35">
      <c r="M1" s="144" t="s">
        <v>2095</v>
      </c>
    </row>
    <row r="2" spans="1:33" s="144" customFormat="1" ht="18" x14ac:dyDescent="0.35">
      <c r="B2" s="609"/>
      <c r="C2" s="609"/>
      <c r="E2" s="155"/>
      <c r="F2" s="155"/>
      <c r="I2" s="156"/>
      <c r="J2" s="156"/>
      <c r="K2" s="156"/>
      <c r="L2" s="307"/>
      <c r="N2" s="156"/>
      <c r="O2" s="156"/>
      <c r="P2" s="156"/>
      <c r="R2" s="308"/>
      <c r="S2" s="308"/>
      <c r="T2" s="309"/>
      <c r="U2" s="309"/>
      <c r="X2" s="310"/>
      <c r="Y2" s="310"/>
      <c r="Z2" s="310"/>
      <c r="AA2" s="310"/>
      <c r="AG2" s="156"/>
    </row>
    <row r="3" spans="1:33" s="144" customFormat="1" ht="18" x14ac:dyDescent="0.35">
      <c r="B3" s="311" t="s">
        <v>933</v>
      </c>
      <c r="D3" s="156"/>
      <c r="E3" s="147"/>
      <c r="F3" s="147"/>
      <c r="G3" s="312"/>
      <c r="H3" s="312"/>
      <c r="I3" s="159"/>
      <c r="J3" s="159"/>
      <c r="K3" s="159"/>
      <c r="L3" s="312"/>
      <c r="M3" s="156"/>
      <c r="N3" s="308"/>
      <c r="O3" s="308"/>
      <c r="P3" s="308"/>
      <c r="R3" s="308" t="s">
        <v>934</v>
      </c>
      <c r="S3" s="308"/>
      <c r="T3" s="309"/>
      <c r="U3" s="309"/>
      <c r="V3" s="156"/>
      <c r="AG3" s="156"/>
    </row>
    <row r="4" spans="1:33" s="162" customFormat="1" ht="18" x14ac:dyDescent="0.35">
      <c r="E4" s="313"/>
      <c r="F4" s="313"/>
      <c r="I4" s="162" t="s">
        <v>2096</v>
      </c>
      <c r="J4" s="156"/>
      <c r="K4" s="156"/>
      <c r="R4" s="308"/>
      <c r="S4" s="308"/>
      <c r="T4" s="309"/>
      <c r="U4" s="309"/>
      <c r="AG4" s="156"/>
    </row>
    <row r="5" spans="1:33" s="144" customFormat="1" ht="18" x14ac:dyDescent="0.35">
      <c r="B5" s="162"/>
      <c r="C5" s="156"/>
      <c r="E5" s="155"/>
      <c r="F5" s="155" t="s">
        <v>936</v>
      </c>
      <c r="H5" s="144" t="s">
        <v>937</v>
      </c>
      <c r="I5" s="156"/>
      <c r="J5" s="156"/>
      <c r="K5" s="156"/>
      <c r="M5" s="156"/>
      <c r="Q5" s="156"/>
      <c r="R5" s="308"/>
      <c r="S5" s="308"/>
      <c r="T5" s="309"/>
      <c r="U5" s="309"/>
      <c r="V5" s="156"/>
      <c r="AG5" s="156"/>
    </row>
    <row r="6" spans="1:33" s="144" customFormat="1" ht="18" x14ac:dyDescent="0.35">
      <c r="B6" s="156"/>
      <c r="C6" s="156"/>
      <c r="E6" s="155"/>
      <c r="F6" s="314"/>
      <c r="H6" s="315"/>
      <c r="I6" s="156"/>
      <c r="J6" s="156"/>
      <c r="K6" s="156"/>
      <c r="N6" s="156"/>
      <c r="O6" s="156"/>
      <c r="P6" s="156"/>
      <c r="R6" s="308"/>
      <c r="S6" s="308"/>
      <c r="T6" s="309"/>
      <c r="U6" s="309"/>
      <c r="V6" s="156"/>
      <c r="AG6" s="156"/>
    </row>
    <row r="7" spans="1:33" s="317" customFormat="1" ht="18" x14ac:dyDescent="0.35">
      <c r="A7" s="316"/>
      <c r="B7" s="163" t="s">
        <v>938</v>
      </c>
      <c r="C7" s="164" t="s">
        <v>939</v>
      </c>
      <c r="D7" s="163" t="s">
        <v>940</v>
      </c>
      <c r="E7" s="610"/>
      <c r="F7" s="610"/>
      <c r="G7" s="611" t="s">
        <v>941</v>
      </c>
      <c r="H7" s="611"/>
      <c r="I7" s="166"/>
      <c r="J7" s="611" t="s">
        <v>942</v>
      </c>
      <c r="K7" s="611"/>
      <c r="L7" s="169" t="s">
        <v>944</v>
      </c>
      <c r="M7" s="612" t="s">
        <v>943</v>
      </c>
      <c r="N7" s="612"/>
      <c r="O7" s="169" t="s">
        <v>944</v>
      </c>
      <c r="P7" s="169"/>
      <c r="Q7" s="163" t="s">
        <v>939</v>
      </c>
      <c r="R7" s="163" t="s">
        <v>945</v>
      </c>
      <c r="S7" s="163" t="s">
        <v>946</v>
      </c>
      <c r="T7" s="216" t="s">
        <v>939</v>
      </c>
      <c r="U7" s="216" t="s">
        <v>947</v>
      </c>
      <c r="V7" s="172" t="s">
        <v>2097</v>
      </c>
      <c r="AG7" s="318"/>
    </row>
    <row r="8" spans="1:33" s="164" customFormat="1" ht="18" x14ac:dyDescent="0.35">
      <c r="A8" s="316"/>
      <c r="B8" s="163" t="s">
        <v>949</v>
      </c>
      <c r="C8" s="163" t="s">
        <v>949</v>
      </c>
      <c r="D8" s="164" t="s">
        <v>952</v>
      </c>
      <c r="E8" s="174"/>
      <c r="F8" s="174"/>
      <c r="G8" s="164" t="s">
        <v>953</v>
      </c>
      <c r="H8" s="164" t="s">
        <v>954</v>
      </c>
      <c r="I8" s="164" t="s">
        <v>955</v>
      </c>
      <c r="J8" s="163" t="s">
        <v>956</v>
      </c>
      <c r="K8" s="163" t="s">
        <v>957</v>
      </c>
      <c r="L8" s="169"/>
      <c r="M8" s="612"/>
      <c r="N8" s="612"/>
      <c r="O8" s="169"/>
      <c r="P8" s="169"/>
      <c r="Q8" s="163" t="s">
        <v>949</v>
      </c>
      <c r="R8" s="163" t="s">
        <v>958</v>
      </c>
      <c r="S8" s="163" t="s">
        <v>958</v>
      </c>
      <c r="T8" s="216" t="s">
        <v>959</v>
      </c>
      <c r="U8" s="216" t="s">
        <v>959</v>
      </c>
      <c r="V8" s="172"/>
      <c r="W8" s="262"/>
      <c r="AG8" s="163"/>
    </row>
    <row r="9" spans="1:33" s="164" customFormat="1" ht="18" x14ac:dyDescent="0.35">
      <c r="A9" s="316"/>
      <c r="B9" s="163"/>
      <c r="C9" s="163"/>
      <c r="E9" s="174"/>
      <c r="F9" s="174"/>
      <c r="J9" s="163"/>
      <c r="K9" s="163"/>
      <c r="L9" s="168"/>
      <c r="M9" s="168"/>
      <c r="N9" s="168"/>
      <c r="O9" s="168"/>
      <c r="P9" s="168"/>
      <c r="Q9" s="163"/>
      <c r="R9" s="172"/>
      <c r="S9" s="172"/>
      <c r="T9" s="216"/>
      <c r="U9" s="216"/>
      <c r="V9" s="319"/>
      <c r="W9" s="262"/>
      <c r="AG9" s="163"/>
    </row>
    <row r="10" spans="1:33" s="164" customFormat="1" ht="20.25" x14ac:dyDescent="0.4">
      <c r="A10" s="316"/>
      <c r="B10" s="163"/>
      <c r="C10" s="163"/>
      <c r="D10" s="613" t="s">
        <v>2098</v>
      </c>
      <c r="E10" s="613"/>
      <c r="F10" s="613"/>
      <c r="G10" s="613"/>
      <c r="I10" s="163"/>
      <c r="J10" s="163"/>
      <c r="K10" s="163"/>
      <c r="N10" s="163"/>
      <c r="O10" s="163"/>
      <c r="P10" s="163"/>
      <c r="R10" s="172"/>
      <c r="S10" s="172"/>
      <c r="T10" s="216"/>
      <c r="U10" s="216"/>
      <c r="W10" s="262"/>
      <c r="AG10" s="163"/>
    </row>
    <row r="11" spans="1:33" s="164" customFormat="1" ht="18" x14ac:dyDescent="0.35">
      <c r="A11" s="316"/>
      <c r="B11" s="163">
        <v>1</v>
      </c>
      <c r="C11" s="163" t="s">
        <v>964</v>
      </c>
      <c r="D11" s="164" t="s">
        <v>2099</v>
      </c>
      <c r="E11" s="174" t="s">
        <v>40</v>
      </c>
      <c r="F11" s="174" t="s">
        <v>2100</v>
      </c>
      <c r="G11" s="164" t="s">
        <v>1476</v>
      </c>
      <c r="H11" s="164" t="s">
        <v>1564</v>
      </c>
      <c r="I11" s="163">
        <v>42.7</v>
      </c>
      <c r="J11" s="167">
        <v>5.45</v>
      </c>
      <c r="K11" s="167">
        <v>7.15</v>
      </c>
      <c r="L11" s="57" t="s">
        <v>971</v>
      </c>
      <c r="N11" s="163"/>
      <c r="O11" s="163"/>
      <c r="P11" s="163"/>
      <c r="Q11" s="163" t="s">
        <v>964</v>
      </c>
      <c r="R11" s="181">
        <v>0.34375</v>
      </c>
      <c r="S11" s="181">
        <v>0.2951388888888889</v>
      </c>
      <c r="T11" s="216">
        <v>170.8</v>
      </c>
      <c r="U11" s="216"/>
      <c r="V11" s="172"/>
      <c r="W11" s="320" t="s">
        <v>1027</v>
      </c>
      <c r="X11" s="202" t="s">
        <v>2101</v>
      </c>
      <c r="Y11" s="202" t="s">
        <v>1045</v>
      </c>
      <c r="Z11" s="202"/>
      <c r="AA11" s="202"/>
      <c r="AB11" s="164" t="s">
        <v>1564</v>
      </c>
      <c r="AC11" s="164" t="s">
        <v>2100</v>
      </c>
      <c r="AD11" s="211" t="s">
        <v>1542</v>
      </c>
      <c r="AE11" s="164" t="s">
        <v>1045</v>
      </c>
      <c r="AF11" s="164" t="s">
        <v>2102</v>
      </c>
      <c r="AG11" s="163" t="s">
        <v>2103</v>
      </c>
    </row>
    <row r="12" spans="1:33" s="164" customFormat="1" ht="18" x14ac:dyDescent="0.35">
      <c r="A12" s="316"/>
      <c r="B12" s="163"/>
      <c r="C12" s="163" t="s">
        <v>964</v>
      </c>
      <c r="D12" s="164" t="s">
        <v>2104</v>
      </c>
      <c r="E12" s="174" t="s">
        <v>2100</v>
      </c>
      <c r="F12" s="174" t="s">
        <v>40</v>
      </c>
      <c r="G12" s="164" t="s">
        <v>1564</v>
      </c>
      <c r="H12" s="164" t="s">
        <v>1476</v>
      </c>
      <c r="I12" s="163">
        <v>42.7</v>
      </c>
      <c r="J12" s="167">
        <v>7.45</v>
      </c>
      <c r="K12" s="167">
        <v>9.15</v>
      </c>
      <c r="L12" s="164" t="s">
        <v>2105</v>
      </c>
      <c r="N12" s="163"/>
      <c r="O12" s="163"/>
      <c r="P12" s="163"/>
      <c r="Q12" s="163"/>
      <c r="R12" s="172"/>
      <c r="S12" s="172"/>
      <c r="T12" s="216"/>
      <c r="U12" s="216"/>
      <c r="V12" s="163"/>
      <c r="W12" s="262"/>
      <c r="AG12" s="163"/>
    </row>
    <row r="13" spans="1:33" s="164" customFormat="1" ht="18" x14ac:dyDescent="0.35">
      <c r="A13" s="316"/>
      <c r="B13" s="163"/>
      <c r="C13" s="163" t="s">
        <v>964</v>
      </c>
      <c r="D13" s="164" t="s">
        <v>2106</v>
      </c>
      <c r="E13" s="174" t="s">
        <v>40</v>
      </c>
      <c r="F13" s="174" t="s">
        <v>2100</v>
      </c>
      <c r="G13" s="164" t="s">
        <v>1476</v>
      </c>
      <c r="H13" s="164" t="s">
        <v>1564</v>
      </c>
      <c r="I13" s="163">
        <v>42.7</v>
      </c>
      <c r="J13" s="167">
        <v>9.4499999999999993</v>
      </c>
      <c r="K13" s="167">
        <v>11.15</v>
      </c>
      <c r="L13" s="164" t="s">
        <v>2105</v>
      </c>
      <c r="N13" s="163"/>
      <c r="O13" s="163"/>
      <c r="P13" s="163"/>
      <c r="Q13" s="163"/>
      <c r="R13" s="172"/>
      <c r="S13" s="172"/>
      <c r="T13" s="216"/>
      <c r="U13" s="216"/>
      <c r="V13" s="163"/>
      <c r="W13" s="262"/>
      <c r="AG13" s="163"/>
    </row>
    <row r="14" spans="1:33" s="164" customFormat="1" ht="18" x14ac:dyDescent="0.35">
      <c r="A14" s="316"/>
      <c r="B14" s="163"/>
      <c r="C14" s="163" t="s">
        <v>964</v>
      </c>
      <c r="D14" s="164" t="s">
        <v>2107</v>
      </c>
      <c r="E14" s="174" t="s">
        <v>2100</v>
      </c>
      <c r="F14" s="174" t="s">
        <v>40</v>
      </c>
      <c r="G14" s="164" t="s">
        <v>1564</v>
      </c>
      <c r="H14" s="164" t="s">
        <v>1476</v>
      </c>
      <c r="I14" s="163">
        <v>42.7</v>
      </c>
      <c r="J14" s="167">
        <v>11.45</v>
      </c>
      <c r="K14" s="167">
        <v>13.15</v>
      </c>
      <c r="L14" s="164" t="s">
        <v>2105</v>
      </c>
      <c r="N14" s="217"/>
      <c r="O14" s="218"/>
      <c r="P14" s="219"/>
      <c r="Q14" s="163"/>
      <c r="R14" s="172"/>
      <c r="S14" s="172"/>
      <c r="T14" s="216"/>
      <c r="U14" s="216"/>
      <c r="V14" s="163"/>
      <c r="W14" s="262"/>
      <c r="AG14" s="163"/>
    </row>
    <row r="15" spans="1:33" s="164" customFormat="1" ht="18" x14ac:dyDescent="0.35">
      <c r="A15" s="316"/>
      <c r="B15" s="163"/>
      <c r="C15" s="163"/>
      <c r="E15" s="221" t="s">
        <v>976</v>
      </c>
      <c r="F15" s="174"/>
      <c r="G15" s="57" t="s">
        <v>976</v>
      </c>
      <c r="I15" s="163"/>
      <c r="J15" s="167"/>
      <c r="K15" s="167"/>
      <c r="N15" s="220"/>
      <c r="O15" s="219"/>
      <c r="P15" s="219"/>
      <c r="Q15" s="163"/>
      <c r="R15" s="172"/>
      <c r="S15" s="172"/>
      <c r="T15" s="216"/>
      <c r="U15" s="216"/>
      <c r="V15" s="163"/>
      <c r="W15" s="262"/>
      <c r="AG15" s="163"/>
    </row>
    <row r="16" spans="1:33" s="164" customFormat="1" ht="18" x14ac:dyDescent="0.35">
      <c r="A16" s="316"/>
      <c r="B16" s="163"/>
      <c r="C16" s="163" t="s">
        <v>978</v>
      </c>
      <c r="D16" s="164" t="s">
        <v>2108</v>
      </c>
      <c r="E16" s="174" t="s">
        <v>40</v>
      </c>
      <c r="F16" s="174" t="s">
        <v>2100</v>
      </c>
      <c r="G16" s="164" t="s">
        <v>1476</v>
      </c>
      <c r="H16" s="164" t="s">
        <v>1564</v>
      </c>
      <c r="I16" s="163">
        <v>42.7</v>
      </c>
      <c r="J16" s="167">
        <v>13.45</v>
      </c>
      <c r="K16" s="167">
        <v>15.15</v>
      </c>
      <c r="L16" s="164" t="s">
        <v>2105</v>
      </c>
      <c r="N16" s="222"/>
      <c r="O16" s="219"/>
      <c r="P16" s="219"/>
      <c r="Q16" s="163" t="s">
        <v>978</v>
      </c>
      <c r="R16" s="181">
        <v>0.34375</v>
      </c>
      <c r="S16" s="181">
        <v>0.2951388888888889</v>
      </c>
      <c r="T16" s="216">
        <v>170.8</v>
      </c>
      <c r="U16" s="216">
        <f>T16+T11</f>
        <v>341.6</v>
      </c>
      <c r="V16" s="172">
        <v>8</v>
      </c>
      <c r="W16" s="320" t="s">
        <v>1027</v>
      </c>
      <c r="X16" s="202" t="s">
        <v>2101</v>
      </c>
      <c r="Y16" s="202" t="s">
        <v>1045</v>
      </c>
      <c r="Z16" s="202" t="s">
        <v>1045</v>
      </c>
      <c r="AA16" s="202"/>
      <c r="AB16" s="164" t="s">
        <v>1564</v>
      </c>
      <c r="AC16" s="164" t="s">
        <v>2100</v>
      </c>
      <c r="AD16" s="211" t="s">
        <v>1542</v>
      </c>
      <c r="AE16" s="164" t="s">
        <v>1045</v>
      </c>
      <c r="AF16" s="164" t="s">
        <v>2102</v>
      </c>
      <c r="AG16" s="163" t="s">
        <v>2103</v>
      </c>
    </row>
    <row r="17" spans="1:33" s="164" customFormat="1" ht="18" x14ac:dyDescent="0.35">
      <c r="A17" s="316"/>
      <c r="B17" s="163"/>
      <c r="C17" s="163" t="s">
        <v>978</v>
      </c>
      <c r="D17" s="164" t="s">
        <v>2109</v>
      </c>
      <c r="E17" s="174" t="s">
        <v>2100</v>
      </c>
      <c r="F17" s="174" t="s">
        <v>40</v>
      </c>
      <c r="G17" s="164" t="s">
        <v>1564</v>
      </c>
      <c r="H17" s="164" t="s">
        <v>1476</v>
      </c>
      <c r="I17" s="163">
        <v>42.7</v>
      </c>
      <c r="J17" s="167">
        <v>15.45</v>
      </c>
      <c r="K17" s="167">
        <v>17.149999999999999</v>
      </c>
      <c r="L17" s="57" t="s">
        <v>971</v>
      </c>
      <c r="N17" s="222"/>
      <c r="O17" s="219"/>
      <c r="P17" s="219"/>
      <c r="Q17" s="163"/>
      <c r="R17" s="172"/>
      <c r="S17" s="172"/>
      <c r="T17" s="216"/>
      <c r="U17" s="216"/>
      <c r="V17" s="163"/>
      <c r="W17" s="262"/>
      <c r="AG17" s="163"/>
    </row>
    <row r="18" spans="1:33" s="164" customFormat="1" ht="18" x14ac:dyDescent="0.35">
      <c r="A18" s="316"/>
      <c r="B18" s="163"/>
      <c r="C18" s="163" t="s">
        <v>978</v>
      </c>
      <c r="D18" s="164" t="s">
        <v>2110</v>
      </c>
      <c r="E18" s="174" t="s">
        <v>40</v>
      </c>
      <c r="F18" s="174" t="s">
        <v>2100</v>
      </c>
      <c r="G18" s="164" t="s">
        <v>1476</v>
      </c>
      <c r="H18" s="164" t="s">
        <v>1564</v>
      </c>
      <c r="I18" s="163">
        <v>42.7</v>
      </c>
      <c r="J18" s="167">
        <v>17.45</v>
      </c>
      <c r="K18" s="167">
        <v>19.149999999999999</v>
      </c>
      <c r="L18" s="164" t="s">
        <v>2105</v>
      </c>
      <c r="N18" s="163"/>
      <c r="O18" s="163"/>
      <c r="P18" s="163"/>
      <c r="Q18" s="163"/>
      <c r="R18" s="172"/>
      <c r="S18" s="172"/>
      <c r="T18" s="216"/>
      <c r="U18" s="216"/>
      <c r="V18" s="163"/>
      <c r="W18" s="262"/>
      <c r="AG18" s="163"/>
    </row>
    <row r="19" spans="1:33" s="164" customFormat="1" ht="18" x14ac:dyDescent="0.35">
      <c r="A19" s="316"/>
      <c r="B19" s="163"/>
      <c r="C19" s="163" t="s">
        <v>978</v>
      </c>
      <c r="D19" s="164" t="s">
        <v>2111</v>
      </c>
      <c r="E19" s="174" t="s">
        <v>2100</v>
      </c>
      <c r="F19" s="174" t="s">
        <v>40</v>
      </c>
      <c r="G19" s="164" t="s">
        <v>1564</v>
      </c>
      <c r="H19" s="164" t="s">
        <v>1476</v>
      </c>
      <c r="I19" s="163">
        <v>42.7</v>
      </c>
      <c r="J19" s="167">
        <v>19.45</v>
      </c>
      <c r="K19" s="167">
        <v>21.15</v>
      </c>
      <c r="L19" s="164" t="s">
        <v>2105</v>
      </c>
      <c r="N19" s="163"/>
      <c r="O19" s="163"/>
      <c r="P19" s="163"/>
      <c r="Q19" s="163"/>
      <c r="R19" s="172"/>
      <c r="S19" s="172"/>
      <c r="T19" s="216"/>
      <c r="U19" s="216"/>
      <c r="V19" s="163"/>
      <c r="W19" s="262"/>
      <c r="AG19" s="163"/>
    </row>
    <row r="20" spans="1:33" s="164" customFormat="1" ht="18" x14ac:dyDescent="0.35">
      <c r="A20" s="316"/>
      <c r="B20" s="163"/>
      <c r="C20" s="163"/>
      <c r="E20" s="174"/>
      <c r="F20" s="174"/>
      <c r="I20" s="57" t="s">
        <v>2112</v>
      </c>
      <c r="J20" s="163"/>
      <c r="K20" s="163"/>
      <c r="N20" s="163"/>
      <c r="O20" s="163"/>
      <c r="P20" s="163"/>
      <c r="R20" s="172"/>
      <c r="S20" s="172"/>
      <c r="T20" s="216"/>
      <c r="U20" s="216"/>
      <c r="W20" s="262"/>
      <c r="AG20" s="163"/>
    </row>
    <row r="21" spans="1:33" s="164" customFormat="1" ht="18" x14ac:dyDescent="0.35">
      <c r="A21" s="316"/>
      <c r="B21" s="163"/>
      <c r="C21" s="163"/>
      <c r="E21" s="221"/>
      <c r="F21" s="174"/>
      <c r="G21" s="57"/>
      <c r="I21" s="163"/>
      <c r="J21" s="167"/>
      <c r="K21" s="167"/>
      <c r="N21" s="163"/>
      <c r="O21" s="163"/>
      <c r="P21" s="163"/>
      <c r="Q21" s="163"/>
      <c r="R21" s="172"/>
      <c r="S21" s="172"/>
      <c r="T21" s="216"/>
      <c r="U21" s="216"/>
      <c r="V21" s="163"/>
      <c r="W21" s="262"/>
      <c r="AG21" s="163"/>
    </row>
    <row r="22" spans="1:33" s="164" customFormat="1" ht="18" x14ac:dyDescent="0.35">
      <c r="A22" s="316"/>
      <c r="B22" s="163">
        <v>2</v>
      </c>
      <c r="C22" s="163" t="s">
        <v>988</v>
      </c>
      <c r="D22" s="164" t="s">
        <v>2113</v>
      </c>
      <c r="E22" s="174" t="s">
        <v>40</v>
      </c>
      <c r="F22" s="174" t="s">
        <v>2100</v>
      </c>
      <c r="G22" s="164" t="s">
        <v>1476</v>
      </c>
      <c r="H22" s="164" t="s">
        <v>1564</v>
      </c>
      <c r="I22" s="163">
        <v>42.7</v>
      </c>
      <c r="J22" s="167">
        <v>6.15</v>
      </c>
      <c r="K22" s="167">
        <v>7.45</v>
      </c>
      <c r="L22" s="164" t="s">
        <v>2105</v>
      </c>
      <c r="N22" s="163"/>
      <c r="O22" s="163"/>
      <c r="P22" s="163"/>
      <c r="Q22" s="163" t="s">
        <v>988</v>
      </c>
      <c r="R22" s="181">
        <v>0.34375</v>
      </c>
      <c r="S22" s="181">
        <v>0.2951388888888889</v>
      </c>
      <c r="T22" s="216">
        <v>170.8</v>
      </c>
      <c r="U22" s="216"/>
      <c r="V22" s="172"/>
      <c r="W22" s="320" t="s">
        <v>1027</v>
      </c>
      <c r="X22" s="202" t="s">
        <v>2101</v>
      </c>
      <c r="Y22" s="202" t="s">
        <v>1045</v>
      </c>
      <c r="Z22" s="202"/>
      <c r="AA22" s="202"/>
      <c r="AB22" s="164" t="s">
        <v>1564</v>
      </c>
      <c r="AC22" s="164" t="s">
        <v>2100</v>
      </c>
      <c r="AD22" s="211" t="s">
        <v>1542</v>
      </c>
      <c r="AE22" s="164" t="s">
        <v>1045</v>
      </c>
      <c r="AF22" s="164" t="s">
        <v>2102</v>
      </c>
      <c r="AG22" s="163" t="s">
        <v>2103</v>
      </c>
    </row>
    <row r="23" spans="1:33" s="164" customFormat="1" ht="18" x14ac:dyDescent="0.35">
      <c r="A23" s="316"/>
      <c r="B23" s="163"/>
      <c r="C23" s="163" t="s">
        <v>988</v>
      </c>
      <c r="D23" s="164" t="s">
        <v>2114</v>
      </c>
      <c r="E23" s="174" t="s">
        <v>2100</v>
      </c>
      <c r="F23" s="174" t="s">
        <v>40</v>
      </c>
      <c r="G23" s="164" t="s">
        <v>1564</v>
      </c>
      <c r="H23" s="164" t="s">
        <v>1476</v>
      </c>
      <c r="I23" s="163">
        <v>42.7</v>
      </c>
      <c r="J23" s="167">
        <v>8.15</v>
      </c>
      <c r="K23" s="167">
        <v>9.4499999999999993</v>
      </c>
      <c r="L23" s="164" t="s">
        <v>2105</v>
      </c>
      <c r="N23" s="163"/>
      <c r="O23" s="163"/>
      <c r="P23" s="163"/>
      <c r="Q23" s="163"/>
      <c r="R23" s="172"/>
      <c r="S23" s="172"/>
      <c r="T23" s="216"/>
      <c r="U23" s="216"/>
      <c r="V23" s="163"/>
      <c r="W23" s="262"/>
      <c r="AG23" s="163"/>
    </row>
    <row r="24" spans="1:33" s="164" customFormat="1" ht="18" x14ac:dyDescent="0.35">
      <c r="A24" s="316"/>
      <c r="B24" s="163"/>
      <c r="C24" s="163" t="s">
        <v>988</v>
      </c>
      <c r="D24" s="164" t="s">
        <v>2115</v>
      </c>
      <c r="E24" s="174" t="s">
        <v>40</v>
      </c>
      <c r="F24" s="174" t="s">
        <v>2100</v>
      </c>
      <c r="G24" s="164" t="s">
        <v>1476</v>
      </c>
      <c r="H24" s="164" t="s">
        <v>1564</v>
      </c>
      <c r="I24" s="163">
        <v>42.7</v>
      </c>
      <c r="J24" s="167">
        <v>10.15</v>
      </c>
      <c r="K24" s="167">
        <v>11.45</v>
      </c>
      <c r="L24" s="57" t="s">
        <v>971</v>
      </c>
      <c r="N24" s="163"/>
      <c r="O24" s="163"/>
      <c r="P24" s="163"/>
      <c r="Q24" s="163"/>
      <c r="R24" s="172"/>
      <c r="S24" s="172"/>
      <c r="T24" s="216"/>
      <c r="U24" s="216"/>
      <c r="V24" s="163"/>
      <c r="W24" s="262"/>
      <c r="AG24" s="163"/>
    </row>
    <row r="25" spans="1:33" s="164" customFormat="1" ht="18" x14ac:dyDescent="0.35">
      <c r="A25" s="316"/>
      <c r="B25" s="163"/>
      <c r="C25" s="163" t="s">
        <v>988</v>
      </c>
      <c r="D25" s="164" t="s">
        <v>2116</v>
      </c>
      <c r="E25" s="174" t="s">
        <v>2100</v>
      </c>
      <c r="F25" s="174" t="s">
        <v>40</v>
      </c>
      <c r="G25" s="164" t="s">
        <v>1564</v>
      </c>
      <c r="H25" s="164" t="s">
        <v>1476</v>
      </c>
      <c r="I25" s="163">
        <v>42.7</v>
      </c>
      <c r="J25" s="167">
        <v>12.15</v>
      </c>
      <c r="K25" s="167">
        <v>13.45</v>
      </c>
      <c r="L25" s="164" t="s">
        <v>2105</v>
      </c>
      <c r="N25" s="163"/>
      <c r="O25" s="163"/>
      <c r="P25" s="163"/>
      <c r="Q25" s="163"/>
      <c r="R25" s="172"/>
      <c r="S25" s="172"/>
      <c r="T25" s="216"/>
      <c r="U25" s="216"/>
      <c r="V25" s="163"/>
      <c r="W25" s="262"/>
      <c r="AG25" s="163"/>
    </row>
    <row r="26" spans="1:33" s="164" customFormat="1" ht="18" x14ac:dyDescent="0.35">
      <c r="A26" s="316"/>
      <c r="B26" s="163"/>
      <c r="C26" s="163"/>
      <c r="E26" s="221" t="s">
        <v>976</v>
      </c>
      <c r="F26" s="174"/>
      <c r="G26" s="57" t="s">
        <v>976</v>
      </c>
      <c r="I26" s="163"/>
      <c r="J26" s="167"/>
      <c r="K26" s="167"/>
      <c r="N26" s="163"/>
      <c r="O26" s="163"/>
      <c r="P26" s="163"/>
      <c r="Q26" s="163"/>
      <c r="R26" s="172"/>
      <c r="S26" s="172"/>
      <c r="T26" s="216"/>
      <c r="U26" s="216"/>
      <c r="V26" s="163"/>
      <c r="W26" s="262"/>
      <c r="AG26" s="163"/>
    </row>
    <row r="27" spans="1:33" s="164" customFormat="1" ht="18" x14ac:dyDescent="0.35">
      <c r="A27" s="316"/>
      <c r="B27" s="163"/>
      <c r="C27" s="163" t="s">
        <v>997</v>
      </c>
      <c r="D27" s="164" t="s">
        <v>2117</v>
      </c>
      <c r="E27" s="174" t="s">
        <v>40</v>
      </c>
      <c r="F27" s="174" t="s">
        <v>2100</v>
      </c>
      <c r="G27" s="164" t="s">
        <v>1476</v>
      </c>
      <c r="H27" s="164" t="s">
        <v>1564</v>
      </c>
      <c r="I27" s="163">
        <v>42.7</v>
      </c>
      <c r="J27" s="167">
        <v>14.15</v>
      </c>
      <c r="K27" s="167">
        <v>15.45</v>
      </c>
      <c r="L27" s="164" t="s">
        <v>2105</v>
      </c>
      <c r="N27" s="163"/>
      <c r="O27" s="163"/>
      <c r="P27" s="163"/>
      <c r="Q27" s="163" t="s">
        <v>997</v>
      </c>
      <c r="R27" s="181">
        <v>0.34375</v>
      </c>
      <c r="S27" s="181">
        <v>0.2951388888888889</v>
      </c>
      <c r="T27" s="216">
        <v>170.8</v>
      </c>
      <c r="U27" s="216">
        <f>T27+T22</f>
        <v>341.6</v>
      </c>
      <c r="V27" s="172">
        <v>8</v>
      </c>
      <c r="W27" s="320" t="s">
        <v>1027</v>
      </c>
      <c r="X27" s="202" t="s">
        <v>2101</v>
      </c>
      <c r="Y27" s="202" t="s">
        <v>1045</v>
      </c>
      <c r="Z27" s="202" t="s">
        <v>1045</v>
      </c>
      <c r="AA27" s="202"/>
      <c r="AB27" s="164" t="s">
        <v>1564</v>
      </c>
      <c r="AC27" s="164" t="s">
        <v>2100</v>
      </c>
      <c r="AD27" s="211" t="s">
        <v>1542</v>
      </c>
      <c r="AE27" s="164" t="s">
        <v>1045</v>
      </c>
      <c r="AF27" s="164" t="s">
        <v>2102</v>
      </c>
      <c r="AG27" s="163" t="s">
        <v>2103</v>
      </c>
    </row>
    <row r="28" spans="1:33" s="164" customFormat="1" ht="18" x14ac:dyDescent="0.35">
      <c r="A28" s="316"/>
      <c r="B28" s="163"/>
      <c r="C28" s="163" t="s">
        <v>997</v>
      </c>
      <c r="D28" s="164" t="s">
        <v>2118</v>
      </c>
      <c r="E28" s="174" t="s">
        <v>2100</v>
      </c>
      <c r="F28" s="174" t="s">
        <v>40</v>
      </c>
      <c r="G28" s="164" t="s">
        <v>1564</v>
      </c>
      <c r="H28" s="164" t="s">
        <v>1476</v>
      </c>
      <c r="I28" s="163">
        <v>42.7</v>
      </c>
      <c r="J28" s="167">
        <v>16.149999999999999</v>
      </c>
      <c r="K28" s="167">
        <v>17.45</v>
      </c>
      <c r="L28" s="164" t="s">
        <v>2105</v>
      </c>
      <c r="N28" s="163"/>
      <c r="O28" s="163"/>
      <c r="P28" s="163"/>
      <c r="Q28" s="163"/>
      <c r="R28" s="172"/>
      <c r="S28" s="172"/>
      <c r="T28" s="216"/>
      <c r="U28" s="216"/>
      <c r="V28" s="163"/>
      <c r="W28" s="262"/>
      <c r="AG28" s="163"/>
    </row>
    <row r="29" spans="1:33" s="164" customFormat="1" ht="18" x14ac:dyDescent="0.35">
      <c r="A29" s="316"/>
      <c r="B29" s="163"/>
      <c r="C29" s="163" t="s">
        <v>997</v>
      </c>
      <c r="D29" s="164" t="s">
        <v>2119</v>
      </c>
      <c r="E29" s="174" t="s">
        <v>40</v>
      </c>
      <c r="F29" s="174" t="s">
        <v>2100</v>
      </c>
      <c r="G29" s="164" t="s">
        <v>1476</v>
      </c>
      <c r="H29" s="164" t="s">
        <v>1564</v>
      </c>
      <c r="I29" s="163">
        <v>42.7</v>
      </c>
      <c r="J29" s="167">
        <v>18.149999999999999</v>
      </c>
      <c r="K29" s="167">
        <v>19.45</v>
      </c>
      <c r="L29" s="57" t="s">
        <v>971</v>
      </c>
      <c r="N29" s="163"/>
      <c r="O29" s="163"/>
      <c r="P29" s="163"/>
      <c r="Q29" s="163"/>
      <c r="R29" s="172"/>
      <c r="S29" s="172"/>
      <c r="T29" s="216"/>
      <c r="U29" s="216"/>
      <c r="V29" s="163"/>
      <c r="W29" s="262"/>
      <c r="AG29" s="163"/>
    </row>
    <row r="30" spans="1:33" s="164" customFormat="1" ht="18" x14ac:dyDescent="0.35">
      <c r="A30" s="316"/>
      <c r="B30" s="163"/>
      <c r="C30" s="163" t="s">
        <v>997</v>
      </c>
      <c r="D30" s="164" t="s">
        <v>2120</v>
      </c>
      <c r="E30" s="174" t="s">
        <v>2100</v>
      </c>
      <c r="F30" s="174" t="s">
        <v>40</v>
      </c>
      <c r="G30" s="164" t="s">
        <v>1564</v>
      </c>
      <c r="H30" s="164" t="s">
        <v>1476</v>
      </c>
      <c r="I30" s="163">
        <v>42.7</v>
      </c>
      <c r="J30" s="167">
        <v>20.149999999999999</v>
      </c>
      <c r="K30" s="167">
        <v>21.45</v>
      </c>
      <c r="L30" s="164" t="s">
        <v>2105</v>
      </c>
      <c r="N30" s="163"/>
      <c r="O30" s="163"/>
      <c r="P30" s="163"/>
      <c r="Q30" s="163"/>
      <c r="R30" s="172"/>
      <c r="S30" s="172"/>
      <c r="T30" s="216"/>
      <c r="U30" s="216"/>
      <c r="V30" s="163"/>
      <c r="W30" s="262"/>
      <c r="AG30" s="163"/>
    </row>
    <row r="31" spans="1:33" s="164" customFormat="1" ht="18" x14ac:dyDescent="0.35">
      <c r="A31" s="316"/>
      <c r="B31" s="163"/>
      <c r="C31" s="163"/>
      <c r="E31" s="174"/>
      <c r="F31" s="174"/>
      <c r="I31" s="57" t="s">
        <v>2121</v>
      </c>
      <c r="J31" s="163"/>
      <c r="K31" s="163"/>
      <c r="N31" s="163"/>
      <c r="O31" s="163"/>
      <c r="P31" s="163"/>
      <c r="R31" s="172"/>
      <c r="S31" s="172"/>
      <c r="T31" s="216"/>
      <c r="U31" s="216"/>
      <c r="W31" s="262"/>
      <c r="AG31" s="163"/>
    </row>
    <row r="32" spans="1:33" s="164" customFormat="1" ht="18" x14ac:dyDescent="0.35">
      <c r="A32" s="316"/>
      <c r="B32" s="163"/>
      <c r="C32" s="163"/>
      <c r="E32" s="174"/>
      <c r="F32" s="174"/>
      <c r="I32" s="163"/>
      <c r="J32" s="167"/>
      <c r="K32" s="167"/>
      <c r="N32" s="163"/>
      <c r="O32" s="163"/>
      <c r="P32" s="163"/>
      <c r="Q32" s="163"/>
      <c r="R32" s="172"/>
      <c r="S32" s="172"/>
      <c r="T32" s="216"/>
      <c r="U32" s="216"/>
      <c r="V32" s="163"/>
      <c r="W32" s="262"/>
      <c r="AG32" s="163"/>
    </row>
    <row r="33" spans="1:33" s="164" customFormat="1" ht="18" x14ac:dyDescent="0.35">
      <c r="A33" s="316"/>
      <c r="B33" s="163">
        <v>3</v>
      </c>
      <c r="C33" s="163" t="s">
        <v>1007</v>
      </c>
      <c r="D33" s="164" t="s">
        <v>2122</v>
      </c>
      <c r="E33" s="174" t="s">
        <v>40</v>
      </c>
      <c r="F33" s="174" t="s">
        <v>2100</v>
      </c>
      <c r="G33" s="164" t="s">
        <v>1476</v>
      </c>
      <c r="H33" s="164" t="s">
        <v>1564</v>
      </c>
      <c r="I33" s="163">
        <v>42.7</v>
      </c>
      <c r="J33" s="167">
        <v>6.45</v>
      </c>
      <c r="K33" s="167">
        <v>8.15</v>
      </c>
      <c r="L33" s="164" t="s">
        <v>2105</v>
      </c>
      <c r="N33" s="163"/>
      <c r="O33" s="163"/>
      <c r="P33" s="163"/>
      <c r="Q33" s="163" t="s">
        <v>1007</v>
      </c>
      <c r="R33" s="181">
        <v>0.34375</v>
      </c>
      <c r="S33" s="181">
        <v>0.2951388888888889</v>
      </c>
      <c r="T33" s="216">
        <v>170.8</v>
      </c>
      <c r="U33" s="216"/>
      <c r="V33" s="172"/>
      <c r="W33" s="320" t="s">
        <v>1027</v>
      </c>
      <c r="X33" s="202" t="s">
        <v>2101</v>
      </c>
      <c r="Y33" s="202" t="s">
        <v>1045</v>
      </c>
      <c r="Z33" s="202"/>
      <c r="AA33" s="202"/>
      <c r="AB33" s="164" t="s">
        <v>1564</v>
      </c>
      <c r="AC33" s="164" t="s">
        <v>2100</v>
      </c>
      <c r="AD33" s="211" t="s">
        <v>1542</v>
      </c>
      <c r="AE33" s="164" t="s">
        <v>1045</v>
      </c>
      <c r="AF33" s="164" t="s">
        <v>2102</v>
      </c>
      <c r="AG33" s="163" t="s">
        <v>2103</v>
      </c>
    </row>
    <row r="34" spans="1:33" s="164" customFormat="1" ht="18" x14ac:dyDescent="0.35">
      <c r="A34" s="316"/>
      <c r="B34" s="163"/>
      <c r="C34" s="163" t="s">
        <v>1007</v>
      </c>
      <c r="D34" s="164" t="s">
        <v>2123</v>
      </c>
      <c r="E34" s="174" t="s">
        <v>2100</v>
      </c>
      <c r="F34" s="174" t="s">
        <v>40</v>
      </c>
      <c r="G34" s="164" t="s">
        <v>1564</v>
      </c>
      <c r="H34" s="164" t="s">
        <v>1476</v>
      </c>
      <c r="I34" s="163">
        <v>42.7</v>
      </c>
      <c r="J34" s="167">
        <v>8.4499999999999993</v>
      </c>
      <c r="K34" s="167">
        <v>10.15</v>
      </c>
      <c r="L34" s="164" t="s">
        <v>2105</v>
      </c>
      <c r="N34" s="163"/>
      <c r="O34" s="163"/>
      <c r="P34" s="163"/>
      <c r="Q34" s="163"/>
      <c r="R34" s="172"/>
      <c r="S34" s="172"/>
      <c r="T34" s="216"/>
      <c r="U34" s="216"/>
      <c r="V34" s="163"/>
      <c r="W34" s="262"/>
      <c r="AG34" s="163"/>
    </row>
    <row r="35" spans="1:33" s="164" customFormat="1" ht="18" x14ac:dyDescent="0.35">
      <c r="A35" s="316"/>
      <c r="B35" s="163"/>
      <c r="C35" s="163" t="s">
        <v>1007</v>
      </c>
      <c r="D35" s="164" t="s">
        <v>2124</v>
      </c>
      <c r="E35" s="174" t="s">
        <v>40</v>
      </c>
      <c r="F35" s="174" t="s">
        <v>2100</v>
      </c>
      <c r="G35" s="164" t="s">
        <v>1476</v>
      </c>
      <c r="H35" s="164" t="s">
        <v>1564</v>
      </c>
      <c r="I35" s="163">
        <v>42.7</v>
      </c>
      <c r="J35" s="167">
        <v>10.45</v>
      </c>
      <c r="K35" s="167">
        <v>12.15</v>
      </c>
      <c r="L35" s="57" t="s">
        <v>971</v>
      </c>
      <c r="N35" s="163"/>
      <c r="O35" s="163"/>
      <c r="P35" s="163"/>
      <c r="Q35" s="163"/>
      <c r="R35" s="172"/>
      <c r="S35" s="172"/>
      <c r="T35" s="216"/>
      <c r="U35" s="216"/>
      <c r="V35" s="163"/>
      <c r="W35" s="262"/>
      <c r="AG35" s="163"/>
    </row>
    <row r="36" spans="1:33" s="164" customFormat="1" ht="18" x14ac:dyDescent="0.35">
      <c r="A36" s="316"/>
      <c r="B36" s="163"/>
      <c r="C36" s="163" t="s">
        <v>1007</v>
      </c>
      <c r="D36" s="164" t="s">
        <v>2125</v>
      </c>
      <c r="E36" s="174" t="s">
        <v>2100</v>
      </c>
      <c r="F36" s="174" t="s">
        <v>40</v>
      </c>
      <c r="G36" s="164" t="s">
        <v>1564</v>
      </c>
      <c r="H36" s="164" t="s">
        <v>1476</v>
      </c>
      <c r="I36" s="163">
        <v>42.7</v>
      </c>
      <c r="J36" s="167">
        <v>12.45</v>
      </c>
      <c r="K36" s="167">
        <v>14.15</v>
      </c>
      <c r="L36" s="164" t="s">
        <v>2105</v>
      </c>
      <c r="N36" s="163"/>
      <c r="O36" s="163"/>
      <c r="P36" s="163"/>
      <c r="Q36" s="163"/>
      <c r="R36" s="172"/>
      <c r="S36" s="172"/>
      <c r="T36" s="216"/>
      <c r="U36" s="216"/>
      <c r="V36" s="163"/>
      <c r="W36" s="262"/>
      <c r="AG36" s="163"/>
    </row>
    <row r="37" spans="1:33" s="164" customFormat="1" ht="18" x14ac:dyDescent="0.35">
      <c r="A37" s="316"/>
      <c r="B37" s="163"/>
      <c r="C37" s="163"/>
      <c r="E37" s="221" t="s">
        <v>976</v>
      </c>
      <c r="F37" s="174"/>
      <c r="G37" s="57" t="s">
        <v>976</v>
      </c>
      <c r="I37" s="163"/>
      <c r="J37" s="167"/>
      <c r="K37" s="167"/>
      <c r="N37" s="163"/>
      <c r="O37" s="163"/>
      <c r="P37" s="163"/>
      <c r="Q37" s="163"/>
      <c r="R37" s="172"/>
      <c r="S37" s="172"/>
      <c r="T37" s="216"/>
      <c r="U37" s="216"/>
      <c r="V37" s="163"/>
      <c r="W37" s="262"/>
      <c r="AG37" s="163"/>
    </row>
    <row r="38" spans="1:33" s="164" customFormat="1" ht="18" x14ac:dyDescent="0.35">
      <c r="A38" s="316"/>
      <c r="B38" s="163"/>
      <c r="C38" s="163" t="s">
        <v>1015</v>
      </c>
      <c r="D38" s="164" t="s">
        <v>2126</v>
      </c>
      <c r="E38" s="174" t="s">
        <v>40</v>
      </c>
      <c r="F38" s="174" t="s">
        <v>2100</v>
      </c>
      <c r="G38" s="164" t="s">
        <v>1476</v>
      </c>
      <c r="H38" s="164" t="s">
        <v>1564</v>
      </c>
      <c r="I38" s="163">
        <v>42.7</v>
      </c>
      <c r="J38" s="167">
        <v>14.45</v>
      </c>
      <c r="K38" s="167">
        <v>16.149999999999999</v>
      </c>
      <c r="L38" s="164" t="s">
        <v>2105</v>
      </c>
      <c r="N38" s="163"/>
      <c r="O38" s="163"/>
      <c r="P38" s="163"/>
      <c r="Q38" s="163"/>
      <c r="R38" s="172"/>
      <c r="S38" s="172"/>
      <c r="T38" s="216"/>
      <c r="U38" s="216"/>
      <c r="V38" s="163"/>
      <c r="W38" s="262"/>
      <c r="AG38" s="163"/>
    </row>
    <row r="39" spans="1:33" s="164" customFormat="1" ht="18" x14ac:dyDescent="0.35">
      <c r="A39" s="316"/>
      <c r="B39" s="163"/>
      <c r="C39" s="163" t="s">
        <v>1015</v>
      </c>
      <c r="D39" s="164" t="s">
        <v>2127</v>
      </c>
      <c r="E39" s="174" t="s">
        <v>2100</v>
      </c>
      <c r="F39" s="174" t="s">
        <v>40</v>
      </c>
      <c r="G39" s="164" t="s">
        <v>1564</v>
      </c>
      <c r="H39" s="164" t="s">
        <v>1476</v>
      </c>
      <c r="I39" s="163">
        <v>42.7</v>
      </c>
      <c r="J39" s="167">
        <v>16.45</v>
      </c>
      <c r="K39" s="167">
        <v>18.149999999999999</v>
      </c>
      <c r="L39" s="57" t="s">
        <v>971</v>
      </c>
      <c r="N39" s="163"/>
      <c r="O39" s="163"/>
      <c r="P39" s="163"/>
      <c r="Q39" s="163" t="s">
        <v>1015</v>
      </c>
      <c r="R39" s="181">
        <v>0.34375</v>
      </c>
      <c r="S39" s="181">
        <v>0.2951388888888889</v>
      </c>
      <c r="T39" s="216">
        <v>170.8</v>
      </c>
      <c r="U39" s="216">
        <f>T39+T33</f>
        <v>341.6</v>
      </c>
      <c r="V39" s="172">
        <v>8</v>
      </c>
      <c r="W39" s="320" t="s">
        <v>1027</v>
      </c>
      <c r="X39" s="202" t="s">
        <v>2101</v>
      </c>
      <c r="Y39" s="202" t="s">
        <v>1045</v>
      </c>
      <c r="Z39" s="202" t="s">
        <v>1045</v>
      </c>
      <c r="AA39" s="202"/>
      <c r="AB39" s="164" t="s">
        <v>1564</v>
      </c>
      <c r="AC39" s="164" t="s">
        <v>2100</v>
      </c>
      <c r="AD39" s="211" t="s">
        <v>1542</v>
      </c>
      <c r="AE39" s="164" t="s">
        <v>1045</v>
      </c>
      <c r="AF39" s="164" t="s">
        <v>2102</v>
      </c>
      <c r="AG39" s="163" t="s">
        <v>2103</v>
      </c>
    </row>
    <row r="40" spans="1:33" s="164" customFormat="1" ht="18" x14ac:dyDescent="0.35">
      <c r="A40" s="316"/>
      <c r="B40" s="163"/>
      <c r="C40" s="163" t="s">
        <v>1015</v>
      </c>
      <c r="D40" s="164" t="s">
        <v>2128</v>
      </c>
      <c r="E40" s="174" t="s">
        <v>40</v>
      </c>
      <c r="F40" s="174" t="s">
        <v>2100</v>
      </c>
      <c r="G40" s="164" t="s">
        <v>1476</v>
      </c>
      <c r="H40" s="164" t="s">
        <v>1564</v>
      </c>
      <c r="I40" s="163">
        <v>42.7</v>
      </c>
      <c r="J40" s="167">
        <v>18.45</v>
      </c>
      <c r="K40" s="167">
        <v>20.149999999999999</v>
      </c>
      <c r="L40" s="164" t="s">
        <v>2105</v>
      </c>
      <c r="N40" s="163"/>
      <c r="O40" s="163"/>
      <c r="P40" s="163"/>
      <c r="Q40" s="163"/>
      <c r="R40" s="172"/>
      <c r="S40" s="172"/>
      <c r="T40" s="216"/>
      <c r="U40" s="216"/>
      <c r="V40" s="163"/>
      <c r="W40" s="262"/>
      <c r="AG40" s="163"/>
    </row>
    <row r="41" spans="1:33" s="164" customFormat="1" ht="18" x14ac:dyDescent="0.35">
      <c r="A41" s="316"/>
      <c r="B41" s="163"/>
      <c r="C41" s="163" t="s">
        <v>1015</v>
      </c>
      <c r="D41" s="164" t="s">
        <v>2129</v>
      </c>
      <c r="E41" s="174" t="s">
        <v>2100</v>
      </c>
      <c r="F41" s="174" t="s">
        <v>40</v>
      </c>
      <c r="G41" s="164" t="s">
        <v>1564</v>
      </c>
      <c r="H41" s="164" t="s">
        <v>1476</v>
      </c>
      <c r="I41" s="163">
        <v>42.7</v>
      </c>
      <c r="J41" s="167">
        <v>20.45</v>
      </c>
      <c r="K41" s="167">
        <v>22.15</v>
      </c>
      <c r="L41" s="164" t="s">
        <v>2105</v>
      </c>
      <c r="N41" s="163"/>
      <c r="O41" s="163"/>
      <c r="P41" s="163"/>
      <c r="Q41" s="163"/>
      <c r="R41" s="172"/>
      <c r="S41" s="172"/>
      <c r="T41" s="216"/>
      <c r="U41" s="216"/>
      <c r="V41" s="163"/>
      <c r="W41" s="262"/>
      <c r="AG41" s="163"/>
    </row>
    <row r="42" spans="1:33" s="164" customFormat="1" ht="18" x14ac:dyDescent="0.35">
      <c r="A42" s="316"/>
      <c r="B42" s="163"/>
      <c r="C42" s="163"/>
      <c r="D42" s="192"/>
      <c r="E42" s="174"/>
      <c r="F42" s="174"/>
      <c r="I42" s="57" t="s">
        <v>2130</v>
      </c>
      <c r="J42" s="163"/>
      <c r="K42" s="163"/>
      <c r="N42" s="163"/>
      <c r="O42" s="163"/>
      <c r="P42" s="163"/>
      <c r="R42" s="172"/>
      <c r="S42" s="172"/>
      <c r="T42" s="216"/>
      <c r="U42" s="216"/>
      <c r="W42" s="262"/>
      <c r="AG42" s="163"/>
    </row>
    <row r="43" spans="1:33" s="164" customFormat="1" ht="18" x14ac:dyDescent="0.35">
      <c r="A43" s="316"/>
      <c r="B43" s="163"/>
      <c r="C43" s="163"/>
      <c r="E43" s="221"/>
      <c r="F43" s="174"/>
      <c r="G43" s="57"/>
      <c r="I43" s="163"/>
      <c r="J43" s="167"/>
      <c r="K43" s="167"/>
      <c r="N43" s="163"/>
      <c r="O43" s="163"/>
      <c r="P43" s="163"/>
      <c r="Q43" s="163"/>
      <c r="R43" s="172"/>
      <c r="S43" s="172"/>
      <c r="T43" s="216"/>
      <c r="U43" s="216"/>
      <c r="V43" s="163"/>
      <c r="W43" s="262"/>
      <c r="AG43" s="163"/>
    </row>
    <row r="44" spans="1:33" s="164" customFormat="1" ht="18" x14ac:dyDescent="0.35">
      <c r="A44" s="316"/>
      <c r="B44" s="163">
        <v>4</v>
      </c>
      <c r="C44" s="163" t="s">
        <v>1026</v>
      </c>
      <c r="D44" s="164" t="s">
        <v>2131</v>
      </c>
      <c r="E44" s="174" t="s">
        <v>40</v>
      </c>
      <c r="F44" s="174" t="s">
        <v>2100</v>
      </c>
      <c r="G44" s="164" t="s">
        <v>1476</v>
      </c>
      <c r="H44" s="164" t="s">
        <v>1564</v>
      </c>
      <c r="I44" s="163">
        <v>42.7</v>
      </c>
      <c r="J44" s="167">
        <v>7.15</v>
      </c>
      <c r="K44" s="167">
        <v>8.4499999999999993</v>
      </c>
      <c r="L44" s="164" t="s">
        <v>2105</v>
      </c>
      <c r="N44" s="163"/>
      <c r="O44" s="163"/>
      <c r="P44" s="163"/>
      <c r="Q44" s="163" t="s">
        <v>1026</v>
      </c>
      <c r="R44" s="181">
        <v>0.34375</v>
      </c>
      <c r="S44" s="181">
        <v>0.2951388888888889</v>
      </c>
      <c r="T44" s="216">
        <v>170.8</v>
      </c>
      <c r="U44" s="216"/>
      <c r="V44" s="172"/>
      <c r="W44" s="320" t="s">
        <v>1027</v>
      </c>
      <c r="X44" s="202" t="s">
        <v>2101</v>
      </c>
      <c r="Y44" s="202" t="s">
        <v>1045</v>
      </c>
      <c r="Z44" s="202"/>
      <c r="AA44" s="202"/>
      <c r="AB44" s="164" t="s">
        <v>1564</v>
      </c>
      <c r="AC44" s="164" t="s">
        <v>2100</v>
      </c>
      <c r="AD44" s="211" t="s">
        <v>1542</v>
      </c>
      <c r="AE44" s="164" t="s">
        <v>1045</v>
      </c>
      <c r="AF44" s="164" t="s">
        <v>2102</v>
      </c>
      <c r="AG44" s="163" t="s">
        <v>2103</v>
      </c>
    </row>
    <row r="45" spans="1:33" s="164" customFormat="1" ht="18" x14ac:dyDescent="0.35">
      <c r="A45" s="316"/>
      <c r="B45" s="163"/>
      <c r="C45" s="163" t="s">
        <v>1026</v>
      </c>
      <c r="D45" s="164" t="s">
        <v>2132</v>
      </c>
      <c r="E45" s="174" t="s">
        <v>2100</v>
      </c>
      <c r="F45" s="174" t="s">
        <v>40</v>
      </c>
      <c r="G45" s="164" t="s">
        <v>1564</v>
      </c>
      <c r="H45" s="164" t="s">
        <v>1476</v>
      </c>
      <c r="I45" s="163">
        <v>42.7</v>
      </c>
      <c r="J45" s="167">
        <v>9.15</v>
      </c>
      <c r="K45" s="167">
        <v>10.45</v>
      </c>
      <c r="L45" s="57" t="s">
        <v>971</v>
      </c>
      <c r="N45" s="163"/>
      <c r="O45" s="163"/>
      <c r="P45" s="163"/>
      <c r="Q45" s="163"/>
      <c r="R45" s="172"/>
      <c r="S45" s="172"/>
      <c r="T45" s="216"/>
      <c r="U45" s="216"/>
      <c r="V45" s="163"/>
      <c r="W45" s="262"/>
      <c r="AG45" s="163"/>
    </row>
    <row r="46" spans="1:33" s="164" customFormat="1" ht="18" x14ac:dyDescent="0.35">
      <c r="A46" s="316"/>
      <c r="B46" s="163"/>
      <c r="C46" s="163" t="s">
        <v>1026</v>
      </c>
      <c r="D46" s="164" t="s">
        <v>2133</v>
      </c>
      <c r="E46" s="174" t="s">
        <v>40</v>
      </c>
      <c r="F46" s="174" t="s">
        <v>2100</v>
      </c>
      <c r="G46" s="164" t="s">
        <v>1476</v>
      </c>
      <c r="H46" s="164" t="s">
        <v>1564</v>
      </c>
      <c r="I46" s="163">
        <v>42.7</v>
      </c>
      <c r="J46" s="167">
        <v>11.15</v>
      </c>
      <c r="K46" s="167">
        <v>12.45</v>
      </c>
      <c r="L46" s="164" t="s">
        <v>2105</v>
      </c>
      <c r="N46" s="163"/>
      <c r="O46" s="163"/>
      <c r="P46" s="163"/>
      <c r="Q46" s="163"/>
      <c r="R46" s="172"/>
      <c r="S46" s="172"/>
      <c r="T46" s="216"/>
      <c r="U46" s="216"/>
      <c r="V46" s="163"/>
      <c r="W46" s="262"/>
      <c r="AG46" s="163"/>
    </row>
    <row r="47" spans="1:33" s="164" customFormat="1" ht="18" x14ac:dyDescent="0.35">
      <c r="A47" s="316"/>
      <c r="B47" s="163"/>
      <c r="C47" s="163" t="s">
        <v>1026</v>
      </c>
      <c r="D47" s="164" t="s">
        <v>2134</v>
      </c>
      <c r="E47" s="174" t="s">
        <v>2100</v>
      </c>
      <c r="F47" s="174" t="s">
        <v>40</v>
      </c>
      <c r="G47" s="164" t="s">
        <v>1564</v>
      </c>
      <c r="H47" s="164" t="s">
        <v>1476</v>
      </c>
      <c r="I47" s="163">
        <v>42.7</v>
      </c>
      <c r="J47" s="167">
        <v>13.15</v>
      </c>
      <c r="K47" s="167">
        <v>14.45</v>
      </c>
      <c r="L47" s="164" t="s">
        <v>2105</v>
      </c>
      <c r="N47" s="163"/>
      <c r="O47" s="163"/>
      <c r="P47" s="163"/>
      <c r="Q47" s="163"/>
      <c r="R47" s="172"/>
      <c r="S47" s="172"/>
      <c r="T47" s="216"/>
      <c r="U47" s="216"/>
      <c r="V47" s="163"/>
      <c r="W47" s="262"/>
      <c r="AG47" s="163"/>
    </row>
    <row r="48" spans="1:33" s="164" customFormat="1" ht="18" x14ac:dyDescent="0.35">
      <c r="A48" s="316"/>
      <c r="B48" s="163"/>
      <c r="C48" s="163"/>
      <c r="E48" s="221" t="s">
        <v>976</v>
      </c>
      <c r="F48" s="174"/>
      <c r="G48" s="57" t="s">
        <v>976</v>
      </c>
      <c r="I48" s="163"/>
      <c r="J48" s="167"/>
      <c r="K48" s="167"/>
      <c r="N48" s="163"/>
      <c r="O48" s="163"/>
      <c r="P48" s="163"/>
      <c r="Q48" s="163"/>
      <c r="R48" s="172"/>
      <c r="S48" s="172"/>
      <c r="T48" s="216"/>
      <c r="U48" s="216"/>
      <c r="V48" s="163"/>
      <c r="W48" s="262"/>
      <c r="AG48" s="163"/>
    </row>
    <row r="49" spans="1:33" s="164" customFormat="1" ht="18" x14ac:dyDescent="0.35">
      <c r="A49" s="316"/>
      <c r="B49" s="163"/>
      <c r="C49" s="163" t="s">
        <v>1043</v>
      </c>
      <c r="D49" s="164" t="s">
        <v>2135</v>
      </c>
      <c r="E49" s="174" t="s">
        <v>40</v>
      </c>
      <c r="F49" s="174" t="s">
        <v>2100</v>
      </c>
      <c r="G49" s="164" t="s">
        <v>1476</v>
      </c>
      <c r="H49" s="164" t="s">
        <v>1564</v>
      </c>
      <c r="I49" s="163">
        <v>42.7</v>
      </c>
      <c r="J49" s="167">
        <v>15.15</v>
      </c>
      <c r="K49" s="167">
        <v>16.45</v>
      </c>
      <c r="L49" s="164" t="s">
        <v>2105</v>
      </c>
      <c r="N49" s="163"/>
      <c r="O49" s="163"/>
      <c r="P49" s="163"/>
      <c r="Q49" s="163" t="s">
        <v>1043</v>
      </c>
      <c r="R49" s="181">
        <v>0.34375</v>
      </c>
      <c r="S49" s="181">
        <v>0.2951388888888889</v>
      </c>
      <c r="T49" s="216">
        <v>170.8</v>
      </c>
      <c r="U49" s="216">
        <f>T49+T44</f>
        <v>341.6</v>
      </c>
      <c r="V49" s="172">
        <v>8</v>
      </c>
      <c r="W49" s="320" t="s">
        <v>1027</v>
      </c>
      <c r="X49" s="202" t="s">
        <v>2101</v>
      </c>
      <c r="Y49" s="202" t="s">
        <v>1045</v>
      </c>
      <c r="Z49" s="202" t="s">
        <v>1045</v>
      </c>
      <c r="AA49" s="202"/>
      <c r="AB49" s="164" t="s">
        <v>1564</v>
      </c>
      <c r="AC49" s="164" t="s">
        <v>2100</v>
      </c>
      <c r="AD49" s="211" t="s">
        <v>1542</v>
      </c>
      <c r="AE49" s="164" t="s">
        <v>1045</v>
      </c>
      <c r="AF49" s="164" t="s">
        <v>2102</v>
      </c>
      <c r="AG49" s="163" t="s">
        <v>2103</v>
      </c>
    </row>
    <row r="50" spans="1:33" s="164" customFormat="1" ht="18" x14ac:dyDescent="0.35">
      <c r="A50" s="316"/>
      <c r="B50" s="163"/>
      <c r="C50" s="163" t="s">
        <v>1043</v>
      </c>
      <c r="D50" s="164" t="s">
        <v>2136</v>
      </c>
      <c r="E50" s="174" t="s">
        <v>2100</v>
      </c>
      <c r="F50" s="174" t="s">
        <v>40</v>
      </c>
      <c r="G50" s="164" t="s">
        <v>1564</v>
      </c>
      <c r="H50" s="164" t="s">
        <v>1476</v>
      </c>
      <c r="I50" s="163">
        <v>42.7</v>
      </c>
      <c r="J50" s="167">
        <v>17.149999999999999</v>
      </c>
      <c r="K50" s="167">
        <v>18.45</v>
      </c>
      <c r="L50" s="57" t="s">
        <v>971</v>
      </c>
      <c r="N50" s="163"/>
      <c r="O50" s="163"/>
      <c r="P50" s="163"/>
      <c r="Q50" s="163"/>
      <c r="R50" s="172"/>
      <c r="S50" s="172"/>
      <c r="T50" s="216"/>
      <c r="U50" s="216"/>
      <c r="V50" s="163"/>
      <c r="W50" s="262"/>
      <c r="AG50" s="163"/>
    </row>
    <row r="51" spans="1:33" s="164" customFormat="1" ht="18" x14ac:dyDescent="0.35">
      <c r="A51" s="316"/>
      <c r="B51" s="163"/>
      <c r="C51" s="163" t="s">
        <v>1043</v>
      </c>
      <c r="D51" s="164" t="s">
        <v>2137</v>
      </c>
      <c r="E51" s="174" t="s">
        <v>40</v>
      </c>
      <c r="F51" s="174" t="s">
        <v>2100</v>
      </c>
      <c r="G51" s="164" t="s">
        <v>1476</v>
      </c>
      <c r="H51" s="164" t="s">
        <v>1564</v>
      </c>
      <c r="I51" s="163">
        <v>42.7</v>
      </c>
      <c r="J51" s="167">
        <v>19.149999999999999</v>
      </c>
      <c r="K51" s="167">
        <v>20.45</v>
      </c>
      <c r="L51" s="164" t="s">
        <v>2105</v>
      </c>
      <c r="N51" s="163"/>
      <c r="O51" s="163"/>
      <c r="P51" s="163"/>
      <c r="Q51" s="163"/>
      <c r="R51" s="172"/>
      <c r="S51" s="172"/>
      <c r="T51" s="216"/>
      <c r="U51" s="216"/>
      <c r="V51" s="163"/>
      <c r="W51" s="262"/>
      <c r="AG51" s="163"/>
    </row>
    <row r="52" spans="1:33" s="164" customFormat="1" ht="18" x14ac:dyDescent="0.35">
      <c r="A52" s="316"/>
      <c r="B52" s="163"/>
      <c r="C52" s="163" t="s">
        <v>1043</v>
      </c>
      <c r="D52" s="164" t="s">
        <v>2138</v>
      </c>
      <c r="E52" s="174" t="s">
        <v>2100</v>
      </c>
      <c r="F52" s="174" t="s">
        <v>40</v>
      </c>
      <c r="G52" s="164" t="s">
        <v>1564</v>
      </c>
      <c r="H52" s="164" t="s">
        <v>1476</v>
      </c>
      <c r="I52" s="163">
        <v>42.7</v>
      </c>
      <c r="J52" s="167">
        <v>21.15</v>
      </c>
      <c r="K52" s="167">
        <v>22.45</v>
      </c>
      <c r="L52" s="164" t="s">
        <v>2105</v>
      </c>
      <c r="N52" s="163"/>
      <c r="O52" s="163"/>
      <c r="P52" s="163"/>
      <c r="Q52" s="163"/>
      <c r="R52" s="172"/>
      <c r="S52" s="172"/>
      <c r="T52" s="216"/>
      <c r="U52" s="216"/>
      <c r="V52" s="163"/>
      <c r="W52" s="262"/>
      <c r="AG52" s="163"/>
    </row>
    <row r="53" spans="1:33" s="164" customFormat="1" ht="18" x14ac:dyDescent="0.35">
      <c r="A53" s="316"/>
      <c r="B53" s="163"/>
      <c r="C53" s="163"/>
      <c r="D53" s="57"/>
      <c r="E53" s="174"/>
      <c r="F53" s="174"/>
      <c r="I53" s="57" t="s">
        <v>2139</v>
      </c>
      <c r="J53" s="163"/>
      <c r="K53" s="163"/>
      <c r="N53" s="163"/>
      <c r="O53" s="163"/>
      <c r="P53" s="163"/>
      <c r="R53" s="172"/>
      <c r="S53" s="172"/>
      <c r="T53" s="216"/>
      <c r="U53" s="216"/>
      <c r="W53" s="262"/>
      <c r="AG53" s="163"/>
    </row>
    <row r="54" spans="1:33" s="164" customFormat="1" ht="18" x14ac:dyDescent="0.35">
      <c r="A54" s="316"/>
      <c r="B54" s="163"/>
      <c r="C54" s="163"/>
      <c r="D54" s="57"/>
      <c r="E54" s="174"/>
      <c r="F54" s="174"/>
      <c r="I54" s="57"/>
      <c r="J54" s="163"/>
      <c r="K54" s="163"/>
      <c r="N54" s="163"/>
      <c r="O54" s="163"/>
      <c r="P54" s="163"/>
      <c r="R54" s="172"/>
      <c r="S54" s="172"/>
      <c r="T54" s="216"/>
      <c r="U54" s="216"/>
      <c r="W54" s="262"/>
      <c r="AG54" s="163"/>
    </row>
    <row r="55" spans="1:33" s="164" customFormat="1" ht="18" x14ac:dyDescent="0.35">
      <c r="A55" s="316"/>
      <c r="B55" s="163">
        <v>5</v>
      </c>
      <c r="C55" s="163" t="s">
        <v>1056</v>
      </c>
      <c r="D55" s="164" t="s">
        <v>2140</v>
      </c>
      <c r="E55" s="174" t="s">
        <v>40</v>
      </c>
      <c r="F55" s="174" t="s">
        <v>2141</v>
      </c>
      <c r="G55" s="164" t="s">
        <v>1476</v>
      </c>
      <c r="H55" s="164" t="s">
        <v>2142</v>
      </c>
      <c r="I55" s="216">
        <v>32</v>
      </c>
      <c r="J55" s="167">
        <v>10</v>
      </c>
      <c r="K55" s="167">
        <v>10.45</v>
      </c>
      <c r="L55" s="181"/>
      <c r="M55" s="181"/>
      <c r="N55" s="197"/>
      <c r="O55" s="197"/>
      <c r="P55" s="197"/>
      <c r="Q55" s="163" t="s">
        <v>1056</v>
      </c>
      <c r="R55" s="181">
        <v>0.40625</v>
      </c>
      <c r="S55" s="181">
        <v>0.36458333333333331</v>
      </c>
      <c r="T55" s="216">
        <v>321.60000000000002</v>
      </c>
      <c r="U55" s="216"/>
      <c r="V55" s="172"/>
      <c r="W55" s="320"/>
      <c r="X55" s="169" t="s">
        <v>2101</v>
      </c>
      <c r="Y55" s="169" t="s">
        <v>1045</v>
      </c>
      <c r="Z55" s="169"/>
      <c r="AA55" s="169"/>
      <c r="AB55" s="164" t="s">
        <v>1539</v>
      </c>
      <c r="AC55" s="164" t="s">
        <v>11</v>
      </c>
      <c r="AD55" s="211" t="s">
        <v>1542</v>
      </c>
      <c r="AE55" s="164" t="s">
        <v>1045</v>
      </c>
      <c r="AF55" s="164" t="s">
        <v>1031</v>
      </c>
      <c r="AG55" s="163" t="s">
        <v>2103</v>
      </c>
    </row>
    <row r="56" spans="1:33" s="164" customFormat="1" ht="18" x14ac:dyDescent="0.35">
      <c r="A56" s="316"/>
      <c r="B56" s="163"/>
      <c r="C56" s="163" t="s">
        <v>1056</v>
      </c>
      <c r="D56" s="164" t="s">
        <v>2143</v>
      </c>
      <c r="E56" s="174" t="s">
        <v>2141</v>
      </c>
      <c r="F56" s="174" t="s">
        <v>1538</v>
      </c>
      <c r="G56" s="164" t="s">
        <v>2142</v>
      </c>
      <c r="H56" s="164" t="s">
        <v>1539</v>
      </c>
      <c r="I56" s="163">
        <v>64.400000000000006</v>
      </c>
      <c r="J56" s="167">
        <v>11</v>
      </c>
      <c r="K56" s="167">
        <v>12.3</v>
      </c>
      <c r="L56" s="194" t="s">
        <v>971</v>
      </c>
      <c r="M56" s="194"/>
      <c r="N56" s="197"/>
      <c r="O56" s="197"/>
      <c r="P56" s="197"/>
      <c r="Q56" s="321"/>
      <c r="R56" s="172"/>
      <c r="S56" s="172"/>
      <c r="T56" s="216"/>
      <c r="U56" s="216"/>
      <c r="V56" s="196"/>
      <c r="W56" s="262"/>
      <c r="AG56" s="163"/>
    </row>
    <row r="57" spans="1:33" s="164" customFormat="1" ht="18" x14ac:dyDescent="0.35">
      <c r="A57" s="316"/>
      <c r="B57" s="163"/>
      <c r="C57" s="163" t="s">
        <v>1056</v>
      </c>
      <c r="D57" s="164" t="s">
        <v>2144</v>
      </c>
      <c r="E57" s="174" t="s">
        <v>1538</v>
      </c>
      <c r="F57" s="174" t="s">
        <v>2141</v>
      </c>
      <c r="G57" s="164" t="s">
        <v>1539</v>
      </c>
      <c r="H57" s="164" t="s">
        <v>2142</v>
      </c>
      <c r="I57" s="163">
        <v>64.400000000000006</v>
      </c>
      <c r="J57" s="167">
        <v>13</v>
      </c>
      <c r="K57" s="167">
        <v>14.3</v>
      </c>
      <c r="L57" s="181"/>
      <c r="M57" s="181"/>
      <c r="N57" s="197"/>
      <c r="O57" s="197"/>
      <c r="P57" s="197"/>
      <c r="Q57" s="321"/>
      <c r="R57" s="172"/>
      <c r="S57" s="172"/>
      <c r="T57" s="216"/>
      <c r="U57" s="216"/>
      <c r="V57" s="196"/>
      <c r="W57" s="262"/>
      <c r="AG57" s="163"/>
    </row>
    <row r="58" spans="1:33" s="164" customFormat="1" ht="18" x14ac:dyDescent="0.35">
      <c r="A58" s="316"/>
      <c r="B58" s="163"/>
      <c r="C58" s="163" t="s">
        <v>1056</v>
      </c>
      <c r="D58" s="164" t="s">
        <v>2145</v>
      </c>
      <c r="E58" s="174" t="s">
        <v>2141</v>
      </c>
      <c r="F58" s="174" t="s">
        <v>1538</v>
      </c>
      <c r="G58" s="164" t="s">
        <v>2142</v>
      </c>
      <c r="H58" s="164" t="s">
        <v>1539</v>
      </c>
      <c r="I58" s="163">
        <v>64.400000000000006</v>
      </c>
      <c r="J58" s="167">
        <v>15</v>
      </c>
      <c r="K58" s="167">
        <v>16.3</v>
      </c>
      <c r="L58" s="181"/>
      <c r="M58" s="181"/>
      <c r="N58" s="197"/>
      <c r="O58" s="197"/>
      <c r="P58" s="197"/>
      <c r="Q58" s="321"/>
      <c r="R58" s="172"/>
      <c r="S58" s="172"/>
      <c r="T58" s="216"/>
      <c r="U58" s="216"/>
      <c r="V58" s="196"/>
      <c r="W58" s="262"/>
      <c r="AG58" s="163"/>
    </row>
    <row r="59" spans="1:33" s="164" customFormat="1" ht="18" x14ac:dyDescent="0.35">
      <c r="A59" s="316"/>
      <c r="B59" s="163"/>
      <c r="C59" s="163" t="s">
        <v>1056</v>
      </c>
      <c r="D59" s="164" t="s">
        <v>2146</v>
      </c>
      <c r="E59" s="174" t="s">
        <v>1538</v>
      </c>
      <c r="F59" s="174" t="s">
        <v>40</v>
      </c>
      <c r="G59" s="164" t="s">
        <v>1539</v>
      </c>
      <c r="H59" s="164" t="s">
        <v>1476</v>
      </c>
      <c r="I59" s="163">
        <v>96.4</v>
      </c>
      <c r="J59" s="167">
        <v>16.45</v>
      </c>
      <c r="K59" s="167">
        <v>19</v>
      </c>
      <c r="L59" s="181"/>
      <c r="M59" s="181"/>
      <c r="N59" s="197"/>
      <c r="O59" s="197"/>
      <c r="P59" s="197"/>
      <c r="Q59" s="321"/>
      <c r="R59" s="172"/>
      <c r="S59" s="172"/>
      <c r="T59" s="216"/>
      <c r="U59" s="216"/>
      <c r="V59" s="196"/>
      <c r="W59" s="262"/>
      <c r="AG59" s="163"/>
    </row>
    <row r="60" spans="1:33" s="164" customFormat="1" ht="18" x14ac:dyDescent="0.35">
      <c r="A60" s="316"/>
      <c r="B60" s="163"/>
      <c r="C60" s="163"/>
      <c r="E60" s="221" t="s">
        <v>976</v>
      </c>
      <c r="F60" s="174"/>
      <c r="G60" s="57" t="s">
        <v>976</v>
      </c>
      <c r="I60" s="163"/>
      <c r="J60" s="163"/>
      <c r="K60" s="163"/>
      <c r="L60" s="181"/>
      <c r="M60" s="181"/>
      <c r="N60" s="197"/>
      <c r="O60" s="197"/>
      <c r="P60" s="197"/>
      <c r="Q60" s="321"/>
      <c r="R60" s="172"/>
      <c r="S60" s="172"/>
      <c r="T60" s="216"/>
      <c r="U60" s="216"/>
      <c r="V60" s="196"/>
      <c r="W60" s="262"/>
      <c r="AG60" s="163"/>
    </row>
    <row r="61" spans="1:33" s="164" customFormat="1" ht="18" x14ac:dyDescent="0.35">
      <c r="A61" s="316"/>
      <c r="B61" s="163"/>
      <c r="C61" s="163" t="s">
        <v>1068</v>
      </c>
      <c r="D61" s="164" t="s">
        <v>2147</v>
      </c>
      <c r="E61" s="174" t="s">
        <v>40</v>
      </c>
      <c r="F61" s="174" t="s">
        <v>49</v>
      </c>
      <c r="G61" s="164" t="s">
        <v>1476</v>
      </c>
      <c r="H61" s="164" t="s">
        <v>963</v>
      </c>
      <c r="I61" s="163">
        <v>57.8</v>
      </c>
      <c r="J61" s="167">
        <v>19.3</v>
      </c>
      <c r="K61" s="167">
        <v>21.1</v>
      </c>
      <c r="N61" s="163"/>
      <c r="O61" s="163"/>
      <c r="P61" s="163"/>
      <c r="Q61" s="163" t="s">
        <v>1068</v>
      </c>
      <c r="R61" s="181">
        <v>0.32291666666666669</v>
      </c>
      <c r="S61" s="181">
        <v>0.2986111111111111</v>
      </c>
      <c r="T61" s="216">
        <v>185.2</v>
      </c>
      <c r="U61" s="216">
        <f>T55+T61</f>
        <v>506.8</v>
      </c>
      <c r="V61" s="172">
        <v>12</v>
      </c>
      <c r="W61" s="320"/>
      <c r="X61" s="169" t="s">
        <v>2101</v>
      </c>
      <c r="Y61" s="169" t="s">
        <v>1045</v>
      </c>
      <c r="Z61" s="169" t="s">
        <v>1045</v>
      </c>
      <c r="AA61" s="169"/>
      <c r="AB61" s="164" t="s">
        <v>963</v>
      </c>
      <c r="AC61" s="164" t="s">
        <v>49</v>
      </c>
      <c r="AD61" s="164" t="s">
        <v>1029</v>
      </c>
      <c r="AE61" s="164" t="s">
        <v>1045</v>
      </c>
      <c r="AF61" s="164" t="s">
        <v>1031</v>
      </c>
      <c r="AG61" s="163" t="s">
        <v>2103</v>
      </c>
    </row>
    <row r="62" spans="1:33" s="164" customFormat="1" ht="18" x14ac:dyDescent="0.35">
      <c r="A62" s="316"/>
      <c r="B62" s="163"/>
      <c r="C62" s="163" t="s">
        <v>1068</v>
      </c>
      <c r="D62" s="164" t="s">
        <v>2148</v>
      </c>
      <c r="E62" s="174" t="s">
        <v>49</v>
      </c>
      <c r="F62" s="174" t="s">
        <v>0</v>
      </c>
      <c r="G62" s="164" t="s">
        <v>963</v>
      </c>
      <c r="H62" s="164" t="s">
        <v>968</v>
      </c>
      <c r="I62" s="163">
        <v>23.3</v>
      </c>
      <c r="J62" s="167">
        <v>21.15</v>
      </c>
      <c r="K62" s="167">
        <v>22</v>
      </c>
      <c r="L62" s="194" t="s">
        <v>971</v>
      </c>
      <c r="M62" s="194"/>
      <c r="N62" s="163"/>
      <c r="O62" s="163"/>
      <c r="P62" s="163"/>
      <c r="R62" s="172"/>
      <c r="S62" s="172"/>
      <c r="T62" s="216"/>
      <c r="U62" s="216"/>
      <c r="V62" s="163"/>
      <c r="W62" s="262"/>
      <c r="AG62" s="163"/>
    </row>
    <row r="63" spans="1:33" s="164" customFormat="1" ht="18" x14ac:dyDescent="0.35">
      <c r="A63" s="316"/>
      <c r="B63" s="163"/>
      <c r="C63" s="163" t="s">
        <v>1068</v>
      </c>
      <c r="D63" s="164" t="s">
        <v>2149</v>
      </c>
      <c r="E63" s="174" t="s">
        <v>0</v>
      </c>
      <c r="F63" s="174" t="s">
        <v>49</v>
      </c>
      <c r="G63" s="164" t="s">
        <v>968</v>
      </c>
      <c r="H63" s="164" t="s">
        <v>963</v>
      </c>
      <c r="I63" s="163">
        <v>23.3</v>
      </c>
      <c r="J63" s="167">
        <v>22.3</v>
      </c>
      <c r="K63" s="167">
        <v>23.15</v>
      </c>
      <c r="N63" s="217"/>
      <c r="O63" s="218"/>
      <c r="P63" s="219"/>
      <c r="R63" s="172"/>
      <c r="S63" s="172"/>
      <c r="T63" s="216"/>
      <c r="U63" s="216"/>
      <c r="V63" s="163"/>
      <c r="W63" s="262"/>
      <c r="AG63" s="163"/>
    </row>
    <row r="64" spans="1:33" s="164" customFormat="1" ht="18" x14ac:dyDescent="0.35">
      <c r="A64" s="316"/>
      <c r="B64" s="163"/>
      <c r="C64" s="163" t="s">
        <v>1068</v>
      </c>
      <c r="D64" s="164" t="s">
        <v>2150</v>
      </c>
      <c r="E64" s="174" t="s">
        <v>49</v>
      </c>
      <c r="F64" s="174" t="s">
        <v>0</v>
      </c>
      <c r="G64" s="164" t="s">
        <v>963</v>
      </c>
      <c r="H64" s="164" t="s">
        <v>968</v>
      </c>
      <c r="I64" s="163">
        <v>23.3</v>
      </c>
      <c r="J64" s="167">
        <v>23.2</v>
      </c>
      <c r="K64" s="167">
        <v>0.05</v>
      </c>
      <c r="N64" s="220"/>
      <c r="O64" s="219"/>
      <c r="P64" s="219"/>
      <c r="R64" s="172"/>
      <c r="S64" s="172"/>
      <c r="T64" s="216"/>
      <c r="U64" s="216"/>
      <c r="V64" s="163"/>
      <c r="W64" s="262"/>
      <c r="AG64" s="163"/>
    </row>
    <row r="65" spans="1:33" s="164" customFormat="1" ht="18" x14ac:dyDescent="0.35">
      <c r="A65" s="316"/>
      <c r="B65" s="163"/>
      <c r="C65" s="163" t="s">
        <v>1068</v>
      </c>
      <c r="D65" s="164" t="s">
        <v>2151</v>
      </c>
      <c r="E65" s="174" t="s">
        <v>0</v>
      </c>
      <c r="F65" s="174" t="s">
        <v>21</v>
      </c>
      <c r="G65" s="164" t="s">
        <v>968</v>
      </c>
      <c r="H65" s="164" t="s">
        <v>1025</v>
      </c>
      <c r="I65" s="163">
        <v>11.5</v>
      </c>
      <c r="J65" s="167">
        <v>0.1</v>
      </c>
      <c r="K65" s="167">
        <v>0.4</v>
      </c>
      <c r="N65" s="222"/>
      <c r="O65" s="219"/>
      <c r="P65" s="219"/>
      <c r="R65" s="172"/>
      <c r="S65" s="172"/>
      <c r="T65" s="216"/>
      <c r="U65" s="216"/>
      <c r="V65" s="163"/>
      <c r="W65" s="262"/>
      <c r="AG65" s="163"/>
    </row>
    <row r="66" spans="1:33" s="164" customFormat="1" ht="18" x14ac:dyDescent="0.35">
      <c r="A66" s="316"/>
      <c r="B66" s="163"/>
      <c r="C66" s="163" t="s">
        <v>1068</v>
      </c>
      <c r="D66" s="164" t="s">
        <v>2152</v>
      </c>
      <c r="E66" s="174" t="s">
        <v>21</v>
      </c>
      <c r="F66" s="174" t="s">
        <v>0</v>
      </c>
      <c r="G66" s="164" t="s">
        <v>1025</v>
      </c>
      <c r="H66" s="164" t="s">
        <v>968</v>
      </c>
      <c r="I66" s="163">
        <v>11.5</v>
      </c>
      <c r="J66" s="167">
        <v>0.45</v>
      </c>
      <c r="K66" s="167">
        <v>1.1499999999999999</v>
      </c>
      <c r="N66" s="222"/>
      <c r="O66" s="219"/>
      <c r="P66" s="219"/>
      <c r="R66" s="172"/>
      <c r="S66" s="172"/>
      <c r="T66" s="216"/>
      <c r="U66" s="216"/>
      <c r="V66" s="163"/>
      <c r="W66" s="262"/>
      <c r="AG66" s="163"/>
    </row>
    <row r="67" spans="1:33" s="164" customFormat="1" ht="18" x14ac:dyDescent="0.35">
      <c r="A67" s="316"/>
      <c r="B67" s="163"/>
      <c r="C67" s="163" t="s">
        <v>1068</v>
      </c>
      <c r="D67" s="57" t="s">
        <v>2153</v>
      </c>
      <c r="E67" s="174" t="s">
        <v>0</v>
      </c>
      <c r="F67" s="174" t="s">
        <v>40</v>
      </c>
      <c r="G67" s="164" t="s">
        <v>968</v>
      </c>
      <c r="H67" s="164" t="s">
        <v>1476</v>
      </c>
      <c r="I67" s="163">
        <v>34.5</v>
      </c>
      <c r="J67" s="167">
        <v>1.3</v>
      </c>
      <c r="K67" s="167">
        <v>2.2999999999999998</v>
      </c>
      <c r="R67" s="172"/>
      <c r="S67" s="172"/>
      <c r="T67" s="216"/>
      <c r="U67" s="216"/>
      <c r="V67" s="163"/>
      <c r="W67" s="262"/>
      <c r="AG67" s="163"/>
    </row>
    <row r="68" spans="1:33" s="164" customFormat="1" ht="18" x14ac:dyDescent="0.35">
      <c r="A68" s="316"/>
      <c r="B68" s="163"/>
      <c r="C68" s="163"/>
      <c r="E68" s="174"/>
      <c r="F68" s="174"/>
      <c r="I68" s="57" t="s">
        <v>2154</v>
      </c>
      <c r="J68" s="163"/>
      <c r="K68" s="163"/>
      <c r="Q68" s="216"/>
      <c r="R68" s="172"/>
      <c r="S68" s="172"/>
      <c r="T68" s="216"/>
      <c r="U68" s="216"/>
      <c r="V68" s="163"/>
      <c r="W68" s="262"/>
      <c r="AG68" s="163"/>
    </row>
    <row r="69" spans="1:33" s="164" customFormat="1" ht="18" x14ac:dyDescent="0.35">
      <c r="A69" s="316"/>
      <c r="B69" s="163"/>
      <c r="C69" s="163"/>
      <c r="E69" s="174"/>
      <c r="F69" s="174"/>
      <c r="I69" s="57"/>
      <c r="J69" s="163"/>
      <c r="K69" s="163"/>
      <c r="Q69" s="216"/>
      <c r="R69" s="172"/>
      <c r="S69" s="172"/>
      <c r="T69" s="216"/>
      <c r="U69" s="216"/>
      <c r="V69" s="163"/>
      <c r="W69" s="262"/>
      <c r="AG69" s="163"/>
    </row>
    <row r="70" spans="1:33" s="164" customFormat="1" ht="18" x14ac:dyDescent="0.35">
      <c r="A70" s="316"/>
      <c r="B70" s="163">
        <v>6</v>
      </c>
      <c r="C70" s="163" t="s">
        <v>1091</v>
      </c>
      <c r="D70" s="164" t="s">
        <v>2155</v>
      </c>
      <c r="E70" s="174" t="s">
        <v>2156</v>
      </c>
      <c r="F70" s="174" t="s">
        <v>2157</v>
      </c>
      <c r="G70" s="164" t="s">
        <v>2158</v>
      </c>
      <c r="H70" s="164" t="s">
        <v>2159</v>
      </c>
      <c r="I70" s="163">
        <v>26.2</v>
      </c>
      <c r="J70" s="167">
        <v>5.5</v>
      </c>
      <c r="K70" s="167">
        <v>6.5</v>
      </c>
      <c r="L70" s="194" t="s">
        <v>971</v>
      </c>
      <c r="Q70" s="163" t="s">
        <v>1091</v>
      </c>
      <c r="R70" s="181">
        <v>0.30555555555555552</v>
      </c>
      <c r="S70" s="181">
        <v>0.28125</v>
      </c>
      <c r="T70" s="216">
        <v>152.9</v>
      </c>
      <c r="U70" s="216"/>
      <c r="V70" s="172"/>
      <c r="W70" s="320" t="s">
        <v>1027</v>
      </c>
      <c r="X70" s="169" t="s">
        <v>2101</v>
      </c>
      <c r="Y70" s="169" t="s">
        <v>1045</v>
      </c>
      <c r="Z70" s="169"/>
      <c r="AA70" s="169"/>
      <c r="AB70" s="164" t="s">
        <v>2158</v>
      </c>
      <c r="AC70" s="164" t="s">
        <v>2156</v>
      </c>
      <c r="AD70" s="211" t="s">
        <v>1542</v>
      </c>
      <c r="AE70" s="164" t="s">
        <v>1045</v>
      </c>
      <c r="AF70" s="164" t="s">
        <v>1031</v>
      </c>
      <c r="AG70" s="163"/>
    </row>
    <row r="71" spans="1:33" s="164" customFormat="1" ht="18" x14ac:dyDescent="0.35">
      <c r="A71" s="316"/>
      <c r="B71" s="163"/>
      <c r="C71" s="163" t="s">
        <v>1091</v>
      </c>
      <c r="D71" s="164" t="s">
        <v>2160</v>
      </c>
      <c r="E71" s="174" t="s">
        <v>2157</v>
      </c>
      <c r="F71" s="174" t="s">
        <v>2161</v>
      </c>
      <c r="G71" s="164" t="s">
        <v>2159</v>
      </c>
      <c r="H71" s="164" t="s">
        <v>2162</v>
      </c>
      <c r="I71" s="163">
        <v>19.899999999999999</v>
      </c>
      <c r="J71" s="167">
        <v>7.2</v>
      </c>
      <c r="K71" s="167">
        <v>8.0500000000000007</v>
      </c>
      <c r="L71" s="164" t="s">
        <v>2163</v>
      </c>
      <c r="N71" s="163"/>
      <c r="O71" s="163"/>
      <c r="P71" s="163"/>
      <c r="R71" s="172"/>
      <c r="S71" s="172"/>
      <c r="T71" s="216"/>
      <c r="U71" s="216"/>
      <c r="W71" s="262"/>
      <c r="AG71" s="163"/>
    </row>
    <row r="72" spans="1:33" s="164" customFormat="1" ht="18" x14ac:dyDescent="0.35">
      <c r="A72" s="316"/>
      <c r="B72" s="163"/>
      <c r="C72" s="163" t="s">
        <v>1091</v>
      </c>
      <c r="D72" s="164" t="s">
        <v>2164</v>
      </c>
      <c r="E72" s="174" t="s">
        <v>2161</v>
      </c>
      <c r="F72" s="174" t="s">
        <v>2157</v>
      </c>
      <c r="G72" s="164" t="s">
        <v>2162</v>
      </c>
      <c r="H72" s="164" t="s">
        <v>2159</v>
      </c>
      <c r="I72" s="163">
        <v>19.899999999999999</v>
      </c>
      <c r="J72" s="167">
        <v>8.1</v>
      </c>
      <c r="K72" s="167">
        <v>8.5500000000000007</v>
      </c>
      <c r="L72" s="164" t="s">
        <v>2163</v>
      </c>
      <c r="N72" s="163"/>
      <c r="O72" s="163"/>
      <c r="P72" s="163"/>
      <c r="R72" s="172"/>
      <c r="S72" s="172"/>
      <c r="T72" s="216"/>
      <c r="U72" s="216"/>
      <c r="W72" s="262"/>
      <c r="AG72" s="163"/>
    </row>
    <row r="73" spans="1:33" s="164" customFormat="1" ht="18" x14ac:dyDescent="0.35">
      <c r="A73" s="316"/>
      <c r="B73" s="163"/>
      <c r="C73" s="163" t="s">
        <v>1091</v>
      </c>
      <c r="D73" s="164" t="s">
        <v>2165</v>
      </c>
      <c r="E73" s="174" t="s">
        <v>2157</v>
      </c>
      <c r="F73" s="174" t="s">
        <v>2166</v>
      </c>
      <c r="G73" s="164" t="s">
        <v>2159</v>
      </c>
      <c r="H73" s="164" t="s">
        <v>2167</v>
      </c>
      <c r="I73" s="163">
        <v>15.9</v>
      </c>
      <c r="J73" s="167">
        <v>9</v>
      </c>
      <c r="K73" s="167">
        <v>9.3000000000000007</v>
      </c>
      <c r="L73" s="164" t="s">
        <v>2163</v>
      </c>
      <c r="N73" s="163"/>
      <c r="O73" s="163"/>
      <c r="P73" s="163"/>
      <c r="R73" s="172"/>
      <c r="S73" s="172"/>
      <c r="T73" s="216"/>
      <c r="U73" s="216"/>
      <c r="W73" s="262"/>
      <c r="AG73" s="163"/>
    </row>
    <row r="74" spans="1:33" s="164" customFormat="1" ht="18" x14ac:dyDescent="0.35">
      <c r="A74" s="316"/>
      <c r="B74" s="163"/>
      <c r="C74" s="163" t="s">
        <v>1091</v>
      </c>
      <c r="D74" s="164" t="s">
        <v>2168</v>
      </c>
      <c r="E74" s="174" t="s">
        <v>2166</v>
      </c>
      <c r="F74" s="174" t="s">
        <v>2157</v>
      </c>
      <c r="G74" s="164" t="s">
        <v>2167</v>
      </c>
      <c r="H74" s="164" t="s">
        <v>2159</v>
      </c>
      <c r="I74" s="163">
        <v>15.9</v>
      </c>
      <c r="J74" s="167">
        <v>9.35</v>
      </c>
      <c r="K74" s="167">
        <v>10.050000000000001</v>
      </c>
      <c r="L74" s="164" t="s">
        <v>2163</v>
      </c>
      <c r="N74" s="163"/>
      <c r="O74" s="163"/>
      <c r="P74" s="163"/>
      <c r="R74" s="172"/>
      <c r="S74" s="172"/>
      <c r="T74" s="216"/>
      <c r="U74" s="216"/>
      <c r="W74" s="262"/>
      <c r="AG74" s="163"/>
    </row>
    <row r="75" spans="1:33" s="164" customFormat="1" ht="18" x14ac:dyDescent="0.35">
      <c r="A75" s="316"/>
      <c r="B75" s="163"/>
      <c r="C75" s="163" t="s">
        <v>1091</v>
      </c>
      <c r="D75" s="164" t="s">
        <v>2169</v>
      </c>
      <c r="E75" s="174" t="s">
        <v>2157</v>
      </c>
      <c r="F75" s="174" t="s">
        <v>2161</v>
      </c>
      <c r="G75" s="164" t="s">
        <v>2159</v>
      </c>
      <c r="H75" s="164" t="s">
        <v>2162</v>
      </c>
      <c r="I75" s="163">
        <v>19.899999999999999</v>
      </c>
      <c r="J75" s="167">
        <v>10.199999999999999</v>
      </c>
      <c r="K75" s="167">
        <v>11.1</v>
      </c>
      <c r="L75" s="164" t="s">
        <v>1455</v>
      </c>
      <c r="N75" s="163"/>
      <c r="O75" s="163"/>
      <c r="P75" s="163"/>
      <c r="R75" s="172"/>
      <c r="S75" s="172"/>
      <c r="T75" s="216"/>
      <c r="U75" s="216"/>
      <c r="W75" s="262"/>
      <c r="AG75" s="163"/>
    </row>
    <row r="76" spans="1:33" s="164" customFormat="1" ht="18" x14ac:dyDescent="0.35">
      <c r="A76" s="316"/>
      <c r="B76" s="163"/>
      <c r="C76" s="163" t="s">
        <v>1091</v>
      </c>
      <c r="D76" s="164" t="s">
        <v>2170</v>
      </c>
      <c r="E76" s="174" t="s">
        <v>2161</v>
      </c>
      <c r="F76" s="174" t="s">
        <v>40</v>
      </c>
      <c r="G76" s="164" t="s">
        <v>2162</v>
      </c>
      <c r="H76" s="164" t="s">
        <v>1476</v>
      </c>
      <c r="I76" s="163">
        <v>17.2</v>
      </c>
      <c r="J76" s="167">
        <v>11.15</v>
      </c>
      <c r="K76" s="167">
        <v>11.55</v>
      </c>
      <c r="M76" s="194"/>
      <c r="N76" s="163"/>
      <c r="O76" s="163"/>
      <c r="P76" s="163"/>
      <c r="R76" s="172"/>
      <c r="S76" s="172"/>
      <c r="T76" s="216"/>
      <c r="U76" s="216"/>
      <c r="W76" s="262"/>
      <c r="AG76" s="163"/>
    </row>
    <row r="77" spans="1:33" s="164" customFormat="1" ht="18" x14ac:dyDescent="0.35">
      <c r="A77" s="316"/>
      <c r="B77" s="163"/>
      <c r="C77" s="163" t="s">
        <v>1091</v>
      </c>
      <c r="D77" s="164" t="s">
        <v>2171</v>
      </c>
      <c r="E77" s="174" t="s">
        <v>40</v>
      </c>
      <c r="F77" s="174" t="s">
        <v>2172</v>
      </c>
      <c r="G77" s="164" t="s">
        <v>1476</v>
      </c>
      <c r="H77" s="164" t="s">
        <v>2173</v>
      </c>
      <c r="I77" s="216">
        <v>9</v>
      </c>
      <c r="J77" s="167">
        <v>12</v>
      </c>
      <c r="K77" s="167">
        <v>12.2</v>
      </c>
      <c r="L77" s="164" t="s">
        <v>1225</v>
      </c>
      <c r="R77" s="163"/>
      <c r="S77" s="163"/>
      <c r="T77" s="216"/>
      <c r="U77" s="216"/>
      <c r="W77" s="262"/>
      <c r="AG77" s="163"/>
    </row>
    <row r="78" spans="1:33" s="164" customFormat="1" ht="18" x14ac:dyDescent="0.35">
      <c r="A78" s="316"/>
      <c r="B78" s="163"/>
      <c r="C78" s="163" t="s">
        <v>1091</v>
      </c>
      <c r="D78" s="164" t="s">
        <v>2174</v>
      </c>
      <c r="E78" s="174" t="s">
        <v>2172</v>
      </c>
      <c r="F78" s="174" t="s">
        <v>40</v>
      </c>
      <c r="G78" s="164" t="s">
        <v>2173</v>
      </c>
      <c r="H78" s="164" t="s">
        <v>1476</v>
      </c>
      <c r="I78" s="216">
        <v>9</v>
      </c>
      <c r="J78" s="167">
        <v>12.3</v>
      </c>
      <c r="K78" s="167">
        <v>12.45</v>
      </c>
      <c r="L78" s="164" t="s">
        <v>1225</v>
      </c>
      <c r="R78" s="163"/>
      <c r="S78" s="163"/>
      <c r="T78" s="216"/>
      <c r="U78" s="216"/>
      <c r="W78" s="262"/>
      <c r="AG78" s="163"/>
    </row>
    <row r="79" spans="1:33" s="164" customFormat="1" ht="18" x14ac:dyDescent="0.35">
      <c r="A79" s="316"/>
      <c r="B79" s="163"/>
      <c r="C79" s="163"/>
      <c r="E79" s="221" t="s">
        <v>976</v>
      </c>
      <c r="F79" s="174"/>
      <c r="G79" s="57" t="s">
        <v>976</v>
      </c>
      <c r="I79" s="210"/>
      <c r="J79" s="163"/>
      <c r="K79" s="167"/>
      <c r="R79" s="172"/>
      <c r="S79" s="172"/>
      <c r="T79" s="216"/>
      <c r="U79" s="216"/>
      <c r="W79" s="262"/>
      <c r="AG79" s="163"/>
    </row>
    <row r="80" spans="1:33" s="164" customFormat="1" ht="18" x14ac:dyDescent="0.35">
      <c r="A80" s="316"/>
      <c r="C80" s="163" t="s">
        <v>1079</v>
      </c>
      <c r="D80" s="164" t="s">
        <v>2175</v>
      </c>
      <c r="E80" s="174" t="s">
        <v>40</v>
      </c>
      <c r="F80" s="174" t="s">
        <v>2176</v>
      </c>
      <c r="G80" s="164" t="s">
        <v>1476</v>
      </c>
      <c r="H80" s="164" t="s">
        <v>2177</v>
      </c>
      <c r="I80" s="216">
        <v>39</v>
      </c>
      <c r="J80" s="167">
        <v>13.15</v>
      </c>
      <c r="K80" s="167">
        <v>14.3</v>
      </c>
      <c r="Q80" s="163" t="s">
        <v>1079</v>
      </c>
      <c r="R80" s="181">
        <v>0.34027777777777773</v>
      </c>
      <c r="S80" s="181">
        <v>0.2673611111111111</v>
      </c>
      <c r="T80" s="216">
        <v>169.1</v>
      </c>
      <c r="U80" s="216">
        <f>T80+T70</f>
        <v>322</v>
      </c>
      <c r="V80" s="172">
        <v>15</v>
      </c>
      <c r="W80" s="320" t="s">
        <v>1027</v>
      </c>
      <c r="X80" s="169" t="s">
        <v>2101</v>
      </c>
      <c r="Y80" s="169" t="s">
        <v>1045</v>
      </c>
      <c r="Z80" s="169" t="s">
        <v>1045</v>
      </c>
      <c r="AA80" s="169" t="s">
        <v>2103</v>
      </c>
      <c r="AB80" s="164" t="s">
        <v>2178</v>
      </c>
      <c r="AC80" s="164" t="s">
        <v>2179</v>
      </c>
      <c r="AD80" s="211" t="s">
        <v>1542</v>
      </c>
      <c r="AE80" s="164" t="s">
        <v>1045</v>
      </c>
      <c r="AF80" s="164" t="s">
        <v>1031</v>
      </c>
      <c r="AG80" s="163" t="s">
        <v>2180</v>
      </c>
    </row>
    <row r="81" spans="1:33" s="164" customFormat="1" ht="18" x14ac:dyDescent="0.35">
      <c r="A81" s="316"/>
      <c r="C81" s="163" t="s">
        <v>1079</v>
      </c>
      <c r="D81" s="164" t="s">
        <v>2181</v>
      </c>
      <c r="E81" s="174" t="s">
        <v>2176</v>
      </c>
      <c r="F81" s="174" t="s">
        <v>40</v>
      </c>
      <c r="G81" s="164" t="s">
        <v>2177</v>
      </c>
      <c r="H81" s="164" t="s">
        <v>1476</v>
      </c>
      <c r="I81" s="216">
        <v>39</v>
      </c>
      <c r="J81" s="167">
        <v>14.35</v>
      </c>
      <c r="K81" s="167">
        <v>15.5</v>
      </c>
      <c r="N81" s="167"/>
      <c r="O81" s="167"/>
      <c r="P81" s="167"/>
      <c r="Q81" s="213"/>
      <c r="R81" s="172"/>
      <c r="S81" s="172"/>
      <c r="T81" s="216"/>
      <c r="U81" s="216"/>
      <c r="W81" s="262"/>
      <c r="AG81" s="163"/>
    </row>
    <row r="82" spans="1:33" s="164" customFormat="1" ht="18" x14ac:dyDescent="0.35">
      <c r="A82" s="316"/>
      <c r="C82" s="163"/>
      <c r="E82" s="174"/>
      <c r="F82" s="174"/>
      <c r="I82" s="210" t="s">
        <v>2182</v>
      </c>
      <c r="J82" s="167"/>
      <c r="K82" s="167"/>
      <c r="M82" s="163"/>
      <c r="N82" s="167"/>
      <c r="O82" s="167"/>
      <c r="P82" s="167"/>
      <c r="Q82" s="166"/>
      <c r="R82" s="172"/>
      <c r="S82" s="172"/>
      <c r="T82" s="216"/>
      <c r="U82" s="216"/>
      <c r="W82" s="262"/>
      <c r="AG82" s="163"/>
    </row>
    <row r="83" spans="1:33" s="164" customFormat="1" ht="18" x14ac:dyDescent="0.35">
      <c r="A83" s="316"/>
      <c r="C83" s="163" t="s">
        <v>1079</v>
      </c>
      <c r="D83" s="164" t="s">
        <v>2183</v>
      </c>
      <c r="E83" s="174" t="s">
        <v>40</v>
      </c>
      <c r="F83" s="174" t="s">
        <v>2184</v>
      </c>
      <c r="G83" s="164" t="s">
        <v>1476</v>
      </c>
      <c r="H83" s="164" t="s">
        <v>2185</v>
      </c>
      <c r="I83" s="163">
        <v>31.1</v>
      </c>
      <c r="J83" s="167">
        <v>17.350000000000001</v>
      </c>
      <c r="K83" s="167">
        <v>18.25</v>
      </c>
      <c r="N83" s="167"/>
      <c r="O83" s="167"/>
      <c r="P83" s="167"/>
      <c r="Q83" s="213"/>
      <c r="R83" s="172"/>
      <c r="S83" s="172"/>
      <c r="T83" s="216"/>
      <c r="U83" s="216"/>
      <c r="W83" s="262"/>
      <c r="AG83" s="163"/>
    </row>
    <row r="84" spans="1:33" s="164" customFormat="1" ht="18" x14ac:dyDescent="0.35">
      <c r="A84" s="316"/>
      <c r="C84" s="163" t="s">
        <v>1079</v>
      </c>
      <c r="D84" s="164" t="s">
        <v>2186</v>
      </c>
      <c r="E84" s="174" t="s">
        <v>2184</v>
      </c>
      <c r="F84" s="174" t="s">
        <v>40</v>
      </c>
      <c r="G84" s="164" t="s">
        <v>2185</v>
      </c>
      <c r="H84" s="164" t="s">
        <v>1476</v>
      </c>
      <c r="I84" s="163">
        <v>31.1</v>
      </c>
      <c r="J84" s="167">
        <v>18.3</v>
      </c>
      <c r="K84" s="167">
        <v>19.2</v>
      </c>
      <c r="O84" s="167"/>
      <c r="P84" s="167"/>
      <c r="Q84" s="213"/>
      <c r="R84" s="172"/>
      <c r="S84" s="172"/>
      <c r="T84" s="216"/>
      <c r="U84" s="216"/>
      <c r="V84" s="213"/>
      <c r="W84" s="262"/>
      <c r="AG84" s="163"/>
    </row>
    <row r="85" spans="1:33" s="164" customFormat="1" ht="18" x14ac:dyDescent="0.35">
      <c r="A85" s="316"/>
      <c r="C85" s="163" t="s">
        <v>1079</v>
      </c>
      <c r="D85" s="164" t="s">
        <v>2187</v>
      </c>
      <c r="E85" s="174" t="s">
        <v>40</v>
      </c>
      <c r="F85" s="174" t="s">
        <v>2157</v>
      </c>
      <c r="G85" s="164" t="s">
        <v>1476</v>
      </c>
      <c r="H85" s="164" t="s">
        <v>2159</v>
      </c>
      <c r="I85" s="163">
        <v>2.7</v>
      </c>
      <c r="J85" s="167">
        <v>19.25</v>
      </c>
      <c r="K85" s="167">
        <v>19.350000000000001</v>
      </c>
      <c r="O85" s="167"/>
      <c r="P85" s="167"/>
      <c r="Q85" s="213"/>
      <c r="R85" s="172"/>
      <c r="S85" s="172"/>
      <c r="T85" s="216"/>
      <c r="U85" s="216"/>
      <c r="V85" s="213"/>
      <c r="W85" s="262"/>
      <c r="AG85" s="163"/>
    </row>
    <row r="86" spans="1:33" s="164" customFormat="1" ht="18" x14ac:dyDescent="0.35">
      <c r="A86" s="316"/>
      <c r="C86" s="163" t="s">
        <v>1079</v>
      </c>
      <c r="D86" s="164" t="s">
        <v>2188</v>
      </c>
      <c r="E86" s="174" t="s">
        <v>2157</v>
      </c>
      <c r="F86" s="174" t="s">
        <v>2156</v>
      </c>
      <c r="G86" s="164" t="s">
        <v>2159</v>
      </c>
      <c r="H86" s="164" t="s">
        <v>2158</v>
      </c>
      <c r="I86" s="163">
        <v>26.2</v>
      </c>
      <c r="J86" s="167">
        <v>19.45</v>
      </c>
      <c r="K86" s="167">
        <v>20.45</v>
      </c>
      <c r="Q86" s="213"/>
      <c r="R86" s="172"/>
      <c r="S86" s="172"/>
      <c r="T86" s="216"/>
      <c r="U86" s="216"/>
      <c r="W86" s="262"/>
      <c r="AG86" s="163"/>
    </row>
    <row r="87" spans="1:33" s="164" customFormat="1" ht="18" x14ac:dyDescent="0.35">
      <c r="A87" s="316"/>
      <c r="B87" s="163"/>
      <c r="C87" s="163"/>
      <c r="E87" s="174"/>
      <c r="F87" s="221" t="s">
        <v>1174</v>
      </c>
      <c r="H87" s="57" t="s">
        <v>1174</v>
      </c>
      <c r="I87" s="163"/>
      <c r="J87" s="163"/>
      <c r="K87" s="163"/>
      <c r="R87" s="172"/>
      <c r="S87" s="172"/>
      <c r="T87" s="216"/>
      <c r="U87" s="216"/>
      <c r="W87" s="262"/>
      <c r="AG87" s="163"/>
    </row>
    <row r="88" spans="1:33" s="164" customFormat="1" ht="18" x14ac:dyDescent="0.35">
      <c r="A88" s="316"/>
      <c r="B88" s="163"/>
      <c r="C88" s="163"/>
      <c r="E88" s="174"/>
      <c r="F88" s="174"/>
      <c r="I88" s="163"/>
      <c r="J88" s="163"/>
      <c r="K88" s="163"/>
      <c r="R88" s="172"/>
      <c r="S88" s="172"/>
      <c r="T88" s="216"/>
      <c r="U88" s="216"/>
      <c r="W88" s="262"/>
      <c r="AG88" s="163"/>
    </row>
    <row r="89" spans="1:33" s="164" customFormat="1" ht="18" x14ac:dyDescent="0.35">
      <c r="A89" s="316"/>
      <c r="B89" s="163">
        <v>7</v>
      </c>
      <c r="C89" s="163" t="s">
        <v>1937</v>
      </c>
      <c r="D89" s="164" t="s">
        <v>2189</v>
      </c>
      <c r="E89" s="174" t="s">
        <v>40</v>
      </c>
      <c r="F89" s="174" t="s">
        <v>2190</v>
      </c>
      <c r="G89" s="164" t="s">
        <v>1476</v>
      </c>
      <c r="H89" s="164" t="s">
        <v>2191</v>
      </c>
      <c r="I89" s="163">
        <v>14.2</v>
      </c>
      <c r="J89" s="167">
        <v>5.3</v>
      </c>
      <c r="K89" s="167">
        <v>5.55</v>
      </c>
      <c r="L89" s="164" t="s">
        <v>1225</v>
      </c>
      <c r="Q89" s="163" t="s">
        <v>1937</v>
      </c>
      <c r="R89" s="181">
        <v>0.34375</v>
      </c>
      <c r="S89" s="181">
        <v>0.30902777777777779</v>
      </c>
      <c r="T89" s="216">
        <v>156.6</v>
      </c>
      <c r="U89" s="216"/>
      <c r="V89" s="172"/>
      <c r="W89" s="320" t="s">
        <v>1027</v>
      </c>
      <c r="X89" s="169" t="s">
        <v>2101</v>
      </c>
      <c r="Y89" s="169" t="s">
        <v>1045</v>
      </c>
      <c r="Z89" s="169"/>
      <c r="AA89" s="169"/>
      <c r="AB89" s="164" t="s">
        <v>2191</v>
      </c>
      <c r="AC89" s="164" t="s">
        <v>2190</v>
      </c>
      <c r="AD89" s="211" t="s">
        <v>1542</v>
      </c>
      <c r="AE89" s="164" t="s">
        <v>1045</v>
      </c>
      <c r="AF89" s="164" t="s">
        <v>1031</v>
      </c>
      <c r="AG89" s="163" t="s">
        <v>2103</v>
      </c>
    </row>
    <row r="90" spans="1:33" s="164" customFormat="1" ht="18" x14ac:dyDescent="0.35">
      <c r="A90" s="316"/>
      <c r="B90" s="163"/>
      <c r="C90" s="163" t="s">
        <v>1937</v>
      </c>
      <c r="D90" s="164" t="s">
        <v>2192</v>
      </c>
      <c r="E90" s="174" t="s">
        <v>2190</v>
      </c>
      <c r="F90" s="174" t="s">
        <v>2157</v>
      </c>
      <c r="G90" s="164" t="s">
        <v>2191</v>
      </c>
      <c r="H90" s="164" t="s">
        <v>2159</v>
      </c>
      <c r="I90" s="163">
        <v>16.899999999999999</v>
      </c>
      <c r="J90" s="167">
        <v>6.05</v>
      </c>
      <c r="K90" s="167">
        <v>6.4</v>
      </c>
      <c r="L90" s="164" t="s">
        <v>2193</v>
      </c>
      <c r="M90" s="194"/>
      <c r="N90" s="163"/>
      <c r="O90" s="163"/>
      <c r="P90" s="163"/>
      <c r="Q90" s="216"/>
      <c r="R90" s="172"/>
      <c r="S90" s="172"/>
      <c r="T90" s="216"/>
      <c r="U90" s="216"/>
      <c r="V90" s="163"/>
      <c r="W90" s="262"/>
      <c r="AG90" s="163"/>
    </row>
    <row r="91" spans="1:33" s="164" customFormat="1" ht="18" x14ac:dyDescent="0.35">
      <c r="A91" s="316"/>
      <c r="B91" s="163"/>
      <c r="C91" s="163" t="s">
        <v>1937</v>
      </c>
      <c r="D91" s="164" t="s">
        <v>2194</v>
      </c>
      <c r="E91" s="174" t="s">
        <v>2157</v>
      </c>
      <c r="F91" s="174" t="s">
        <v>2195</v>
      </c>
      <c r="G91" s="164" t="s">
        <v>2159</v>
      </c>
      <c r="H91" s="164" t="s">
        <v>2196</v>
      </c>
      <c r="I91" s="163">
        <v>36.299999999999997</v>
      </c>
      <c r="J91" s="167">
        <v>7.15</v>
      </c>
      <c r="K91" s="167">
        <v>8.35</v>
      </c>
      <c r="L91" s="164" t="s">
        <v>2163</v>
      </c>
      <c r="N91" s="163"/>
      <c r="O91" s="163"/>
      <c r="P91" s="163"/>
      <c r="Q91" s="216"/>
      <c r="R91" s="172"/>
      <c r="S91" s="172"/>
      <c r="T91" s="216"/>
      <c r="U91" s="216"/>
      <c r="V91" s="163"/>
      <c r="W91" s="262"/>
      <c r="AG91" s="163"/>
    </row>
    <row r="92" spans="1:33" s="164" customFormat="1" ht="18" x14ac:dyDescent="0.35">
      <c r="A92" s="316"/>
      <c r="B92" s="163"/>
      <c r="C92" s="163" t="s">
        <v>1937</v>
      </c>
      <c r="D92" s="164" t="s">
        <v>2197</v>
      </c>
      <c r="E92" s="174" t="s">
        <v>2195</v>
      </c>
      <c r="F92" s="174" t="s">
        <v>40</v>
      </c>
      <c r="G92" s="164" t="s">
        <v>2196</v>
      </c>
      <c r="H92" s="164" t="s">
        <v>1476</v>
      </c>
      <c r="I92" s="163">
        <v>33.6</v>
      </c>
      <c r="J92" s="167">
        <v>8.4499999999999993</v>
      </c>
      <c r="K92" s="167">
        <v>10</v>
      </c>
      <c r="L92" s="164" t="s">
        <v>2163</v>
      </c>
      <c r="M92" s="231"/>
      <c r="N92" s="167"/>
      <c r="O92" s="167"/>
      <c r="P92" s="167"/>
      <c r="Q92" s="216"/>
      <c r="R92" s="172"/>
      <c r="S92" s="172"/>
      <c r="T92" s="216"/>
      <c r="U92" s="216"/>
      <c r="V92" s="163"/>
      <c r="W92" s="262"/>
      <c r="AG92" s="163"/>
    </row>
    <row r="93" spans="1:33" s="164" customFormat="1" ht="18" x14ac:dyDescent="0.35">
      <c r="A93" s="316"/>
      <c r="B93" s="163"/>
      <c r="C93" s="163" t="s">
        <v>1937</v>
      </c>
      <c r="D93" s="164" t="s">
        <v>2198</v>
      </c>
      <c r="E93" s="174" t="s">
        <v>40</v>
      </c>
      <c r="F93" s="174" t="s">
        <v>2172</v>
      </c>
      <c r="G93" s="164" t="s">
        <v>1476</v>
      </c>
      <c r="H93" s="164" t="s">
        <v>2173</v>
      </c>
      <c r="I93" s="216">
        <v>9</v>
      </c>
      <c r="J93" s="167">
        <v>10.15</v>
      </c>
      <c r="K93" s="167">
        <v>10.35</v>
      </c>
      <c r="L93" s="164" t="s">
        <v>2163</v>
      </c>
      <c r="M93" s="213"/>
      <c r="N93" s="167"/>
      <c r="O93" s="167"/>
      <c r="P93" s="167"/>
      <c r="Q93" s="216"/>
      <c r="R93" s="172"/>
      <c r="S93" s="172"/>
      <c r="T93" s="216"/>
      <c r="U93" s="216"/>
      <c r="V93" s="163"/>
      <c r="W93" s="262"/>
      <c r="AG93" s="163"/>
    </row>
    <row r="94" spans="1:33" s="164" customFormat="1" ht="18" x14ac:dyDescent="0.35">
      <c r="A94" s="316"/>
      <c r="B94" s="163"/>
      <c r="C94" s="163" t="s">
        <v>1937</v>
      </c>
      <c r="D94" s="164" t="s">
        <v>2199</v>
      </c>
      <c r="E94" s="174" t="s">
        <v>2172</v>
      </c>
      <c r="F94" s="174" t="s">
        <v>40</v>
      </c>
      <c r="G94" s="164" t="s">
        <v>2173</v>
      </c>
      <c r="H94" s="164" t="s">
        <v>1476</v>
      </c>
      <c r="I94" s="216">
        <v>9</v>
      </c>
      <c r="J94" s="167">
        <v>10.4</v>
      </c>
      <c r="K94" s="167">
        <v>11</v>
      </c>
      <c r="M94" s="213"/>
      <c r="N94" s="167"/>
      <c r="O94" s="167"/>
      <c r="P94" s="167"/>
      <c r="Q94" s="216"/>
      <c r="R94" s="172"/>
      <c r="S94" s="172"/>
      <c r="T94" s="216"/>
      <c r="U94" s="216"/>
      <c r="V94" s="163"/>
      <c r="W94" s="262"/>
      <c r="AG94" s="163"/>
    </row>
    <row r="95" spans="1:33" s="164" customFormat="1" ht="18" x14ac:dyDescent="0.35">
      <c r="A95" s="316"/>
      <c r="B95" s="163"/>
      <c r="C95" s="163" t="s">
        <v>1937</v>
      </c>
      <c r="D95" s="164" t="s">
        <v>2200</v>
      </c>
      <c r="E95" s="174" t="s">
        <v>40</v>
      </c>
      <c r="F95" s="174" t="s">
        <v>2201</v>
      </c>
      <c r="G95" s="164" t="s">
        <v>1476</v>
      </c>
      <c r="H95" s="164" t="s">
        <v>2202</v>
      </c>
      <c r="I95" s="163">
        <v>18.8</v>
      </c>
      <c r="J95" s="167">
        <v>11.2</v>
      </c>
      <c r="K95" s="167">
        <v>12.05</v>
      </c>
      <c r="L95" s="213" t="s">
        <v>1455</v>
      </c>
      <c r="N95" s="163"/>
      <c r="O95" s="163"/>
      <c r="P95" s="163"/>
      <c r="Q95" s="216"/>
      <c r="R95" s="172"/>
      <c r="S95" s="172"/>
      <c r="T95" s="216"/>
      <c r="U95" s="216"/>
      <c r="V95" s="163"/>
      <c r="W95" s="262"/>
      <c r="AG95" s="163"/>
    </row>
    <row r="96" spans="1:33" s="164" customFormat="1" ht="18" x14ac:dyDescent="0.35">
      <c r="A96" s="316"/>
      <c r="B96" s="163"/>
      <c r="C96" s="163" t="s">
        <v>1937</v>
      </c>
      <c r="D96" s="164" t="s">
        <v>2203</v>
      </c>
      <c r="E96" s="174" t="s">
        <v>2201</v>
      </c>
      <c r="F96" s="174" t="s">
        <v>40</v>
      </c>
      <c r="G96" s="164" t="s">
        <v>2202</v>
      </c>
      <c r="H96" s="164" t="s">
        <v>1476</v>
      </c>
      <c r="I96" s="163">
        <v>18.8</v>
      </c>
      <c r="J96" s="167">
        <v>12.15</v>
      </c>
      <c r="K96" s="167">
        <v>13</v>
      </c>
      <c r="L96" s="213" t="s">
        <v>1455</v>
      </c>
      <c r="N96" s="163"/>
      <c r="O96" s="163"/>
      <c r="P96" s="163"/>
      <c r="Q96" s="216"/>
      <c r="R96" s="172"/>
      <c r="S96" s="172"/>
      <c r="T96" s="216"/>
      <c r="U96" s="216"/>
      <c r="V96" s="163"/>
      <c r="W96" s="262"/>
      <c r="AG96" s="163"/>
    </row>
    <row r="97" spans="1:33" s="322" customFormat="1" ht="18" x14ac:dyDescent="0.35">
      <c r="G97" s="57" t="s">
        <v>976</v>
      </c>
    </row>
    <row r="98" spans="1:33" s="164" customFormat="1" ht="18" x14ac:dyDescent="0.35">
      <c r="A98" s="316"/>
      <c r="C98" s="163" t="s">
        <v>1868</v>
      </c>
      <c r="D98" s="164" t="s">
        <v>2204</v>
      </c>
      <c r="E98" s="174" t="s">
        <v>40</v>
      </c>
      <c r="F98" s="174" t="s">
        <v>2205</v>
      </c>
      <c r="G98" s="164" t="s">
        <v>1476</v>
      </c>
      <c r="H98" s="164" t="s">
        <v>2206</v>
      </c>
      <c r="I98" s="163">
        <v>24.6</v>
      </c>
      <c r="J98" s="167">
        <v>13.35</v>
      </c>
      <c r="K98" s="167">
        <v>14.25</v>
      </c>
      <c r="L98" s="164" t="s">
        <v>1225</v>
      </c>
      <c r="N98" s="163"/>
      <c r="O98" s="163"/>
      <c r="P98" s="163"/>
      <c r="Q98" s="163" t="s">
        <v>1868</v>
      </c>
      <c r="R98" s="181">
        <v>0.34027777777777773</v>
      </c>
      <c r="S98" s="181">
        <v>0.30208333333333331</v>
      </c>
      <c r="T98" s="216">
        <v>167</v>
      </c>
      <c r="U98" s="216">
        <f>T98+T89</f>
        <v>323.60000000000002</v>
      </c>
      <c r="V98" s="172">
        <v>15</v>
      </c>
      <c r="W98" s="320" t="s">
        <v>1027</v>
      </c>
      <c r="X98" s="169" t="s">
        <v>2101</v>
      </c>
      <c r="Y98" s="169" t="s">
        <v>1045</v>
      </c>
      <c r="Z98" s="169" t="s">
        <v>1045</v>
      </c>
      <c r="AA98" s="169" t="s">
        <v>2103</v>
      </c>
      <c r="AB98" s="164" t="s">
        <v>2207</v>
      </c>
      <c r="AC98" s="164" t="s">
        <v>2208</v>
      </c>
      <c r="AD98" s="211" t="s">
        <v>1542</v>
      </c>
      <c r="AE98" s="164" t="s">
        <v>1045</v>
      </c>
      <c r="AF98" s="164" t="s">
        <v>1031</v>
      </c>
      <c r="AG98" s="163" t="s">
        <v>2180</v>
      </c>
    </row>
    <row r="99" spans="1:33" s="164" customFormat="1" ht="18" x14ac:dyDescent="0.35">
      <c r="A99" s="316"/>
      <c r="C99" s="163" t="s">
        <v>1868</v>
      </c>
      <c r="D99" s="164" t="s">
        <v>2209</v>
      </c>
      <c r="E99" s="174" t="s">
        <v>2205</v>
      </c>
      <c r="F99" s="174" t="s">
        <v>40</v>
      </c>
      <c r="G99" s="164" t="s">
        <v>2206</v>
      </c>
      <c r="H99" s="164" t="s">
        <v>1476</v>
      </c>
      <c r="I99" s="163">
        <v>22.6</v>
      </c>
      <c r="J99" s="167">
        <v>14.35</v>
      </c>
      <c r="K99" s="167">
        <v>15.25</v>
      </c>
      <c r="L99" s="164" t="s">
        <v>1225</v>
      </c>
      <c r="N99" s="163"/>
      <c r="O99" s="163"/>
      <c r="P99" s="163"/>
      <c r="R99" s="172"/>
      <c r="S99" s="172"/>
      <c r="T99" s="216"/>
      <c r="U99" s="216"/>
      <c r="W99" s="262"/>
      <c r="AG99" s="163"/>
    </row>
    <row r="100" spans="1:33" s="164" customFormat="1" ht="18" x14ac:dyDescent="0.35">
      <c r="A100" s="316"/>
      <c r="C100" s="163" t="s">
        <v>1868</v>
      </c>
      <c r="D100" s="164" t="s">
        <v>2210</v>
      </c>
      <c r="E100" s="174" t="s">
        <v>40</v>
      </c>
      <c r="F100" s="174" t="s">
        <v>2211</v>
      </c>
      <c r="G100" s="164" t="s">
        <v>1476</v>
      </c>
      <c r="H100" s="164" t="s">
        <v>2212</v>
      </c>
      <c r="I100" s="163">
        <v>30.4</v>
      </c>
      <c r="J100" s="167">
        <v>15.3</v>
      </c>
      <c r="K100" s="167">
        <v>16.3</v>
      </c>
      <c r="L100" s="164" t="s">
        <v>1225</v>
      </c>
      <c r="M100" s="166" t="s">
        <v>2213</v>
      </c>
      <c r="N100" s="163"/>
      <c r="O100" s="163"/>
      <c r="P100" s="163"/>
      <c r="R100" s="163"/>
      <c r="S100" s="172"/>
      <c r="T100" s="216"/>
      <c r="U100" s="216"/>
      <c r="W100" s="262"/>
      <c r="AG100" s="163"/>
    </row>
    <row r="101" spans="1:33" s="164" customFormat="1" ht="18" x14ac:dyDescent="0.35">
      <c r="A101" s="316"/>
      <c r="C101" s="163" t="s">
        <v>1868</v>
      </c>
      <c r="D101" s="164" t="s">
        <v>2214</v>
      </c>
      <c r="E101" s="174" t="s">
        <v>2211</v>
      </c>
      <c r="F101" s="174" t="s">
        <v>40</v>
      </c>
      <c r="G101" s="164" t="s">
        <v>2212</v>
      </c>
      <c r="H101" s="164" t="s">
        <v>1476</v>
      </c>
      <c r="I101" s="163">
        <v>30.4</v>
      </c>
      <c r="J101" s="167">
        <v>16.399999999999999</v>
      </c>
      <c r="K101" s="167">
        <v>17.399999999999999</v>
      </c>
      <c r="L101" s="194" t="s">
        <v>971</v>
      </c>
      <c r="M101" s="164" t="s">
        <v>2213</v>
      </c>
      <c r="N101" s="163"/>
      <c r="O101" s="163"/>
      <c r="P101" s="163"/>
      <c r="R101" s="172"/>
      <c r="S101" s="172"/>
      <c r="T101" s="216"/>
      <c r="U101" s="216"/>
      <c r="W101" s="262"/>
      <c r="AG101" s="163"/>
    </row>
    <row r="102" spans="1:33" s="164" customFormat="1" ht="18" x14ac:dyDescent="0.35">
      <c r="A102" s="316"/>
      <c r="C102" s="163" t="s">
        <v>1868</v>
      </c>
      <c r="D102" s="164" t="s">
        <v>2215</v>
      </c>
      <c r="E102" s="174" t="s">
        <v>40</v>
      </c>
      <c r="F102" s="174" t="s">
        <v>2161</v>
      </c>
      <c r="G102" s="164" t="s">
        <v>1476</v>
      </c>
      <c r="H102" s="164" t="s">
        <v>2162</v>
      </c>
      <c r="I102" s="163">
        <v>17.2</v>
      </c>
      <c r="J102" s="167">
        <v>18.100000000000001</v>
      </c>
      <c r="K102" s="167">
        <v>18.5</v>
      </c>
      <c r="N102" s="163"/>
      <c r="O102" s="163"/>
      <c r="P102" s="163"/>
      <c r="R102" s="172"/>
      <c r="S102" s="172"/>
      <c r="T102" s="216"/>
      <c r="U102" s="216"/>
      <c r="W102" s="262"/>
      <c r="AG102" s="163"/>
    </row>
    <row r="103" spans="1:33" s="164" customFormat="1" ht="18" x14ac:dyDescent="0.35">
      <c r="A103" s="316"/>
      <c r="C103" s="163" t="s">
        <v>1868</v>
      </c>
      <c r="D103" s="164" t="s">
        <v>2216</v>
      </c>
      <c r="E103" s="174" t="s">
        <v>2161</v>
      </c>
      <c r="F103" s="174" t="s">
        <v>40</v>
      </c>
      <c r="G103" s="164" t="s">
        <v>2162</v>
      </c>
      <c r="H103" s="164" t="s">
        <v>1476</v>
      </c>
      <c r="I103" s="163">
        <v>17.2</v>
      </c>
      <c r="J103" s="167">
        <v>19</v>
      </c>
      <c r="K103" s="167">
        <v>19.399999999999999</v>
      </c>
      <c r="N103" s="163"/>
      <c r="O103" s="163"/>
      <c r="P103" s="163"/>
      <c r="R103" s="172"/>
      <c r="S103" s="172"/>
      <c r="T103" s="216"/>
      <c r="U103" s="216"/>
      <c r="W103" s="262"/>
      <c r="AG103" s="163"/>
    </row>
    <row r="104" spans="1:33" s="164" customFormat="1" ht="18" x14ac:dyDescent="0.35">
      <c r="A104" s="316"/>
      <c r="C104" s="163" t="s">
        <v>1868</v>
      </c>
      <c r="D104" s="164" t="s">
        <v>2217</v>
      </c>
      <c r="E104" s="174" t="s">
        <v>40</v>
      </c>
      <c r="F104" s="174" t="s">
        <v>2205</v>
      </c>
      <c r="G104" s="164" t="s">
        <v>1476</v>
      </c>
      <c r="H104" s="164" t="s">
        <v>2206</v>
      </c>
      <c r="I104" s="163">
        <v>24.6</v>
      </c>
      <c r="J104" s="167">
        <v>20.149999999999999</v>
      </c>
      <c r="K104" s="167">
        <v>21.05</v>
      </c>
      <c r="N104" s="163"/>
      <c r="O104" s="163"/>
      <c r="P104" s="163"/>
      <c r="R104" s="172"/>
      <c r="S104" s="172"/>
      <c r="T104" s="216"/>
      <c r="U104" s="216"/>
      <c r="W104" s="262"/>
      <c r="AG104" s="163"/>
    </row>
    <row r="105" spans="1:33" s="164" customFormat="1" ht="18" x14ac:dyDescent="0.35">
      <c r="A105" s="316"/>
      <c r="B105" s="163"/>
      <c r="C105" s="163"/>
      <c r="E105" s="174"/>
      <c r="F105" s="221" t="s">
        <v>1174</v>
      </c>
      <c r="H105" s="57" t="s">
        <v>1174</v>
      </c>
      <c r="I105" s="163"/>
      <c r="J105" s="167"/>
      <c r="K105" s="167"/>
      <c r="N105" s="163"/>
      <c r="O105" s="163"/>
      <c r="P105" s="163"/>
      <c r="R105" s="172"/>
      <c r="S105" s="172"/>
      <c r="T105" s="216"/>
      <c r="U105" s="216"/>
      <c r="W105" s="262"/>
      <c r="AG105" s="163"/>
    </row>
    <row r="106" spans="1:33" s="322" customFormat="1" x14ac:dyDescent="0.25"/>
    <row r="107" spans="1:33" s="164" customFormat="1" ht="18" x14ac:dyDescent="0.35">
      <c r="A107" s="316"/>
      <c r="B107" s="163">
        <v>8</v>
      </c>
      <c r="C107" s="163" t="s">
        <v>1886</v>
      </c>
      <c r="D107" s="164" t="s">
        <v>2218</v>
      </c>
      <c r="E107" s="174" t="s">
        <v>2205</v>
      </c>
      <c r="F107" s="174" t="s">
        <v>2157</v>
      </c>
      <c r="G107" s="164" t="s">
        <v>2206</v>
      </c>
      <c r="H107" s="164" t="s">
        <v>2159</v>
      </c>
      <c r="I107" s="163">
        <v>27.3</v>
      </c>
      <c r="J107" s="167">
        <v>5.45</v>
      </c>
      <c r="K107" s="167">
        <v>6.45</v>
      </c>
      <c r="Q107" s="163" t="s">
        <v>1886</v>
      </c>
      <c r="R107" s="181">
        <v>0.30208333333333331</v>
      </c>
      <c r="S107" s="181">
        <v>0.28125</v>
      </c>
      <c r="T107" s="216">
        <v>150</v>
      </c>
      <c r="U107" s="216"/>
      <c r="V107" s="172"/>
      <c r="W107" s="320" t="s">
        <v>1027</v>
      </c>
      <c r="X107" s="169" t="s">
        <v>2101</v>
      </c>
      <c r="Y107" s="169" t="s">
        <v>1045</v>
      </c>
      <c r="Z107" s="169"/>
      <c r="AA107" s="169"/>
      <c r="AB107" s="164" t="s">
        <v>2206</v>
      </c>
      <c r="AC107" s="164" t="s">
        <v>2208</v>
      </c>
      <c r="AD107" s="211" t="s">
        <v>1542</v>
      </c>
      <c r="AE107" s="164" t="s">
        <v>1045</v>
      </c>
      <c r="AF107" s="164" t="s">
        <v>1031</v>
      </c>
      <c r="AG107" s="163"/>
    </row>
    <row r="108" spans="1:33" s="164" customFormat="1" ht="18" x14ac:dyDescent="0.35">
      <c r="A108" s="316"/>
      <c r="B108" s="163"/>
      <c r="C108" s="163" t="s">
        <v>1886</v>
      </c>
      <c r="D108" s="164" t="s">
        <v>2219</v>
      </c>
      <c r="E108" s="174" t="s">
        <v>2157</v>
      </c>
      <c r="F108" s="174" t="s">
        <v>2220</v>
      </c>
      <c r="G108" s="164" t="s">
        <v>2159</v>
      </c>
      <c r="H108" s="164" t="s">
        <v>2221</v>
      </c>
      <c r="I108" s="163">
        <v>41.8</v>
      </c>
      <c r="J108" s="167">
        <v>6.5</v>
      </c>
      <c r="K108" s="167">
        <v>8.1</v>
      </c>
      <c r="L108" s="164" t="s">
        <v>2222</v>
      </c>
      <c r="N108" s="163"/>
      <c r="O108" s="163"/>
      <c r="P108" s="163"/>
      <c r="Q108" s="216"/>
      <c r="R108" s="172"/>
      <c r="S108" s="172"/>
      <c r="T108" s="216"/>
      <c r="U108" s="216"/>
      <c r="W108" s="262"/>
      <c r="AG108" s="163"/>
    </row>
    <row r="109" spans="1:33" s="164" customFormat="1" ht="18" x14ac:dyDescent="0.35">
      <c r="A109" s="316"/>
      <c r="B109" s="163"/>
      <c r="C109" s="163" t="s">
        <v>1886</v>
      </c>
      <c r="D109" s="164" t="s">
        <v>2223</v>
      </c>
      <c r="E109" s="174" t="s">
        <v>2220</v>
      </c>
      <c r="F109" s="174" t="s">
        <v>2157</v>
      </c>
      <c r="G109" s="164" t="s">
        <v>2221</v>
      </c>
      <c r="H109" s="164" t="s">
        <v>2159</v>
      </c>
      <c r="I109" s="163">
        <v>41.8</v>
      </c>
      <c r="J109" s="167">
        <v>8.4</v>
      </c>
      <c r="K109" s="167">
        <v>10</v>
      </c>
      <c r="L109" s="164" t="s">
        <v>2163</v>
      </c>
      <c r="N109" s="163"/>
      <c r="O109" s="163"/>
      <c r="P109" s="163"/>
      <c r="Q109" s="216"/>
      <c r="R109" s="172"/>
      <c r="S109" s="172"/>
      <c r="T109" s="216"/>
      <c r="U109" s="216"/>
      <c r="W109" s="262"/>
      <c r="AG109" s="163"/>
    </row>
    <row r="110" spans="1:33" s="164" customFormat="1" ht="18" x14ac:dyDescent="0.35">
      <c r="A110" s="316"/>
      <c r="B110" s="163"/>
      <c r="C110" s="163" t="s">
        <v>1886</v>
      </c>
      <c r="D110" s="164" t="s">
        <v>2224</v>
      </c>
      <c r="E110" s="174" t="s">
        <v>2157</v>
      </c>
      <c r="F110" s="174" t="s">
        <v>40</v>
      </c>
      <c r="G110" s="164" t="s">
        <v>2159</v>
      </c>
      <c r="H110" s="164" t="s">
        <v>1476</v>
      </c>
      <c r="I110" s="163">
        <v>2.7</v>
      </c>
      <c r="J110" s="167">
        <v>10.050000000000001</v>
      </c>
      <c r="K110" s="167">
        <v>10.15</v>
      </c>
      <c r="L110" s="194"/>
      <c r="N110" s="163"/>
      <c r="O110" s="163"/>
      <c r="P110" s="163"/>
      <c r="Q110" s="216"/>
      <c r="R110" s="172"/>
      <c r="S110" s="172"/>
      <c r="T110" s="216"/>
      <c r="U110" s="216"/>
      <c r="W110" s="262"/>
      <c r="AG110" s="163"/>
    </row>
    <row r="111" spans="1:33" s="164" customFormat="1" ht="18" x14ac:dyDescent="0.35">
      <c r="A111" s="316"/>
      <c r="B111" s="163"/>
      <c r="C111" s="163" t="s">
        <v>1886</v>
      </c>
      <c r="D111" s="164" t="s">
        <v>2225</v>
      </c>
      <c r="E111" s="174" t="s">
        <v>40</v>
      </c>
      <c r="F111" s="174" t="s">
        <v>2226</v>
      </c>
      <c r="G111" s="164" t="s">
        <v>1476</v>
      </c>
      <c r="H111" s="164" t="s">
        <v>2227</v>
      </c>
      <c r="I111" s="216">
        <v>9</v>
      </c>
      <c r="J111" s="167">
        <v>10.199999999999999</v>
      </c>
      <c r="K111" s="167">
        <v>10.5</v>
      </c>
      <c r="L111" s="194"/>
      <c r="N111" s="163"/>
      <c r="O111" s="163"/>
      <c r="P111" s="163"/>
      <c r="Q111" s="216"/>
      <c r="R111" s="172"/>
      <c r="S111" s="172"/>
      <c r="T111" s="216"/>
      <c r="U111" s="216"/>
      <c r="W111" s="262"/>
      <c r="AG111" s="163"/>
    </row>
    <row r="112" spans="1:33" s="164" customFormat="1" ht="18" x14ac:dyDescent="0.35">
      <c r="A112" s="316"/>
      <c r="B112" s="163"/>
      <c r="C112" s="163" t="s">
        <v>1886</v>
      </c>
      <c r="D112" s="164" t="s">
        <v>2228</v>
      </c>
      <c r="E112" s="174" t="s">
        <v>2226</v>
      </c>
      <c r="F112" s="174" t="s">
        <v>40</v>
      </c>
      <c r="G112" s="164" t="s">
        <v>2227</v>
      </c>
      <c r="H112" s="164" t="s">
        <v>1476</v>
      </c>
      <c r="I112" s="216">
        <v>9</v>
      </c>
      <c r="J112" s="167">
        <v>10.55</v>
      </c>
      <c r="K112" s="167">
        <v>11.25</v>
      </c>
      <c r="L112" s="194"/>
      <c r="N112" s="163"/>
      <c r="O112" s="163"/>
      <c r="P112" s="163"/>
      <c r="Q112" s="216"/>
      <c r="R112" s="172"/>
      <c r="S112" s="172"/>
      <c r="T112" s="216"/>
      <c r="U112" s="216"/>
      <c r="W112" s="262"/>
      <c r="AG112" s="163"/>
    </row>
    <row r="113" spans="1:33" s="164" customFormat="1" ht="18" x14ac:dyDescent="0.35">
      <c r="A113" s="316"/>
      <c r="B113" s="163"/>
      <c r="C113" s="163" t="s">
        <v>1886</v>
      </c>
      <c r="D113" s="164" t="s">
        <v>2229</v>
      </c>
      <c r="E113" s="174" t="s">
        <v>40</v>
      </c>
      <c r="F113" s="174" t="s">
        <v>2226</v>
      </c>
      <c r="G113" s="164" t="s">
        <v>1476</v>
      </c>
      <c r="H113" s="164" t="s">
        <v>2227</v>
      </c>
      <c r="I113" s="216">
        <v>9</v>
      </c>
      <c r="J113" s="167">
        <v>11.3</v>
      </c>
      <c r="K113" s="167">
        <v>12</v>
      </c>
      <c r="L113" s="194"/>
      <c r="N113" s="163"/>
      <c r="O113" s="163"/>
      <c r="P113" s="163"/>
      <c r="Q113" s="216"/>
      <c r="R113" s="172"/>
      <c r="S113" s="172"/>
      <c r="T113" s="216"/>
      <c r="U113" s="216"/>
      <c r="W113" s="262"/>
      <c r="AG113" s="163"/>
    </row>
    <row r="114" spans="1:33" s="164" customFormat="1" ht="18" x14ac:dyDescent="0.35">
      <c r="A114" s="316"/>
      <c r="B114" s="163"/>
      <c r="C114" s="163" t="s">
        <v>1886</v>
      </c>
      <c r="D114" s="164" t="s">
        <v>2230</v>
      </c>
      <c r="E114" s="174" t="s">
        <v>2226</v>
      </c>
      <c r="F114" s="174" t="s">
        <v>40</v>
      </c>
      <c r="G114" s="164" t="s">
        <v>2227</v>
      </c>
      <c r="H114" s="164" t="s">
        <v>1476</v>
      </c>
      <c r="I114" s="216">
        <v>9</v>
      </c>
      <c r="J114" s="167">
        <v>12.05</v>
      </c>
      <c r="K114" s="167">
        <v>12.35</v>
      </c>
      <c r="L114" s="194"/>
      <c r="N114" s="163"/>
      <c r="O114" s="163"/>
      <c r="P114" s="163"/>
      <c r="Q114" s="216"/>
      <c r="R114" s="172"/>
      <c r="S114" s="172"/>
      <c r="T114" s="216"/>
      <c r="U114" s="216"/>
      <c r="W114" s="262"/>
      <c r="AG114" s="163"/>
    </row>
    <row r="115" spans="1:33" s="164" customFormat="1" ht="18" x14ac:dyDescent="0.35">
      <c r="A115" s="316"/>
      <c r="B115" s="163"/>
      <c r="C115" s="163"/>
      <c r="E115" s="221" t="s">
        <v>976</v>
      </c>
      <c r="F115" s="174"/>
      <c r="G115" s="57" t="s">
        <v>976</v>
      </c>
      <c r="I115" s="163"/>
      <c r="J115" s="163"/>
      <c r="K115" s="167"/>
      <c r="N115" s="163"/>
      <c r="O115" s="163"/>
      <c r="P115" s="163"/>
      <c r="Q115" s="216"/>
      <c r="R115" s="172"/>
      <c r="S115" s="172"/>
      <c r="T115" s="216"/>
      <c r="U115" s="216"/>
      <c r="V115" s="163"/>
      <c r="W115" s="262"/>
      <c r="AG115" s="163"/>
    </row>
    <row r="116" spans="1:33" s="164" customFormat="1" ht="18" x14ac:dyDescent="0.35">
      <c r="A116" s="316"/>
      <c r="B116" s="163"/>
      <c r="C116" s="163" t="s">
        <v>1939</v>
      </c>
      <c r="D116" s="164" t="s">
        <v>2231</v>
      </c>
      <c r="E116" s="174" t="s">
        <v>40</v>
      </c>
      <c r="F116" s="174" t="s">
        <v>49</v>
      </c>
      <c r="G116" s="164" t="s">
        <v>1476</v>
      </c>
      <c r="H116" s="164" t="s">
        <v>963</v>
      </c>
      <c r="I116" s="163">
        <v>57.8</v>
      </c>
      <c r="J116" s="167">
        <v>14</v>
      </c>
      <c r="K116" s="167">
        <v>15.45</v>
      </c>
      <c r="N116" s="163"/>
      <c r="O116" s="163"/>
      <c r="P116" s="163"/>
      <c r="Q116" s="163" t="s">
        <v>1939</v>
      </c>
      <c r="R116" s="181">
        <v>0.34722222222222227</v>
      </c>
      <c r="S116" s="181">
        <v>0.3263888888888889</v>
      </c>
      <c r="T116" s="216">
        <v>208.8</v>
      </c>
      <c r="U116" s="216">
        <f>T116+T107</f>
        <v>358.8</v>
      </c>
      <c r="V116" s="172">
        <v>14</v>
      </c>
      <c r="W116" s="320"/>
      <c r="X116" s="169" t="s">
        <v>2101</v>
      </c>
      <c r="Y116" s="169" t="s">
        <v>1045</v>
      </c>
      <c r="Z116" s="169" t="s">
        <v>1045</v>
      </c>
      <c r="AA116" s="169"/>
      <c r="AB116" s="164" t="s">
        <v>963</v>
      </c>
      <c r="AC116" s="164" t="s">
        <v>49</v>
      </c>
      <c r="AD116" s="164" t="s">
        <v>1029</v>
      </c>
      <c r="AE116" s="164" t="s">
        <v>1045</v>
      </c>
      <c r="AF116" s="164" t="s">
        <v>2232</v>
      </c>
      <c r="AG116" s="163" t="s">
        <v>2103</v>
      </c>
    </row>
    <row r="117" spans="1:33" s="164" customFormat="1" ht="18" x14ac:dyDescent="0.35">
      <c r="A117" s="316"/>
      <c r="B117" s="163"/>
      <c r="C117" s="163" t="s">
        <v>1939</v>
      </c>
      <c r="D117" s="164" t="s">
        <v>2233</v>
      </c>
      <c r="E117" s="174" t="s">
        <v>49</v>
      </c>
      <c r="F117" s="174" t="s">
        <v>0</v>
      </c>
      <c r="G117" s="164" t="s">
        <v>963</v>
      </c>
      <c r="H117" s="164" t="s">
        <v>968</v>
      </c>
      <c r="I117" s="163">
        <v>23.3</v>
      </c>
      <c r="J117" s="167">
        <v>15.55</v>
      </c>
      <c r="K117" s="167">
        <v>16.399999999999999</v>
      </c>
      <c r="L117" s="213"/>
      <c r="M117" s="213"/>
      <c r="N117" s="163"/>
      <c r="O117" s="163"/>
      <c r="P117" s="163"/>
      <c r="Q117" s="216"/>
      <c r="R117" s="172"/>
      <c r="S117" s="172"/>
      <c r="T117" s="216"/>
      <c r="U117" s="216"/>
      <c r="V117" s="163"/>
      <c r="W117" s="262"/>
      <c r="AG117" s="163"/>
    </row>
    <row r="118" spans="1:33" s="164" customFormat="1" ht="18" x14ac:dyDescent="0.35">
      <c r="A118" s="316"/>
      <c r="B118" s="163"/>
      <c r="C118" s="163" t="s">
        <v>1939</v>
      </c>
      <c r="D118" s="164" t="s">
        <v>2234</v>
      </c>
      <c r="E118" s="174" t="s">
        <v>0</v>
      </c>
      <c r="F118" s="174" t="s">
        <v>49</v>
      </c>
      <c r="G118" s="164" t="s">
        <v>968</v>
      </c>
      <c r="H118" s="164" t="s">
        <v>963</v>
      </c>
      <c r="I118" s="163">
        <v>23.3</v>
      </c>
      <c r="J118" s="167">
        <v>16.5</v>
      </c>
      <c r="K118" s="167">
        <v>17.350000000000001</v>
      </c>
      <c r="L118" s="194" t="s">
        <v>971</v>
      </c>
      <c r="M118" s="213"/>
      <c r="N118" s="163"/>
      <c r="O118" s="163"/>
      <c r="P118" s="163"/>
      <c r="Q118" s="216"/>
      <c r="R118" s="172"/>
      <c r="S118" s="172"/>
      <c r="T118" s="216"/>
      <c r="U118" s="216"/>
      <c r="V118" s="163"/>
      <c r="W118" s="262"/>
      <c r="AG118" s="163"/>
    </row>
    <row r="119" spans="1:33" s="164" customFormat="1" ht="18" x14ac:dyDescent="0.35">
      <c r="A119" s="316"/>
      <c r="B119" s="163"/>
      <c r="C119" s="163" t="s">
        <v>1939</v>
      </c>
      <c r="D119" s="164" t="s">
        <v>2235</v>
      </c>
      <c r="E119" s="174" t="s">
        <v>49</v>
      </c>
      <c r="F119" s="174" t="s">
        <v>0</v>
      </c>
      <c r="G119" s="164" t="s">
        <v>963</v>
      </c>
      <c r="H119" s="164" t="s">
        <v>968</v>
      </c>
      <c r="I119" s="163">
        <v>23.3</v>
      </c>
      <c r="J119" s="167">
        <v>18.05</v>
      </c>
      <c r="K119" s="167">
        <v>18.5</v>
      </c>
      <c r="N119" s="163"/>
      <c r="O119" s="163"/>
      <c r="P119" s="163"/>
      <c r="Q119" s="216"/>
      <c r="R119" s="172"/>
      <c r="S119" s="172"/>
      <c r="T119" s="216"/>
      <c r="U119" s="216"/>
      <c r="V119" s="163"/>
      <c r="W119" s="262"/>
      <c r="AG119" s="163"/>
    </row>
    <row r="120" spans="1:33" s="164" customFormat="1" ht="18" x14ac:dyDescent="0.35">
      <c r="A120" s="316"/>
      <c r="B120" s="163"/>
      <c r="C120" s="163" t="s">
        <v>1939</v>
      </c>
      <c r="D120" s="164" t="s">
        <v>2236</v>
      </c>
      <c r="E120" s="174" t="s">
        <v>0</v>
      </c>
      <c r="F120" s="174" t="s">
        <v>49</v>
      </c>
      <c r="G120" s="164" t="s">
        <v>968</v>
      </c>
      <c r="H120" s="164" t="s">
        <v>963</v>
      </c>
      <c r="I120" s="163">
        <v>23.3</v>
      </c>
      <c r="J120" s="167">
        <v>19</v>
      </c>
      <c r="K120" s="167">
        <v>19.45</v>
      </c>
      <c r="N120" s="163"/>
      <c r="O120" s="163"/>
      <c r="P120" s="163"/>
      <c r="Q120" s="216"/>
      <c r="R120" s="172"/>
      <c r="S120" s="172"/>
      <c r="T120" s="216"/>
      <c r="U120" s="216"/>
      <c r="V120" s="163"/>
      <c r="W120" s="262"/>
      <c r="AG120" s="163"/>
    </row>
    <row r="121" spans="1:33" s="164" customFormat="1" ht="18" x14ac:dyDescent="0.35">
      <c r="A121" s="316"/>
      <c r="B121" s="163"/>
      <c r="C121" s="163" t="s">
        <v>1939</v>
      </c>
      <c r="D121" s="164" t="s">
        <v>2237</v>
      </c>
      <c r="E121" s="174" t="s">
        <v>49</v>
      </c>
      <c r="F121" s="174" t="s">
        <v>40</v>
      </c>
      <c r="G121" s="164" t="s">
        <v>963</v>
      </c>
      <c r="H121" s="164" t="s">
        <v>1476</v>
      </c>
      <c r="I121" s="163">
        <v>57.8</v>
      </c>
      <c r="J121" s="167">
        <v>19.5</v>
      </c>
      <c r="K121" s="167">
        <v>21.35</v>
      </c>
      <c r="N121" s="163"/>
      <c r="O121" s="163"/>
      <c r="P121" s="163"/>
      <c r="Q121" s="216"/>
      <c r="R121" s="172"/>
      <c r="S121" s="172"/>
      <c r="T121" s="216"/>
      <c r="U121" s="216"/>
      <c r="V121" s="163"/>
      <c r="W121" s="262"/>
      <c r="AG121" s="163"/>
    </row>
    <row r="122" spans="1:33" s="322" customFormat="1" ht="18" x14ac:dyDescent="0.35">
      <c r="I122" s="57" t="s">
        <v>2238</v>
      </c>
    </row>
    <row r="123" spans="1:33" s="164" customFormat="1" ht="18" x14ac:dyDescent="0.35">
      <c r="A123" s="316"/>
      <c r="B123" s="163"/>
      <c r="C123" s="163"/>
      <c r="E123" s="174"/>
      <c r="F123" s="174"/>
      <c r="I123" s="163"/>
      <c r="J123" s="167"/>
      <c r="K123" s="167"/>
      <c r="N123" s="163"/>
      <c r="O123" s="163"/>
      <c r="P123" s="163"/>
      <c r="Q123" s="216"/>
      <c r="R123" s="172"/>
      <c r="S123" s="172"/>
      <c r="T123" s="216"/>
      <c r="U123" s="216"/>
      <c r="W123" s="262"/>
      <c r="AG123" s="163"/>
    </row>
    <row r="124" spans="1:33" s="164" customFormat="1" ht="18" x14ac:dyDescent="0.35">
      <c r="A124" s="316"/>
      <c r="B124" s="163">
        <v>9</v>
      </c>
      <c r="C124" s="163" t="s">
        <v>1888</v>
      </c>
      <c r="D124" s="164" t="s">
        <v>2239</v>
      </c>
      <c r="E124" s="174" t="s">
        <v>40</v>
      </c>
      <c r="F124" s="174" t="s">
        <v>2157</v>
      </c>
      <c r="G124" s="164" t="s">
        <v>1476</v>
      </c>
      <c r="H124" s="164" t="s">
        <v>2159</v>
      </c>
      <c r="I124" s="163">
        <v>2.7</v>
      </c>
      <c r="J124" s="167">
        <v>4.3</v>
      </c>
      <c r="K124" s="167">
        <v>4.4000000000000004</v>
      </c>
      <c r="L124" s="164" t="s">
        <v>2163</v>
      </c>
      <c r="N124" s="163"/>
      <c r="O124" s="163"/>
      <c r="P124" s="163"/>
      <c r="Q124" s="163" t="s">
        <v>1888</v>
      </c>
      <c r="R124" s="181">
        <v>0.32291666666666669</v>
      </c>
      <c r="S124" s="181">
        <v>0.28819444444444448</v>
      </c>
      <c r="T124" s="216">
        <v>123</v>
      </c>
      <c r="U124" s="216"/>
      <c r="V124" s="172"/>
      <c r="W124" s="320" t="s">
        <v>1027</v>
      </c>
      <c r="X124" s="169" t="s">
        <v>2101</v>
      </c>
      <c r="Y124" s="169" t="s">
        <v>1045</v>
      </c>
      <c r="Z124" s="169"/>
      <c r="AA124" s="169"/>
      <c r="AB124" s="164" t="s">
        <v>2173</v>
      </c>
      <c r="AC124" s="164" t="s">
        <v>2172</v>
      </c>
      <c r="AD124" s="211" t="s">
        <v>1542</v>
      </c>
      <c r="AE124" s="164" t="s">
        <v>1045</v>
      </c>
      <c r="AF124" s="164" t="s">
        <v>1031</v>
      </c>
      <c r="AG124" s="163" t="s">
        <v>2103</v>
      </c>
    </row>
    <row r="125" spans="1:33" s="164" customFormat="1" ht="18" x14ac:dyDescent="0.35">
      <c r="A125" s="316"/>
      <c r="B125" s="163"/>
      <c r="C125" s="163" t="s">
        <v>1888</v>
      </c>
      <c r="D125" s="164" t="s">
        <v>2240</v>
      </c>
      <c r="E125" s="174" t="s">
        <v>2157</v>
      </c>
      <c r="F125" s="174" t="s">
        <v>40</v>
      </c>
      <c r="G125" s="164" t="s">
        <v>2159</v>
      </c>
      <c r="H125" s="164" t="s">
        <v>1476</v>
      </c>
      <c r="I125" s="163">
        <v>2.7</v>
      </c>
      <c r="J125" s="167">
        <v>4.5</v>
      </c>
      <c r="K125" s="167">
        <v>5</v>
      </c>
      <c r="L125" s="164" t="s">
        <v>2163</v>
      </c>
      <c r="N125" s="163"/>
      <c r="O125" s="163"/>
      <c r="P125" s="163"/>
      <c r="Q125" s="216"/>
      <c r="R125" s="172"/>
      <c r="S125" s="172"/>
      <c r="T125" s="216"/>
      <c r="U125" s="216"/>
      <c r="V125" s="163"/>
      <c r="W125" s="262"/>
      <c r="AG125" s="163"/>
    </row>
    <row r="126" spans="1:33" s="164" customFormat="1" ht="18" x14ac:dyDescent="0.35">
      <c r="A126" s="316"/>
      <c r="B126" s="163"/>
      <c r="C126" s="163" t="s">
        <v>1888</v>
      </c>
      <c r="D126" s="164" t="s">
        <v>2241</v>
      </c>
      <c r="E126" s="174" t="s">
        <v>40</v>
      </c>
      <c r="F126" s="174" t="s">
        <v>2157</v>
      </c>
      <c r="G126" s="164" t="s">
        <v>1476</v>
      </c>
      <c r="H126" s="164" t="s">
        <v>2159</v>
      </c>
      <c r="I126" s="163">
        <v>2.7</v>
      </c>
      <c r="J126" s="167">
        <v>5.0999999999999996</v>
      </c>
      <c r="K126" s="167">
        <v>5.2</v>
      </c>
      <c r="L126" s="164" t="s">
        <v>2163</v>
      </c>
      <c r="N126" s="163"/>
      <c r="O126" s="163"/>
      <c r="P126" s="163"/>
      <c r="Q126" s="216"/>
      <c r="R126" s="172"/>
      <c r="S126" s="172"/>
      <c r="T126" s="216"/>
      <c r="U126" s="216"/>
      <c r="V126" s="163"/>
      <c r="W126" s="262"/>
      <c r="AG126" s="163"/>
    </row>
    <row r="127" spans="1:33" s="164" customFormat="1" ht="18" x14ac:dyDescent="0.35">
      <c r="A127" s="316"/>
      <c r="B127" s="163"/>
      <c r="C127" s="163" t="s">
        <v>1888</v>
      </c>
      <c r="D127" s="164" t="s">
        <v>2242</v>
      </c>
      <c r="E127" s="174" t="s">
        <v>2157</v>
      </c>
      <c r="F127" s="174" t="s">
        <v>2172</v>
      </c>
      <c r="G127" s="164" t="s">
        <v>2159</v>
      </c>
      <c r="H127" s="164" t="s">
        <v>2173</v>
      </c>
      <c r="I127" s="163">
        <v>11.7</v>
      </c>
      <c r="J127" s="167">
        <v>5.3</v>
      </c>
      <c r="K127" s="167">
        <v>6</v>
      </c>
      <c r="L127" s="194" t="s">
        <v>971</v>
      </c>
      <c r="N127" s="163"/>
      <c r="O127" s="163"/>
      <c r="P127" s="163"/>
      <c r="Q127" s="216"/>
      <c r="R127" s="172"/>
      <c r="S127" s="172"/>
      <c r="T127" s="216"/>
      <c r="U127" s="216"/>
      <c r="V127" s="163"/>
      <c r="W127" s="262"/>
      <c r="AG127" s="163"/>
    </row>
    <row r="128" spans="1:33" s="164" customFormat="1" ht="18" x14ac:dyDescent="0.35">
      <c r="A128" s="316"/>
      <c r="B128" s="163"/>
      <c r="C128" s="163" t="s">
        <v>1888</v>
      </c>
      <c r="D128" s="164" t="s">
        <v>2243</v>
      </c>
      <c r="E128" s="174" t="s">
        <v>2172</v>
      </c>
      <c r="F128" s="174" t="s">
        <v>2157</v>
      </c>
      <c r="G128" s="164" t="s">
        <v>2173</v>
      </c>
      <c r="H128" s="164" t="s">
        <v>2159</v>
      </c>
      <c r="I128" s="163">
        <v>11.7</v>
      </c>
      <c r="J128" s="167">
        <v>6.3</v>
      </c>
      <c r="K128" s="167">
        <v>7</v>
      </c>
      <c r="L128" s="164" t="s">
        <v>2163</v>
      </c>
      <c r="N128" s="163"/>
      <c r="O128" s="163"/>
      <c r="P128" s="163"/>
      <c r="Q128" s="216"/>
      <c r="R128" s="172"/>
      <c r="S128" s="172"/>
      <c r="T128" s="216"/>
      <c r="U128" s="216"/>
      <c r="V128" s="163"/>
      <c r="W128" s="262"/>
      <c r="AG128" s="163"/>
    </row>
    <row r="129" spans="1:33" s="164" customFormat="1" ht="18" x14ac:dyDescent="0.35">
      <c r="A129" s="316"/>
      <c r="B129" s="163"/>
      <c r="C129" s="163" t="s">
        <v>1888</v>
      </c>
      <c r="D129" s="164" t="s">
        <v>2244</v>
      </c>
      <c r="E129" s="174" t="s">
        <v>2157</v>
      </c>
      <c r="F129" s="174" t="s">
        <v>2245</v>
      </c>
      <c r="G129" s="164" t="s">
        <v>2159</v>
      </c>
      <c r="H129" s="164" t="s">
        <v>2246</v>
      </c>
      <c r="I129" s="163">
        <v>37.1</v>
      </c>
      <c r="J129" s="167">
        <v>7.25</v>
      </c>
      <c r="K129" s="167">
        <v>8.4</v>
      </c>
      <c r="L129" s="164" t="s">
        <v>1225</v>
      </c>
      <c r="N129" s="163"/>
      <c r="O129" s="163"/>
      <c r="P129" s="163"/>
      <c r="Q129" s="216"/>
      <c r="R129" s="172"/>
      <c r="S129" s="172"/>
      <c r="T129" s="216"/>
      <c r="U129" s="216"/>
      <c r="V129" s="163"/>
      <c r="W129" s="262"/>
      <c r="AG129" s="163"/>
    </row>
    <row r="130" spans="1:33" s="164" customFormat="1" ht="18" x14ac:dyDescent="0.35">
      <c r="A130" s="316"/>
      <c r="B130" s="163"/>
      <c r="C130" s="163" t="s">
        <v>1888</v>
      </c>
      <c r="D130" s="164" t="s">
        <v>2247</v>
      </c>
      <c r="E130" s="174" t="s">
        <v>2245</v>
      </c>
      <c r="F130" s="174" t="s">
        <v>2157</v>
      </c>
      <c r="G130" s="164" t="s">
        <v>2246</v>
      </c>
      <c r="H130" s="164" t="s">
        <v>2159</v>
      </c>
      <c r="I130" s="163">
        <v>37.1</v>
      </c>
      <c r="J130" s="167">
        <v>8.4499999999999993</v>
      </c>
      <c r="K130" s="167">
        <v>10</v>
      </c>
      <c r="L130" s="164" t="s">
        <v>1225</v>
      </c>
      <c r="N130" s="163"/>
      <c r="O130" s="163"/>
      <c r="P130" s="163"/>
      <c r="Q130" s="216"/>
      <c r="R130" s="172"/>
      <c r="S130" s="172"/>
      <c r="T130" s="216"/>
      <c r="U130" s="216"/>
      <c r="V130" s="163"/>
      <c r="W130" s="262"/>
      <c r="AG130" s="163"/>
    </row>
    <row r="131" spans="1:33" s="164" customFormat="1" ht="18" x14ac:dyDescent="0.35">
      <c r="A131" s="316"/>
      <c r="B131" s="163"/>
      <c r="C131" s="163" t="s">
        <v>1888</v>
      </c>
      <c r="D131" s="164" t="s">
        <v>2248</v>
      </c>
      <c r="E131" s="174" t="s">
        <v>2157</v>
      </c>
      <c r="F131" s="174" t="s">
        <v>40</v>
      </c>
      <c r="G131" s="164" t="s">
        <v>2159</v>
      </c>
      <c r="H131" s="164" t="s">
        <v>1476</v>
      </c>
      <c r="I131" s="163">
        <v>2.7</v>
      </c>
      <c r="J131" s="167">
        <v>10.1</v>
      </c>
      <c r="K131" s="167">
        <v>10.199999999999999</v>
      </c>
      <c r="N131" s="163"/>
      <c r="O131" s="163"/>
      <c r="P131" s="163"/>
      <c r="Q131" s="216"/>
      <c r="R131" s="172"/>
      <c r="S131" s="172"/>
      <c r="T131" s="216"/>
      <c r="U131" s="216"/>
      <c r="V131" s="163"/>
      <c r="W131" s="262"/>
      <c r="AG131" s="163"/>
    </row>
    <row r="132" spans="1:33" s="164" customFormat="1" ht="18" x14ac:dyDescent="0.35">
      <c r="A132" s="316"/>
      <c r="B132" s="163"/>
      <c r="C132" s="163" t="s">
        <v>1888</v>
      </c>
      <c r="D132" s="164" t="s">
        <v>2131</v>
      </c>
      <c r="E132" s="174" t="s">
        <v>40</v>
      </c>
      <c r="F132" s="174" t="s">
        <v>2157</v>
      </c>
      <c r="G132" s="164" t="s">
        <v>1476</v>
      </c>
      <c r="H132" s="164" t="s">
        <v>2159</v>
      </c>
      <c r="I132" s="163">
        <v>2.7</v>
      </c>
      <c r="J132" s="167">
        <v>10.3</v>
      </c>
      <c r="K132" s="167">
        <v>10.4</v>
      </c>
      <c r="N132" s="163"/>
      <c r="O132" s="163"/>
      <c r="P132" s="163"/>
      <c r="Q132" s="216"/>
      <c r="R132" s="172"/>
      <c r="S132" s="172"/>
      <c r="T132" s="216"/>
      <c r="U132" s="216"/>
      <c r="V132" s="163"/>
      <c r="W132" s="262"/>
      <c r="AG132" s="163"/>
    </row>
    <row r="133" spans="1:33" s="164" customFormat="1" ht="18" x14ac:dyDescent="0.35">
      <c r="A133" s="316"/>
      <c r="B133" s="163"/>
      <c r="C133" s="163" t="s">
        <v>1888</v>
      </c>
      <c r="D133" s="164" t="s">
        <v>2249</v>
      </c>
      <c r="E133" s="174" t="s">
        <v>2157</v>
      </c>
      <c r="F133" s="174" t="s">
        <v>2250</v>
      </c>
      <c r="G133" s="164" t="s">
        <v>2159</v>
      </c>
      <c r="H133" s="164" t="s">
        <v>2251</v>
      </c>
      <c r="I133" s="163">
        <v>4.5999999999999996</v>
      </c>
      <c r="J133" s="167">
        <v>10.55</v>
      </c>
      <c r="K133" s="167">
        <v>11.05</v>
      </c>
      <c r="L133" s="164" t="s">
        <v>2163</v>
      </c>
      <c r="N133" s="163"/>
      <c r="O133" s="163"/>
      <c r="P133" s="163"/>
      <c r="Q133" s="216"/>
      <c r="R133" s="172"/>
      <c r="S133" s="172"/>
      <c r="T133" s="216"/>
      <c r="U133" s="216"/>
      <c r="V133" s="163"/>
      <c r="W133" s="262"/>
      <c r="AG133" s="163"/>
    </row>
    <row r="134" spans="1:33" s="164" customFormat="1" ht="18" x14ac:dyDescent="0.35">
      <c r="A134" s="316"/>
      <c r="B134" s="163"/>
      <c r="C134" s="163" t="s">
        <v>1888</v>
      </c>
      <c r="D134" s="164" t="s">
        <v>2252</v>
      </c>
      <c r="E134" s="174" t="s">
        <v>2250</v>
      </c>
      <c r="F134" s="174" t="s">
        <v>40</v>
      </c>
      <c r="G134" s="164" t="s">
        <v>2251</v>
      </c>
      <c r="H134" s="164" t="s">
        <v>1476</v>
      </c>
      <c r="I134" s="163">
        <v>7.3</v>
      </c>
      <c r="J134" s="167">
        <v>11.1</v>
      </c>
      <c r="K134" s="167">
        <v>11.3</v>
      </c>
      <c r="N134" s="163"/>
      <c r="O134" s="163"/>
      <c r="P134" s="163"/>
      <c r="Q134" s="216"/>
      <c r="R134" s="172"/>
      <c r="S134" s="172"/>
      <c r="T134" s="216"/>
      <c r="U134" s="216"/>
      <c r="V134" s="163"/>
      <c r="W134" s="262"/>
      <c r="AG134" s="163"/>
    </row>
    <row r="135" spans="1:33" s="164" customFormat="1" ht="18" x14ac:dyDescent="0.35">
      <c r="A135" s="316"/>
      <c r="B135" s="163"/>
      <c r="C135" s="163"/>
      <c r="E135" s="221" t="s">
        <v>976</v>
      </c>
      <c r="F135" s="174"/>
      <c r="G135" s="57" t="s">
        <v>976</v>
      </c>
      <c r="I135" s="210"/>
      <c r="J135" s="167"/>
      <c r="K135" s="167"/>
      <c r="N135" s="163"/>
      <c r="O135" s="163"/>
      <c r="P135" s="163"/>
      <c r="Q135" s="216"/>
      <c r="R135" s="172"/>
      <c r="S135" s="172"/>
      <c r="T135" s="216"/>
      <c r="U135" s="216"/>
      <c r="V135" s="163"/>
      <c r="W135" s="262"/>
      <c r="AG135" s="163"/>
    </row>
    <row r="136" spans="1:33" s="164" customFormat="1" ht="18" x14ac:dyDescent="0.35">
      <c r="A136" s="316"/>
      <c r="B136" s="163"/>
      <c r="C136" s="163" t="s">
        <v>1742</v>
      </c>
      <c r="D136" s="164" t="s">
        <v>2253</v>
      </c>
      <c r="E136" s="174" t="s">
        <v>40</v>
      </c>
      <c r="F136" s="174" t="s">
        <v>2254</v>
      </c>
      <c r="G136" s="164" t="s">
        <v>1476</v>
      </c>
      <c r="H136" s="164" t="s">
        <v>2255</v>
      </c>
      <c r="I136" s="163">
        <v>39.1</v>
      </c>
      <c r="J136" s="167">
        <v>12.3</v>
      </c>
      <c r="K136" s="167">
        <v>13.5</v>
      </c>
      <c r="L136" s="164" t="s">
        <v>1455</v>
      </c>
      <c r="M136" s="213"/>
      <c r="Q136" s="163" t="s">
        <v>1742</v>
      </c>
      <c r="R136" s="181">
        <v>0.34375</v>
      </c>
      <c r="S136" s="181">
        <v>0.28472222222222221</v>
      </c>
      <c r="T136" s="216">
        <v>154.6</v>
      </c>
      <c r="U136" s="216">
        <f>T136+T124</f>
        <v>277.60000000000002</v>
      </c>
      <c r="V136" s="172">
        <v>16</v>
      </c>
      <c r="W136" s="320" t="s">
        <v>1027</v>
      </c>
      <c r="X136" s="169" t="s">
        <v>2101</v>
      </c>
      <c r="Y136" s="169" t="s">
        <v>1045</v>
      </c>
      <c r="Z136" s="169" t="s">
        <v>1045</v>
      </c>
      <c r="AA136" s="164" t="s">
        <v>2103</v>
      </c>
      <c r="AB136" s="164" t="s">
        <v>2256</v>
      </c>
      <c r="AC136" s="164" t="s">
        <v>2195</v>
      </c>
      <c r="AD136" s="211" t="s">
        <v>1542</v>
      </c>
      <c r="AE136" s="164" t="s">
        <v>1045</v>
      </c>
      <c r="AF136" s="164" t="s">
        <v>1031</v>
      </c>
      <c r="AG136" s="163" t="s">
        <v>2180</v>
      </c>
    </row>
    <row r="137" spans="1:33" s="164" customFormat="1" ht="18" x14ac:dyDescent="0.35">
      <c r="A137" s="316"/>
      <c r="B137" s="163"/>
      <c r="C137" s="163" t="s">
        <v>1742</v>
      </c>
      <c r="D137" s="164" t="s">
        <v>2257</v>
      </c>
      <c r="E137" s="174" t="s">
        <v>2254</v>
      </c>
      <c r="F137" s="174" t="s">
        <v>40</v>
      </c>
      <c r="G137" s="164" t="s">
        <v>2255</v>
      </c>
      <c r="H137" s="164" t="s">
        <v>1476</v>
      </c>
      <c r="I137" s="163">
        <v>39.1</v>
      </c>
      <c r="J137" s="167">
        <v>14</v>
      </c>
      <c r="K137" s="167">
        <v>15.2</v>
      </c>
      <c r="L137" s="164" t="s">
        <v>1455</v>
      </c>
      <c r="M137" s="213"/>
      <c r="R137" s="172"/>
      <c r="S137" s="172"/>
      <c r="T137" s="216"/>
      <c r="U137" s="216"/>
      <c r="W137" s="262"/>
      <c r="AG137" s="163"/>
    </row>
    <row r="138" spans="1:33" s="164" customFormat="1" ht="18" x14ac:dyDescent="0.35">
      <c r="A138" s="316"/>
      <c r="B138" s="163"/>
      <c r="C138" s="163" t="s">
        <v>1742</v>
      </c>
      <c r="D138" s="164" t="s">
        <v>2258</v>
      </c>
      <c r="E138" s="174" t="s">
        <v>40</v>
      </c>
      <c r="F138" s="174" t="s">
        <v>2201</v>
      </c>
      <c r="G138" s="164" t="s">
        <v>1476</v>
      </c>
      <c r="H138" s="164" t="s">
        <v>2202</v>
      </c>
      <c r="I138" s="163">
        <v>18.8</v>
      </c>
      <c r="J138" s="167">
        <v>16.2</v>
      </c>
      <c r="K138" s="167">
        <v>17.05</v>
      </c>
      <c r="L138" s="164" t="s">
        <v>1225</v>
      </c>
      <c r="N138" s="163"/>
      <c r="O138" s="163"/>
      <c r="P138" s="163"/>
      <c r="R138" s="172"/>
      <c r="S138" s="172"/>
      <c r="T138" s="216"/>
      <c r="U138" s="216"/>
      <c r="W138" s="262"/>
      <c r="AG138" s="163"/>
    </row>
    <row r="139" spans="1:33" s="164" customFormat="1" ht="18" x14ac:dyDescent="0.35">
      <c r="A139" s="316"/>
      <c r="B139" s="163"/>
      <c r="C139" s="163" t="s">
        <v>1742</v>
      </c>
      <c r="D139" s="164" t="s">
        <v>2259</v>
      </c>
      <c r="E139" s="174" t="s">
        <v>2260</v>
      </c>
      <c r="F139" s="174" t="s">
        <v>2157</v>
      </c>
      <c r="G139" s="164" t="s">
        <v>2261</v>
      </c>
      <c r="H139" s="164" t="s">
        <v>2159</v>
      </c>
      <c r="I139" s="163">
        <v>21.5</v>
      </c>
      <c r="J139" s="167">
        <v>17.100000000000001</v>
      </c>
      <c r="K139" s="167">
        <v>18.100000000000001</v>
      </c>
      <c r="L139" s="194" t="s">
        <v>971</v>
      </c>
      <c r="N139" s="163"/>
      <c r="O139" s="163"/>
      <c r="P139" s="163"/>
      <c r="R139" s="172"/>
      <c r="S139" s="172"/>
      <c r="T139" s="216"/>
      <c r="U139" s="216"/>
      <c r="W139" s="262"/>
      <c r="AG139" s="163"/>
    </row>
    <row r="140" spans="1:33" s="164" customFormat="1" ht="18" x14ac:dyDescent="0.35">
      <c r="A140" s="316"/>
      <c r="B140" s="163"/>
      <c r="C140" s="163" t="s">
        <v>1742</v>
      </c>
      <c r="D140" s="164" t="s">
        <v>2262</v>
      </c>
      <c r="E140" s="174" t="s">
        <v>2157</v>
      </c>
      <c r="F140" s="174" t="s">
        <v>2195</v>
      </c>
      <c r="G140" s="164" t="s">
        <v>2159</v>
      </c>
      <c r="H140" s="164" t="s">
        <v>2196</v>
      </c>
      <c r="I140" s="163">
        <v>36.299999999999997</v>
      </c>
      <c r="J140" s="167">
        <v>18.45</v>
      </c>
      <c r="K140" s="167">
        <v>20.05</v>
      </c>
      <c r="L140" s="164" t="s">
        <v>2163</v>
      </c>
      <c r="N140" s="163"/>
      <c r="O140" s="163"/>
      <c r="P140" s="163"/>
      <c r="R140" s="172"/>
      <c r="S140" s="172"/>
      <c r="T140" s="216"/>
      <c r="U140" s="216"/>
      <c r="W140" s="262"/>
      <c r="AG140" s="163"/>
    </row>
    <row r="141" spans="1:33" s="164" customFormat="1" ht="18" x14ac:dyDescent="0.35">
      <c r="A141" s="316"/>
      <c r="B141" s="163"/>
      <c r="C141" s="163"/>
      <c r="E141" s="174"/>
      <c r="F141" s="221" t="s">
        <v>1174</v>
      </c>
      <c r="H141" s="57" t="s">
        <v>1174</v>
      </c>
      <c r="I141" s="260"/>
      <c r="J141" s="167"/>
      <c r="K141" s="167"/>
      <c r="N141" s="163"/>
      <c r="O141" s="163"/>
      <c r="P141" s="163"/>
      <c r="R141" s="172"/>
      <c r="S141" s="172"/>
      <c r="T141" s="216"/>
      <c r="U141" s="216"/>
      <c r="W141" s="262"/>
      <c r="AG141" s="163"/>
    </row>
    <row r="142" spans="1:33" s="164" customFormat="1" ht="18" x14ac:dyDescent="0.35">
      <c r="A142" s="316"/>
      <c r="B142" s="163"/>
      <c r="C142" s="163"/>
      <c r="E142" s="174"/>
      <c r="F142" s="174"/>
      <c r="I142" s="163"/>
      <c r="J142" s="163"/>
      <c r="K142" s="163"/>
      <c r="N142" s="163"/>
      <c r="O142" s="163"/>
      <c r="P142" s="163"/>
      <c r="R142" s="172"/>
      <c r="S142" s="172"/>
      <c r="T142" s="216"/>
      <c r="U142" s="216"/>
      <c r="W142" s="262"/>
      <c r="AG142" s="163"/>
    </row>
    <row r="143" spans="1:33" s="164" customFormat="1" ht="18" x14ac:dyDescent="0.35">
      <c r="A143" s="316"/>
      <c r="B143" s="163">
        <v>10</v>
      </c>
      <c r="C143" s="163" t="s">
        <v>1920</v>
      </c>
      <c r="D143" s="164" t="s">
        <v>2263</v>
      </c>
      <c r="E143" s="174" t="s">
        <v>2195</v>
      </c>
      <c r="F143" s="174" t="s">
        <v>2157</v>
      </c>
      <c r="G143" s="164" t="s">
        <v>2196</v>
      </c>
      <c r="H143" s="164" t="s">
        <v>2159</v>
      </c>
      <c r="I143" s="163">
        <v>36.299999999999997</v>
      </c>
      <c r="J143" s="167">
        <v>5.3</v>
      </c>
      <c r="K143" s="167">
        <v>6.5</v>
      </c>
      <c r="N143" s="163"/>
      <c r="O143" s="163"/>
      <c r="P143" s="163"/>
      <c r="Q143" s="163" t="s">
        <v>1920</v>
      </c>
      <c r="R143" s="181">
        <v>0.31944444444444448</v>
      </c>
      <c r="S143" s="181">
        <v>0.26041666666666669</v>
      </c>
      <c r="T143" s="216">
        <v>151.19999999999999</v>
      </c>
      <c r="U143" s="216"/>
      <c r="V143" s="172"/>
      <c r="W143" s="320" t="s">
        <v>1027</v>
      </c>
      <c r="X143" s="169" t="s">
        <v>2101</v>
      </c>
      <c r="Y143" s="169" t="s">
        <v>1045</v>
      </c>
      <c r="Z143" s="169"/>
      <c r="AA143" s="169"/>
      <c r="AB143" s="164" t="s">
        <v>2196</v>
      </c>
      <c r="AC143" s="164" t="s">
        <v>2195</v>
      </c>
      <c r="AD143" s="211" t="s">
        <v>1542</v>
      </c>
      <c r="AE143" s="164" t="s">
        <v>1045</v>
      </c>
      <c r="AF143" s="164" t="s">
        <v>1031</v>
      </c>
      <c r="AG143" s="163"/>
    </row>
    <row r="144" spans="1:33" s="164" customFormat="1" ht="18" x14ac:dyDescent="0.35">
      <c r="A144" s="316"/>
      <c r="B144" s="163"/>
      <c r="C144" s="163" t="s">
        <v>1920</v>
      </c>
      <c r="D144" s="164" t="s">
        <v>2264</v>
      </c>
      <c r="E144" s="174" t="s">
        <v>2157</v>
      </c>
      <c r="F144" s="174" t="s">
        <v>40</v>
      </c>
      <c r="G144" s="164" t="s">
        <v>2159</v>
      </c>
      <c r="H144" s="164" t="s">
        <v>1476</v>
      </c>
      <c r="I144" s="163">
        <v>2.7</v>
      </c>
      <c r="J144" s="167">
        <v>6.55</v>
      </c>
      <c r="K144" s="167">
        <v>7.05</v>
      </c>
      <c r="N144" s="163"/>
      <c r="O144" s="163"/>
      <c r="P144" s="163"/>
      <c r="R144" s="181"/>
      <c r="S144" s="181"/>
      <c r="T144" s="216"/>
      <c r="U144" s="216"/>
      <c r="W144" s="262"/>
      <c r="AG144" s="163"/>
    </row>
    <row r="145" spans="1:33" s="164" customFormat="1" ht="18" x14ac:dyDescent="0.35">
      <c r="A145" s="316"/>
      <c r="B145" s="163"/>
      <c r="C145" s="163" t="s">
        <v>1920</v>
      </c>
      <c r="D145" s="164" t="s">
        <v>2265</v>
      </c>
      <c r="E145" s="174" t="s">
        <v>40</v>
      </c>
      <c r="F145" s="174" t="s">
        <v>2266</v>
      </c>
      <c r="G145" s="164" t="s">
        <v>1476</v>
      </c>
      <c r="H145" s="164" t="s">
        <v>2267</v>
      </c>
      <c r="I145" s="163">
        <v>25.3</v>
      </c>
      <c r="J145" s="167">
        <v>7.15</v>
      </c>
      <c r="K145" s="167">
        <v>8.0500000000000007</v>
      </c>
      <c r="N145" s="163"/>
      <c r="O145" s="163"/>
      <c r="P145" s="163"/>
      <c r="R145" s="172"/>
      <c r="S145" s="172"/>
      <c r="T145" s="216"/>
      <c r="U145" s="216"/>
      <c r="W145" s="262"/>
      <c r="AG145" s="163"/>
    </row>
    <row r="146" spans="1:33" s="164" customFormat="1" ht="18" x14ac:dyDescent="0.35">
      <c r="A146" s="316"/>
      <c r="B146" s="163"/>
      <c r="C146" s="163" t="s">
        <v>1920</v>
      </c>
      <c r="D146" s="164" t="s">
        <v>2268</v>
      </c>
      <c r="E146" s="174" t="s">
        <v>2266</v>
      </c>
      <c r="F146" s="174" t="s">
        <v>40</v>
      </c>
      <c r="G146" s="164" t="s">
        <v>2267</v>
      </c>
      <c r="H146" s="164" t="s">
        <v>1476</v>
      </c>
      <c r="I146" s="163">
        <v>25.3</v>
      </c>
      <c r="J146" s="167">
        <v>8.1</v>
      </c>
      <c r="K146" s="167">
        <v>9</v>
      </c>
      <c r="L146" s="194" t="s">
        <v>971</v>
      </c>
      <c r="N146" s="163"/>
      <c r="O146" s="163"/>
      <c r="P146" s="163"/>
      <c r="R146" s="172"/>
      <c r="S146" s="172"/>
      <c r="T146" s="216"/>
      <c r="U146" s="216"/>
      <c r="W146" s="262"/>
      <c r="AG146" s="163"/>
    </row>
    <row r="147" spans="1:33" s="164" customFormat="1" ht="18" x14ac:dyDescent="0.35">
      <c r="A147" s="316"/>
      <c r="B147" s="163"/>
      <c r="C147" s="163" t="s">
        <v>1920</v>
      </c>
      <c r="D147" s="164" t="s">
        <v>2269</v>
      </c>
      <c r="E147" s="174" t="s">
        <v>40</v>
      </c>
      <c r="F147" s="174" t="s">
        <v>2156</v>
      </c>
      <c r="G147" s="164" t="s">
        <v>1476</v>
      </c>
      <c r="H147" s="164" t="s">
        <v>2158</v>
      </c>
      <c r="I147" s="163">
        <v>28.1</v>
      </c>
      <c r="J147" s="167">
        <v>10</v>
      </c>
      <c r="K147" s="167">
        <v>10.55</v>
      </c>
      <c r="N147" s="163"/>
      <c r="O147" s="163"/>
      <c r="P147" s="163"/>
      <c r="R147" s="172"/>
      <c r="S147" s="172"/>
      <c r="T147" s="216"/>
      <c r="U147" s="216"/>
      <c r="W147" s="262"/>
      <c r="AG147" s="163"/>
    </row>
    <row r="148" spans="1:33" s="164" customFormat="1" ht="18" x14ac:dyDescent="0.35">
      <c r="A148" s="316"/>
      <c r="B148" s="163"/>
      <c r="C148" s="163" t="s">
        <v>1920</v>
      </c>
      <c r="D148" s="164" t="s">
        <v>2270</v>
      </c>
      <c r="E148" s="174" t="s">
        <v>2156</v>
      </c>
      <c r="F148" s="174" t="s">
        <v>2157</v>
      </c>
      <c r="G148" s="164" t="s">
        <v>2158</v>
      </c>
      <c r="H148" s="164" t="s">
        <v>2159</v>
      </c>
      <c r="I148" s="163">
        <v>30.8</v>
      </c>
      <c r="J148" s="167">
        <v>11.3</v>
      </c>
      <c r="K148" s="167">
        <v>12.3</v>
      </c>
      <c r="N148" s="163"/>
      <c r="O148" s="163"/>
      <c r="P148" s="163"/>
      <c r="R148" s="172"/>
      <c r="S148" s="172"/>
      <c r="T148" s="216"/>
      <c r="U148" s="216"/>
      <c r="W148" s="262"/>
      <c r="AG148" s="163"/>
    </row>
    <row r="149" spans="1:33" s="164" customFormat="1" ht="18" x14ac:dyDescent="0.35">
      <c r="A149" s="316"/>
      <c r="B149" s="163"/>
      <c r="C149" s="163" t="s">
        <v>1920</v>
      </c>
      <c r="D149" s="164" t="s">
        <v>2271</v>
      </c>
      <c r="E149" s="174" t="s">
        <v>2157</v>
      </c>
      <c r="F149" s="174" t="s">
        <v>40</v>
      </c>
      <c r="G149" s="164" t="s">
        <v>2159</v>
      </c>
      <c r="H149" s="164" t="s">
        <v>1476</v>
      </c>
      <c r="I149" s="163">
        <v>2.7</v>
      </c>
      <c r="J149" s="167">
        <v>12.35</v>
      </c>
      <c r="K149" s="167">
        <v>12.45</v>
      </c>
      <c r="N149" s="163"/>
      <c r="O149" s="163"/>
      <c r="P149" s="163"/>
      <c r="R149" s="172"/>
      <c r="S149" s="172"/>
      <c r="T149" s="216"/>
      <c r="U149" s="216"/>
      <c r="W149" s="262"/>
      <c r="AG149" s="163"/>
    </row>
    <row r="150" spans="1:33" s="164" customFormat="1" ht="18" x14ac:dyDescent="0.35">
      <c r="A150" s="316"/>
      <c r="B150" s="163"/>
      <c r="C150" s="163"/>
      <c r="E150" s="221" t="s">
        <v>976</v>
      </c>
      <c r="F150" s="174"/>
      <c r="G150" s="57" t="s">
        <v>976</v>
      </c>
      <c r="I150" s="210"/>
      <c r="J150" s="163"/>
      <c r="K150" s="163"/>
      <c r="N150" s="163"/>
      <c r="O150" s="163"/>
      <c r="P150" s="163"/>
      <c r="R150" s="172"/>
      <c r="S150" s="172"/>
      <c r="T150" s="216"/>
      <c r="U150" s="216"/>
      <c r="W150" s="262"/>
      <c r="AG150" s="163"/>
    </row>
    <row r="151" spans="1:33" s="164" customFormat="1" ht="18" x14ac:dyDescent="0.35">
      <c r="A151" s="316"/>
      <c r="B151" s="163"/>
      <c r="C151" s="163" t="s">
        <v>1922</v>
      </c>
      <c r="D151" s="164" t="s">
        <v>2272</v>
      </c>
      <c r="E151" s="174" t="s">
        <v>40</v>
      </c>
      <c r="F151" s="174" t="s">
        <v>2250</v>
      </c>
      <c r="G151" s="164" t="s">
        <v>1476</v>
      </c>
      <c r="H151" s="164" t="s">
        <v>2251</v>
      </c>
      <c r="I151" s="163">
        <v>7.3</v>
      </c>
      <c r="J151" s="167">
        <v>15.15</v>
      </c>
      <c r="K151" s="167">
        <v>15.3</v>
      </c>
      <c r="N151" s="163"/>
      <c r="O151" s="163"/>
      <c r="P151" s="163"/>
      <c r="Q151" s="163" t="s">
        <v>1922</v>
      </c>
      <c r="R151" s="181">
        <v>0.45833333333333331</v>
      </c>
      <c r="S151" s="181">
        <v>0.33680555555555558</v>
      </c>
      <c r="T151" s="216">
        <v>151</v>
      </c>
      <c r="U151" s="216">
        <f>T143+T151</f>
        <v>302.2</v>
      </c>
      <c r="V151" s="172">
        <v>20</v>
      </c>
      <c r="W151" s="320" t="s">
        <v>1027</v>
      </c>
      <c r="X151" s="169" t="s">
        <v>2101</v>
      </c>
      <c r="Y151" s="169" t="s">
        <v>1045</v>
      </c>
      <c r="Z151" s="169" t="s">
        <v>1045</v>
      </c>
      <c r="AA151" s="169"/>
      <c r="AB151" s="164" t="s">
        <v>2158</v>
      </c>
      <c r="AC151" s="164" t="s">
        <v>2156</v>
      </c>
      <c r="AD151" s="211" t="s">
        <v>1542</v>
      </c>
      <c r="AE151" s="164" t="s">
        <v>1045</v>
      </c>
      <c r="AF151" s="164" t="s">
        <v>1031</v>
      </c>
      <c r="AG151" s="163" t="s">
        <v>2103</v>
      </c>
    </row>
    <row r="152" spans="1:33" s="164" customFormat="1" ht="18" x14ac:dyDescent="0.35">
      <c r="A152" s="316"/>
      <c r="B152" s="163"/>
      <c r="C152" s="163" t="s">
        <v>1922</v>
      </c>
      <c r="D152" s="164" t="s">
        <v>2273</v>
      </c>
      <c r="E152" s="174" t="s">
        <v>2250</v>
      </c>
      <c r="F152" s="174" t="s">
        <v>2157</v>
      </c>
      <c r="G152" s="164" t="s">
        <v>2251</v>
      </c>
      <c r="H152" s="164" t="s">
        <v>2159</v>
      </c>
      <c r="I152" s="163">
        <v>4.5999999999999996</v>
      </c>
      <c r="J152" s="167">
        <v>15.4</v>
      </c>
      <c r="K152" s="167">
        <v>15.5</v>
      </c>
      <c r="L152" s="164" t="s">
        <v>2163</v>
      </c>
      <c r="N152" s="163"/>
      <c r="O152" s="163"/>
      <c r="P152" s="163"/>
      <c r="Q152" s="216"/>
      <c r="R152" s="172"/>
      <c r="S152" s="172"/>
      <c r="T152" s="216"/>
      <c r="U152" s="216"/>
      <c r="V152" s="163"/>
      <c r="W152" s="262"/>
      <c r="AG152" s="163"/>
    </row>
    <row r="153" spans="1:33" s="164" customFormat="1" ht="18" x14ac:dyDescent="0.35">
      <c r="A153" s="316"/>
      <c r="B153" s="163"/>
      <c r="C153" s="163" t="s">
        <v>1922</v>
      </c>
      <c r="D153" s="164" t="s">
        <v>2274</v>
      </c>
      <c r="E153" s="174" t="s">
        <v>2157</v>
      </c>
      <c r="F153" s="174" t="s">
        <v>2156</v>
      </c>
      <c r="G153" s="164" t="s">
        <v>2159</v>
      </c>
      <c r="H153" s="164" t="s">
        <v>2158</v>
      </c>
      <c r="I153" s="163">
        <v>26.2</v>
      </c>
      <c r="J153" s="167">
        <v>16</v>
      </c>
      <c r="K153" s="167">
        <v>17</v>
      </c>
      <c r="L153" s="164" t="s">
        <v>2163</v>
      </c>
      <c r="N153" s="163"/>
      <c r="O153" s="163"/>
      <c r="P153" s="163"/>
      <c r="Q153" s="216"/>
      <c r="R153" s="172"/>
      <c r="S153" s="172"/>
      <c r="T153" s="216"/>
      <c r="U153" s="216"/>
      <c r="V153" s="163"/>
      <c r="W153" s="262"/>
      <c r="AG153" s="163"/>
    </row>
    <row r="154" spans="1:33" s="164" customFormat="1" ht="18" x14ac:dyDescent="0.35">
      <c r="A154" s="316"/>
      <c r="B154" s="163"/>
      <c r="C154" s="163" t="s">
        <v>1922</v>
      </c>
      <c r="D154" s="164" t="s">
        <v>2275</v>
      </c>
      <c r="E154" s="174" t="s">
        <v>2156</v>
      </c>
      <c r="F154" s="174" t="s">
        <v>2157</v>
      </c>
      <c r="G154" s="164" t="s">
        <v>2158</v>
      </c>
      <c r="H154" s="164" t="s">
        <v>2159</v>
      </c>
      <c r="I154" s="163">
        <v>26.2</v>
      </c>
      <c r="J154" s="167">
        <v>17.100000000000001</v>
      </c>
      <c r="K154" s="167">
        <v>18.100000000000001</v>
      </c>
      <c r="L154" s="164" t="s">
        <v>2163</v>
      </c>
      <c r="M154" s="213"/>
      <c r="N154" s="163"/>
      <c r="O154" s="163"/>
      <c r="P154" s="163"/>
      <c r="Q154" s="216"/>
      <c r="R154" s="172"/>
      <c r="S154" s="172"/>
      <c r="T154" s="216"/>
      <c r="U154" s="216"/>
      <c r="V154" s="163"/>
      <c r="W154" s="262"/>
      <c r="AG154" s="163"/>
    </row>
    <row r="155" spans="1:33" s="164" customFormat="1" ht="18" x14ac:dyDescent="0.35">
      <c r="A155" s="316"/>
      <c r="B155" s="163"/>
      <c r="C155" s="163" t="s">
        <v>1922</v>
      </c>
      <c r="D155" s="164" t="s">
        <v>2276</v>
      </c>
      <c r="E155" s="174" t="s">
        <v>2157</v>
      </c>
      <c r="F155" s="174" t="s">
        <v>2166</v>
      </c>
      <c r="G155" s="164" t="s">
        <v>2159</v>
      </c>
      <c r="H155" s="164" t="s">
        <v>2167</v>
      </c>
      <c r="I155" s="163">
        <v>15.9</v>
      </c>
      <c r="J155" s="167">
        <v>19.2</v>
      </c>
      <c r="K155" s="167">
        <v>19.5</v>
      </c>
      <c r="L155" s="164" t="s">
        <v>2163</v>
      </c>
      <c r="N155" s="163"/>
      <c r="O155" s="163"/>
      <c r="P155" s="163"/>
      <c r="Q155" s="216"/>
      <c r="R155" s="172"/>
      <c r="S155" s="172"/>
      <c r="T155" s="216"/>
      <c r="U155" s="216"/>
      <c r="V155" s="163"/>
      <c r="W155" s="262"/>
      <c r="AG155" s="163"/>
    </row>
    <row r="156" spans="1:33" s="164" customFormat="1" ht="18" x14ac:dyDescent="0.35">
      <c r="A156" s="316"/>
      <c r="B156" s="163"/>
      <c r="C156" s="163" t="s">
        <v>1922</v>
      </c>
      <c r="D156" s="164" t="s">
        <v>2277</v>
      </c>
      <c r="E156" s="174" t="s">
        <v>2166</v>
      </c>
      <c r="F156" s="174" t="s">
        <v>2157</v>
      </c>
      <c r="G156" s="164" t="s">
        <v>2167</v>
      </c>
      <c r="H156" s="164" t="s">
        <v>2159</v>
      </c>
      <c r="I156" s="163">
        <v>15.9</v>
      </c>
      <c r="J156" s="167">
        <v>20</v>
      </c>
      <c r="K156" s="167">
        <v>20.3</v>
      </c>
      <c r="L156" s="194" t="s">
        <v>971</v>
      </c>
      <c r="M156" s="213"/>
      <c r="N156" s="163"/>
      <c r="O156" s="163"/>
      <c r="P156" s="163"/>
      <c r="Q156" s="216"/>
      <c r="R156" s="172"/>
      <c r="S156" s="172"/>
      <c r="T156" s="216"/>
      <c r="U156" s="216"/>
      <c r="V156" s="163"/>
      <c r="W156" s="262"/>
      <c r="AG156" s="163"/>
    </row>
    <row r="157" spans="1:33" s="164" customFormat="1" ht="18" x14ac:dyDescent="0.35">
      <c r="A157" s="316"/>
      <c r="B157" s="163"/>
      <c r="C157" s="163" t="s">
        <v>1922</v>
      </c>
      <c r="D157" s="164" t="s">
        <v>2278</v>
      </c>
      <c r="E157" s="174" t="s">
        <v>2157</v>
      </c>
      <c r="F157" s="174" t="s">
        <v>2279</v>
      </c>
      <c r="G157" s="164" t="s">
        <v>2159</v>
      </c>
      <c r="H157" s="164" t="s">
        <v>2213</v>
      </c>
      <c r="I157" s="163">
        <v>20.7</v>
      </c>
      <c r="J157" s="167">
        <v>21.1</v>
      </c>
      <c r="K157" s="167">
        <v>21.5</v>
      </c>
      <c r="L157" s="164" t="s">
        <v>2163</v>
      </c>
      <c r="N157" s="163"/>
      <c r="O157" s="163"/>
      <c r="P157" s="163"/>
      <c r="Q157" s="216"/>
      <c r="R157" s="172"/>
      <c r="S157" s="172"/>
      <c r="T157" s="216"/>
      <c r="U157" s="216"/>
      <c r="V157" s="163"/>
      <c r="W157" s="262"/>
      <c r="AG157" s="163"/>
    </row>
    <row r="158" spans="1:33" s="164" customFormat="1" ht="18" x14ac:dyDescent="0.35">
      <c r="A158" s="316"/>
      <c r="B158" s="163"/>
      <c r="C158" s="163" t="s">
        <v>1922</v>
      </c>
      <c r="D158" s="164" t="s">
        <v>2280</v>
      </c>
      <c r="E158" s="174" t="s">
        <v>2279</v>
      </c>
      <c r="F158" s="174" t="s">
        <v>2157</v>
      </c>
      <c r="G158" s="164" t="s">
        <v>2213</v>
      </c>
      <c r="H158" s="164" t="s">
        <v>2159</v>
      </c>
      <c r="I158" s="216">
        <v>20.7</v>
      </c>
      <c r="J158" s="167">
        <v>21.55</v>
      </c>
      <c r="K158" s="167">
        <v>22.35</v>
      </c>
      <c r="L158" s="164" t="s">
        <v>2163</v>
      </c>
      <c r="N158" s="163"/>
      <c r="O158" s="163"/>
      <c r="P158" s="163"/>
      <c r="Q158" s="216"/>
      <c r="R158" s="172"/>
      <c r="S158" s="172"/>
      <c r="T158" s="216"/>
      <c r="U158" s="216"/>
      <c r="V158" s="163"/>
      <c r="W158" s="262"/>
      <c r="AG158" s="163"/>
    </row>
    <row r="159" spans="1:33" s="164" customFormat="1" ht="18" x14ac:dyDescent="0.35">
      <c r="A159" s="316"/>
      <c r="B159" s="163"/>
      <c r="C159" s="163" t="s">
        <v>1922</v>
      </c>
      <c r="D159" s="164" t="s">
        <v>2281</v>
      </c>
      <c r="E159" s="174" t="s">
        <v>2157</v>
      </c>
      <c r="F159" s="174" t="s">
        <v>40</v>
      </c>
      <c r="G159" s="164" t="s">
        <v>2159</v>
      </c>
      <c r="H159" s="164" t="s">
        <v>1476</v>
      </c>
      <c r="I159" s="163">
        <v>2.7</v>
      </c>
      <c r="J159" s="167">
        <v>22.45</v>
      </c>
      <c r="K159" s="167">
        <v>22.55</v>
      </c>
      <c r="L159" s="164" t="s">
        <v>2163</v>
      </c>
      <c r="M159" s="213"/>
      <c r="N159" s="163"/>
      <c r="O159" s="163"/>
      <c r="P159" s="163"/>
      <c r="Q159" s="216"/>
      <c r="R159" s="172"/>
      <c r="S159" s="172"/>
      <c r="T159" s="216"/>
      <c r="U159" s="216"/>
      <c r="V159" s="163"/>
      <c r="W159" s="262"/>
      <c r="AG159" s="163"/>
    </row>
    <row r="160" spans="1:33" s="164" customFormat="1" ht="18" x14ac:dyDescent="0.35">
      <c r="A160" s="316"/>
      <c r="B160" s="163"/>
      <c r="C160" s="163" t="s">
        <v>1922</v>
      </c>
      <c r="D160" s="164" t="s">
        <v>2282</v>
      </c>
      <c r="E160" s="174" t="s">
        <v>40</v>
      </c>
      <c r="F160" s="174" t="s">
        <v>2157</v>
      </c>
      <c r="G160" s="164" t="s">
        <v>1476</v>
      </c>
      <c r="H160" s="164" t="s">
        <v>2159</v>
      </c>
      <c r="I160" s="163">
        <v>2.7</v>
      </c>
      <c r="J160" s="167">
        <v>23.35</v>
      </c>
      <c r="K160" s="167">
        <v>23.45</v>
      </c>
      <c r="L160" s="164" t="s">
        <v>2163</v>
      </c>
      <c r="M160" s="213"/>
      <c r="N160" s="163"/>
      <c r="O160" s="163"/>
      <c r="P160" s="163"/>
      <c r="Q160" s="216"/>
      <c r="R160" s="172"/>
      <c r="S160" s="172"/>
      <c r="T160" s="216"/>
      <c r="U160" s="216"/>
      <c r="V160" s="163"/>
      <c r="W160" s="262"/>
      <c r="AG160" s="163"/>
    </row>
    <row r="161" spans="1:33" s="164" customFormat="1" ht="18" x14ac:dyDescent="0.35">
      <c r="A161" s="316"/>
      <c r="B161" s="163"/>
      <c r="C161" s="163" t="s">
        <v>1922</v>
      </c>
      <c r="D161" s="164" t="s">
        <v>2283</v>
      </c>
      <c r="E161" s="174" t="s">
        <v>2157</v>
      </c>
      <c r="F161" s="174" t="s">
        <v>40</v>
      </c>
      <c r="G161" s="164" t="s">
        <v>2159</v>
      </c>
      <c r="H161" s="164" t="s">
        <v>1476</v>
      </c>
      <c r="I161" s="163">
        <v>2.7</v>
      </c>
      <c r="J161" s="167">
        <v>0.05</v>
      </c>
      <c r="K161" s="167">
        <v>0.15</v>
      </c>
      <c r="L161" s="164" t="s">
        <v>2163</v>
      </c>
      <c r="N161" s="163"/>
      <c r="O161" s="163"/>
      <c r="P161" s="163"/>
      <c r="Q161" s="216"/>
      <c r="R161" s="172"/>
      <c r="S161" s="172"/>
      <c r="T161" s="216"/>
      <c r="U161" s="216"/>
      <c r="V161" s="163"/>
      <c r="W161" s="262"/>
      <c r="AG161" s="163"/>
    </row>
    <row r="162" spans="1:33" s="164" customFormat="1" ht="18" x14ac:dyDescent="0.35">
      <c r="A162" s="316"/>
      <c r="B162" s="163"/>
      <c r="C162" s="163" t="s">
        <v>1922</v>
      </c>
      <c r="D162" s="164" t="s">
        <v>2284</v>
      </c>
      <c r="E162" s="174" t="s">
        <v>40</v>
      </c>
      <c r="F162" s="174" t="s">
        <v>2157</v>
      </c>
      <c r="G162" s="164" t="s">
        <v>1476</v>
      </c>
      <c r="H162" s="164" t="s">
        <v>2159</v>
      </c>
      <c r="I162" s="163">
        <v>2.7</v>
      </c>
      <c r="J162" s="167">
        <v>0.5</v>
      </c>
      <c r="K162" s="167">
        <v>1</v>
      </c>
      <c r="L162" s="164" t="s">
        <v>2163</v>
      </c>
      <c r="M162" s="213"/>
      <c r="N162" s="163"/>
      <c r="O162" s="163"/>
      <c r="P162" s="163"/>
      <c r="Q162" s="216"/>
      <c r="R162" s="172"/>
      <c r="S162" s="172"/>
      <c r="T162" s="216"/>
      <c r="U162" s="216"/>
      <c r="V162" s="163"/>
      <c r="W162" s="262"/>
      <c r="AG162" s="163"/>
    </row>
    <row r="163" spans="1:33" s="164" customFormat="1" ht="18" x14ac:dyDescent="0.35">
      <c r="A163" s="316"/>
      <c r="B163" s="163"/>
      <c r="C163" s="163" t="s">
        <v>1922</v>
      </c>
      <c r="D163" s="164" t="s">
        <v>2285</v>
      </c>
      <c r="E163" s="174" t="s">
        <v>2157</v>
      </c>
      <c r="F163" s="174" t="s">
        <v>40</v>
      </c>
      <c r="G163" s="164" t="s">
        <v>2159</v>
      </c>
      <c r="H163" s="164" t="s">
        <v>1476</v>
      </c>
      <c r="I163" s="163">
        <v>2.7</v>
      </c>
      <c r="J163" s="167">
        <v>1.2</v>
      </c>
      <c r="K163" s="167">
        <v>1.3</v>
      </c>
      <c r="L163" s="164" t="s">
        <v>2163</v>
      </c>
      <c r="Q163" s="216"/>
      <c r="R163" s="172"/>
      <c r="S163" s="172"/>
      <c r="T163" s="216"/>
      <c r="U163" s="216"/>
      <c r="V163" s="163"/>
      <c r="W163" s="262"/>
      <c r="AG163" s="163"/>
    </row>
    <row r="164" spans="1:33" s="164" customFormat="1" ht="18" x14ac:dyDescent="0.35">
      <c r="A164" s="316"/>
      <c r="B164" s="163"/>
      <c r="E164" s="174"/>
      <c r="F164" s="174"/>
      <c r="I164" s="57" t="s">
        <v>2286</v>
      </c>
      <c r="J164" s="163"/>
      <c r="K164" s="163"/>
      <c r="Q164" s="216"/>
      <c r="R164" s="172"/>
      <c r="S164" s="172"/>
      <c r="T164" s="216"/>
      <c r="U164" s="216"/>
      <c r="V164" s="163"/>
      <c r="W164" s="262"/>
      <c r="AG164" s="163"/>
    </row>
    <row r="165" spans="1:33" s="164" customFormat="1" ht="18" x14ac:dyDescent="0.35">
      <c r="A165" s="316"/>
      <c r="B165" s="163"/>
      <c r="E165" s="174"/>
      <c r="F165" s="174"/>
      <c r="I165" s="57"/>
      <c r="J165" s="163"/>
      <c r="K165" s="163"/>
      <c r="Q165" s="216"/>
      <c r="R165" s="172"/>
      <c r="S165" s="172"/>
      <c r="T165" s="216"/>
      <c r="U165" s="216"/>
      <c r="V165" s="163"/>
      <c r="W165" s="262"/>
      <c r="AG165" s="163"/>
    </row>
    <row r="166" spans="1:33" s="164" customFormat="1" ht="18" x14ac:dyDescent="0.35">
      <c r="A166" s="316"/>
      <c r="B166" s="163">
        <v>11</v>
      </c>
      <c r="C166" s="163" t="s">
        <v>1588</v>
      </c>
      <c r="D166" s="164" t="s">
        <v>2287</v>
      </c>
      <c r="E166" s="174" t="s">
        <v>40</v>
      </c>
      <c r="F166" s="174" t="s">
        <v>2201</v>
      </c>
      <c r="G166" s="164" t="s">
        <v>1476</v>
      </c>
      <c r="H166" s="164" t="s">
        <v>2202</v>
      </c>
      <c r="I166" s="216">
        <v>20.3</v>
      </c>
      <c r="J166" s="167">
        <v>5.0999999999999996</v>
      </c>
      <c r="K166" s="167">
        <v>5.5</v>
      </c>
      <c r="L166" s="164" t="s">
        <v>2163</v>
      </c>
      <c r="N166" s="163"/>
      <c r="O166" s="163"/>
      <c r="P166" s="163"/>
      <c r="Q166" s="163" t="s">
        <v>1588</v>
      </c>
      <c r="R166" s="181">
        <v>0.34375</v>
      </c>
      <c r="S166" s="324">
        <v>0.28819444444444448</v>
      </c>
      <c r="T166" s="216">
        <v>173.4</v>
      </c>
      <c r="U166" s="216"/>
      <c r="V166" s="172"/>
      <c r="W166" s="320" t="s">
        <v>1027</v>
      </c>
      <c r="X166" s="169" t="s">
        <v>2101</v>
      </c>
      <c r="Y166" s="169" t="s">
        <v>1045</v>
      </c>
      <c r="Z166" s="169"/>
      <c r="AA166" s="169"/>
      <c r="AB166" s="164" t="s">
        <v>2202</v>
      </c>
      <c r="AC166" s="164" t="s">
        <v>2288</v>
      </c>
      <c r="AD166" s="211" t="s">
        <v>1542</v>
      </c>
      <c r="AE166" s="164" t="s">
        <v>1045</v>
      </c>
      <c r="AF166" s="164" t="s">
        <v>1031</v>
      </c>
      <c r="AG166" s="163" t="s">
        <v>2103</v>
      </c>
    </row>
    <row r="167" spans="1:33" s="164" customFormat="1" ht="18" x14ac:dyDescent="0.35">
      <c r="A167" s="316"/>
      <c r="B167" s="163"/>
      <c r="C167" s="163" t="s">
        <v>1588</v>
      </c>
      <c r="D167" s="164" t="s">
        <v>2289</v>
      </c>
      <c r="E167" s="174" t="s">
        <v>2260</v>
      </c>
      <c r="F167" s="174" t="s">
        <v>40</v>
      </c>
      <c r="G167" s="164" t="s">
        <v>2261</v>
      </c>
      <c r="H167" s="164" t="s">
        <v>1476</v>
      </c>
      <c r="I167" s="216">
        <v>18.8</v>
      </c>
      <c r="J167" s="167">
        <v>6</v>
      </c>
      <c r="K167" s="167">
        <v>6.4</v>
      </c>
      <c r="L167" s="194" t="s">
        <v>971</v>
      </c>
      <c r="M167" s="213"/>
      <c r="N167" s="163"/>
      <c r="O167" s="163"/>
      <c r="P167" s="163"/>
      <c r="R167" s="172"/>
      <c r="S167" s="172"/>
      <c r="T167" s="216"/>
      <c r="U167" s="216"/>
      <c r="V167" s="163"/>
      <c r="W167" s="262"/>
      <c r="AG167" s="163"/>
    </row>
    <row r="168" spans="1:33" s="164" customFormat="1" ht="18" x14ac:dyDescent="0.35">
      <c r="A168" s="316"/>
      <c r="B168" s="163"/>
      <c r="C168" s="163" t="s">
        <v>1588</v>
      </c>
      <c r="D168" s="164" t="s">
        <v>2290</v>
      </c>
      <c r="E168" s="174" t="s">
        <v>40</v>
      </c>
      <c r="F168" s="174" t="s">
        <v>2291</v>
      </c>
      <c r="G168" s="164" t="s">
        <v>1476</v>
      </c>
      <c r="H168" s="164" t="s">
        <v>2292</v>
      </c>
      <c r="I168" s="163">
        <v>8.8000000000000007</v>
      </c>
      <c r="J168" s="167">
        <v>8</v>
      </c>
      <c r="K168" s="167">
        <v>8.25</v>
      </c>
      <c r="N168" s="163"/>
      <c r="O168" s="163"/>
      <c r="P168" s="163"/>
      <c r="R168" s="172"/>
      <c r="S168" s="172"/>
      <c r="T168" s="216"/>
      <c r="U168" s="216"/>
      <c r="V168" s="163"/>
      <c r="W168" s="262"/>
      <c r="AG168" s="163"/>
    </row>
    <row r="169" spans="1:33" s="164" customFormat="1" ht="18" x14ac:dyDescent="0.35">
      <c r="A169" s="316"/>
      <c r="B169" s="163"/>
      <c r="C169" s="163" t="s">
        <v>1588</v>
      </c>
      <c r="D169" s="164" t="s">
        <v>2293</v>
      </c>
      <c r="E169" s="174" t="s">
        <v>2291</v>
      </c>
      <c r="F169" s="174" t="s">
        <v>2157</v>
      </c>
      <c r="G169" s="164" t="s">
        <v>2292</v>
      </c>
      <c r="H169" s="164" t="s">
        <v>2159</v>
      </c>
      <c r="I169" s="163">
        <v>11.5</v>
      </c>
      <c r="J169" s="167">
        <v>8.35</v>
      </c>
      <c r="K169" s="167">
        <v>9.1</v>
      </c>
      <c r="N169" s="163"/>
      <c r="O169" s="163"/>
      <c r="P169" s="163"/>
      <c r="R169" s="172"/>
      <c r="S169" s="172"/>
      <c r="T169" s="216"/>
      <c r="U169" s="216"/>
      <c r="V169" s="163"/>
      <c r="W169" s="262"/>
      <c r="AG169" s="163"/>
    </row>
    <row r="170" spans="1:33" s="164" customFormat="1" ht="18" x14ac:dyDescent="0.35">
      <c r="A170" s="316"/>
      <c r="B170" s="163"/>
      <c r="C170" s="163" t="s">
        <v>1588</v>
      </c>
      <c r="D170" s="164" t="s">
        <v>2294</v>
      </c>
      <c r="E170" s="174" t="s">
        <v>2157</v>
      </c>
      <c r="F170" s="174" t="s">
        <v>2295</v>
      </c>
      <c r="G170" s="164" t="s">
        <v>2159</v>
      </c>
      <c r="H170" s="164" t="s">
        <v>2296</v>
      </c>
      <c r="I170" s="216">
        <v>60</v>
      </c>
      <c r="J170" s="163">
        <v>9.15</v>
      </c>
      <c r="K170" s="167">
        <v>11</v>
      </c>
      <c r="L170" s="164" t="s">
        <v>2163</v>
      </c>
      <c r="N170" s="163"/>
      <c r="O170" s="163"/>
      <c r="P170" s="163"/>
      <c r="R170" s="172"/>
      <c r="S170" s="172"/>
      <c r="T170" s="216"/>
      <c r="U170" s="216"/>
      <c r="V170" s="163"/>
      <c r="W170" s="262"/>
      <c r="AG170" s="163"/>
    </row>
    <row r="171" spans="1:33" s="164" customFormat="1" ht="18" x14ac:dyDescent="0.35">
      <c r="A171" s="316"/>
      <c r="B171" s="163"/>
      <c r="C171" s="163" t="s">
        <v>1588</v>
      </c>
      <c r="D171" s="164" t="s">
        <v>2297</v>
      </c>
      <c r="E171" s="174" t="s">
        <v>2295</v>
      </c>
      <c r="F171" s="174" t="s">
        <v>40</v>
      </c>
      <c r="G171" s="164" t="s">
        <v>2296</v>
      </c>
      <c r="H171" s="164" t="s">
        <v>1476</v>
      </c>
      <c r="I171" s="216">
        <v>54</v>
      </c>
      <c r="J171" s="167">
        <v>11.1</v>
      </c>
      <c r="K171" s="167">
        <v>12.4</v>
      </c>
      <c r="N171" s="163"/>
      <c r="O171" s="163"/>
      <c r="P171" s="163"/>
      <c r="R171" s="172"/>
      <c r="S171" s="172"/>
      <c r="T171" s="216"/>
      <c r="U171" s="216"/>
      <c r="V171" s="163"/>
      <c r="W171" s="262"/>
      <c r="AG171" s="163"/>
    </row>
    <row r="172" spans="1:33" s="164" customFormat="1" ht="18" x14ac:dyDescent="0.35">
      <c r="A172" s="316"/>
      <c r="B172" s="163"/>
      <c r="C172" s="163"/>
      <c r="E172" s="221" t="s">
        <v>976</v>
      </c>
      <c r="F172" s="174"/>
      <c r="G172" s="57" t="s">
        <v>976</v>
      </c>
      <c r="I172" s="163"/>
      <c r="J172" s="167"/>
      <c r="K172" s="163"/>
      <c r="N172" s="163"/>
      <c r="O172" s="163"/>
      <c r="P172" s="163"/>
      <c r="R172" s="172"/>
      <c r="S172" s="172"/>
      <c r="T172" s="216"/>
      <c r="U172" s="216"/>
      <c r="V172" s="163"/>
      <c r="W172" s="262"/>
      <c r="AG172" s="163"/>
    </row>
    <row r="173" spans="1:33" s="164" customFormat="1" ht="18" x14ac:dyDescent="0.35">
      <c r="A173" s="316"/>
      <c r="B173" s="163"/>
      <c r="C173" s="163" t="s">
        <v>1593</v>
      </c>
      <c r="D173" s="164" t="s">
        <v>2298</v>
      </c>
      <c r="E173" s="174" t="s">
        <v>40</v>
      </c>
      <c r="F173" s="174" t="s">
        <v>2299</v>
      </c>
      <c r="G173" s="164" t="s">
        <v>1476</v>
      </c>
      <c r="H173" s="164" t="s">
        <v>2300</v>
      </c>
      <c r="I173" s="163">
        <v>23.7</v>
      </c>
      <c r="J173" s="167">
        <v>13.4</v>
      </c>
      <c r="K173" s="167">
        <v>14.25</v>
      </c>
      <c r="L173" s="213"/>
      <c r="N173" s="196"/>
      <c r="O173" s="196"/>
      <c r="P173" s="196"/>
      <c r="Q173" s="163" t="s">
        <v>1593</v>
      </c>
      <c r="R173" s="181">
        <v>0.28125</v>
      </c>
      <c r="S173" s="324">
        <v>0.25</v>
      </c>
      <c r="T173" s="216">
        <v>133.19999999999999</v>
      </c>
      <c r="U173" s="216">
        <f>T173+T166</f>
        <v>306.60000000000002</v>
      </c>
      <c r="V173" s="172">
        <v>13</v>
      </c>
      <c r="W173" s="320" t="s">
        <v>1027</v>
      </c>
      <c r="X173" s="169" t="s">
        <v>2101</v>
      </c>
      <c r="Y173" s="169" t="s">
        <v>1045</v>
      </c>
      <c r="Z173" s="169" t="s">
        <v>1045</v>
      </c>
      <c r="AA173" s="169" t="s">
        <v>2103</v>
      </c>
      <c r="AB173" s="164" t="s">
        <v>2301</v>
      </c>
      <c r="AC173" s="164" t="s">
        <v>2302</v>
      </c>
      <c r="AD173" s="211" t="s">
        <v>1542</v>
      </c>
      <c r="AE173" s="164" t="s">
        <v>1045</v>
      </c>
      <c r="AF173" s="164" t="s">
        <v>1031</v>
      </c>
      <c r="AG173" s="163" t="s">
        <v>2180</v>
      </c>
    </row>
    <row r="174" spans="1:33" s="164" customFormat="1" ht="18" x14ac:dyDescent="0.35">
      <c r="A174" s="316"/>
      <c r="B174" s="163"/>
      <c r="C174" s="163" t="s">
        <v>1593</v>
      </c>
      <c r="D174" s="164" t="s">
        <v>2303</v>
      </c>
      <c r="E174" s="174" t="s">
        <v>2304</v>
      </c>
      <c r="F174" s="174" t="s">
        <v>40</v>
      </c>
      <c r="G174" s="164" t="s">
        <v>2305</v>
      </c>
      <c r="H174" s="164" t="s">
        <v>1476</v>
      </c>
      <c r="I174" s="163">
        <v>23.7</v>
      </c>
      <c r="J174" s="167">
        <v>14.4</v>
      </c>
      <c r="K174" s="167">
        <v>15.25</v>
      </c>
      <c r="L174" s="194" t="s">
        <v>971</v>
      </c>
      <c r="M174" s="194"/>
      <c r="N174" s="196"/>
      <c r="O174" s="196"/>
      <c r="P174" s="196"/>
      <c r="Q174" s="196"/>
      <c r="R174" s="172"/>
      <c r="S174" s="172"/>
      <c r="T174" s="216"/>
      <c r="U174" s="216"/>
      <c r="V174" s="196"/>
      <c r="W174" s="262"/>
      <c r="AG174" s="163"/>
    </row>
    <row r="175" spans="1:33" s="164" customFormat="1" ht="18" x14ac:dyDescent="0.35">
      <c r="A175" s="316"/>
      <c r="B175" s="163"/>
      <c r="C175" s="163" t="s">
        <v>1593</v>
      </c>
      <c r="D175" s="164" t="s">
        <v>2306</v>
      </c>
      <c r="E175" s="174" t="s">
        <v>40</v>
      </c>
      <c r="F175" s="174" t="s">
        <v>2302</v>
      </c>
      <c r="G175" s="164" t="s">
        <v>1476</v>
      </c>
      <c r="H175" s="164" t="s">
        <v>2307</v>
      </c>
      <c r="I175" s="163">
        <v>20.8</v>
      </c>
      <c r="J175" s="167">
        <v>16</v>
      </c>
      <c r="K175" s="167">
        <v>16.399999999999999</v>
      </c>
      <c r="M175" s="194"/>
      <c r="N175" s="211"/>
      <c r="O175" s="211"/>
      <c r="P175" s="211"/>
      <c r="Q175" s="196"/>
      <c r="R175" s="172"/>
      <c r="S175" s="172"/>
      <c r="T175" s="216"/>
      <c r="U175" s="216"/>
      <c r="V175" s="196"/>
      <c r="W175" s="262"/>
      <c r="AG175" s="163"/>
    </row>
    <row r="176" spans="1:33" s="164" customFormat="1" ht="18" x14ac:dyDescent="0.35">
      <c r="A176" s="316"/>
      <c r="B176" s="163"/>
      <c r="C176" s="163" t="s">
        <v>1593</v>
      </c>
      <c r="D176" s="164" t="s">
        <v>2308</v>
      </c>
      <c r="E176" s="174" t="s">
        <v>2302</v>
      </c>
      <c r="F176" s="174" t="s">
        <v>40</v>
      </c>
      <c r="G176" s="164" t="s">
        <v>2307</v>
      </c>
      <c r="H176" s="164" t="s">
        <v>1476</v>
      </c>
      <c r="I176" s="163">
        <v>20.8</v>
      </c>
      <c r="J176" s="167">
        <v>16.45</v>
      </c>
      <c r="K176" s="167">
        <v>17.25</v>
      </c>
      <c r="M176" s="194"/>
      <c r="N176" s="211"/>
      <c r="O176" s="211"/>
      <c r="P176" s="211"/>
      <c r="Q176" s="196"/>
      <c r="R176" s="172"/>
      <c r="S176" s="172"/>
      <c r="T176" s="216"/>
      <c r="U176" s="216"/>
      <c r="V176" s="196"/>
      <c r="W176" s="262"/>
      <c r="AG176" s="163"/>
    </row>
    <row r="177" spans="1:33" s="164" customFormat="1" ht="18" x14ac:dyDescent="0.35">
      <c r="A177" s="316"/>
      <c r="B177" s="163"/>
      <c r="C177" s="163" t="s">
        <v>1593</v>
      </c>
      <c r="D177" s="164" t="s">
        <v>2309</v>
      </c>
      <c r="E177" s="174" t="s">
        <v>40</v>
      </c>
      <c r="F177" s="174" t="s">
        <v>2310</v>
      </c>
      <c r="G177" s="164" t="s">
        <v>1476</v>
      </c>
      <c r="H177" s="164" t="s">
        <v>2311</v>
      </c>
      <c r="I177" s="216">
        <v>9</v>
      </c>
      <c r="J177" s="167">
        <v>17.399999999999999</v>
      </c>
      <c r="K177" s="167">
        <v>18</v>
      </c>
      <c r="M177" s="194"/>
      <c r="N177" s="211"/>
      <c r="O177" s="211"/>
      <c r="P177" s="211"/>
      <c r="Q177" s="196"/>
      <c r="R177" s="172"/>
      <c r="S177" s="172"/>
      <c r="T177" s="216"/>
      <c r="U177" s="216"/>
      <c r="V177" s="196"/>
      <c r="W177" s="262"/>
      <c r="AG177" s="163"/>
    </row>
    <row r="178" spans="1:33" s="164" customFormat="1" ht="18" x14ac:dyDescent="0.35">
      <c r="A178" s="316"/>
      <c r="B178" s="163"/>
      <c r="C178" s="163" t="s">
        <v>1593</v>
      </c>
      <c r="D178" s="164" t="s">
        <v>2312</v>
      </c>
      <c r="E178" s="174" t="s">
        <v>2310</v>
      </c>
      <c r="F178" s="174" t="s">
        <v>2157</v>
      </c>
      <c r="G178" s="164" t="s">
        <v>2311</v>
      </c>
      <c r="H178" s="164" t="s">
        <v>2159</v>
      </c>
      <c r="I178" s="216">
        <v>11.7</v>
      </c>
      <c r="J178" s="167">
        <v>18.05</v>
      </c>
      <c r="K178" s="167">
        <v>18.350000000000001</v>
      </c>
      <c r="M178" s="194"/>
      <c r="N178" s="211"/>
      <c r="O178" s="211"/>
      <c r="P178" s="211"/>
      <c r="Q178" s="196"/>
      <c r="R178" s="172"/>
      <c r="S178" s="172"/>
      <c r="T178" s="216"/>
      <c r="U178" s="216"/>
      <c r="V178" s="196"/>
      <c r="W178" s="262"/>
      <c r="AG178" s="163"/>
    </row>
    <row r="179" spans="1:33" s="164" customFormat="1" ht="18" x14ac:dyDescent="0.35">
      <c r="A179" s="316"/>
      <c r="B179" s="163"/>
      <c r="C179" s="163" t="s">
        <v>1593</v>
      </c>
      <c r="D179" s="164" t="s">
        <v>2313</v>
      </c>
      <c r="E179" s="174" t="s">
        <v>2157</v>
      </c>
      <c r="F179" s="174" t="s">
        <v>2302</v>
      </c>
      <c r="G179" s="164" t="s">
        <v>2159</v>
      </c>
      <c r="H179" s="164" t="s">
        <v>2307</v>
      </c>
      <c r="I179" s="163">
        <v>23.5</v>
      </c>
      <c r="J179" s="167">
        <v>18.45</v>
      </c>
      <c r="K179" s="167">
        <v>19.45</v>
      </c>
      <c r="L179" s="164" t="s">
        <v>2163</v>
      </c>
      <c r="M179" s="194"/>
      <c r="N179" s="211"/>
      <c r="O179" s="211"/>
      <c r="P179" s="211"/>
      <c r="Q179" s="196"/>
      <c r="R179" s="172"/>
      <c r="S179" s="172"/>
      <c r="T179" s="216"/>
      <c r="U179" s="216"/>
      <c r="V179" s="196"/>
      <c r="W179" s="262"/>
      <c r="AG179" s="163"/>
    </row>
    <row r="180" spans="1:33" s="164" customFormat="1" ht="18" x14ac:dyDescent="0.35">
      <c r="A180" s="316"/>
      <c r="B180" s="163"/>
      <c r="C180" s="163"/>
      <c r="E180" s="174"/>
      <c r="F180" s="221" t="s">
        <v>1174</v>
      </c>
      <c r="H180" s="57" t="s">
        <v>1174</v>
      </c>
      <c r="I180" s="163"/>
      <c r="J180" s="163"/>
      <c r="K180" s="163"/>
      <c r="L180" s="213"/>
      <c r="Q180" s="196"/>
      <c r="R180" s="172"/>
      <c r="S180" s="172"/>
      <c r="T180" s="216"/>
      <c r="U180" s="216"/>
      <c r="V180" s="196"/>
      <c r="W180" s="262"/>
      <c r="AG180" s="163"/>
    </row>
    <row r="181" spans="1:33" s="164" customFormat="1" ht="18" x14ac:dyDescent="0.35">
      <c r="A181" s="316"/>
      <c r="B181" s="163"/>
      <c r="C181" s="163"/>
      <c r="E181" s="174"/>
      <c r="F181" s="221"/>
      <c r="H181" s="57"/>
      <c r="I181" s="163"/>
      <c r="J181" s="163"/>
      <c r="K181" s="163"/>
      <c r="L181" s="213"/>
      <c r="Q181" s="196"/>
      <c r="R181" s="172"/>
      <c r="S181" s="172"/>
      <c r="T181" s="216"/>
      <c r="U181" s="216"/>
      <c r="V181" s="196"/>
      <c r="W181" s="262"/>
      <c r="AG181" s="163"/>
    </row>
    <row r="182" spans="1:33" s="164" customFormat="1" ht="18" x14ac:dyDescent="0.35">
      <c r="A182" s="316"/>
      <c r="B182" s="163">
        <v>12</v>
      </c>
      <c r="C182" s="163" t="s">
        <v>1619</v>
      </c>
      <c r="D182" s="164" t="s">
        <v>2314</v>
      </c>
      <c r="E182" s="174" t="s">
        <v>2302</v>
      </c>
      <c r="F182" s="174" t="s">
        <v>2157</v>
      </c>
      <c r="G182" s="164" t="s">
        <v>2307</v>
      </c>
      <c r="H182" s="164" t="s">
        <v>2159</v>
      </c>
      <c r="I182" s="163">
        <v>23.5</v>
      </c>
      <c r="J182" s="167">
        <v>6</v>
      </c>
      <c r="K182" s="167">
        <v>6.45</v>
      </c>
      <c r="L182" s="164" t="s">
        <v>1225</v>
      </c>
      <c r="M182" s="213"/>
      <c r="N182" s="196"/>
      <c r="O182" s="196"/>
      <c r="P182" s="196"/>
      <c r="Q182" s="163" t="s">
        <v>1619</v>
      </c>
      <c r="R182" s="181">
        <v>0.3298611111111111</v>
      </c>
      <c r="S182" s="181">
        <v>0.28472222222222221</v>
      </c>
      <c r="T182" s="216">
        <v>168</v>
      </c>
      <c r="U182" s="216"/>
      <c r="V182" s="172"/>
      <c r="W182" s="320" t="s">
        <v>1027</v>
      </c>
      <c r="X182" s="169" t="s">
        <v>2101</v>
      </c>
      <c r="Y182" s="169" t="s">
        <v>1045</v>
      </c>
      <c r="Z182" s="169"/>
      <c r="AA182" s="169"/>
      <c r="AB182" s="164" t="s">
        <v>2307</v>
      </c>
      <c r="AC182" s="164" t="s">
        <v>2302</v>
      </c>
      <c r="AD182" s="211" t="s">
        <v>1542</v>
      </c>
      <c r="AE182" s="164" t="s">
        <v>1045</v>
      </c>
      <c r="AF182" s="164" t="s">
        <v>1031</v>
      </c>
      <c r="AG182" s="163"/>
    </row>
    <row r="183" spans="1:33" s="164" customFormat="1" ht="18" x14ac:dyDescent="0.35">
      <c r="A183" s="316"/>
      <c r="B183" s="163"/>
      <c r="C183" s="163" t="s">
        <v>1619</v>
      </c>
      <c r="D183" s="164" t="s">
        <v>2315</v>
      </c>
      <c r="E183" s="174" t="s">
        <v>2157</v>
      </c>
      <c r="F183" s="174" t="s">
        <v>2166</v>
      </c>
      <c r="G183" s="164" t="s">
        <v>2159</v>
      </c>
      <c r="H183" s="164" t="s">
        <v>2167</v>
      </c>
      <c r="I183" s="163">
        <v>15.9</v>
      </c>
      <c r="J183" s="167">
        <v>7.15</v>
      </c>
      <c r="K183" s="167">
        <v>7.45</v>
      </c>
      <c r="L183" s="164" t="s">
        <v>1225</v>
      </c>
      <c r="M183" s="194"/>
      <c r="N183" s="196"/>
      <c r="O183" s="196"/>
      <c r="P183" s="196"/>
      <c r="Q183" s="196"/>
      <c r="S183" s="325"/>
      <c r="T183" s="216"/>
      <c r="U183" s="216"/>
      <c r="V183" s="196"/>
      <c r="W183" s="262"/>
      <c r="AG183" s="163"/>
    </row>
    <row r="184" spans="1:33" s="164" customFormat="1" ht="18" x14ac:dyDescent="0.35">
      <c r="A184" s="316"/>
      <c r="B184" s="163"/>
      <c r="C184" s="163" t="s">
        <v>1619</v>
      </c>
      <c r="D184" s="164" t="s">
        <v>2316</v>
      </c>
      <c r="E184" s="174" t="s">
        <v>2166</v>
      </c>
      <c r="F184" s="174" t="s">
        <v>2157</v>
      </c>
      <c r="G184" s="164" t="s">
        <v>2167</v>
      </c>
      <c r="H184" s="164" t="s">
        <v>2159</v>
      </c>
      <c r="I184" s="163">
        <v>15.9</v>
      </c>
      <c r="J184" s="167">
        <v>8</v>
      </c>
      <c r="K184" s="167">
        <v>8.3000000000000007</v>
      </c>
      <c r="L184" s="164" t="s">
        <v>2317</v>
      </c>
      <c r="M184" s="213"/>
      <c r="N184" s="196"/>
      <c r="O184" s="196"/>
      <c r="P184" s="196"/>
      <c r="Q184" s="196"/>
      <c r="R184" s="172"/>
      <c r="S184" s="172"/>
      <c r="T184" s="216"/>
      <c r="U184" s="216"/>
      <c r="V184" s="196"/>
      <c r="W184" s="262"/>
      <c r="AG184" s="163"/>
    </row>
    <row r="185" spans="1:33" s="164" customFormat="1" ht="18" x14ac:dyDescent="0.35">
      <c r="A185" s="316"/>
      <c r="B185" s="163"/>
      <c r="C185" s="163" t="s">
        <v>1619</v>
      </c>
      <c r="D185" s="164" t="s">
        <v>2318</v>
      </c>
      <c r="E185" s="174" t="s">
        <v>2157</v>
      </c>
      <c r="F185" s="174" t="s">
        <v>2220</v>
      </c>
      <c r="G185" s="164" t="s">
        <v>2159</v>
      </c>
      <c r="H185" s="164" t="s">
        <v>2221</v>
      </c>
      <c r="I185" s="163">
        <v>41.8</v>
      </c>
      <c r="J185" s="167">
        <v>9</v>
      </c>
      <c r="K185" s="167">
        <v>10.199999999999999</v>
      </c>
      <c r="L185" s="164" t="s">
        <v>2163</v>
      </c>
      <c r="N185" s="196"/>
      <c r="O185" s="196"/>
      <c r="P185" s="196"/>
      <c r="Q185" s="196"/>
      <c r="R185" s="172"/>
      <c r="S185" s="172"/>
      <c r="T185" s="216"/>
      <c r="U185" s="216"/>
      <c r="V185" s="196"/>
      <c r="W185" s="262"/>
      <c r="AG185" s="163"/>
    </row>
    <row r="186" spans="1:33" s="164" customFormat="1" ht="18" x14ac:dyDescent="0.35">
      <c r="A186" s="316"/>
      <c r="B186" s="163"/>
      <c r="C186" s="163" t="s">
        <v>1619</v>
      </c>
      <c r="D186" s="164" t="s">
        <v>2319</v>
      </c>
      <c r="E186" s="174" t="s">
        <v>2220</v>
      </c>
      <c r="F186" s="174" t="s">
        <v>2157</v>
      </c>
      <c r="G186" s="164" t="s">
        <v>2221</v>
      </c>
      <c r="H186" s="164" t="s">
        <v>2159</v>
      </c>
      <c r="I186" s="163">
        <v>41.8</v>
      </c>
      <c r="J186" s="167">
        <v>10.3</v>
      </c>
      <c r="K186" s="167">
        <v>11.5</v>
      </c>
      <c r="L186" s="213"/>
      <c r="N186" s="196"/>
      <c r="O186" s="196"/>
      <c r="P186" s="196"/>
      <c r="Q186" s="196"/>
      <c r="R186" s="172"/>
      <c r="S186" s="172"/>
      <c r="T186" s="216"/>
      <c r="U186" s="216"/>
      <c r="V186" s="196"/>
      <c r="W186" s="262"/>
      <c r="AG186" s="163"/>
    </row>
    <row r="187" spans="1:33" s="164" customFormat="1" ht="18" x14ac:dyDescent="0.35">
      <c r="A187" s="316"/>
      <c r="B187" s="163"/>
      <c r="C187" s="163" t="s">
        <v>1619</v>
      </c>
      <c r="D187" s="164" t="s">
        <v>2320</v>
      </c>
      <c r="E187" s="174" t="s">
        <v>2157</v>
      </c>
      <c r="F187" s="174" t="s">
        <v>40</v>
      </c>
      <c r="G187" s="164" t="s">
        <v>2159</v>
      </c>
      <c r="H187" s="164" t="s">
        <v>1476</v>
      </c>
      <c r="I187" s="163">
        <v>2.7</v>
      </c>
      <c r="J187" s="167">
        <v>12</v>
      </c>
      <c r="K187" s="167">
        <v>12.1</v>
      </c>
      <c r="M187" s="213"/>
      <c r="N187" s="196"/>
      <c r="O187" s="196"/>
      <c r="P187" s="196"/>
      <c r="Q187" s="196"/>
      <c r="R187" s="163"/>
      <c r="S187" s="163"/>
      <c r="T187" s="216"/>
      <c r="U187" s="216"/>
      <c r="V187" s="211"/>
      <c r="W187" s="262"/>
      <c r="AG187" s="163"/>
    </row>
    <row r="188" spans="1:33" s="164" customFormat="1" ht="18" x14ac:dyDescent="0.35">
      <c r="A188" s="316"/>
      <c r="B188" s="163"/>
      <c r="C188" s="163" t="s">
        <v>1619</v>
      </c>
      <c r="D188" s="164" t="s">
        <v>2321</v>
      </c>
      <c r="E188" s="174" t="s">
        <v>40</v>
      </c>
      <c r="F188" s="174" t="s">
        <v>2166</v>
      </c>
      <c r="G188" s="164" t="s">
        <v>1476</v>
      </c>
      <c r="H188" s="164" t="s">
        <v>2167</v>
      </c>
      <c r="I188" s="163">
        <v>13.2</v>
      </c>
      <c r="J188" s="167">
        <v>12.3</v>
      </c>
      <c r="K188" s="167">
        <v>12.55</v>
      </c>
      <c r="N188" s="163"/>
      <c r="O188" s="163"/>
      <c r="P188" s="163"/>
      <c r="R188" s="172"/>
      <c r="S188" s="172"/>
      <c r="T188" s="216"/>
      <c r="U188" s="216"/>
      <c r="W188" s="262"/>
      <c r="AG188" s="163"/>
    </row>
    <row r="189" spans="1:33" s="164" customFormat="1" ht="18" x14ac:dyDescent="0.35">
      <c r="A189" s="316"/>
      <c r="B189" s="163"/>
      <c r="C189" s="163" t="s">
        <v>1619</v>
      </c>
      <c r="D189" s="164" t="s">
        <v>2322</v>
      </c>
      <c r="E189" s="174" t="s">
        <v>2166</v>
      </c>
      <c r="F189" s="174" t="s">
        <v>40</v>
      </c>
      <c r="G189" s="164" t="s">
        <v>2167</v>
      </c>
      <c r="H189" s="164" t="s">
        <v>1476</v>
      </c>
      <c r="I189" s="163">
        <v>13.2</v>
      </c>
      <c r="J189" s="167">
        <v>13.05</v>
      </c>
      <c r="K189" s="167">
        <v>13.3</v>
      </c>
      <c r="N189" s="163"/>
      <c r="O189" s="163"/>
      <c r="P189" s="163"/>
      <c r="R189" s="172"/>
      <c r="S189" s="172"/>
      <c r="T189" s="216"/>
      <c r="U189" s="216"/>
      <c r="W189" s="262"/>
      <c r="AG189" s="163"/>
    </row>
    <row r="190" spans="1:33" s="164" customFormat="1" ht="18" x14ac:dyDescent="0.35">
      <c r="A190" s="316"/>
      <c r="B190" s="163"/>
      <c r="C190" s="163"/>
      <c r="E190" s="221" t="s">
        <v>976</v>
      </c>
      <c r="F190" s="174"/>
      <c r="G190" s="57" t="s">
        <v>976</v>
      </c>
      <c r="I190" s="163"/>
      <c r="J190" s="167"/>
      <c r="K190" s="163"/>
      <c r="N190" s="163"/>
      <c r="O190" s="163"/>
      <c r="P190" s="163"/>
      <c r="R190" s="172"/>
      <c r="S190" s="172"/>
      <c r="T190" s="216"/>
      <c r="U190" s="216"/>
      <c r="V190" s="163"/>
      <c r="W190" s="262"/>
      <c r="AG190" s="163"/>
    </row>
    <row r="191" spans="1:33" s="164" customFormat="1" ht="18" x14ac:dyDescent="0.35">
      <c r="A191" s="316"/>
      <c r="B191" s="163"/>
      <c r="C191" s="163" t="s">
        <v>1621</v>
      </c>
      <c r="D191" s="164" t="s">
        <v>2323</v>
      </c>
      <c r="E191" s="174" t="s">
        <v>40</v>
      </c>
      <c r="F191" s="174" t="s">
        <v>49</v>
      </c>
      <c r="G191" s="164" t="s">
        <v>1476</v>
      </c>
      <c r="H191" s="164" t="s">
        <v>963</v>
      </c>
      <c r="I191" s="163">
        <v>57.8</v>
      </c>
      <c r="J191" s="167">
        <v>15.3</v>
      </c>
      <c r="K191" s="167">
        <v>17.100000000000001</v>
      </c>
      <c r="N191" s="163"/>
      <c r="O191" s="163"/>
      <c r="P191" s="163"/>
      <c r="Q191" s="163" t="s">
        <v>1621</v>
      </c>
      <c r="R191" s="181">
        <v>0.34375</v>
      </c>
      <c r="S191" s="181">
        <v>0.32291666666666669</v>
      </c>
      <c r="T191" s="216">
        <v>208.8</v>
      </c>
      <c r="U191" s="216">
        <f>T182+T191</f>
        <v>376.8</v>
      </c>
      <c r="V191" s="172">
        <v>14</v>
      </c>
      <c r="W191" s="320"/>
      <c r="X191" s="169" t="s">
        <v>2101</v>
      </c>
      <c r="Y191" s="169" t="s">
        <v>1029</v>
      </c>
      <c r="Z191" s="169" t="s">
        <v>1045</v>
      </c>
      <c r="AA191" s="169"/>
      <c r="AB191" s="164" t="s">
        <v>963</v>
      </c>
      <c r="AC191" s="164" t="s">
        <v>49</v>
      </c>
      <c r="AD191" s="164" t="s">
        <v>1029</v>
      </c>
      <c r="AE191" s="164" t="s">
        <v>1045</v>
      </c>
      <c r="AF191" s="164" t="s">
        <v>2232</v>
      </c>
      <c r="AG191" s="163" t="s">
        <v>2103</v>
      </c>
    </row>
    <row r="192" spans="1:33" s="164" customFormat="1" ht="18" x14ac:dyDescent="0.35">
      <c r="A192" s="316"/>
      <c r="B192" s="163"/>
      <c r="C192" s="163" t="s">
        <v>1621</v>
      </c>
      <c r="D192" s="164" t="s">
        <v>2324</v>
      </c>
      <c r="E192" s="174" t="s">
        <v>49</v>
      </c>
      <c r="F192" s="174" t="s">
        <v>0</v>
      </c>
      <c r="G192" s="164" t="s">
        <v>963</v>
      </c>
      <c r="H192" s="164" t="s">
        <v>968</v>
      </c>
      <c r="I192" s="163">
        <v>23.3</v>
      </c>
      <c r="J192" s="167">
        <v>17.2</v>
      </c>
      <c r="K192" s="167">
        <v>18.05</v>
      </c>
      <c r="N192" s="163"/>
      <c r="O192" s="163"/>
      <c r="P192" s="163"/>
      <c r="R192" s="172"/>
      <c r="S192" s="172"/>
      <c r="T192" s="216"/>
      <c r="U192" s="216"/>
      <c r="V192" s="163"/>
      <c r="W192" s="262"/>
      <c r="AG192" s="163"/>
    </row>
    <row r="193" spans="1:33" s="164" customFormat="1" ht="18" x14ac:dyDescent="0.35">
      <c r="A193" s="316"/>
      <c r="B193" s="163"/>
      <c r="C193" s="163" t="s">
        <v>1621</v>
      </c>
      <c r="D193" s="164" t="s">
        <v>2325</v>
      </c>
      <c r="E193" s="174" t="s">
        <v>0</v>
      </c>
      <c r="F193" s="174" t="s">
        <v>49</v>
      </c>
      <c r="G193" s="164" t="s">
        <v>968</v>
      </c>
      <c r="H193" s="164" t="s">
        <v>963</v>
      </c>
      <c r="I193" s="163">
        <v>23.3</v>
      </c>
      <c r="J193" s="167">
        <v>18.149999999999999</v>
      </c>
      <c r="K193" s="167">
        <v>19</v>
      </c>
      <c r="L193" s="194" t="s">
        <v>971</v>
      </c>
      <c r="M193" s="326"/>
      <c r="N193" s="163"/>
      <c r="O193" s="163"/>
      <c r="P193" s="163"/>
      <c r="R193" s="172"/>
      <c r="S193" s="172"/>
      <c r="T193" s="216"/>
      <c r="U193" s="216"/>
      <c r="V193" s="163"/>
      <c r="W193" s="262"/>
      <c r="AG193" s="163"/>
    </row>
    <row r="194" spans="1:33" s="164" customFormat="1" ht="18" x14ac:dyDescent="0.35">
      <c r="A194" s="316"/>
      <c r="B194" s="163"/>
      <c r="C194" s="163" t="s">
        <v>1621</v>
      </c>
      <c r="D194" s="164" t="s">
        <v>2326</v>
      </c>
      <c r="E194" s="174" t="s">
        <v>49</v>
      </c>
      <c r="F194" s="174" t="s">
        <v>0</v>
      </c>
      <c r="G194" s="164" t="s">
        <v>963</v>
      </c>
      <c r="H194" s="164" t="s">
        <v>968</v>
      </c>
      <c r="I194" s="163">
        <v>23.3</v>
      </c>
      <c r="J194" s="167">
        <v>19.3</v>
      </c>
      <c r="K194" s="167">
        <v>20.149999999999999</v>
      </c>
      <c r="N194" s="163"/>
      <c r="O194" s="163"/>
      <c r="P194" s="163"/>
      <c r="R194" s="172"/>
      <c r="S194" s="172"/>
      <c r="T194" s="216"/>
      <c r="U194" s="216"/>
      <c r="V194" s="163"/>
      <c r="W194" s="262"/>
      <c r="AG194" s="163"/>
    </row>
    <row r="195" spans="1:33" s="164" customFormat="1" ht="18" x14ac:dyDescent="0.35">
      <c r="A195" s="316"/>
      <c r="B195" s="163"/>
      <c r="C195" s="163" t="s">
        <v>1621</v>
      </c>
      <c r="D195" s="164" t="s">
        <v>2327</v>
      </c>
      <c r="E195" s="174" t="s">
        <v>0</v>
      </c>
      <c r="F195" s="174" t="s">
        <v>49</v>
      </c>
      <c r="G195" s="164" t="s">
        <v>968</v>
      </c>
      <c r="H195" s="164" t="s">
        <v>963</v>
      </c>
      <c r="I195" s="163">
        <v>23.3</v>
      </c>
      <c r="J195" s="167">
        <v>20.25</v>
      </c>
      <c r="K195" s="167">
        <v>21.1</v>
      </c>
      <c r="N195" s="163"/>
      <c r="O195" s="163"/>
      <c r="P195" s="163"/>
      <c r="R195" s="172"/>
      <c r="S195" s="172"/>
      <c r="T195" s="216"/>
      <c r="U195" s="216"/>
      <c r="V195" s="163"/>
      <c r="W195" s="262"/>
      <c r="AG195" s="163"/>
    </row>
    <row r="196" spans="1:33" s="164" customFormat="1" ht="18" x14ac:dyDescent="0.35">
      <c r="A196" s="316"/>
      <c r="B196" s="163"/>
      <c r="C196" s="163" t="s">
        <v>1621</v>
      </c>
      <c r="D196" s="164" t="s">
        <v>2328</v>
      </c>
      <c r="E196" s="174" t="s">
        <v>49</v>
      </c>
      <c r="F196" s="174" t="s">
        <v>40</v>
      </c>
      <c r="G196" s="164" t="s">
        <v>963</v>
      </c>
      <c r="H196" s="164" t="s">
        <v>1476</v>
      </c>
      <c r="I196" s="163">
        <v>57.8</v>
      </c>
      <c r="J196" s="167">
        <v>21.2</v>
      </c>
      <c r="K196" s="167">
        <v>23</v>
      </c>
      <c r="N196" s="163"/>
      <c r="O196" s="163"/>
      <c r="P196" s="163"/>
      <c r="R196" s="172"/>
      <c r="S196" s="172"/>
      <c r="T196" s="216"/>
      <c r="U196" s="216"/>
      <c r="V196" s="163"/>
      <c r="W196" s="262"/>
      <c r="AG196" s="163"/>
    </row>
    <row r="197" spans="1:33" s="164" customFormat="1" ht="18" x14ac:dyDescent="0.35">
      <c r="A197" s="316"/>
      <c r="B197" s="163"/>
      <c r="E197" s="174"/>
      <c r="F197" s="174"/>
      <c r="I197" s="57" t="s">
        <v>2329</v>
      </c>
      <c r="J197" s="167"/>
      <c r="K197" s="167"/>
      <c r="N197" s="163"/>
      <c r="O197" s="163"/>
      <c r="P197" s="163"/>
      <c r="R197" s="172"/>
      <c r="S197" s="172"/>
      <c r="T197" s="216"/>
      <c r="U197" s="216"/>
      <c r="V197" s="163"/>
      <c r="W197" s="262"/>
      <c r="AG197" s="163"/>
    </row>
    <row r="198" spans="1:33" s="164" customFormat="1" ht="18" x14ac:dyDescent="0.35">
      <c r="A198" s="316"/>
      <c r="B198" s="163"/>
      <c r="C198" s="163"/>
      <c r="D198" s="57"/>
      <c r="E198" s="174"/>
      <c r="F198" s="174"/>
      <c r="I198" s="163"/>
      <c r="J198" s="163"/>
      <c r="K198" s="163"/>
      <c r="N198" s="163"/>
      <c r="O198" s="163"/>
      <c r="P198" s="163"/>
      <c r="R198" s="172"/>
      <c r="S198" s="172"/>
      <c r="T198" s="216"/>
      <c r="U198" s="216"/>
      <c r="W198" s="262"/>
      <c r="AG198" s="163"/>
    </row>
    <row r="199" spans="1:33" s="164" customFormat="1" ht="18" x14ac:dyDescent="0.35">
      <c r="A199" s="316"/>
      <c r="B199" s="163"/>
      <c r="C199" s="163"/>
      <c r="E199" s="174"/>
      <c r="F199" s="174"/>
      <c r="I199" s="163"/>
      <c r="J199" s="167"/>
      <c r="K199" s="167"/>
      <c r="N199" s="163"/>
      <c r="O199" s="163"/>
      <c r="P199" s="163"/>
      <c r="Q199" s="163"/>
      <c r="R199" s="181"/>
      <c r="S199" s="181"/>
      <c r="T199" s="216"/>
      <c r="U199" s="216"/>
      <c r="V199" s="172"/>
      <c r="W199" s="320"/>
      <c r="X199" s="169"/>
      <c r="Y199" s="169"/>
      <c r="Z199" s="169"/>
      <c r="AA199" s="169"/>
      <c r="AD199" s="211"/>
      <c r="AG199" s="163"/>
    </row>
    <row r="200" spans="1:33" s="164" customFormat="1" ht="18" x14ac:dyDescent="0.35">
      <c r="A200" s="316"/>
      <c r="B200" s="163">
        <v>13</v>
      </c>
      <c r="C200" s="163" t="s">
        <v>1420</v>
      </c>
      <c r="D200" s="164" t="s">
        <v>2330</v>
      </c>
      <c r="E200" s="174" t="s">
        <v>40</v>
      </c>
      <c r="F200" s="174" t="s">
        <v>2250</v>
      </c>
      <c r="G200" s="164" t="s">
        <v>1476</v>
      </c>
      <c r="H200" s="164" t="s">
        <v>2251</v>
      </c>
      <c r="I200" s="216">
        <v>7.3</v>
      </c>
      <c r="J200" s="167">
        <v>6</v>
      </c>
      <c r="K200" s="167">
        <v>6.2</v>
      </c>
      <c r="L200" s="164" t="s">
        <v>1225</v>
      </c>
      <c r="N200" s="163"/>
      <c r="O200" s="163"/>
      <c r="P200" s="163"/>
      <c r="Q200" s="163" t="s">
        <v>1420</v>
      </c>
      <c r="R200" s="181">
        <v>0.34375</v>
      </c>
      <c r="S200" s="181">
        <v>0.28125</v>
      </c>
      <c r="T200" s="216">
        <v>164.6</v>
      </c>
      <c r="U200" s="216"/>
      <c r="V200" s="172"/>
      <c r="W200" s="320" t="s">
        <v>1027</v>
      </c>
      <c r="X200" s="169" t="s">
        <v>2101</v>
      </c>
      <c r="Y200" s="164" t="s">
        <v>1045</v>
      </c>
      <c r="Z200" s="169"/>
      <c r="AA200" s="169"/>
      <c r="AB200" s="164" t="s">
        <v>2251</v>
      </c>
      <c r="AC200" s="164" t="s">
        <v>2250</v>
      </c>
      <c r="AD200" s="211" t="s">
        <v>1542</v>
      </c>
      <c r="AE200" s="164" t="s">
        <v>1045</v>
      </c>
      <c r="AF200" s="164" t="s">
        <v>1031</v>
      </c>
      <c r="AG200" s="163" t="s">
        <v>2103</v>
      </c>
    </row>
    <row r="201" spans="1:33" s="164" customFormat="1" ht="18" x14ac:dyDescent="0.35">
      <c r="A201" s="316"/>
      <c r="B201" s="163"/>
      <c r="C201" s="163" t="s">
        <v>1420</v>
      </c>
      <c r="D201" s="164" t="s">
        <v>2331</v>
      </c>
      <c r="E201" s="174" t="s">
        <v>2250</v>
      </c>
      <c r="F201" s="174" t="s">
        <v>40</v>
      </c>
      <c r="G201" s="164" t="s">
        <v>2251</v>
      </c>
      <c r="H201" s="164" t="s">
        <v>1476</v>
      </c>
      <c r="I201" s="163">
        <v>7.3</v>
      </c>
      <c r="J201" s="167">
        <v>6.3</v>
      </c>
      <c r="K201" s="167">
        <v>6.5</v>
      </c>
      <c r="L201" s="164" t="s">
        <v>1225</v>
      </c>
      <c r="M201" s="213"/>
      <c r="N201" s="163"/>
      <c r="O201" s="163"/>
      <c r="P201" s="163"/>
      <c r="Q201" s="216"/>
      <c r="R201" s="172"/>
      <c r="S201" s="172"/>
      <c r="T201" s="216"/>
      <c r="U201" s="216"/>
      <c r="V201" s="163"/>
      <c r="W201" s="262"/>
      <c r="AG201" s="163"/>
    </row>
    <row r="202" spans="1:33" s="164" customFormat="1" ht="18" x14ac:dyDescent="0.35">
      <c r="A202" s="316"/>
      <c r="B202" s="163"/>
      <c r="C202" s="163" t="s">
        <v>1420</v>
      </c>
      <c r="D202" s="164" t="s">
        <v>2332</v>
      </c>
      <c r="E202" s="174" t="s">
        <v>40</v>
      </c>
      <c r="F202" s="174" t="s">
        <v>2190</v>
      </c>
      <c r="G202" s="164" t="s">
        <v>1476</v>
      </c>
      <c r="H202" s="164" t="s">
        <v>2191</v>
      </c>
      <c r="I202" s="163">
        <v>14.2</v>
      </c>
      <c r="J202" s="167">
        <v>7.3</v>
      </c>
      <c r="K202" s="167">
        <v>7.55</v>
      </c>
      <c r="N202" s="163"/>
      <c r="O202" s="163"/>
      <c r="P202" s="163"/>
      <c r="Q202" s="216"/>
      <c r="R202" s="172"/>
      <c r="S202" s="172"/>
      <c r="T202" s="216"/>
      <c r="U202" s="216"/>
      <c r="V202" s="163"/>
      <c r="W202" s="262"/>
      <c r="AG202" s="163"/>
    </row>
    <row r="203" spans="1:33" s="164" customFormat="1" ht="18" x14ac:dyDescent="0.35">
      <c r="A203" s="316"/>
      <c r="B203" s="163"/>
      <c r="C203" s="163" t="s">
        <v>1420</v>
      </c>
      <c r="D203" s="164" t="s">
        <v>2333</v>
      </c>
      <c r="E203" s="174" t="s">
        <v>2190</v>
      </c>
      <c r="F203" s="174" t="s">
        <v>2157</v>
      </c>
      <c r="G203" s="164" t="s">
        <v>2191</v>
      </c>
      <c r="H203" s="164" t="s">
        <v>2159</v>
      </c>
      <c r="I203" s="163">
        <v>16.899999999999999</v>
      </c>
      <c r="J203" s="167">
        <v>8.0500000000000007</v>
      </c>
      <c r="K203" s="167">
        <v>8.35</v>
      </c>
      <c r="L203" s="164" t="s">
        <v>2163</v>
      </c>
      <c r="N203" s="163"/>
      <c r="O203" s="163"/>
      <c r="P203" s="163"/>
      <c r="Q203" s="216"/>
      <c r="R203" s="172"/>
      <c r="S203" s="172"/>
      <c r="T203" s="216"/>
      <c r="U203" s="216"/>
      <c r="V203" s="163"/>
      <c r="W203" s="262"/>
      <c r="AG203" s="163"/>
    </row>
    <row r="204" spans="1:33" s="164" customFormat="1" ht="18" x14ac:dyDescent="0.35">
      <c r="A204" s="316"/>
      <c r="B204" s="163"/>
      <c r="C204" s="163" t="s">
        <v>1420</v>
      </c>
      <c r="D204" s="164" t="s">
        <v>2334</v>
      </c>
      <c r="E204" s="174" t="s">
        <v>2157</v>
      </c>
      <c r="F204" s="174" t="s">
        <v>2190</v>
      </c>
      <c r="G204" s="164" t="s">
        <v>2159</v>
      </c>
      <c r="H204" s="164" t="s">
        <v>2191</v>
      </c>
      <c r="I204" s="216">
        <v>16.899999999999999</v>
      </c>
      <c r="J204" s="167">
        <v>8.4499999999999993</v>
      </c>
      <c r="K204" s="167">
        <v>9.15</v>
      </c>
      <c r="N204" s="163"/>
      <c r="O204" s="163"/>
      <c r="P204" s="163"/>
      <c r="Q204" s="216"/>
      <c r="R204" s="172"/>
      <c r="S204" s="172"/>
      <c r="T204" s="216"/>
      <c r="U204" s="216"/>
      <c r="V204" s="163"/>
      <c r="W204" s="262"/>
      <c r="AG204" s="163"/>
    </row>
    <row r="205" spans="1:33" s="164" customFormat="1" ht="18" x14ac:dyDescent="0.35">
      <c r="A205" s="316"/>
      <c r="B205" s="163"/>
      <c r="C205" s="163" t="s">
        <v>1420</v>
      </c>
      <c r="D205" s="164" t="s">
        <v>2335</v>
      </c>
      <c r="E205" s="174" t="s">
        <v>2190</v>
      </c>
      <c r="F205" s="174" t="s">
        <v>40</v>
      </c>
      <c r="G205" s="164" t="s">
        <v>2191</v>
      </c>
      <c r="H205" s="164" t="s">
        <v>1476</v>
      </c>
      <c r="I205" s="216">
        <v>14.2</v>
      </c>
      <c r="J205" s="167">
        <v>9.3000000000000007</v>
      </c>
      <c r="K205" s="167">
        <v>9.5500000000000007</v>
      </c>
      <c r="L205" s="57" t="s">
        <v>971</v>
      </c>
      <c r="M205" s="213"/>
      <c r="N205" s="163"/>
      <c r="O205" s="163"/>
      <c r="P205" s="163"/>
      <c r="Q205" s="216"/>
      <c r="R205" s="172"/>
      <c r="S205" s="172"/>
      <c r="T205" s="216"/>
      <c r="U205" s="216"/>
      <c r="V205" s="163"/>
      <c r="W205" s="262"/>
      <c r="AG205" s="163"/>
    </row>
    <row r="206" spans="1:33" s="164" customFormat="1" ht="18" x14ac:dyDescent="0.35">
      <c r="A206" s="316"/>
      <c r="B206" s="163"/>
      <c r="C206" s="163" t="s">
        <v>1420</v>
      </c>
      <c r="D206" s="164" t="s">
        <v>2336</v>
      </c>
      <c r="E206" s="174" t="s">
        <v>40</v>
      </c>
      <c r="F206" s="174" t="s">
        <v>2176</v>
      </c>
      <c r="G206" s="164" t="s">
        <v>1476</v>
      </c>
      <c r="H206" s="164" t="s">
        <v>2177</v>
      </c>
      <c r="I206" s="163">
        <v>43.9</v>
      </c>
      <c r="J206" s="167">
        <v>10.45</v>
      </c>
      <c r="K206" s="167">
        <v>12</v>
      </c>
      <c r="N206" s="163"/>
      <c r="O206" s="163"/>
      <c r="P206" s="163"/>
      <c r="Q206" s="216"/>
      <c r="R206" s="172"/>
      <c r="S206" s="172"/>
      <c r="T206" s="216"/>
      <c r="U206" s="216"/>
      <c r="V206" s="163"/>
      <c r="W206" s="262"/>
      <c r="AG206" s="163"/>
    </row>
    <row r="207" spans="1:33" s="164" customFormat="1" ht="18" x14ac:dyDescent="0.35">
      <c r="A207" s="316"/>
      <c r="B207" s="163"/>
      <c r="C207" s="163" t="s">
        <v>1420</v>
      </c>
      <c r="D207" s="164" t="s">
        <v>2337</v>
      </c>
      <c r="E207" s="174" t="s">
        <v>2176</v>
      </c>
      <c r="F207" s="174" t="s">
        <v>40</v>
      </c>
      <c r="G207" s="164" t="s">
        <v>2177</v>
      </c>
      <c r="H207" s="164" t="s">
        <v>1476</v>
      </c>
      <c r="I207" s="163">
        <v>43.9</v>
      </c>
      <c r="J207" s="167">
        <v>12.15</v>
      </c>
      <c r="K207" s="167">
        <v>13.3</v>
      </c>
      <c r="L207" s="164" t="s">
        <v>1455</v>
      </c>
      <c r="N207" s="163"/>
      <c r="O207" s="163"/>
      <c r="P207" s="163"/>
      <c r="Q207" s="216"/>
      <c r="R207" s="172"/>
      <c r="S207" s="172"/>
      <c r="T207" s="216"/>
      <c r="U207" s="216"/>
      <c r="V207" s="163"/>
      <c r="W207" s="262"/>
      <c r="AG207" s="163"/>
    </row>
    <row r="208" spans="1:33" s="322" customFormat="1" ht="18" x14ac:dyDescent="0.35">
      <c r="G208" s="57" t="s">
        <v>976</v>
      </c>
    </row>
    <row r="209" spans="1:33" s="164" customFormat="1" ht="18" x14ac:dyDescent="0.35">
      <c r="A209" s="316"/>
      <c r="B209" s="201"/>
      <c r="C209" s="163" t="s">
        <v>1635</v>
      </c>
      <c r="D209" s="164" t="s">
        <v>2338</v>
      </c>
      <c r="E209" s="174" t="s">
        <v>40</v>
      </c>
      <c r="F209" s="174" t="s">
        <v>2195</v>
      </c>
      <c r="G209" s="164" t="s">
        <v>1476</v>
      </c>
      <c r="H209" s="164" t="s">
        <v>2196</v>
      </c>
      <c r="I209" s="216">
        <v>33.6</v>
      </c>
      <c r="J209" s="167">
        <v>14.35</v>
      </c>
      <c r="K209" s="167">
        <v>15.5</v>
      </c>
      <c r="L209" s="213"/>
      <c r="N209" s="196"/>
      <c r="O209" s="196"/>
      <c r="P209" s="196"/>
      <c r="Q209" s="163" t="s">
        <v>1635</v>
      </c>
      <c r="R209" s="324">
        <v>0.28472222222222221</v>
      </c>
      <c r="S209" s="324">
        <v>0.25347222222222221</v>
      </c>
      <c r="T209" s="216">
        <v>131.6</v>
      </c>
      <c r="U209" s="216">
        <f>T209+T200</f>
        <v>296.2</v>
      </c>
      <c r="V209" s="172">
        <v>15</v>
      </c>
      <c r="W209" s="320" t="s">
        <v>1027</v>
      </c>
      <c r="X209" s="169" t="s">
        <v>2101</v>
      </c>
      <c r="Y209" s="169" t="s">
        <v>1045</v>
      </c>
      <c r="Z209" s="169" t="s">
        <v>1045</v>
      </c>
      <c r="AA209" s="169" t="s">
        <v>2103</v>
      </c>
      <c r="AB209" s="164" t="s">
        <v>2339</v>
      </c>
      <c r="AC209" s="164" t="s">
        <v>2340</v>
      </c>
      <c r="AD209" s="211" t="s">
        <v>1542</v>
      </c>
      <c r="AE209" s="164" t="s">
        <v>1045</v>
      </c>
      <c r="AF209" s="164" t="s">
        <v>1031</v>
      </c>
      <c r="AG209" s="163" t="s">
        <v>2180</v>
      </c>
    </row>
    <row r="210" spans="1:33" s="164" customFormat="1" ht="18" x14ac:dyDescent="0.35">
      <c r="A210" s="316"/>
      <c r="B210" s="201"/>
      <c r="C210" s="163" t="s">
        <v>1635</v>
      </c>
      <c r="D210" s="164" t="s">
        <v>2341</v>
      </c>
      <c r="E210" s="174" t="s">
        <v>2195</v>
      </c>
      <c r="F210" s="174" t="s">
        <v>40</v>
      </c>
      <c r="G210" s="164" t="s">
        <v>2196</v>
      </c>
      <c r="H210" s="164" t="s">
        <v>1476</v>
      </c>
      <c r="I210" s="163">
        <v>33.6</v>
      </c>
      <c r="J210" s="167">
        <v>15.55</v>
      </c>
      <c r="K210" s="167">
        <v>17.100000000000001</v>
      </c>
      <c r="L210" s="194"/>
      <c r="N210" s="196"/>
      <c r="O210" s="196"/>
      <c r="P210" s="196"/>
      <c r="Q210" s="196"/>
      <c r="R210" s="172"/>
      <c r="S210" s="172"/>
      <c r="T210" s="216"/>
      <c r="U210" s="216"/>
      <c r="W210" s="262"/>
      <c r="AG210" s="163"/>
    </row>
    <row r="211" spans="1:33" s="164" customFormat="1" ht="18" x14ac:dyDescent="0.35">
      <c r="A211" s="316"/>
      <c r="B211" s="201"/>
      <c r="C211" s="163" t="s">
        <v>1635</v>
      </c>
      <c r="D211" s="164" t="s">
        <v>2342</v>
      </c>
      <c r="E211" s="174" t="s">
        <v>40</v>
      </c>
      <c r="F211" s="174" t="s">
        <v>2343</v>
      </c>
      <c r="G211" s="164" t="s">
        <v>1476</v>
      </c>
      <c r="H211" s="164" t="s">
        <v>2344</v>
      </c>
      <c r="I211" s="163">
        <v>12.9</v>
      </c>
      <c r="J211" s="167">
        <v>17.149999999999999</v>
      </c>
      <c r="K211" s="167">
        <v>17.399999999999999</v>
      </c>
      <c r="L211" s="194"/>
      <c r="N211" s="196"/>
      <c r="O211" s="196"/>
      <c r="P211" s="196"/>
      <c r="Q211" s="196"/>
      <c r="R211" s="172"/>
      <c r="S211" s="172"/>
      <c r="T211" s="216"/>
      <c r="U211" s="216"/>
      <c r="W211" s="262"/>
      <c r="AG211" s="163"/>
    </row>
    <row r="212" spans="1:33" s="164" customFormat="1" ht="18" x14ac:dyDescent="0.35">
      <c r="A212" s="316"/>
      <c r="B212" s="201"/>
      <c r="C212" s="163" t="s">
        <v>1635</v>
      </c>
      <c r="D212" s="164" t="s">
        <v>2345</v>
      </c>
      <c r="E212" s="174" t="s">
        <v>2343</v>
      </c>
      <c r="F212" s="174" t="s">
        <v>40</v>
      </c>
      <c r="G212" s="164" t="s">
        <v>2344</v>
      </c>
      <c r="H212" s="164" t="s">
        <v>1476</v>
      </c>
      <c r="I212" s="163">
        <v>12.9</v>
      </c>
      <c r="J212" s="167">
        <v>17.45</v>
      </c>
      <c r="K212" s="167">
        <v>18.100000000000001</v>
      </c>
      <c r="L212" s="194"/>
      <c r="N212" s="196"/>
      <c r="O212" s="196"/>
      <c r="P212" s="196"/>
      <c r="Q212" s="196"/>
      <c r="R212" s="172"/>
      <c r="S212" s="172"/>
      <c r="T212" s="216"/>
      <c r="U212" s="216"/>
      <c r="W212" s="262"/>
      <c r="AG212" s="163"/>
    </row>
    <row r="213" spans="1:33" s="164" customFormat="1" ht="18" x14ac:dyDescent="0.35">
      <c r="A213" s="316"/>
      <c r="B213" s="201"/>
      <c r="C213" s="163" t="s">
        <v>1635</v>
      </c>
      <c r="D213" s="164" t="s">
        <v>2346</v>
      </c>
      <c r="E213" s="174" t="s">
        <v>40</v>
      </c>
      <c r="F213" s="174" t="s">
        <v>2201</v>
      </c>
      <c r="G213" s="164" t="s">
        <v>1476</v>
      </c>
      <c r="H213" s="164" t="s">
        <v>2202</v>
      </c>
      <c r="I213" s="163">
        <v>18.8</v>
      </c>
      <c r="J213" s="167">
        <v>18.2</v>
      </c>
      <c r="K213" s="167">
        <v>19.05</v>
      </c>
      <c r="L213" s="194"/>
      <c r="N213" s="196"/>
      <c r="O213" s="196"/>
      <c r="P213" s="196"/>
      <c r="Q213" s="196"/>
      <c r="R213" s="172"/>
      <c r="S213" s="172"/>
      <c r="T213" s="216"/>
      <c r="U213" s="216"/>
      <c r="W213" s="262"/>
      <c r="AG213" s="163"/>
    </row>
    <row r="214" spans="1:33" s="164" customFormat="1" ht="18" x14ac:dyDescent="0.35">
      <c r="A214" s="316"/>
      <c r="B214" s="201"/>
      <c r="C214" s="163" t="s">
        <v>1635</v>
      </c>
      <c r="D214" s="164" t="s">
        <v>2347</v>
      </c>
      <c r="E214" s="174" t="s">
        <v>2348</v>
      </c>
      <c r="F214" s="174" t="s">
        <v>2349</v>
      </c>
      <c r="G214" s="164" t="s">
        <v>2350</v>
      </c>
      <c r="H214" s="164" t="s">
        <v>2351</v>
      </c>
      <c r="I214" s="163">
        <v>14.9</v>
      </c>
      <c r="J214" s="167">
        <v>19.149999999999999</v>
      </c>
      <c r="K214" s="167">
        <v>19.45</v>
      </c>
      <c r="L214" s="194" t="s">
        <v>971</v>
      </c>
      <c r="N214" s="196"/>
      <c r="O214" s="196"/>
      <c r="P214" s="196"/>
      <c r="Q214" s="196"/>
      <c r="R214" s="172"/>
      <c r="S214" s="172"/>
      <c r="T214" s="216"/>
      <c r="U214" s="216"/>
      <c r="W214" s="262"/>
      <c r="AG214" s="163"/>
    </row>
    <row r="215" spans="1:33" s="164" customFormat="1" ht="18" x14ac:dyDescent="0.35">
      <c r="A215" s="316"/>
      <c r="B215" s="201"/>
      <c r="C215" s="163" t="s">
        <v>1635</v>
      </c>
      <c r="D215" s="164" t="s">
        <v>2352</v>
      </c>
      <c r="E215" s="174" t="s">
        <v>2349</v>
      </c>
      <c r="F215" s="174" t="s">
        <v>2340</v>
      </c>
      <c r="G215" s="164" t="s">
        <v>2351</v>
      </c>
      <c r="H215" s="164" t="s">
        <v>2353</v>
      </c>
      <c r="I215" s="163">
        <v>4.9000000000000004</v>
      </c>
      <c r="J215" s="167">
        <v>20.3</v>
      </c>
      <c r="K215" s="167">
        <v>20.45</v>
      </c>
      <c r="N215" s="163"/>
      <c r="O215" s="163"/>
      <c r="P215" s="163"/>
      <c r="R215" s="172"/>
      <c r="S215" s="172"/>
      <c r="T215" s="216"/>
      <c r="U215" s="216"/>
      <c r="W215" s="262"/>
      <c r="AG215" s="163"/>
    </row>
    <row r="216" spans="1:33" s="164" customFormat="1" ht="18" x14ac:dyDescent="0.35">
      <c r="A216" s="316"/>
      <c r="B216" s="163"/>
      <c r="C216" s="163"/>
      <c r="E216" s="174"/>
      <c r="F216" s="174"/>
      <c r="H216" s="57" t="s">
        <v>1174</v>
      </c>
      <c r="I216" s="163"/>
      <c r="J216" s="167"/>
      <c r="K216" s="167"/>
      <c r="N216" s="163"/>
      <c r="O216" s="163"/>
      <c r="P216" s="163"/>
      <c r="R216" s="172"/>
      <c r="S216" s="172"/>
      <c r="T216" s="216"/>
      <c r="U216" s="216"/>
      <c r="W216" s="262"/>
      <c r="AG216" s="163"/>
    </row>
    <row r="217" spans="1:33" s="164" customFormat="1" ht="18" x14ac:dyDescent="0.35">
      <c r="A217" s="316"/>
      <c r="B217" s="163"/>
      <c r="C217" s="163"/>
      <c r="E217" s="174"/>
      <c r="F217" s="174"/>
      <c r="H217" s="57"/>
      <c r="I217" s="163"/>
      <c r="J217" s="167"/>
      <c r="K217" s="167"/>
      <c r="N217" s="163"/>
      <c r="O217" s="163"/>
      <c r="P217" s="163"/>
      <c r="R217" s="172"/>
      <c r="S217" s="172"/>
      <c r="T217" s="216"/>
      <c r="U217" s="216"/>
      <c r="W217" s="262"/>
      <c r="AG217" s="163"/>
    </row>
    <row r="218" spans="1:33" s="164" customFormat="1" ht="18" x14ac:dyDescent="0.35">
      <c r="A218" s="316"/>
      <c r="B218" s="163">
        <v>14</v>
      </c>
      <c r="C218" s="163" t="s">
        <v>1640</v>
      </c>
      <c r="D218" s="164" t="s">
        <v>2354</v>
      </c>
      <c r="E218" s="174" t="s">
        <v>2340</v>
      </c>
      <c r="F218" s="174" t="s">
        <v>2299</v>
      </c>
      <c r="G218" s="164" t="s">
        <v>2353</v>
      </c>
      <c r="H218" s="164" t="s">
        <v>2300</v>
      </c>
      <c r="I218" s="163">
        <v>23.2</v>
      </c>
      <c r="J218" s="167">
        <v>6.15</v>
      </c>
      <c r="K218" s="167">
        <v>7</v>
      </c>
      <c r="L218" s="164" t="s">
        <v>1225</v>
      </c>
      <c r="N218" s="163"/>
      <c r="O218" s="163"/>
      <c r="P218" s="163"/>
      <c r="Q218" s="163" t="s">
        <v>1640</v>
      </c>
      <c r="R218" s="181">
        <v>0.32291666666666669</v>
      </c>
      <c r="S218" s="181">
        <v>0.30208333333333331</v>
      </c>
      <c r="T218" s="216">
        <v>193.1</v>
      </c>
      <c r="U218" s="216"/>
      <c r="V218" s="172"/>
      <c r="W218" s="320" t="s">
        <v>1027</v>
      </c>
      <c r="X218" s="169" t="s">
        <v>2101</v>
      </c>
      <c r="Y218" s="169" t="s">
        <v>1045</v>
      </c>
      <c r="Z218" s="169"/>
      <c r="AA218" s="169"/>
      <c r="AB218" s="164" t="s">
        <v>2353</v>
      </c>
      <c r="AC218" s="164" t="s">
        <v>2340</v>
      </c>
      <c r="AD218" s="211" t="s">
        <v>1542</v>
      </c>
      <c r="AE218" s="164" t="s">
        <v>1045</v>
      </c>
      <c r="AF218" s="164" t="s">
        <v>1031</v>
      </c>
      <c r="AG218" s="163"/>
    </row>
    <row r="219" spans="1:33" s="164" customFormat="1" ht="18" x14ac:dyDescent="0.35">
      <c r="A219" s="316"/>
      <c r="B219" s="201"/>
      <c r="C219" s="163" t="s">
        <v>1640</v>
      </c>
      <c r="D219" s="164" t="s">
        <v>2355</v>
      </c>
      <c r="E219" s="174" t="s">
        <v>2299</v>
      </c>
      <c r="F219" s="174" t="s">
        <v>40</v>
      </c>
      <c r="G219" s="164" t="s">
        <v>2300</v>
      </c>
      <c r="H219" s="164" t="s">
        <v>1476</v>
      </c>
      <c r="I219" s="163">
        <v>24.1</v>
      </c>
      <c r="J219" s="167">
        <v>7.05</v>
      </c>
      <c r="K219" s="167">
        <v>8</v>
      </c>
      <c r="L219" s="194" t="s">
        <v>971</v>
      </c>
      <c r="N219" s="163"/>
      <c r="O219" s="163"/>
      <c r="P219" s="163"/>
      <c r="R219" s="172"/>
      <c r="S219" s="172"/>
      <c r="T219" s="216"/>
      <c r="U219" s="216"/>
      <c r="W219" s="262"/>
      <c r="AG219" s="163"/>
    </row>
    <row r="220" spans="1:33" s="164" customFormat="1" ht="18" x14ac:dyDescent="0.35">
      <c r="A220" s="316"/>
      <c r="B220" s="201"/>
      <c r="C220" s="163" t="s">
        <v>1640</v>
      </c>
      <c r="D220" s="164" t="s">
        <v>2356</v>
      </c>
      <c r="E220" s="174" t="s">
        <v>40</v>
      </c>
      <c r="F220" s="174" t="s">
        <v>1298</v>
      </c>
      <c r="G220" s="164" t="s">
        <v>1476</v>
      </c>
      <c r="H220" s="164" t="s">
        <v>1296</v>
      </c>
      <c r="I220" s="163">
        <v>44.8</v>
      </c>
      <c r="J220" s="167">
        <v>8.3000000000000007</v>
      </c>
      <c r="K220" s="167">
        <v>10</v>
      </c>
      <c r="L220" s="201"/>
      <c r="N220" s="163"/>
      <c r="O220" s="163"/>
      <c r="P220" s="163"/>
      <c r="R220" s="172"/>
      <c r="S220" s="172"/>
      <c r="T220" s="216"/>
      <c r="U220" s="216"/>
      <c r="W220" s="262"/>
      <c r="AG220" s="163"/>
    </row>
    <row r="221" spans="1:33" s="164" customFormat="1" ht="18" x14ac:dyDescent="0.35">
      <c r="A221" s="316"/>
      <c r="B221" s="201"/>
      <c r="C221" s="163" t="s">
        <v>1640</v>
      </c>
      <c r="D221" s="164" t="s">
        <v>2357</v>
      </c>
      <c r="E221" s="174" t="s">
        <v>1298</v>
      </c>
      <c r="F221" s="174" t="s">
        <v>40</v>
      </c>
      <c r="G221" s="164" t="s">
        <v>1296</v>
      </c>
      <c r="H221" s="164" t="s">
        <v>1476</v>
      </c>
      <c r="I221" s="163">
        <v>44.8</v>
      </c>
      <c r="J221" s="167">
        <v>10.1</v>
      </c>
      <c r="K221" s="167">
        <v>11.4</v>
      </c>
      <c r="L221" s="201"/>
      <c r="N221" s="163"/>
      <c r="O221" s="163"/>
      <c r="P221" s="163"/>
      <c r="R221" s="172"/>
      <c r="S221" s="172"/>
      <c r="T221" s="216"/>
      <c r="U221" s="216"/>
      <c r="W221" s="262"/>
      <c r="AG221" s="163"/>
    </row>
    <row r="222" spans="1:33" s="164" customFormat="1" ht="18" x14ac:dyDescent="0.35">
      <c r="A222" s="316"/>
      <c r="B222" s="201"/>
      <c r="C222" s="163" t="s">
        <v>1640</v>
      </c>
      <c r="D222" s="164" t="s">
        <v>2358</v>
      </c>
      <c r="E222" s="174" t="s">
        <v>40</v>
      </c>
      <c r="F222" s="174" t="s">
        <v>2156</v>
      </c>
      <c r="G222" s="164" t="s">
        <v>1476</v>
      </c>
      <c r="H222" s="164" t="s">
        <v>2158</v>
      </c>
      <c r="I222" s="163">
        <v>28.1</v>
      </c>
      <c r="J222" s="167">
        <v>11.5</v>
      </c>
      <c r="K222" s="167">
        <v>12.4</v>
      </c>
      <c r="L222" s="201"/>
      <c r="N222" s="163"/>
      <c r="O222" s="163"/>
      <c r="P222" s="163"/>
      <c r="R222" s="172"/>
      <c r="S222" s="172"/>
      <c r="T222" s="216"/>
      <c r="U222" s="216"/>
      <c r="W222" s="262"/>
      <c r="AG222" s="163"/>
    </row>
    <row r="223" spans="1:33" s="164" customFormat="1" ht="18" x14ac:dyDescent="0.35">
      <c r="A223" s="316"/>
      <c r="B223" s="201"/>
      <c r="C223" s="163" t="s">
        <v>1640</v>
      </c>
      <c r="D223" s="164" t="s">
        <v>2359</v>
      </c>
      <c r="E223" s="174" t="s">
        <v>2156</v>
      </c>
      <c r="F223" s="174" t="s">
        <v>40</v>
      </c>
      <c r="G223" s="164" t="s">
        <v>2158</v>
      </c>
      <c r="H223" s="164" t="s">
        <v>1476</v>
      </c>
      <c r="I223" s="235">
        <v>28.1</v>
      </c>
      <c r="J223" s="226">
        <v>12.45</v>
      </c>
      <c r="K223" s="226">
        <v>13.35</v>
      </c>
      <c r="L223" s="201"/>
      <c r="N223" s="196"/>
      <c r="O223" s="196"/>
      <c r="P223" s="196"/>
    </row>
    <row r="224" spans="1:33" s="322" customFormat="1" ht="18" x14ac:dyDescent="0.35">
      <c r="G224" s="57" t="s">
        <v>976</v>
      </c>
    </row>
    <row r="225" spans="1:33" s="164" customFormat="1" ht="18" x14ac:dyDescent="0.35">
      <c r="A225" s="316"/>
      <c r="B225" s="163"/>
      <c r="C225" s="163" t="s">
        <v>1435</v>
      </c>
      <c r="D225" s="164" t="s">
        <v>2231</v>
      </c>
      <c r="E225" s="174" t="s">
        <v>40</v>
      </c>
      <c r="F225" s="174" t="s">
        <v>49</v>
      </c>
      <c r="G225" s="164" t="s">
        <v>1476</v>
      </c>
      <c r="H225" s="164" t="s">
        <v>963</v>
      </c>
      <c r="I225" s="163">
        <v>57.8</v>
      </c>
      <c r="J225" s="167">
        <v>14.15</v>
      </c>
      <c r="K225" s="167">
        <v>16</v>
      </c>
      <c r="N225" s="163"/>
      <c r="O225" s="163"/>
      <c r="P225" s="163"/>
      <c r="Q225" s="163" t="s">
        <v>1435</v>
      </c>
      <c r="R225" s="181">
        <v>0.34027777777777773</v>
      </c>
      <c r="S225" s="181">
        <v>0.31944444444444448</v>
      </c>
      <c r="T225" s="216">
        <v>208.8</v>
      </c>
      <c r="U225" s="216">
        <f>T225+T218</f>
        <v>401.9</v>
      </c>
      <c r="V225" s="172">
        <v>12</v>
      </c>
      <c r="W225" s="320"/>
      <c r="X225" s="169" t="s">
        <v>2101</v>
      </c>
      <c r="Y225" s="211" t="s">
        <v>1029</v>
      </c>
      <c r="Z225" s="164" t="s">
        <v>1045</v>
      </c>
      <c r="AA225" s="169"/>
      <c r="AB225" s="164" t="s">
        <v>963</v>
      </c>
      <c r="AC225" s="164" t="s">
        <v>49</v>
      </c>
      <c r="AD225" s="211" t="s">
        <v>1029</v>
      </c>
      <c r="AE225" s="164" t="s">
        <v>1045</v>
      </c>
      <c r="AF225" s="164" t="s">
        <v>1031</v>
      </c>
      <c r="AG225" s="163" t="s">
        <v>2103</v>
      </c>
    </row>
    <row r="226" spans="1:33" s="164" customFormat="1" ht="18" x14ac:dyDescent="0.35">
      <c r="A226" s="316"/>
      <c r="B226" s="163"/>
      <c r="C226" s="163" t="s">
        <v>1435</v>
      </c>
      <c r="D226" s="164" t="s">
        <v>2233</v>
      </c>
      <c r="E226" s="174" t="s">
        <v>49</v>
      </c>
      <c r="F226" s="174" t="s">
        <v>0</v>
      </c>
      <c r="G226" s="164" t="s">
        <v>963</v>
      </c>
      <c r="H226" s="164" t="s">
        <v>968</v>
      </c>
      <c r="I226" s="163">
        <v>23.3</v>
      </c>
      <c r="J226" s="167">
        <v>16.100000000000001</v>
      </c>
      <c r="K226" s="167">
        <v>16.55</v>
      </c>
      <c r="N226" s="163"/>
      <c r="O226" s="163"/>
      <c r="P226" s="163"/>
      <c r="Q226" s="163"/>
      <c r="R226" s="167"/>
      <c r="S226" s="167"/>
      <c r="T226" s="216"/>
      <c r="U226" s="216"/>
      <c r="V226" s="163"/>
      <c r="W226" s="262"/>
      <c r="AG226" s="163"/>
    </row>
    <row r="227" spans="1:33" s="164" customFormat="1" ht="18" x14ac:dyDescent="0.35">
      <c r="A227" s="316"/>
      <c r="B227" s="163"/>
      <c r="C227" s="163" t="s">
        <v>1435</v>
      </c>
      <c r="D227" s="164" t="s">
        <v>2234</v>
      </c>
      <c r="E227" s="174" t="s">
        <v>0</v>
      </c>
      <c r="F227" s="174" t="s">
        <v>49</v>
      </c>
      <c r="G227" s="164" t="s">
        <v>968</v>
      </c>
      <c r="H227" s="164" t="s">
        <v>963</v>
      </c>
      <c r="I227" s="163">
        <v>23.3</v>
      </c>
      <c r="J227" s="167">
        <v>17</v>
      </c>
      <c r="K227" s="167">
        <v>17.45</v>
      </c>
      <c r="N227" s="163"/>
      <c r="O227" s="163"/>
      <c r="P227" s="163"/>
      <c r="Q227" s="163"/>
      <c r="R227" s="167"/>
      <c r="S227" s="167"/>
      <c r="T227" s="216"/>
      <c r="U227" s="216"/>
      <c r="V227" s="163"/>
      <c r="W227" s="262"/>
      <c r="AG227" s="163"/>
    </row>
    <row r="228" spans="1:33" s="164" customFormat="1" ht="18" x14ac:dyDescent="0.35">
      <c r="A228" s="316"/>
      <c r="B228" s="163"/>
      <c r="C228" s="163" t="s">
        <v>1435</v>
      </c>
      <c r="D228" s="164" t="s">
        <v>2235</v>
      </c>
      <c r="E228" s="174" t="s">
        <v>49</v>
      </c>
      <c r="F228" s="174" t="s">
        <v>0</v>
      </c>
      <c r="G228" s="164" t="s">
        <v>963</v>
      </c>
      <c r="H228" s="164" t="s">
        <v>968</v>
      </c>
      <c r="I228" s="163">
        <v>23.3</v>
      </c>
      <c r="J228" s="167">
        <v>17.5</v>
      </c>
      <c r="K228" s="167">
        <v>18.350000000000001</v>
      </c>
      <c r="L228" s="57" t="s">
        <v>971</v>
      </c>
      <c r="N228" s="163"/>
      <c r="O228" s="163"/>
      <c r="P228" s="163"/>
      <c r="Q228" s="163"/>
      <c r="R228" s="167"/>
      <c r="S228" s="167"/>
      <c r="T228" s="216"/>
      <c r="U228" s="216"/>
      <c r="V228" s="163"/>
      <c r="W228" s="262"/>
      <c r="AG228" s="163"/>
    </row>
    <row r="229" spans="1:33" s="164" customFormat="1" ht="18" x14ac:dyDescent="0.35">
      <c r="A229" s="316"/>
      <c r="B229" s="163"/>
      <c r="C229" s="163" t="s">
        <v>1435</v>
      </c>
      <c r="D229" s="164" t="s">
        <v>2236</v>
      </c>
      <c r="E229" s="174" t="s">
        <v>0</v>
      </c>
      <c r="F229" s="174" t="s">
        <v>49</v>
      </c>
      <c r="G229" s="164" t="s">
        <v>968</v>
      </c>
      <c r="H229" s="164" t="s">
        <v>963</v>
      </c>
      <c r="I229" s="163">
        <v>23.3</v>
      </c>
      <c r="J229" s="167">
        <v>19.05</v>
      </c>
      <c r="K229" s="167">
        <v>19.5</v>
      </c>
      <c r="N229" s="163"/>
      <c r="O229" s="163"/>
      <c r="P229" s="163"/>
      <c r="Q229" s="163"/>
      <c r="R229" s="167"/>
      <c r="S229" s="167"/>
      <c r="T229" s="216"/>
      <c r="U229" s="216"/>
      <c r="V229" s="163"/>
      <c r="W229" s="262"/>
      <c r="AG229" s="163"/>
    </row>
    <row r="230" spans="1:33" s="164" customFormat="1" ht="18" x14ac:dyDescent="0.35">
      <c r="A230" s="316"/>
      <c r="B230" s="163"/>
      <c r="C230" s="163" t="s">
        <v>1435</v>
      </c>
      <c r="D230" s="164" t="s">
        <v>2237</v>
      </c>
      <c r="E230" s="174" t="s">
        <v>49</v>
      </c>
      <c r="F230" s="174" t="s">
        <v>40</v>
      </c>
      <c r="G230" s="164" t="s">
        <v>963</v>
      </c>
      <c r="H230" s="164" t="s">
        <v>1476</v>
      </c>
      <c r="I230" s="163">
        <v>57.8</v>
      </c>
      <c r="J230" s="167">
        <v>19.55</v>
      </c>
      <c r="K230" s="167">
        <v>21.4</v>
      </c>
      <c r="N230" s="163"/>
      <c r="O230" s="163"/>
      <c r="P230" s="163"/>
      <c r="Q230" s="163"/>
      <c r="R230" s="167"/>
      <c r="S230" s="167"/>
      <c r="T230" s="216"/>
      <c r="U230" s="216"/>
      <c r="V230" s="163"/>
      <c r="W230" s="262"/>
      <c r="AG230" s="163"/>
    </row>
    <row r="231" spans="1:33" s="322" customFormat="1" ht="18" x14ac:dyDescent="0.35">
      <c r="I231" s="57" t="s">
        <v>2360</v>
      </c>
    </row>
    <row r="232" spans="1:33" s="164" customFormat="1" ht="18" x14ac:dyDescent="0.35">
      <c r="A232" s="316"/>
      <c r="B232" s="201"/>
      <c r="C232" s="163"/>
      <c r="E232" s="174"/>
      <c r="F232" s="174"/>
      <c r="I232" s="163"/>
      <c r="J232" s="167"/>
      <c r="K232" s="167"/>
      <c r="L232" s="194"/>
      <c r="N232" s="163"/>
      <c r="O232" s="163"/>
      <c r="P232" s="163"/>
      <c r="R232" s="172"/>
      <c r="S232" s="172"/>
      <c r="T232" s="216"/>
      <c r="U232" s="216"/>
      <c r="W232" s="262"/>
      <c r="AG232" s="163"/>
    </row>
    <row r="233" spans="1:33" s="164" customFormat="1" ht="18" x14ac:dyDescent="0.35">
      <c r="A233" s="316"/>
      <c r="B233" s="163">
        <v>15</v>
      </c>
      <c r="C233" s="163" t="s">
        <v>1654</v>
      </c>
      <c r="D233" s="164" t="s">
        <v>2361</v>
      </c>
      <c r="E233" s="174" t="s">
        <v>40</v>
      </c>
      <c r="F233" s="174" t="s">
        <v>2362</v>
      </c>
      <c r="G233" s="164" t="s">
        <v>1476</v>
      </c>
      <c r="H233" s="164" t="s">
        <v>2363</v>
      </c>
      <c r="I233" s="163">
        <v>24.8</v>
      </c>
      <c r="J233" s="167">
        <v>5</v>
      </c>
      <c r="K233" s="167">
        <v>5.5</v>
      </c>
      <c r="L233" s="213"/>
      <c r="M233" s="213"/>
      <c r="N233" s="167"/>
      <c r="O233" s="167"/>
      <c r="P233" s="167"/>
      <c r="Q233" s="163" t="s">
        <v>1654</v>
      </c>
      <c r="R233" s="181">
        <v>0.32291666666666669</v>
      </c>
      <c r="S233" s="181">
        <v>0.28125</v>
      </c>
      <c r="T233" s="216">
        <v>150</v>
      </c>
      <c r="U233" s="216"/>
      <c r="V233" s="172"/>
      <c r="W233" s="320"/>
      <c r="X233" s="169" t="s">
        <v>2101</v>
      </c>
      <c r="Y233" s="169" t="s">
        <v>1045</v>
      </c>
      <c r="Z233" s="169"/>
      <c r="AA233" s="169"/>
      <c r="AB233" s="164" t="s">
        <v>2363</v>
      </c>
      <c r="AC233" s="164" t="s">
        <v>2362</v>
      </c>
      <c r="AD233" s="211" t="s">
        <v>1542</v>
      </c>
      <c r="AE233" s="164" t="s">
        <v>1045</v>
      </c>
      <c r="AF233" s="164" t="s">
        <v>1031</v>
      </c>
      <c r="AG233" s="163" t="s">
        <v>2103</v>
      </c>
    </row>
    <row r="234" spans="1:33" s="164" customFormat="1" ht="18" x14ac:dyDescent="0.35">
      <c r="A234" s="316"/>
      <c r="B234" s="163"/>
      <c r="C234" s="163" t="s">
        <v>1654</v>
      </c>
      <c r="D234" s="164" t="s">
        <v>2364</v>
      </c>
      <c r="E234" s="174" t="s">
        <v>2362</v>
      </c>
      <c r="F234" s="174" t="s">
        <v>40</v>
      </c>
      <c r="G234" s="164" t="s">
        <v>2363</v>
      </c>
      <c r="H234" s="164" t="s">
        <v>1476</v>
      </c>
      <c r="I234" s="163">
        <v>24.8</v>
      </c>
      <c r="J234" s="167">
        <v>6</v>
      </c>
      <c r="K234" s="167">
        <v>6.5</v>
      </c>
      <c r="L234" s="167" t="s">
        <v>1225</v>
      </c>
      <c r="M234" s="213"/>
      <c r="N234" s="163"/>
      <c r="O234" s="163"/>
      <c r="P234" s="163"/>
      <c r="R234" s="172"/>
      <c r="S234" s="172"/>
      <c r="T234" s="216"/>
      <c r="U234" s="216"/>
      <c r="V234" s="163"/>
      <c r="W234" s="262"/>
      <c r="AG234" s="163"/>
    </row>
    <row r="235" spans="1:33" s="164" customFormat="1" ht="18" x14ac:dyDescent="0.35">
      <c r="A235" s="316"/>
      <c r="B235" s="163"/>
      <c r="C235" s="163" t="s">
        <v>1654</v>
      </c>
      <c r="D235" s="164" t="s">
        <v>2326</v>
      </c>
      <c r="E235" s="174" t="s">
        <v>40</v>
      </c>
      <c r="F235" s="174" t="s">
        <v>45</v>
      </c>
      <c r="G235" s="164" t="s">
        <v>1476</v>
      </c>
      <c r="H235" s="164" t="s">
        <v>1251</v>
      </c>
      <c r="I235" s="163">
        <v>43.2</v>
      </c>
      <c r="J235" s="167">
        <v>7.3</v>
      </c>
      <c r="K235" s="167">
        <v>9</v>
      </c>
      <c r="L235" s="194" t="s">
        <v>971</v>
      </c>
      <c r="M235" s="213"/>
      <c r="N235" s="163"/>
      <c r="O235" s="163"/>
      <c r="P235" s="163"/>
      <c r="R235" s="172"/>
      <c r="S235" s="172"/>
      <c r="T235" s="216"/>
      <c r="U235" s="216"/>
      <c r="V235" s="163"/>
      <c r="W235" s="262"/>
      <c r="AG235" s="163"/>
    </row>
    <row r="236" spans="1:33" s="164" customFormat="1" ht="18" x14ac:dyDescent="0.35">
      <c r="A236" s="316"/>
      <c r="B236" s="163"/>
      <c r="C236" s="163" t="s">
        <v>1654</v>
      </c>
      <c r="D236" s="164" t="s">
        <v>2365</v>
      </c>
      <c r="E236" s="174" t="s">
        <v>45</v>
      </c>
      <c r="F236" s="174" t="s">
        <v>40</v>
      </c>
      <c r="G236" s="164" t="s">
        <v>1251</v>
      </c>
      <c r="H236" s="164" t="s">
        <v>1476</v>
      </c>
      <c r="I236" s="163">
        <v>43.2</v>
      </c>
      <c r="J236" s="167">
        <v>9.3000000000000007</v>
      </c>
      <c r="K236" s="167">
        <v>11</v>
      </c>
      <c r="L236" s="166"/>
      <c r="N236" s="163"/>
      <c r="O236" s="163"/>
      <c r="P236" s="163"/>
      <c r="R236" s="172"/>
      <c r="S236" s="172"/>
      <c r="T236" s="216"/>
      <c r="U236" s="216"/>
      <c r="V236" s="163"/>
      <c r="W236" s="262"/>
      <c r="AG236" s="163"/>
    </row>
    <row r="237" spans="1:33" s="164" customFormat="1" ht="18" x14ac:dyDescent="0.35">
      <c r="A237" s="316"/>
      <c r="B237" s="163"/>
      <c r="C237" s="163" t="s">
        <v>1654</v>
      </c>
      <c r="D237" s="164" t="s">
        <v>2366</v>
      </c>
      <c r="E237" s="174" t="s">
        <v>40</v>
      </c>
      <c r="F237" s="174" t="s">
        <v>2172</v>
      </c>
      <c r="G237" s="164" t="s">
        <v>1476</v>
      </c>
      <c r="H237" s="164" t="s">
        <v>2173</v>
      </c>
      <c r="I237" s="216">
        <v>9</v>
      </c>
      <c r="J237" s="167">
        <v>11.1</v>
      </c>
      <c r="K237" s="167">
        <v>11.3</v>
      </c>
      <c r="N237" s="163"/>
      <c r="O237" s="163"/>
      <c r="P237" s="163"/>
      <c r="R237" s="172"/>
      <c r="S237" s="172"/>
      <c r="T237" s="216"/>
      <c r="U237" s="216"/>
      <c r="V237" s="163"/>
      <c r="W237" s="262"/>
      <c r="AG237" s="163"/>
    </row>
    <row r="238" spans="1:33" s="164" customFormat="1" ht="18" x14ac:dyDescent="0.35">
      <c r="A238" s="316"/>
      <c r="B238" s="163"/>
      <c r="C238" s="163" t="s">
        <v>1654</v>
      </c>
      <c r="D238" s="164" t="s">
        <v>2367</v>
      </c>
      <c r="E238" s="174" t="s">
        <v>2172</v>
      </c>
      <c r="F238" s="174" t="s">
        <v>40</v>
      </c>
      <c r="G238" s="164" t="s">
        <v>2173</v>
      </c>
      <c r="H238" s="164" t="s">
        <v>1476</v>
      </c>
      <c r="I238" s="216">
        <v>9</v>
      </c>
      <c r="J238" s="167">
        <v>11.4</v>
      </c>
      <c r="K238" s="167">
        <v>12</v>
      </c>
      <c r="N238" s="217"/>
      <c r="O238" s="218"/>
      <c r="P238" s="219"/>
      <c r="R238" s="172"/>
      <c r="S238" s="172"/>
      <c r="T238" s="216"/>
      <c r="U238" s="216"/>
      <c r="V238" s="163"/>
      <c r="W238" s="262"/>
      <c r="AG238" s="163"/>
    </row>
    <row r="239" spans="1:33" s="164" customFormat="1" ht="18" x14ac:dyDescent="0.35">
      <c r="A239" s="316"/>
      <c r="B239" s="163"/>
      <c r="C239" s="163"/>
      <c r="E239" s="221" t="s">
        <v>976</v>
      </c>
      <c r="F239" s="174"/>
      <c r="G239" s="57" t="s">
        <v>976</v>
      </c>
      <c r="I239" s="163"/>
      <c r="J239" s="163"/>
      <c r="K239" s="167"/>
      <c r="L239" s="213"/>
      <c r="M239" s="213"/>
      <c r="N239" s="220"/>
      <c r="O239" s="219"/>
      <c r="P239" s="219"/>
      <c r="Q239" s="213"/>
      <c r="R239" s="172"/>
      <c r="S239" s="172"/>
      <c r="T239" s="216"/>
      <c r="U239" s="216"/>
      <c r="V239" s="163"/>
      <c r="W239" s="262"/>
      <c r="AG239" s="163"/>
    </row>
    <row r="240" spans="1:33" s="164" customFormat="1" ht="18" x14ac:dyDescent="0.35">
      <c r="A240" s="316"/>
      <c r="B240" s="163"/>
      <c r="C240" s="163" t="s">
        <v>1667</v>
      </c>
      <c r="D240" s="164" t="s">
        <v>2368</v>
      </c>
      <c r="E240" s="174" t="s">
        <v>40</v>
      </c>
      <c r="F240" s="174" t="s">
        <v>1538</v>
      </c>
      <c r="G240" s="164" t="s">
        <v>1476</v>
      </c>
      <c r="H240" s="164" t="s">
        <v>1539</v>
      </c>
      <c r="I240" s="216">
        <v>96.4</v>
      </c>
      <c r="J240" s="167">
        <v>12.45</v>
      </c>
      <c r="K240" s="167">
        <v>15.15</v>
      </c>
      <c r="L240" s="213"/>
      <c r="N240" s="222"/>
      <c r="O240" s="219"/>
      <c r="P240" s="219"/>
      <c r="Q240" s="163" t="s">
        <v>1667</v>
      </c>
      <c r="R240" s="181">
        <v>0.35416666666666669</v>
      </c>
      <c r="S240" s="181">
        <v>0.2673611111111111</v>
      </c>
      <c r="T240" s="216">
        <v>225.2</v>
      </c>
      <c r="U240" s="216">
        <f>T233+T240</f>
        <v>375.2</v>
      </c>
      <c r="V240" s="172">
        <v>9</v>
      </c>
      <c r="W240" s="320" t="s">
        <v>1027</v>
      </c>
      <c r="X240" s="169" t="s">
        <v>2101</v>
      </c>
      <c r="Y240" s="169" t="s">
        <v>1045</v>
      </c>
      <c r="Z240" s="169" t="s">
        <v>1045</v>
      </c>
      <c r="AA240" s="169" t="s">
        <v>2103</v>
      </c>
      <c r="AB240" s="164" t="s">
        <v>2369</v>
      </c>
      <c r="AC240" s="164" t="s">
        <v>11</v>
      </c>
      <c r="AD240" s="211" t="s">
        <v>1542</v>
      </c>
      <c r="AE240" s="164" t="s">
        <v>1045</v>
      </c>
      <c r="AF240" s="164" t="s">
        <v>1031</v>
      </c>
      <c r="AG240" s="163" t="s">
        <v>2180</v>
      </c>
    </row>
    <row r="241" spans="1:33" s="164" customFormat="1" ht="18" x14ac:dyDescent="0.35">
      <c r="A241" s="316"/>
      <c r="B241" s="163"/>
      <c r="C241" s="163" t="s">
        <v>1667</v>
      </c>
      <c r="D241" s="164" t="s">
        <v>2370</v>
      </c>
      <c r="E241" s="174" t="s">
        <v>1538</v>
      </c>
      <c r="F241" s="174" t="s">
        <v>2141</v>
      </c>
      <c r="G241" s="164" t="s">
        <v>1539</v>
      </c>
      <c r="H241" s="164" t="s">
        <v>2142</v>
      </c>
      <c r="I241" s="163">
        <v>64.400000000000006</v>
      </c>
      <c r="J241" s="167">
        <v>16</v>
      </c>
      <c r="K241" s="167">
        <v>17.3</v>
      </c>
      <c r="L241" s="194" t="s">
        <v>971</v>
      </c>
      <c r="M241" s="213"/>
      <c r="N241" s="222"/>
      <c r="O241" s="219"/>
      <c r="P241" s="219"/>
      <c r="R241" s="172"/>
      <c r="S241" s="172"/>
      <c r="T241" s="216"/>
      <c r="U241" s="216"/>
      <c r="W241" s="262"/>
      <c r="AG241" s="163"/>
    </row>
    <row r="242" spans="1:33" s="164" customFormat="1" ht="18" x14ac:dyDescent="0.35">
      <c r="A242" s="316"/>
      <c r="B242" s="163"/>
      <c r="C242" s="163" t="s">
        <v>1667</v>
      </c>
      <c r="D242" s="164" t="s">
        <v>2371</v>
      </c>
      <c r="E242" s="174" t="s">
        <v>2141</v>
      </c>
      <c r="F242" s="174" t="s">
        <v>1538</v>
      </c>
      <c r="G242" s="164" t="s">
        <v>2142</v>
      </c>
      <c r="H242" s="164" t="s">
        <v>1539</v>
      </c>
      <c r="I242" s="163">
        <v>64.400000000000006</v>
      </c>
      <c r="J242" s="167">
        <v>19</v>
      </c>
      <c r="K242" s="167">
        <v>20.3</v>
      </c>
      <c r="L242" s="164" t="s">
        <v>2163</v>
      </c>
      <c r="N242" s="163"/>
      <c r="O242" s="163"/>
      <c r="P242" s="163"/>
      <c r="R242" s="172"/>
      <c r="S242" s="172"/>
      <c r="T242" s="216"/>
      <c r="U242" s="216"/>
      <c r="W242" s="262"/>
      <c r="AG242" s="163"/>
    </row>
    <row r="243" spans="1:33" s="164" customFormat="1" ht="18" x14ac:dyDescent="0.35">
      <c r="A243" s="316"/>
      <c r="B243" s="163"/>
      <c r="C243" s="163"/>
      <c r="E243" s="174"/>
      <c r="F243" s="221" t="s">
        <v>1174</v>
      </c>
      <c r="H243" s="57" t="s">
        <v>1174</v>
      </c>
      <c r="I243" s="163"/>
      <c r="J243" s="167"/>
      <c r="K243" s="167"/>
      <c r="N243" s="163"/>
      <c r="O243" s="163"/>
      <c r="P243" s="163"/>
      <c r="Q243" s="216"/>
      <c r="R243" s="172"/>
      <c r="S243" s="172"/>
      <c r="T243" s="216"/>
      <c r="U243" s="216"/>
      <c r="W243" s="262"/>
      <c r="AG243" s="163"/>
    </row>
    <row r="244" spans="1:33" s="164" customFormat="1" ht="18" x14ac:dyDescent="0.35">
      <c r="A244" s="316"/>
      <c r="B244" s="163"/>
      <c r="C244" s="163"/>
      <c r="E244" s="174"/>
      <c r="F244" s="174"/>
      <c r="I244" s="163"/>
      <c r="J244" s="167"/>
      <c r="K244" s="167"/>
      <c r="N244" s="163"/>
      <c r="O244" s="163"/>
      <c r="P244" s="163"/>
      <c r="Q244" s="216"/>
      <c r="R244" s="172"/>
      <c r="S244" s="172"/>
      <c r="T244" s="216"/>
      <c r="U244" s="216"/>
      <c r="W244" s="262"/>
      <c r="AG244" s="163"/>
    </row>
    <row r="245" spans="1:33" s="164" customFormat="1" ht="18" x14ac:dyDescent="0.35">
      <c r="A245" s="316"/>
      <c r="B245" s="163">
        <v>16</v>
      </c>
      <c r="C245" s="163" t="s">
        <v>1668</v>
      </c>
      <c r="D245" s="164" t="s">
        <v>2372</v>
      </c>
      <c r="E245" s="174" t="s">
        <v>1538</v>
      </c>
      <c r="F245" s="174" t="s">
        <v>2141</v>
      </c>
      <c r="G245" s="164" t="s">
        <v>1539</v>
      </c>
      <c r="H245" s="164" t="s">
        <v>2142</v>
      </c>
      <c r="I245" s="163">
        <v>64.400000000000006</v>
      </c>
      <c r="J245" s="167">
        <v>5.15</v>
      </c>
      <c r="K245" s="167">
        <v>6.45</v>
      </c>
      <c r="L245" s="194" t="s">
        <v>971</v>
      </c>
      <c r="N245" s="163"/>
      <c r="O245" s="163"/>
      <c r="P245" s="163"/>
      <c r="Q245" s="163" t="s">
        <v>1668</v>
      </c>
      <c r="R245" s="181">
        <v>0.32291666666666669</v>
      </c>
      <c r="S245" s="181">
        <v>0.25694444444444448</v>
      </c>
      <c r="T245" s="216">
        <v>225.2</v>
      </c>
      <c r="U245" s="216"/>
      <c r="V245" s="172"/>
      <c r="W245" s="320" t="s">
        <v>1027</v>
      </c>
      <c r="X245" s="169" t="s">
        <v>2101</v>
      </c>
      <c r="Y245" s="169" t="s">
        <v>1045</v>
      </c>
      <c r="Z245" s="169"/>
      <c r="AA245" s="169"/>
      <c r="AB245" s="164" t="s">
        <v>1539</v>
      </c>
      <c r="AC245" s="164" t="s">
        <v>11</v>
      </c>
      <c r="AD245" s="211" t="s">
        <v>1542</v>
      </c>
      <c r="AE245" s="164" t="s">
        <v>1045</v>
      </c>
      <c r="AF245" s="164" t="s">
        <v>1031</v>
      </c>
      <c r="AG245" s="163"/>
    </row>
    <row r="246" spans="1:33" s="164" customFormat="1" ht="18" x14ac:dyDescent="0.35">
      <c r="A246" s="316"/>
      <c r="B246" s="163"/>
      <c r="C246" s="163" t="s">
        <v>1668</v>
      </c>
      <c r="D246" s="164" t="s">
        <v>2373</v>
      </c>
      <c r="E246" s="174" t="s">
        <v>2141</v>
      </c>
      <c r="F246" s="174" t="s">
        <v>1538</v>
      </c>
      <c r="G246" s="164" t="s">
        <v>2142</v>
      </c>
      <c r="H246" s="164" t="s">
        <v>1539</v>
      </c>
      <c r="I246" s="163">
        <v>64.400000000000006</v>
      </c>
      <c r="J246" s="167">
        <v>8</v>
      </c>
      <c r="K246" s="167">
        <v>9.3000000000000007</v>
      </c>
      <c r="L246" s="213"/>
      <c r="M246" s="213"/>
      <c r="N246" s="163"/>
      <c r="O246" s="163"/>
      <c r="P246" s="163"/>
      <c r="Q246" s="216"/>
      <c r="T246" s="216"/>
      <c r="U246" s="216"/>
      <c r="W246" s="262"/>
      <c r="AG246" s="163"/>
    </row>
    <row r="247" spans="1:33" s="164" customFormat="1" ht="18" x14ac:dyDescent="0.35">
      <c r="A247" s="316"/>
      <c r="B247" s="163"/>
      <c r="C247" s="163" t="s">
        <v>1668</v>
      </c>
      <c r="D247" s="164" t="s">
        <v>2374</v>
      </c>
      <c r="E247" s="174" t="s">
        <v>1538</v>
      </c>
      <c r="F247" s="174" t="s">
        <v>40</v>
      </c>
      <c r="G247" s="164" t="s">
        <v>1539</v>
      </c>
      <c r="H247" s="164" t="s">
        <v>1476</v>
      </c>
      <c r="I247" s="163">
        <v>96.4</v>
      </c>
      <c r="J247" s="167">
        <v>10</v>
      </c>
      <c r="K247" s="167">
        <v>12.3</v>
      </c>
      <c r="L247" s="213"/>
      <c r="N247" s="163"/>
      <c r="O247" s="163"/>
      <c r="P247" s="163"/>
      <c r="Q247" s="216"/>
      <c r="R247" s="172"/>
      <c r="S247" s="172"/>
      <c r="T247" s="216"/>
      <c r="U247" s="216"/>
      <c r="W247" s="262"/>
      <c r="AG247" s="163"/>
    </row>
    <row r="248" spans="1:33" s="164" customFormat="1" ht="18" x14ac:dyDescent="0.35">
      <c r="A248" s="316"/>
      <c r="B248" s="163"/>
      <c r="C248" s="163"/>
      <c r="D248" s="57"/>
      <c r="E248" s="174"/>
      <c r="F248" s="221" t="s">
        <v>976</v>
      </c>
      <c r="H248" s="57" t="s">
        <v>976</v>
      </c>
      <c r="I248" s="167"/>
      <c r="J248" s="167"/>
      <c r="K248" s="163"/>
      <c r="N248" s="163"/>
      <c r="O248" s="163"/>
      <c r="P248" s="163"/>
      <c r="Q248" s="216"/>
      <c r="R248" s="172"/>
      <c r="S248" s="172"/>
      <c r="T248" s="216"/>
      <c r="U248" s="216"/>
      <c r="V248" s="163"/>
      <c r="W248" s="262"/>
      <c r="AG248" s="163"/>
    </row>
    <row r="249" spans="1:33" s="164" customFormat="1" ht="18" x14ac:dyDescent="0.35">
      <c r="A249" s="316"/>
      <c r="B249" s="163"/>
      <c r="C249" s="163" t="s">
        <v>1681</v>
      </c>
      <c r="D249" s="164" t="s">
        <v>2375</v>
      </c>
      <c r="E249" s="174" t="s">
        <v>40</v>
      </c>
      <c r="F249" s="174" t="s">
        <v>0</v>
      </c>
      <c r="G249" s="164" t="s">
        <v>1476</v>
      </c>
      <c r="H249" s="164" t="s">
        <v>968</v>
      </c>
      <c r="I249" s="163">
        <v>34.5</v>
      </c>
      <c r="J249" s="167">
        <v>13</v>
      </c>
      <c r="K249" s="167">
        <v>14</v>
      </c>
      <c r="L249" s="166"/>
      <c r="N249" s="167"/>
      <c r="O249" s="167"/>
      <c r="P249" s="163"/>
      <c r="Q249" s="163" t="s">
        <v>1681</v>
      </c>
      <c r="R249" s="181">
        <v>0.33680555555555558</v>
      </c>
      <c r="S249" s="181">
        <v>0.31597222222222221</v>
      </c>
      <c r="T249" s="216">
        <v>182.4</v>
      </c>
      <c r="U249" s="216">
        <f>T249+T245</f>
        <v>407.6</v>
      </c>
      <c r="V249" s="172">
        <v>11</v>
      </c>
      <c r="W249" s="320"/>
      <c r="X249" s="169" t="s">
        <v>2101</v>
      </c>
      <c r="Y249" s="169" t="s">
        <v>1029</v>
      </c>
      <c r="Z249" s="169" t="s">
        <v>1045</v>
      </c>
      <c r="AA249" s="169"/>
      <c r="AB249" s="164" t="s">
        <v>963</v>
      </c>
      <c r="AC249" s="164" t="s">
        <v>49</v>
      </c>
      <c r="AD249" s="164" t="s">
        <v>1029</v>
      </c>
      <c r="AE249" s="164" t="s">
        <v>1045</v>
      </c>
      <c r="AF249" s="164" t="s">
        <v>2232</v>
      </c>
      <c r="AG249" s="163" t="s">
        <v>2103</v>
      </c>
    </row>
    <row r="250" spans="1:33" s="164" customFormat="1" ht="18" x14ac:dyDescent="0.35">
      <c r="A250" s="316"/>
      <c r="B250" s="163"/>
      <c r="C250" s="163" t="s">
        <v>1681</v>
      </c>
      <c r="D250" s="164" t="s">
        <v>2376</v>
      </c>
      <c r="E250" s="174" t="s">
        <v>0</v>
      </c>
      <c r="F250" s="174" t="s">
        <v>49</v>
      </c>
      <c r="G250" s="164" t="s">
        <v>968</v>
      </c>
      <c r="H250" s="164" t="s">
        <v>963</v>
      </c>
      <c r="I250" s="163">
        <v>23.3</v>
      </c>
      <c r="J250" s="167">
        <v>14.100000000000001</v>
      </c>
      <c r="K250" s="167">
        <v>14.55</v>
      </c>
      <c r="N250" s="167"/>
      <c r="O250" s="167"/>
      <c r="P250" s="163"/>
      <c r="R250" s="172"/>
      <c r="S250" s="172"/>
      <c r="T250" s="216"/>
      <c r="U250" s="216"/>
      <c r="V250" s="163"/>
      <c r="W250" s="262"/>
      <c r="AG250" s="163"/>
    </row>
    <row r="251" spans="1:33" s="164" customFormat="1" ht="18" x14ac:dyDescent="0.35">
      <c r="A251" s="316"/>
      <c r="B251" s="163"/>
      <c r="C251" s="163" t="s">
        <v>1681</v>
      </c>
      <c r="D251" s="164" t="s">
        <v>2377</v>
      </c>
      <c r="E251" s="174" t="s">
        <v>49</v>
      </c>
      <c r="F251" s="174" t="s">
        <v>0</v>
      </c>
      <c r="G251" s="164" t="s">
        <v>963</v>
      </c>
      <c r="H251" s="164" t="s">
        <v>968</v>
      </c>
      <c r="I251" s="163">
        <v>23.3</v>
      </c>
      <c r="J251" s="167">
        <v>15</v>
      </c>
      <c r="K251" s="167">
        <v>15.45</v>
      </c>
      <c r="L251" s="166"/>
      <c r="N251" s="167"/>
      <c r="O251" s="167"/>
      <c r="P251" s="163"/>
      <c r="R251" s="172"/>
      <c r="S251" s="172"/>
      <c r="T251" s="216"/>
      <c r="U251" s="216"/>
      <c r="V251" s="163"/>
      <c r="W251" s="262"/>
      <c r="AG251" s="163"/>
    </row>
    <row r="252" spans="1:33" s="164" customFormat="1" ht="18" x14ac:dyDescent="0.35">
      <c r="A252" s="316"/>
      <c r="B252" s="163"/>
      <c r="C252" s="163" t="s">
        <v>1681</v>
      </c>
      <c r="D252" s="164" t="s">
        <v>2378</v>
      </c>
      <c r="E252" s="174" t="s">
        <v>0</v>
      </c>
      <c r="F252" s="174" t="s">
        <v>49</v>
      </c>
      <c r="G252" s="164" t="s">
        <v>968</v>
      </c>
      <c r="H252" s="164" t="s">
        <v>963</v>
      </c>
      <c r="I252" s="163">
        <v>23.3</v>
      </c>
      <c r="J252" s="167">
        <v>15.5</v>
      </c>
      <c r="K252" s="167">
        <v>16.350000000000001</v>
      </c>
      <c r="L252" s="194" t="s">
        <v>971</v>
      </c>
      <c r="N252" s="167"/>
      <c r="O252" s="167"/>
      <c r="P252" s="163"/>
      <c r="R252" s="172"/>
      <c r="S252" s="172"/>
      <c r="T252" s="216"/>
      <c r="U252" s="216"/>
      <c r="V252" s="163"/>
      <c r="W252" s="262"/>
      <c r="AG252" s="163"/>
    </row>
    <row r="253" spans="1:33" s="164" customFormat="1" ht="18" x14ac:dyDescent="0.35">
      <c r="A253" s="316"/>
      <c r="B253" s="163"/>
      <c r="C253" s="163" t="s">
        <v>1681</v>
      </c>
      <c r="D253" s="164" t="s">
        <v>2379</v>
      </c>
      <c r="E253" s="174" t="s">
        <v>49</v>
      </c>
      <c r="F253" s="174" t="s">
        <v>0</v>
      </c>
      <c r="G253" s="164" t="s">
        <v>963</v>
      </c>
      <c r="H253" s="164" t="s">
        <v>968</v>
      </c>
      <c r="I253" s="163">
        <v>23.3</v>
      </c>
      <c r="J253" s="167">
        <v>17.05</v>
      </c>
      <c r="K253" s="167">
        <v>17.5</v>
      </c>
      <c r="L253" s="166"/>
      <c r="N253" s="167"/>
      <c r="O253" s="167"/>
      <c r="P253" s="163"/>
      <c r="R253" s="172"/>
      <c r="S253" s="172"/>
      <c r="T253" s="216"/>
      <c r="U253" s="216"/>
      <c r="V253" s="163"/>
      <c r="W253" s="262"/>
      <c r="AG253" s="163"/>
    </row>
    <row r="254" spans="1:33" s="164" customFormat="1" ht="18" x14ac:dyDescent="0.35">
      <c r="A254" s="316"/>
      <c r="B254" s="163"/>
      <c r="C254" s="163" t="s">
        <v>1681</v>
      </c>
      <c r="D254" s="164" t="s">
        <v>2380</v>
      </c>
      <c r="E254" s="174" t="s">
        <v>0</v>
      </c>
      <c r="F254" s="174" t="s">
        <v>21</v>
      </c>
      <c r="G254" s="164" t="s">
        <v>968</v>
      </c>
      <c r="H254" s="164" t="s">
        <v>1025</v>
      </c>
      <c r="I254" s="163">
        <v>11.5</v>
      </c>
      <c r="J254" s="167">
        <v>18</v>
      </c>
      <c r="K254" s="167">
        <v>18.3</v>
      </c>
      <c r="L254" s="166"/>
      <c r="N254" s="167"/>
      <c r="O254" s="167"/>
      <c r="P254" s="163"/>
      <c r="R254" s="172"/>
      <c r="S254" s="172"/>
      <c r="T254" s="216"/>
      <c r="U254" s="216"/>
      <c r="V254" s="163"/>
      <c r="W254" s="262"/>
      <c r="AG254" s="163"/>
    </row>
    <row r="255" spans="1:33" s="164" customFormat="1" ht="18" x14ac:dyDescent="0.35">
      <c r="A255" s="316"/>
      <c r="B255" s="163"/>
      <c r="C255" s="163" t="s">
        <v>1681</v>
      </c>
      <c r="D255" s="164" t="s">
        <v>2381</v>
      </c>
      <c r="E255" s="174" t="s">
        <v>21</v>
      </c>
      <c r="F255" s="174" t="s">
        <v>0</v>
      </c>
      <c r="G255" s="164" t="s">
        <v>1025</v>
      </c>
      <c r="H255" s="164" t="s">
        <v>968</v>
      </c>
      <c r="I255" s="163">
        <v>11.5</v>
      </c>
      <c r="J255" s="167">
        <v>18.399999999999999</v>
      </c>
      <c r="K255" s="167">
        <v>19.100000000000001</v>
      </c>
      <c r="L255" s="166"/>
      <c r="N255" s="167"/>
      <c r="O255" s="167"/>
      <c r="P255" s="163"/>
      <c r="R255" s="172"/>
      <c r="S255" s="172"/>
      <c r="T255" s="216"/>
      <c r="U255" s="216"/>
      <c r="V255" s="163"/>
      <c r="W255" s="262"/>
      <c r="AG255" s="163"/>
    </row>
    <row r="256" spans="1:33" s="164" customFormat="1" ht="18" x14ac:dyDescent="0.35">
      <c r="A256" s="316"/>
      <c r="B256" s="163"/>
      <c r="C256" s="163" t="s">
        <v>1681</v>
      </c>
      <c r="D256" s="164" t="s">
        <v>2382</v>
      </c>
      <c r="E256" s="174" t="s">
        <v>0</v>
      </c>
      <c r="F256" s="174" t="s">
        <v>40</v>
      </c>
      <c r="G256" s="164" t="s">
        <v>968</v>
      </c>
      <c r="H256" s="164" t="s">
        <v>1476</v>
      </c>
      <c r="I256" s="163">
        <v>34.5</v>
      </c>
      <c r="J256" s="167">
        <v>19.2</v>
      </c>
      <c r="K256" s="167">
        <v>20.2</v>
      </c>
      <c r="N256" s="167"/>
      <c r="O256" s="167"/>
      <c r="P256" s="163"/>
      <c r="R256" s="172"/>
      <c r="S256" s="172"/>
      <c r="T256" s="216"/>
      <c r="U256" s="216"/>
      <c r="V256" s="163"/>
      <c r="W256" s="262"/>
      <c r="AG256" s="163"/>
    </row>
    <row r="257" spans="1:33" s="164" customFormat="1" ht="18" x14ac:dyDescent="0.35">
      <c r="A257" s="316"/>
      <c r="B257" s="163"/>
      <c r="C257" s="163"/>
      <c r="E257" s="174"/>
      <c r="F257" s="174"/>
      <c r="I257" s="57" t="s">
        <v>2383</v>
      </c>
      <c r="J257" s="163"/>
      <c r="K257" s="163"/>
      <c r="N257" s="163"/>
      <c r="O257" s="163"/>
      <c r="P257" s="163"/>
      <c r="R257" s="172"/>
      <c r="S257" s="172"/>
      <c r="T257" s="216"/>
      <c r="U257" s="216"/>
      <c r="W257" s="262"/>
      <c r="AG257" s="163"/>
    </row>
    <row r="258" spans="1:33" s="164" customFormat="1" ht="18" x14ac:dyDescent="0.35">
      <c r="A258" s="316"/>
      <c r="B258" s="163"/>
      <c r="C258" s="163"/>
      <c r="E258" s="174"/>
      <c r="F258" s="174"/>
      <c r="I258" s="57"/>
      <c r="J258" s="163"/>
      <c r="K258" s="163"/>
      <c r="N258" s="163"/>
      <c r="O258" s="163"/>
      <c r="P258" s="163"/>
      <c r="R258" s="172"/>
      <c r="S258" s="172"/>
      <c r="T258" s="216"/>
      <c r="U258" s="216"/>
      <c r="W258" s="262"/>
      <c r="AG258" s="163"/>
    </row>
    <row r="259" spans="1:33" s="164" customFormat="1" ht="18" x14ac:dyDescent="0.35">
      <c r="A259" s="316"/>
      <c r="B259" s="163">
        <v>17</v>
      </c>
      <c r="C259" s="163" t="s">
        <v>1429</v>
      </c>
      <c r="D259" s="164" t="s">
        <v>2384</v>
      </c>
      <c r="E259" s="174" t="s">
        <v>40</v>
      </c>
      <c r="F259" s="174" t="s">
        <v>2385</v>
      </c>
      <c r="G259" s="164" t="s">
        <v>1476</v>
      </c>
      <c r="H259" s="164" t="s">
        <v>2386</v>
      </c>
      <c r="I259" s="216">
        <v>12</v>
      </c>
      <c r="J259" s="167">
        <v>5.55</v>
      </c>
      <c r="K259" s="167">
        <v>6.2</v>
      </c>
      <c r="L259" s="164" t="s">
        <v>2163</v>
      </c>
      <c r="O259" s="163"/>
      <c r="P259" s="163"/>
      <c r="Q259" s="163" t="s">
        <v>1429</v>
      </c>
      <c r="R259" s="181">
        <v>0.27777777777777779</v>
      </c>
      <c r="S259" s="181">
        <v>0.25694444444444448</v>
      </c>
      <c r="T259" s="216">
        <v>151.80000000000001</v>
      </c>
      <c r="U259" s="216"/>
      <c r="V259" s="172"/>
      <c r="W259" s="320" t="s">
        <v>1027</v>
      </c>
      <c r="X259" s="169" t="s">
        <v>2101</v>
      </c>
      <c r="Y259" s="164" t="s">
        <v>1045</v>
      </c>
      <c r="Z259" s="169"/>
      <c r="AA259" s="169"/>
      <c r="AB259" s="164" t="s">
        <v>2387</v>
      </c>
      <c r="AC259" s="164" t="s">
        <v>2388</v>
      </c>
      <c r="AD259" s="211" t="s">
        <v>1542</v>
      </c>
      <c r="AE259" s="164" t="s">
        <v>1045</v>
      </c>
      <c r="AF259" s="164" t="s">
        <v>1031</v>
      </c>
      <c r="AG259" s="163" t="s">
        <v>2103</v>
      </c>
    </row>
    <row r="260" spans="1:33" s="164" customFormat="1" ht="18" x14ac:dyDescent="0.35">
      <c r="A260" s="316"/>
      <c r="B260" s="163"/>
      <c r="C260" s="163" t="s">
        <v>1429</v>
      </c>
      <c r="D260" s="164" t="s">
        <v>2389</v>
      </c>
      <c r="E260" s="174" t="s">
        <v>2385</v>
      </c>
      <c r="F260" s="174" t="s">
        <v>40</v>
      </c>
      <c r="G260" s="164" t="s">
        <v>2386</v>
      </c>
      <c r="H260" s="164" t="s">
        <v>1476</v>
      </c>
      <c r="I260" s="216">
        <v>12</v>
      </c>
      <c r="J260" s="167">
        <v>6.25</v>
      </c>
      <c r="K260" s="167">
        <v>6.5</v>
      </c>
      <c r="L260" s="164" t="s">
        <v>2163</v>
      </c>
      <c r="O260" s="163"/>
      <c r="P260" s="163"/>
      <c r="Q260" s="216"/>
      <c r="R260" s="172"/>
      <c r="S260" s="172"/>
      <c r="T260" s="216"/>
      <c r="U260" s="216"/>
      <c r="V260" s="163"/>
      <c r="W260" s="262"/>
      <c r="AG260" s="163"/>
    </row>
    <row r="261" spans="1:33" s="164" customFormat="1" ht="18" x14ac:dyDescent="0.35">
      <c r="A261" s="316"/>
      <c r="B261" s="163"/>
      <c r="C261" s="163" t="s">
        <v>1429</v>
      </c>
      <c r="D261" s="164" t="s">
        <v>2390</v>
      </c>
      <c r="E261" s="174" t="s">
        <v>40</v>
      </c>
      <c r="F261" s="174" t="s">
        <v>2388</v>
      </c>
      <c r="G261" s="164" t="s">
        <v>1476</v>
      </c>
      <c r="H261" s="164" t="s">
        <v>2387</v>
      </c>
      <c r="I261" s="216">
        <v>24.1</v>
      </c>
      <c r="J261" s="167">
        <v>6.55</v>
      </c>
      <c r="K261" s="167">
        <v>7.35</v>
      </c>
      <c r="L261" s="164" t="s">
        <v>1225</v>
      </c>
      <c r="O261" s="163"/>
      <c r="P261" s="163"/>
      <c r="Q261" s="216"/>
      <c r="R261" s="172"/>
      <c r="S261" s="172"/>
      <c r="T261" s="216"/>
      <c r="U261" s="216"/>
      <c r="V261" s="163"/>
      <c r="W261" s="262"/>
      <c r="AG261" s="163"/>
    </row>
    <row r="262" spans="1:33" s="164" customFormat="1" ht="18" x14ac:dyDescent="0.35">
      <c r="A262" s="316"/>
      <c r="B262" s="163"/>
      <c r="C262" s="163" t="s">
        <v>1429</v>
      </c>
      <c r="D262" s="164" t="s">
        <v>2391</v>
      </c>
      <c r="E262" s="174" t="s">
        <v>2388</v>
      </c>
      <c r="F262" s="174" t="s">
        <v>40</v>
      </c>
      <c r="G262" s="164" t="s">
        <v>2387</v>
      </c>
      <c r="H262" s="164" t="s">
        <v>2159</v>
      </c>
      <c r="I262" s="216">
        <v>26.8</v>
      </c>
      <c r="J262" s="167">
        <v>7.4</v>
      </c>
      <c r="K262" s="167">
        <v>8.3000000000000007</v>
      </c>
      <c r="L262" s="57" t="s">
        <v>971</v>
      </c>
      <c r="O262" s="163"/>
      <c r="P262" s="163"/>
      <c r="Q262" s="216"/>
      <c r="R262" s="172"/>
      <c r="S262" s="172"/>
      <c r="T262" s="216"/>
      <c r="U262" s="216"/>
      <c r="V262" s="163"/>
      <c r="W262" s="262"/>
      <c r="AG262" s="163"/>
    </row>
    <row r="263" spans="1:33" s="164" customFormat="1" ht="18" x14ac:dyDescent="0.35">
      <c r="A263" s="316"/>
      <c r="B263" s="163"/>
      <c r="C263" s="163" t="s">
        <v>1429</v>
      </c>
      <c r="D263" s="164" t="s">
        <v>2392</v>
      </c>
      <c r="E263" s="174" t="s">
        <v>2157</v>
      </c>
      <c r="F263" s="174" t="s">
        <v>2245</v>
      </c>
      <c r="G263" s="164" t="s">
        <v>2159</v>
      </c>
      <c r="H263" s="164" t="s">
        <v>2246</v>
      </c>
      <c r="I263" s="163">
        <v>37.1</v>
      </c>
      <c r="J263" s="167">
        <v>9</v>
      </c>
      <c r="K263" s="167">
        <v>10.15</v>
      </c>
      <c r="O263" s="163"/>
      <c r="P263" s="163"/>
      <c r="Q263" s="216"/>
      <c r="R263" s="172"/>
      <c r="S263" s="172"/>
      <c r="T263" s="216"/>
      <c r="U263" s="216"/>
      <c r="V263" s="163"/>
      <c r="W263" s="262"/>
      <c r="AG263" s="163"/>
    </row>
    <row r="264" spans="1:33" s="164" customFormat="1" ht="18" x14ac:dyDescent="0.35">
      <c r="A264" s="316"/>
      <c r="B264" s="163"/>
      <c r="C264" s="163" t="s">
        <v>1429</v>
      </c>
      <c r="D264" s="164" t="s">
        <v>2393</v>
      </c>
      <c r="E264" s="174" t="s">
        <v>2245</v>
      </c>
      <c r="F264" s="174" t="s">
        <v>2157</v>
      </c>
      <c r="G264" s="164" t="s">
        <v>2246</v>
      </c>
      <c r="H264" s="164" t="s">
        <v>2159</v>
      </c>
      <c r="I264" s="163">
        <v>37.1</v>
      </c>
      <c r="J264" s="167">
        <v>10.199999999999999</v>
      </c>
      <c r="K264" s="167">
        <v>11.35</v>
      </c>
      <c r="L264" s="164" t="s">
        <v>2163</v>
      </c>
      <c r="O264" s="163"/>
      <c r="P264" s="163"/>
      <c r="Q264" s="216"/>
      <c r="R264" s="172"/>
      <c r="S264" s="172"/>
      <c r="T264" s="216"/>
      <c r="U264" s="216"/>
      <c r="V264" s="163"/>
      <c r="W264" s="262"/>
      <c r="AG264" s="163"/>
    </row>
    <row r="265" spans="1:33" s="164" customFormat="1" ht="18" x14ac:dyDescent="0.35">
      <c r="A265" s="316"/>
      <c r="B265" s="163"/>
      <c r="C265" s="163" t="s">
        <v>1429</v>
      </c>
      <c r="D265" s="164" t="s">
        <v>2394</v>
      </c>
      <c r="E265" s="174" t="s">
        <v>2157</v>
      </c>
      <c r="F265" s="174" t="s">
        <v>40</v>
      </c>
      <c r="G265" s="164" t="s">
        <v>2159</v>
      </c>
      <c r="H265" s="164" t="s">
        <v>1476</v>
      </c>
      <c r="I265" s="163">
        <v>2.7</v>
      </c>
      <c r="J265" s="167">
        <v>11.4</v>
      </c>
      <c r="K265" s="167">
        <v>11.5</v>
      </c>
      <c r="L265" s="194"/>
      <c r="P265" s="163"/>
      <c r="Q265" s="216"/>
      <c r="R265" s="172"/>
      <c r="S265" s="172"/>
      <c r="T265" s="216"/>
      <c r="U265" s="216"/>
      <c r="V265" s="163"/>
      <c r="W265" s="262"/>
      <c r="AG265" s="163"/>
    </row>
    <row r="266" spans="1:33" s="164" customFormat="1" ht="18" x14ac:dyDescent="0.35">
      <c r="A266" s="316"/>
      <c r="B266" s="163"/>
      <c r="C266" s="163"/>
      <c r="E266" s="221" t="s">
        <v>976</v>
      </c>
      <c r="F266" s="174"/>
      <c r="G266" s="57" t="s">
        <v>976</v>
      </c>
      <c r="I266" s="210"/>
      <c r="J266" s="163"/>
      <c r="K266" s="163"/>
      <c r="N266" s="163"/>
      <c r="O266" s="163"/>
      <c r="P266" s="163"/>
      <c r="R266" s="163"/>
      <c r="S266" s="163"/>
      <c r="T266" s="216"/>
      <c r="U266" s="216"/>
      <c r="W266" s="262"/>
      <c r="AG266" s="163"/>
    </row>
    <row r="267" spans="1:33" s="164" customFormat="1" ht="18" x14ac:dyDescent="0.35">
      <c r="A267" s="316"/>
      <c r="B267" s="163"/>
      <c r="C267" s="163" t="s">
        <v>1846</v>
      </c>
      <c r="D267" s="164" t="s">
        <v>2395</v>
      </c>
      <c r="E267" s="174" t="s">
        <v>40</v>
      </c>
      <c r="F267" s="174" t="s">
        <v>2343</v>
      </c>
      <c r="G267" s="164" t="s">
        <v>1476</v>
      </c>
      <c r="H267" s="164" t="s">
        <v>2344</v>
      </c>
      <c r="I267" s="163">
        <v>12.9</v>
      </c>
      <c r="J267" s="167">
        <v>12.2</v>
      </c>
      <c r="K267" s="167">
        <v>12.5</v>
      </c>
      <c r="L267" s="194"/>
      <c r="N267" s="196"/>
      <c r="O267" s="196"/>
      <c r="P267" s="196"/>
      <c r="Q267" s="163" t="s">
        <v>1846</v>
      </c>
      <c r="R267" s="181">
        <v>0.3125</v>
      </c>
      <c r="S267" s="181">
        <v>0.2673611111111111</v>
      </c>
      <c r="T267" s="216">
        <v>136.9</v>
      </c>
      <c r="U267" s="216">
        <f>T267+T259</f>
        <v>288.70000000000005</v>
      </c>
      <c r="V267" s="172">
        <v>17</v>
      </c>
      <c r="W267" s="320" t="s">
        <v>1027</v>
      </c>
      <c r="X267" s="169" t="s">
        <v>2101</v>
      </c>
      <c r="Y267" s="169" t="s">
        <v>1045</v>
      </c>
      <c r="Z267" s="169" t="s">
        <v>1045</v>
      </c>
      <c r="AA267" s="169" t="s">
        <v>2103</v>
      </c>
      <c r="AB267" s="164" t="s">
        <v>2396</v>
      </c>
      <c r="AC267" s="164" t="s">
        <v>2397</v>
      </c>
      <c r="AD267" s="211" t="s">
        <v>1542</v>
      </c>
      <c r="AE267" s="164" t="s">
        <v>1045</v>
      </c>
      <c r="AF267" s="164" t="s">
        <v>1031</v>
      </c>
      <c r="AG267" s="163" t="s">
        <v>2180</v>
      </c>
    </row>
    <row r="268" spans="1:33" s="164" customFormat="1" ht="18" x14ac:dyDescent="0.35">
      <c r="A268" s="316"/>
      <c r="B268" s="163"/>
      <c r="C268" s="163" t="s">
        <v>1846</v>
      </c>
      <c r="D268" s="164" t="s">
        <v>2398</v>
      </c>
      <c r="E268" s="174" t="s">
        <v>2343</v>
      </c>
      <c r="F268" s="174" t="s">
        <v>40</v>
      </c>
      <c r="G268" s="164" t="s">
        <v>2344</v>
      </c>
      <c r="H268" s="164" t="s">
        <v>1476</v>
      </c>
      <c r="I268" s="163">
        <v>12.9</v>
      </c>
      <c r="J268" s="167">
        <v>13</v>
      </c>
      <c r="K268" s="167">
        <v>13.3</v>
      </c>
      <c r="L268" s="194"/>
      <c r="N268" s="196"/>
      <c r="O268" s="196"/>
      <c r="P268" s="196"/>
      <c r="Q268" s="196"/>
      <c r="R268" s="172"/>
      <c r="S268" s="172"/>
      <c r="T268" s="216"/>
      <c r="U268" s="216"/>
      <c r="W268" s="262"/>
      <c r="AG268" s="163"/>
    </row>
    <row r="269" spans="1:33" s="164" customFormat="1" ht="18" x14ac:dyDescent="0.35">
      <c r="A269" s="316"/>
      <c r="B269" s="163"/>
      <c r="C269" s="163" t="s">
        <v>1846</v>
      </c>
      <c r="D269" s="164" t="s">
        <v>2399</v>
      </c>
      <c r="E269" s="174" t="s">
        <v>40</v>
      </c>
      <c r="F269" s="174" t="s">
        <v>2190</v>
      </c>
      <c r="G269" s="164" t="s">
        <v>1476</v>
      </c>
      <c r="H269" s="164" t="s">
        <v>2191</v>
      </c>
      <c r="I269" s="216">
        <v>14.2</v>
      </c>
      <c r="J269" s="167">
        <v>13.45</v>
      </c>
      <c r="K269" s="167">
        <v>14.1</v>
      </c>
      <c r="L269" s="164" t="s">
        <v>1225</v>
      </c>
      <c r="N269" s="163"/>
      <c r="O269" s="163"/>
      <c r="P269" s="163"/>
      <c r="W269" s="262"/>
      <c r="AG269" s="163"/>
    </row>
    <row r="270" spans="1:33" s="164" customFormat="1" ht="18" x14ac:dyDescent="0.35">
      <c r="A270" s="316"/>
      <c r="B270" s="163"/>
      <c r="C270" s="163" t="s">
        <v>1846</v>
      </c>
      <c r="D270" s="164" t="s">
        <v>2400</v>
      </c>
      <c r="E270" s="174" t="s">
        <v>2190</v>
      </c>
      <c r="F270" s="174" t="s">
        <v>2157</v>
      </c>
      <c r="G270" s="164" t="s">
        <v>2191</v>
      </c>
      <c r="H270" s="164" t="s">
        <v>1476</v>
      </c>
      <c r="I270" s="163">
        <v>14.2</v>
      </c>
      <c r="J270" s="167">
        <v>14.15</v>
      </c>
      <c r="K270" s="167">
        <v>14.4</v>
      </c>
      <c r="L270" s="194"/>
      <c r="M270" s="231"/>
      <c r="N270" s="163"/>
      <c r="O270" s="163"/>
      <c r="P270" s="163"/>
      <c r="R270" s="163"/>
      <c r="S270" s="163"/>
      <c r="T270" s="216"/>
      <c r="U270" s="216"/>
      <c r="W270" s="262"/>
      <c r="AG270" s="163"/>
    </row>
    <row r="271" spans="1:33" s="164" customFormat="1" ht="18" x14ac:dyDescent="0.35">
      <c r="A271" s="316"/>
      <c r="B271" s="163"/>
      <c r="C271" s="163" t="s">
        <v>1846</v>
      </c>
      <c r="D271" s="164" t="s">
        <v>2401</v>
      </c>
      <c r="E271" s="174" t="s">
        <v>40</v>
      </c>
      <c r="F271" s="174" t="s">
        <v>2362</v>
      </c>
      <c r="G271" s="164" t="s">
        <v>1476</v>
      </c>
      <c r="H271" s="164" t="s">
        <v>2402</v>
      </c>
      <c r="I271" s="163">
        <v>9.5</v>
      </c>
      <c r="J271" s="167">
        <v>15.4</v>
      </c>
      <c r="K271" s="167">
        <v>15.55</v>
      </c>
      <c r="N271" s="163"/>
      <c r="O271" s="163"/>
      <c r="P271" s="163"/>
      <c r="W271" s="262"/>
      <c r="AG271" s="163"/>
    </row>
    <row r="272" spans="1:33" s="164" customFormat="1" ht="18" x14ac:dyDescent="0.35">
      <c r="A272" s="316"/>
      <c r="B272" s="163"/>
      <c r="C272" s="163" t="s">
        <v>1846</v>
      </c>
      <c r="D272" s="164" t="s">
        <v>2403</v>
      </c>
      <c r="E272" s="174" t="s">
        <v>2404</v>
      </c>
      <c r="F272" s="174" t="s">
        <v>2362</v>
      </c>
      <c r="G272" s="164" t="s">
        <v>2402</v>
      </c>
      <c r="H272" s="164" t="s">
        <v>2363</v>
      </c>
      <c r="I272" s="216">
        <v>15.3</v>
      </c>
      <c r="J272" s="167">
        <v>16.05</v>
      </c>
      <c r="K272" s="167">
        <v>16.350000000000001</v>
      </c>
      <c r="L272" s="164" t="s">
        <v>2163</v>
      </c>
      <c r="N272" s="163"/>
      <c r="O272" s="163"/>
      <c r="P272" s="163"/>
      <c r="R272" s="163"/>
      <c r="S272" s="163"/>
      <c r="T272" s="216"/>
      <c r="U272" s="216"/>
      <c r="W272" s="262"/>
      <c r="AG272" s="163"/>
    </row>
    <row r="273" spans="1:33" s="164" customFormat="1" ht="18" x14ac:dyDescent="0.35">
      <c r="A273" s="316"/>
      <c r="B273" s="163"/>
      <c r="C273" s="163" t="s">
        <v>1846</v>
      </c>
      <c r="D273" s="164" t="s">
        <v>2405</v>
      </c>
      <c r="E273" s="174" t="s">
        <v>2362</v>
      </c>
      <c r="F273" s="174" t="s">
        <v>2404</v>
      </c>
      <c r="G273" s="164" t="s">
        <v>2363</v>
      </c>
      <c r="H273" s="164" t="s">
        <v>2402</v>
      </c>
      <c r="I273" s="216">
        <v>15.3</v>
      </c>
      <c r="J273" s="167">
        <v>16.45</v>
      </c>
      <c r="K273" s="167">
        <v>17.149999999999999</v>
      </c>
      <c r="L273" s="164" t="s">
        <v>2163</v>
      </c>
      <c r="N273" s="163"/>
      <c r="O273" s="163"/>
      <c r="P273" s="163"/>
      <c r="R273" s="163"/>
      <c r="S273" s="163"/>
      <c r="T273" s="216"/>
      <c r="U273" s="216"/>
      <c r="W273" s="262"/>
      <c r="AG273" s="163"/>
    </row>
    <row r="274" spans="1:33" s="164" customFormat="1" ht="18" x14ac:dyDescent="0.35">
      <c r="A274" s="316"/>
      <c r="B274" s="163"/>
      <c r="C274" s="163" t="s">
        <v>1846</v>
      </c>
      <c r="D274" s="164" t="s">
        <v>2406</v>
      </c>
      <c r="E274" s="174" t="s">
        <v>2404</v>
      </c>
      <c r="F274" s="174" t="s">
        <v>2362</v>
      </c>
      <c r="G274" s="164" t="s">
        <v>2402</v>
      </c>
      <c r="H274" s="164" t="s">
        <v>2363</v>
      </c>
      <c r="I274" s="216">
        <v>15.3</v>
      </c>
      <c r="J274" s="167">
        <v>17.25</v>
      </c>
      <c r="K274" s="167">
        <v>17.55</v>
      </c>
      <c r="L274" s="164" t="s">
        <v>2163</v>
      </c>
      <c r="N274" s="163"/>
      <c r="O274" s="163"/>
      <c r="P274" s="163"/>
      <c r="R274" s="163"/>
      <c r="S274" s="163"/>
      <c r="T274" s="216"/>
      <c r="U274" s="216"/>
      <c r="W274" s="262"/>
      <c r="AG274" s="163"/>
    </row>
    <row r="275" spans="1:33" s="164" customFormat="1" ht="18" x14ac:dyDescent="0.35">
      <c r="A275" s="316"/>
      <c r="B275" s="163"/>
      <c r="C275" s="163" t="s">
        <v>1846</v>
      </c>
      <c r="D275" s="164" t="s">
        <v>2407</v>
      </c>
      <c r="E275" s="174" t="s">
        <v>2362</v>
      </c>
      <c r="F275" s="174" t="s">
        <v>2404</v>
      </c>
      <c r="G275" s="164" t="s">
        <v>2363</v>
      </c>
      <c r="H275" s="164" t="s">
        <v>2402</v>
      </c>
      <c r="I275" s="216">
        <v>15.3</v>
      </c>
      <c r="J275" s="167">
        <v>18.05</v>
      </c>
      <c r="K275" s="167">
        <v>18.350000000000001</v>
      </c>
      <c r="L275" s="164" t="s">
        <v>2163</v>
      </c>
      <c r="N275" s="163"/>
      <c r="O275" s="163"/>
      <c r="P275" s="163"/>
      <c r="R275" s="163"/>
      <c r="S275" s="163"/>
      <c r="T275" s="216"/>
      <c r="U275" s="216"/>
      <c r="W275" s="262"/>
      <c r="AG275" s="163"/>
    </row>
    <row r="276" spans="1:33" s="164" customFormat="1" ht="18" x14ac:dyDescent="0.35">
      <c r="A276" s="316"/>
      <c r="B276" s="163"/>
      <c r="C276" s="163" t="s">
        <v>1846</v>
      </c>
      <c r="D276" s="164" t="s">
        <v>2408</v>
      </c>
      <c r="E276" s="174" t="s">
        <v>2409</v>
      </c>
      <c r="F276" s="174" t="s">
        <v>2397</v>
      </c>
      <c r="G276" s="164" t="s">
        <v>2410</v>
      </c>
      <c r="H276" s="164" t="s">
        <v>2411</v>
      </c>
      <c r="I276" s="216">
        <v>12</v>
      </c>
      <c r="J276" s="167">
        <v>18.399999999999999</v>
      </c>
      <c r="K276" s="167">
        <v>19.100000000000001</v>
      </c>
      <c r="L276" s="164" t="s">
        <v>2163</v>
      </c>
      <c r="M276" s="220"/>
      <c r="N276" s="219"/>
      <c r="O276" s="219"/>
      <c r="P276" s="163"/>
      <c r="R276" s="172"/>
      <c r="S276" s="172"/>
      <c r="T276" s="216"/>
      <c r="U276" s="216"/>
      <c r="W276" s="262"/>
      <c r="AG276" s="163"/>
    </row>
    <row r="277" spans="1:33" s="164" customFormat="1" ht="18" x14ac:dyDescent="0.35">
      <c r="A277" s="316"/>
      <c r="B277" s="163"/>
      <c r="C277" s="163"/>
      <c r="E277" s="174"/>
      <c r="F277" s="221" t="s">
        <v>1174</v>
      </c>
      <c r="H277" s="57" t="s">
        <v>1174</v>
      </c>
      <c r="I277" s="216"/>
      <c r="J277" s="167"/>
      <c r="K277" s="167"/>
      <c r="N277" s="163"/>
      <c r="O277" s="163"/>
      <c r="P277" s="163"/>
      <c r="R277" s="172"/>
      <c r="S277" s="172"/>
      <c r="T277" s="216"/>
      <c r="U277" s="216"/>
      <c r="W277" s="262"/>
      <c r="AG277" s="163"/>
    </row>
    <row r="278" spans="1:33" s="322" customFormat="1" x14ac:dyDescent="0.25"/>
    <row r="279" spans="1:33" s="164" customFormat="1" ht="18" x14ac:dyDescent="0.35">
      <c r="A279" s="316"/>
      <c r="B279" s="163">
        <v>18</v>
      </c>
      <c r="C279" s="163" t="s">
        <v>1848</v>
      </c>
      <c r="D279" s="164" t="s">
        <v>2412</v>
      </c>
      <c r="E279" s="174" t="s">
        <v>2397</v>
      </c>
      <c r="F279" s="174" t="s">
        <v>2404</v>
      </c>
      <c r="G279" s="164" t="s">
        <v>2411</v>
      </c>
      <c r="H279" s="164" t="s">
        <v>2402</v>
      </c>
      <c r="I279" s="216">
        <v>12</v>
      </c>
      <c r="J279" s="167">
        <v>4.3</v>
      </c>
      <c r="K279" s="167">
        <v>5</v>
      </c>
      <c r="L279" s="164" t="s">
        <v>2163</v>
      </c>
      <c r="N279" s="163"/>
      <c r="O279" s="163"/>
      <c r="P279" s="163"/>
      <c r="Q279" s="163" t="s">
        <v>1848</v>
      </c>
      <c r="R279" s="181">
        <v>0.32291666666666669</v>
      </c>
      <c r="S279" s="181">
        <v>0.28125</v>
      </c>
      <c r="T279" s="216">
        <v>154.4</v>
      </c>
      <c r="U279" s="216"/>
      <c r="V279" s="172"/>
      <c r="W279" s="320" t="s">
        <v>1027</v>
      </c>
      <c r="X279" s="169" t="s">
        <v>2101</v>
      </c>
      <c r="Y279" s="169" t="s">
        <v>1045</v>
      </c>
      <c r="Z279" s="169"/>
      <c r="AA279" s="169"/>
      <c r="AB279" s="164" t="s">
        <v>2411</v>
      </c>
      <c r="AC279" s="164" t="s">
        <v>2397</v>
      </c>
      <c r="AD279" s="211" t="s">
        <v>1542</v>
      </c>
      <c r="AE279" s="164" t="s">
        <v>1045</v>
      </c>
      <c r="AF279" s="164" t="s">
        <v>1031</v>
      </c>
      <c r="AG279" s="163"/>
    </row>
    <row r="280" spans="1:33" s="164" customFormat="1" ht="18" x14ac:dyDescent="0.35">
      <c r="A280" s="316"/>
      <c r="B280" s="163"/>
      <c r="C280" s="163" t="s">
        <v>1848</v>
      </c>
      <c r="D280" s="164" t="s">
        <v>2413</v>
      </c>
      <c r="E280" s="174" t="s">
        <v>2404</v>
      </c>
      <c r="F280" s="174" t="s">
        <v>2362</v>
      </c>
      <c r="G280" s="164" t="s">
        <v>2402</v>
      </c>
      <c r="H280" s="164" t="s">
        <v>2363</v>
      </c>
      <c r="I280" s="216">
        <v>15.3</v>
      </c>
      <c r="J280" s="167">
        <v>5.15</v>
      </c>
      <c r="K280" s="167">
        <v>5.45</v>
      </c>
      <c r="L280" s="164" t="s">
        <v>2163</v>
      </c>
      <c r="N280" s="163"/>
      <c r="O280" s="163"/>
      <c r="P280" s="163"/>
      <c r="R280" s="163"/>
      <c r="S280" s="163"/>
      <c r="T280" s="216"/>
      <c r="U280" s="216"/>
      <c r="W280" s="262"/>
      <c r="AG280" s="163"/>
    </row>
    <row r="281" spans="1:33" s="164" customFormat="1" ht="18" x14ac:dyDescent="0.35">
      <c r="A281" s="316"/>
      <c r="B281" s="163"/>
      <c r="C281" s="163" t="s">
        <v>1848</v>
      </c>
      <c r="D281" s="164" t="s">
        <v>2414</v>
      </c>
      <c r="E281" s="174" t="s">
        <v>2362</v>
      </c>
      <c r="F281" s="174" t="s">
        <v>2404</v>
      </c>
      <c r="G281" s="164" t="s">
        <v>2363</v>
      </c>
      <c r="H281" s="164" t="s">
        <v>2402</v>
      </c>
      <c r="I281" s="216">
        <v>15.3</v>
      </c>
      <c r="J281" s="167">
        <v>5.5</v>
      </c>
      <c r="K281" s="167">
        <v>6.2</v>
      </c>
      <c r="L281" s="164" t="s">
        <v>2163</v>
      </c>
      <c r="N281" s="163"/>
      <c r="O281" s="163"/>
      <c r="P281" s="163"/>
      <c r="R281" s="167"/>
      <c r="S281" s="167"/>
      <c r="T281" s="216"/>
      <c r="U281" s="216"/>
      <c r="W281" s="262"/>
      <c r="AG281" s="163"/>
    </row>
    <row r="282" spans="1:33" s="164" customFormat="1" ht="18" x14ac:dyDescent="0.35">
      <c r="A282" s="316"/>
      <c r="B282" s="163"/>
      <c r="C282" s="163" t="s">
        <v>1848</v>
      </c>
      <c r="D282" s="164" t="s">
        <v>2415</v>
      </c>
      <c r="E282" s="174" t="s">
        <v>2404</v>
      </c>
      <c r="F282" s="174" t="s">
        <v>2416</v>
      </c>
      <c r="G282" s="164" t="s">
        <v>2402</v>
      </c>
      <c r="H282" s="164" t="s">
        <v>2417</v>
      </c>
      <c r="I282" s="216">
        <v>12</v>
      </c>
      <c r="J282" s="167">
        <v>6.25</v>
      </c>
      <c r="K282" s="167">
        <v>6.5</v>
      </c>
      <c r="L282" s="164" t="s">
        <v>2163</v>
      </c>
      <c r="N282" s="163"/>
      <c r="O282" s="163"/>
      <c r="P282" s="163"/>
      <c r="R282" s="163"/>
      <c r="S282" s="163"/>
      <c r="T282" s="216"/>
      <c r="U282" s="216"/>
      <c r="W282" s="262"/>
      <c r="AG282" s="163"/>
    </row>
    <row r="283" spans="1:33" s="164" customFormat="1" ht="18" x14ac:dyDescent="0.35">
      <c r="A283" s="316"/>
      <c r="B283" s="163"/>
      <c r="C283" s="163" t="s">
        <v>1848</v>
      </c>
      <c r="D283" s="164" t="s">
        <v>2418</v>
      </c>
      <c r="E283" s="174" t="s">
        <v>2416</v>
      </c>
      <c r="F283" s="174" t="s">
        <v>2404</v>
      </c>
      <c r="G283" s="164" t="s">
        <v>2417</v>
      </c>
      <c r="H283" s="164" t="s">
        <v>2402</v>
      </c>
      <c r="I283" s="216">
        <v>12</v>
      </c>
      <c r="J283" s="167">
        <v>6.55</v>
      </c>
      <c r="K283" s="167">
        <v>7.2</v>
      </c>
      <c r="L283" s="194" t="s">
        <v>971</v>
      </c>
      <c r="M283" s="213"/>
      <c r="N283" s="163"/>
      <c r="O283" s="163"/>
      <c r="P283" s="163"/>
      <c r="R283" s="163"/>
      <c r="S283" s="163"/>
      <c r="T283" s="216"/>
      <c r="U283" s="216"/>
      <c r="W283" s="262"/>
      <c r="AG283" s="163"/>
    </row>
    <row r="284" spans="1:33" s="164" customFormat="1" ht="18" x14ac:dyDescent="0.35">
      <c r="A284" s="316"/>
      <c r="B284" s="163"/>
      <c r="C284" s="163" t="s">
        <v>1848</v>
      </c>
      <c r="D284" s="164" t="s">
        <v>2419</v>
      </c>
      <c r="E284" s="174" t="s">
        <v>2404</v>
      </c>
      <c r="F284" s="174" t="s">
        <v>2362</v>
      </c>
      <c r="G284" s="164" t="s">
        <v>2402</v>
      </c>
      <c r="H284" s="164" t="s">
        <v>2363</v>
      </c>
      <c r="I284" s="216">
        <v>15.3</v>
      </c>
      <c r="J284" s="167">
        <v>7.5</v>
      </c>
      <c r="K284" s="167">
        <v>8.1999999999999993</v>
      </c>
      <c r="L284" s="164" t="s">
        <v>2163</v>
      </c>
      <c r="N284" s="163"/>
      <c r="O284" s="163"/>
      <c r="P284" s="163"/>
      <c r="R284" s="163"/>
      <c r="S284" s="163"/>
      <c r="T284" s="216"/>
      <c r="U284" s="216"/>
      <c r="W284" s="262"/>
      <c r="AG284" s="163"/>
    </row>
    <row r="285" spans="1:33" s="164" customFormat="1" ht="18" x14ac:dyDescent="0.35">
      <c r="A285" s="316"/>
      <c r="B285" s="163"/>
      <c r="C285" s="163" t="s">
        <v>1848</v>
      </c>
      <c r="D285" s="164" t="s">
        <v>2420</v>
      </c>
      <c r="E285" s="174" t="s">
        <v>2362</v>
      </c>
      <c r="F285" s="174" t="s">
        <v>2404</v>
      </c>
      <c r="G285" s="164" t="s">
        <v>2363</v>
      </c>
      <c r="H285" s="164" t="s">
        <v>2402</v>
      </c>
      <c r="I285" s="216">
        <v>15.3</v>
      </c>
      <c r="J285" s="167">
        <v>8.25</v>
      </c>
      <c r="K285" s="167">
        <v>8.5500000000000007</v>
      </c>
      <c r="L285" s="164" t="s">
        <v>2163</v>
      </c>
      <c r="N285" s="163"/>
      <c r="O285" s="163"/>
      <c r="P285" s="163"/>
      <c r="R285" s="163"/>
      <c r="S285" s="163"/>
      <c r="T285" s="216"/>
      <c r="U285" s="216"/>
      <c r="W285" s="262"/>
      <c r="AG285" s="163"/>
    </row>
    <row r="286" spans="1:33" s="164" customFormat="1" ht="18" x14ac:dyDescent="0.35">
      <c r="A286" s="316"/>
      <c r="B286" s="163"/>
      <c r="C286" s="163" t="s">
        <v>1848</v>
      </c>
      <c r="D286" s="164" t="s">
        <v>2421</v>
      </c>
      <c r="E286" s="174" t="s">
        <v>2404</v>
      </c>
      <c r="F286" s="174" t="s">
        <v>2416</v>
      </c>
      <c r="G286" s="164" t="s">
        <v>2402</v>
      </c>
      <c r="H286" s="164" t="s">
        <v>2417</v>
      </c>
      <c r="I286" s="216">
        <v>12</v>
      </c>
      <c r="J286" s="167">
        <v>9.3000000000000007</v>
      </c>
      <c r="K286" s="167">
        <v>9.5500000000000007</v>
      </c>
      <c r="L286" s="164" t="s">
        <v>2163</v>
      </c>
      <c r="N286" s="163"/>
      <c r="O286" s="163"/>
      <c r="P286" s="163"/>
      <c r="R286" s="163"/>
      <c r="S286" s="163"/>
      <c r="T286" s="216"/>
      <c r="U286" s="216"/>
      <c r="W286" s="262"/>
      <c r="AG286" s="163"/>
    </row>
    <row r="287" spans="1:33" s="164" customFormat="1" ht="18" x14ac:dyDescent="0.35">
      <c r="A287" s="316"/>
      <c r="B287" s="163"/>
      <c r="C287" s="163" t="s">
        <v>1848</v>
      </c>
      <c r="D287" s="164" t="s">
        <v>2422</v>
      </c>
      <c r="E287" s="174" t="s">
        <v>2416</v>
      </c>
      <c r="F287" s="174" t="s">
        <v>2404</v>
      </c>
      <c r="G287" s="164" t="s">
        <v>2417</v>
      </c>
      <c r="H287" s="164" t="s">
        <v>2402</v>
      </c>
      <c r="I287" s="216">
        <v>12</v>
      </c>
      <c r="J287" s="167">
        <v>10</v>
      </c>
      <c r="K287" s="167">
        <v>10.25</v>
      </c>
      <c r="L287" s="164" t="s">
        <v>2163</v>
      </c>
      <c r="N287" s="163"/>
      <c r="O287" s="163"/>
      <c r="P287" s="163"/>
      <c r="R287" s="163"/>
      <c r="S287" s="163"/>
      <c r="T287" s="216"/>
      <c r="U287" s="216"/>
      <c r="W287" s="262"/>
      <c r="AG287" s="163"/>
    </row>
    <row r="288" spans="1:33" s="164" customFormat="1" ht="18" x14ac:dyDescent="0.35">
      <c r="A288" s="316"/>
      <c r="B288" s="163"/>
      <c r="C288" s="163" t="s">
        <v>1848</v>
      </c>
      <c r="D288" s="164" t="s">
        <v>2423</v>
      </c>
      <c r="E288" s="174" t="s">
        <v>2404</v>
      </c>
      <c r="F288" s="174" t="s">
        <v>2397</v>
      </c>
      <c r="G288" s="164" t="s">
        <v>2402</v>
      </c>
      <c r="H288" s="164" t="s">
        <v>2411</v>
      </c>
      <c r="I288" s="216">
        <v>12</v>
      </c>
      <c r="J288" s="167">
        <v>10.35</v>
      </c>
      <c r="K288" s="167">
        <v>11.05</v>
      </c>
      <c r="L288" s="164" t="s">
        <v>2163</v>
      </c>
      <c r="N288" s="163"/>
      <c r="O288" s="163"/>
      <c r="P288" s="163"/>
      <c r="R288" s="163"/>
      <c r="S288" s="163"/>
      <c r="T288" s="216"/>
      <c r="U288" s="216"/>
      <c r="W288" s="262"/>
      <c r="AG288" s="163"/>
    </row>
    <row r="289" spans="1:33" s="164" customFormat="1" ht="18" x14ac:dyDescent="0.35">
      <c r="A289" s="316"/>
      <c r="B289" s="163"/>
      <c r="C289" s="163" t="s">
        <v>1848</v>
      </c>
      <c r="D289" s="164" t="s">
        <v>2424</v>
      </c>
      <c r="E289" s="174" t="s">
        <v>2397</v>
      </c>
      <c r="F289" s="174" t="s">
        <v>40</v>
      </c>
      <c r="G289" s="164" t="s">
        <v>2411</v>
      </c>
      <c r="H289" s="164" t="s">
        <v>1476</v>
      </c>
      <c r="I289" s="216">
        <v>21.2</v>
      </c>
      <c r="J289" s="167">
        <v>11.1</v>
      </c>
      <c r="K289" s="167">
        <v>11.5</v>
      </c>
      <c r="L289" s="164" t="s">
        <v>2163</v>
      </c>
      <c r="N289" s="163"/>
      <c r="O289" s="163"/>
      <c r="P289" s="163"/>
      <c r="R289" s="163"/>
      <c r="S289" s="163"/>
      <c r="T289" s="216"/>
      <c r="U289" s="216"/>
      <c r="W289" s="262"/>
      <c r="AG289" s="163"/>
    </row>
    <row r="290" spans="1:33" s="322" customFormat="1" ht="18" x14ac:dyDescent="0.35">
      <c r="G290" s="57" t="s">
        <v>976</v>
      </c>
    </row>
    <row r="291" spans="1:33" s="164" customFormat="1" ht="18" x14ac:dyDescent="0.35">
      <c r="A291" s="316"/>
      <c r="B291" s="163"/>
      <c r="C291" s="163" t="s">
        <v>1441</v>
      </c>
      <c r="D291" s="164" t="s">
        <v>2425</v>
      </c>
      <c r="E291" s="174" t="s">
        <v>40</v>
      </c>
      <c r="F291" s="174" t="s">
        <v>49</v>
      </c>
      <c r="G291" s="164" t="s">
        <v>1476</v>
      </c>
      <c r="H291" s="164" t="s">
        <v>963</v>
      </c>
      <c r="I291" s="163">
        <v>57.8</v>
      </c>
      <c r="J291" s="167">
        <v>13.15</v>
      </c>
      <c r="K291" s="167">
        <v>15</v>
      </c>
      <c r="M291" s="213"/>
      <c r="N291" s="213"/>
      <c r="O291" s="163"/>
      <c r="P291" s="163"/>
      <c r="Q291" s="163" t="s">
        <v>1441</v>
      </c>
      <c r="R291" s="181">
        <v>0.34027777777777773</v>
      </c>
      <c r="S291" s="181">
        <v>0.31944444444444448</v>
      </c>
      <c r="T291" s="216">
        <v>182.4</v>
      </c>
      <c r="U291" s="216">
        <f>T291+T279</f>
        <v>336.8</v>
      </c>
      <c r="V291" s="172">
        <v>17</v>
      </c>
      <c r="W291" s="320"/>
      <c r="X291" s="169" t="s">
        <v>2101</v>
      </c>
      <c r="Y291" s="211" t="s">
        <v>1029</v>
      </c>
      <c r="Z291" s="164" t="s">
        <v>1045</v>
      </c>
      <c r="AA291" s="169"/>
      <c r="AB291" s="164" t="s">
        <v>963</v>
      </c>
      <c r="AC291" s="164" t="s">
        <v>49</v>
      </c>
      <c r="AD291" s="211" t="s">
        <v>1029</v>
      </c>
      <c r="AE291" s="164" t="s">
        <v>1045</v>
      </c>
      <c r="AF291" s="164" t="s">
        <v>1031</v>
      </c>
      <c r="AG291" s="163" t="s">
        <v>2103</v>
      </c>
    </row>
    <row r="292" spans="1:33" s="164" customFormat="1" ht="18" x14ac:dyDescent="0.35">
      <c r="A292" s="316"/>
      <c r="B292" s="163"/>
      <c r="C292" s="163" t="s">
        <v>1441</v>
      </c>
      <c r="D292" s="164" t="s">
        <v>2426</v>
      </c>
      <c r="E292" s="174" t="s">
        <v>49</v>
      </c>
      <c r="F292" s="174" t="s">
        <v>0</v>
      </c>
      <c r="G292" s="164" t="s">
        <v>963</v>
      </c>
      <c r="H292" s="164" t="s">
        <v>968</v>
      </c>
      <c r="I292" s="163">
        <v>23.3</v>
      </c>
      <c r="J292" s="167">
        <v>15.100000000000001</v>
      </c>
      <c r="K292" s="167">
        <v>15.55</v>
      </c>
      <c r="M292" s="213"/>
      <c r="N292" s="213"/>
      <c r="O292" s="163"/>
      <c r="P292" s="163"/>
      <c r="R292" s="163"/>
      <c r="S292" s="163"/>
      <c r="T292" s="216"/>
      <c r="U292" s="216"/>
      <c r="V292" s="167"/>
      <c r="W292" s="327"/>
      <c r="AB292" s="213"/>
      <c r="AC292" s="213"/>
      <c r="AG292" s="163"/>
    </row>
    <row r="293" spans="1:33" s="164" customFormat="1" ht="18" x14ac:dyDescent="0.35">
      <c r="A293" s="316"/>
      <c r="B293" s="163"/>
      <c r="C293" s="163" t="s">
        <v>1441</v>
      </c>
      <c r="D293" s="164" t="s">
        <v>2427</v>
      </c>
      <c r="E293" s="174" t="s">
        <v>0</v>
      </c>
      <c r="F293" s="174" t="s">
        <v>49</v>
      </c>
      <c r="G293" s="164" t="s">
        <v>968</v>
      </c>
      <c r="H293" s="164" t="s">
        <v>963</v>
      </c>
      <c r="I293" s="163">
        <v>23.3</v>
      </c>
      <c r="J293" s="167">
        <v>16</v>
      </c>
      <c r="K293" s="167">
        <v>16.45</v>
      </c>
      <c r="M293" s="213"/>
      <c r="N293" s="213"/>
      <c r="O293" s="163"/>
      <c r="P293" s="163"/>
      <c r="R293" s="163"/>
      <c r="S293" s="163"/>
      <c r="T293" s="216"/>
      <c r="U293" s="216"/>
      <c r="V293" s="167"/>
      <c r="W293" s="327"/>
      <c r="X293" s="57"/>
      <c r="Y293" s="57"/>
      <c r="Z293" s="57"/>
      <c r="AA293" s="57"/>
      <c r="AB293" s="213"/>
      <c r="AC293" s="213"/>
      <c r="AG293" s="163"/>
    </row>
    <row r="294" spans="1:33" s="164" customFormat="1" ht="18" x14ac:dyDescent="0.35">
      <c r="A294" s="316"/>
      <c r="B294" s="163"/>
      <c r="C294" s="163" t="s">
        <v>1441</v>
      </c>
      <c r="D294" s="164" t="s">
        <v>2428</v>
      </c>
      <c r="E294" s="174" t="s">
        <v>49</v>
      </c>
      <c r="F294" s="174" t="s">
        <v>0</v>
      </c>
      <c r="G294" s="164" t="s">
        <v>963</v>
      </c>
      <c r="H294" s="164" t="s">
        <v>968</v>
      </c>
      <c r="I294" s="163">
        <v>23.3</v>
      </c>
      <c r="J294" s="167">
        <v>16.5</v>
      </c>
      <c r="K294" s="167">
        <v>17.350000000000001</v>
      </c>
      <c r="L294" s="194" t="s">
        <v>971</v>
      </c>
      <c r="M294" s="213"/>
      <c r="N294" s="213"/>
      <c r="O294" s="163"/>
      <c r="P294" s="163"/>
      <c r="R294" s="163"/>
      <c r="S294" s="163"/>
      <c r="T294" s="216"/>
      <c r="U294" s="216"/>
      <c r="V294" s="167"/>
      <c r="W294" s="327"/>
      <c r="AB294" s="213"/>
      <c r="AC294" s="213"/>
      <c r="AG294" s="163"/>
    </row>
    <row r="295" spans="1:33" s="164" customFormat="1" ht="18" x14ac:dyDescent="0.35">
      <c r="A295" s="316"/>
      <c r="B295" s="163"/>
      <c r="C295" s="163" t="s">
        <v>1441</v>
      </c>
      <c r="D295" s="164" t="s">
        <v>2429</v>
      </c>
      <c r="E295" s="174" t="s">
        <v>0</v>
      </c>
      <c r="F295" s="174" t="s">
        <v>49</v>
      </c>
      <c r="G295" s="164" t="s">
        <v>968</v>
      </c>
      <c r="H295" s="164" t="s">
        <v>963</v>
      </c>
      <c r="I295" s="163">
        <v>23.3</v>
      </c>
      <c r="J295" s="167">
        <v>18.05</v>
      </c>
      <c r="K295" s="167">
        <v>18.5</v>
      </c>
      <c r="L295" s="213"/>
      <c r="M295" s="213"/>
      <c r="N295" s="213"/>
      <c r="O295" s="163"/>
      <c r="P295" s="163"/>
      <c r="R295" s="163"/>
      <c r="S295" s="163"/>
      <c r="T295" s="216"/>
      <c r="U295" s="216"/>
      <c r="V295" s="167"/>
      <c r="W295" s="327"/>
      <c r="AB295" s="213"/>
      <c r="AC295" s="213"/>
      <c r="AG295" s="163"/>
    </row>
    <row r="296" spans="1:33" s="164" customFormat="1" ht="18" x14ac:dyDescent="0.35">
      <c r="A296" s="316"/>
      <c r="B296" s="163"/>
      <c r="C296" s="163" t="s">
        <v>1441</v>
      </c>
      <c r="D296" s="164" t="s">
        <v>2430</v>
      </c>
      <c r="E296" s="174" t="s">
        <v>49</v>
      </c>
      <c r="F296" s="174" t="s">
        <v>40</v>
      </c>
      <c r="G296" s="164" t="s">
        <v>963</v>
      </c>
      <c r="H296" s="164" t="s">
        <v>1476</v>
      </c>
      <c r="I296" s="163">
        <v>57.8</v>
      </c>
      <c r="J296" s="167">
        <v>18.55</v>
      </c>
      <c r="K296" s="167">
        <v>20.399999999999999</v>
      </c>
      <c r="L296" s="213"/>
      <c r="M296" s="213"/>
      <c r="N296" s="213"/>
      <c r="O296" s="163"/>
      <c r="P296" s="163"/>
      <c r="R296" s="163"/>
      <c r="S296" s="163"/>
      <c r="T296" s="216"/>
      <c r="U296" s="216"/>
      <c r="V296" s="167"/>
      <c r="W296" s="327"/>
      <c r="AB296" s="213"/>
      <c r="AC296" s="213"/>
      <c r="AG296" s="163"/>
    </row>
    <row r="297" spans="1:33" s="164" customFormat="1" ht="18" x14ac:dyDescent="0.35">
      <c r="A297" s="316"/>
      <c r="B297" s="163"/>
      <c r="C297" s="163"/>
      <c r="E297" s="174"/>
      <c r="F297" s="174"/>
      <c r="I297" s="57" t="s">
        <v>2431</v>
      </c>
      <c r="J297" s="163"/>
      <c r="K297" s="163"/>
      <c r="N297" s="163"/>
      <c r="O297" s="163"/>
      <c r="P297" s="163"/>
      <c r="R297" s="172"/>
      <c r="S297" s="172"/>
      <c r="T297" s="216"/>
      <c r="U297" s="216"/>
      <c r="W297" s="262"/>
      <c r="AG297" s="163"/>
    </row>
    <row r="298" spans="1:33" s="164" customFormat="1" ht="18" x14ac:dyDescent="0.35">
      <c r="A298" s="316"/>
      <c r="B298" s="163"/>
      <c r="C298" s="163"/>
      <c r="E298" s="174"/>
      <c r="F298" s="174"/>
      <c r="I298" s="216"/>
      <c r="J298" s="167"/>
      <c r="K298" s="167"/>
      <c r="N298" s="163"/>
      <c r="O298" s="163"/>
      <c r="P298" s="163"/>
      <c r="Q298" s="163"/>
      <c r="R298" s="181"/>
      <c r="S298" s="181"/>
      <c r="T298" s="216"/>
      <c r="U298" s="216"/>
      <c r="V298" s="172"/>
      <c r="W298" s="320"/>
      <c r="X298" s="169"/>
      <c r="Y298" s="169"/>
      <c r="Z298" s="169"/>
      <c r="AA298" s="169"/>
      <c r="AD298" s="211"/>
      <c r="AG298" s="163"/>
    </row>
    <row r="299" spans="1:33" s="164" customFormat="1" ht="18" x14ac:dyDescent="0.35">
      <c r="A299" s="316"/>
      <c r="B299" s="163">
        <v>19</v>
      </c>
      <c r="C299" s="163" t="s">
        <v>1697</v>
      </c>
      <c r="D299" s="164" t="s">
        <v>2432</v>
      </c>
      <c r="E299" s="174" t="s">
        <v>2433</v>
      </c>
      <c r="F299" s="174" t="s">
        <v>2349</v>
      </c>
      <c r="G299" s="164" t="s">
        <v>2434</v>
      </c>
      <c r="H299" s="164" t="s">
        <v>2351</v>
      </c>
      <c r="I299" s="163">
        <v>17.899999999999999</v>
      </c>
      <c r="J299" s="167">
        <v>6.05</v>
      </c>
      <c r="K299" s="167">
        <v>6.45</v>
      </c>
      <c r="L299" s="164" t="s">
        <v>2163</v>
      </c>
      <c r="P299" s="196"/>
      <c r="Q299" s="163" t="s">
        <v>1697</v>
      </c>
      <c r="R299" s="181">
        <v>0.28472222222222221</v>
      </c>
      <c r="S299" s="181">
        <v>0.2638888888888889</v>
      </c>
      <c r="T299" s="216">
        <v>181.2</v>
      </c>
      <c r="U299" s="216"/>
      <c r="V299" s="172"/>
      <c r="W299" s="320" t="s">
        <v>1027</v>
      </c>
      <c r="X299" s="169" t="s">
        <v>2101</v>
      </c>
      <c r="Y299" s="169" t="s">
        <v>1045</v>
      </c>
      <c r="Z299" s="169"/>
      <c r="AA299" s="169"/>
      <c r="AB299" s="164" t="s">
        <v>2434</v>
      </c>
      <c r="AC299" s="164" t="s">
        <v>2433</v>
      </c>
      <c r="AD299" s="211" t="s">
        <v>1542</v>
      </c>
      <c r="AE299" s="164" t="s">
        <v>1045</v>
      </c>
      <c r="AF299" s="164" t="s">
        <v>1031</v>
      </c>
      <c r="AG299" s="163"/>
    </row>
    <row r="300" spans="1:33" s="164" customFormat="1" ht="18" x14ac:dyDescent="0.35">
      <c r="A300" s="316"/>
      <c r="B300" s="163"/>
      <c r="C300" s="163" t="s">
        <v>1697</v>
      </c>
      <c r="D300" s="164" t="s">
        <v>2435</v>
      </c>
      <c r="E300" s="174" t="s">
        <v>2349</v>
      </c>
      <c r="F300" s="174" t="s">
        <v>45</v>
      </c>
      <c r="G300" s="164" t="s">
        <v>2351</v>
      </c>
      <c r="H300" s="164" t="s">
        <v>1251</v>
      </c>
      <c r="I300" s="163">
        <v>35.1</v>
      </c>
      <c r="J300" s="167">
        <v>6.5</v>
      </c>
      <c r="K300" s="167">
        <v>7.5</v>
      </c>
      <c r="L300" s="164" t="s">
        <v>2163</v>
      </c>
      <c r="P300" s="196"/>
      <c r="Q300" s="196"/>
      <c r="R300" s="172"/>
      <c r="S300" s="172"/>
      <c r="T300" s="216"/>
      <c r="U300" s="216"/>
      <c r="V300" s="196"/>
      <c r="W300" s="262"/>
      <c r="AG300" s="163"/>
    </row>
    <row r="301" spans="1:33" s="164" customFormat="1" ht="18" x14ac:dyDescent="0.35">
      <c r="A301" s="316"/>
      <c r="B301" s="163"/>
      <c r="C301" s="163" t="s">
        <v>1697</v>
      </c>
      <c r="D301" s="164" t="s">
        <v>2436</v>
      </c>
      <c r="E301" s="174" t="s">
        <v>45</v>
      </c>
      <c r="F301" s="174" t="s">
        <v>0</v>
      </c>
      <c r="G301" s="164" t="s">
        <v>1251</v>
      </c>
      <c r="H301" s="164" t="s">
        <v>968</v>
      </c>
      <c r="I301" s="163">
        <v>42.5</v>
      </c>
      <c r="J301" s="167">
        <v>7.55</v>
      </c>
      <c r="K301" s="167">
        <v>9.1</v>
      </c>
      <c r="P301" s="196"/>
      <c r="Q301" s="196"/>
      <c r="R301" s="172"/>
      <c r="S301" s="172"/>
      <c r="T301" s="216"/>
      <c r="U301" s="216"/>
      <c r="V301" s="196"/>
      <c r="W301" s="262"/>
      <c r="AG301" s="163"/>
    </row>
    <row r="302" spans="1:33" s="164" customFormat="1" ht="18" x14ac:dyDescent="0.35">
      <c r="A302" s="316"/>
      <c r="B302" s="163"/>
      <c r="C302" s="163" t="s">
        <v>1697</v>
      </c>
      <c r="D302" s="164" t="s">
        <v>2437</v>
      </c>
      <c r="E302" s="174" t="s">
        <v>0</v>
      </c>
      <c r="F302" s="174" t="s">
        <v>45</v>
      </c>
      <c r="G302" s="164" t="s">
        <v>968</v>
      </c>
      <c r="H302" s="164" t="s">
        <v>1251</v>
      </c>
      <c r="I302" s="163">
        <v>42.5</v>
      </c>
      <c r="J302" s="167">
        <v>9.15</v>
      </c>
      <c r="K302" s="167">
        <v>10.3</v>
      </c>
      <c r="L302" s="194" t="s">
        <v>971</v>
      </c>
      <c r="P302" s="211"/>
      <c r="Q302" s="196"/>
      <c r="R302" s="172"/>
      <c r="S302" s="172"/>
      <c r="T302" s="216"/>
      <c r="U302" s="216"/>
      <c r="V302" s="196"/>
      <c r="W302" s="262"/>
      <c r="AG302" s="163"/>
    </row>
    <row r="303" spans="1:33" s="164" customFormat="1" ht="18" x14ac:dyDescent="0.35">
      <c r="A303" s="316"/>
      <c r="B303" s="163"/>
      <c r="C303" s="163" t="s">
        <v>1697</v>
      </c>
      <c r="D303" s="164" t="s">
        <v>2438</v>
      </c>
      <c r="E303" s="174" t="s">
        <v>2439</v>
      </c>
      <c r="F303" s="174" t="s">
        <v>40</v>
      </c>
      <c r="G303" s="164" t="s">
        <v>2440</v>
      </c>
      <c r="H303" s="164" t="s">
        <v>1476</v>
      </c>
      <c r="I303" s="216">
        <v>43.2</v>
      </c>
      <c r="J303" s="167">
        <v>11</v>
      </c>
      <c r="K303" s="167">
        <v>12.3</v>
      </c>
      <c r="L303" s="213"/>
      <c r="P303" s="196"/>
      <c r="Q303" s="196"/>
      <c r="R303" s="172"/>
      <c r="S303" s="172"/>
      <c r="T303" s="216"/>
      <c r="U303" s="216"/>
      <c r="V303" s="196"/>
      <c r="W303" s="262"/>
      <c r="AG303" s="163"/>
    </row>
    <row r="304" spans="1:33" s="164" customFormat="1" ht="18" x14ac:dyDescent="0.35">
      <c r="A304" s="316"/>
      <c r="B304" s="163"/>
      <c r="C304" s="163"/>
      <c r="E304" s="221" t="s">
        <v>976</v>
      </c>
      <c r="F304" s="174"/>
      <c r="G304" s="57" t="s">
        <v>976</v>
      </c>
      <c r="I304" s="210" t="s">
        <v>2441</v>
      </c>
      <c r="J304" s="163"/>
      <c r="K304" s="163"/>
      <c r="N304" s="196"/>
      <c r="O304" s="196"/>
      <c r="P304" s="196"/>
      <c r="Q304" s="196"/>
      <c r="R304" s="172"/>
      <c r="S304" s="172"/>
      <c r="T304" s="216"/>
      <c r="U304" s="216"/>
      <c r="V304" s="196"/>
      <c r="W304" s="262"/>
      <c r="AG304" s="163"/>
    </row>
    <row r="305" spans="1:33" s="164" customFormat="1" ht="18" x14ac:dyDescent="0.35">
      <c r="A305" s="316"/>
      <c r="B305" s="163"/>
      <c r="C305" s="163" t="s">
        <v>1858</v>
      </c>
      <c r="D305" s="164" t="s">
        <v>2442</v>
      </c>
      <c r="E305" s="174" t="s">
        <v>40</v>
      </c>
      <c r="F305" s="174" t="s">
        <v>45</v>
      </c>
      <c r="G305" s="164" t="s">
        <v>1476</v>
      </c>
      <c r="H305" s="164" t="s">
        <v>1251</v>
      </c>
      <c r="I305" s="216">
        <v>54</v>
      </c>
      <c r="J305" s="167">
        <v>14.15</v>
      </c>
      <c r="K305" s="167">
        <v>15.45</v>
      </c>
      <c r="L305" s="213" t="s">
        <v>2443</v>
      </c>
      <c r="M305" s="328"/>
      <c r="N305" s="196"/>
      <c r="O305" s="196"/>
      <c r="P305" s="196"/>
      <c r="Q305" s="163" t="s">
        <v>1858</v>
      </c>
      <c r="R305" s="181">
        <v>0.3125</v>
      </c>
      <c r="S305" s="181">
        <v>0.28472222222222221</v>
      </c>
      <c r="T305" s="216">
        <v>192</v>
      </c>
      <c r="U305" s="216">
        <f>T305+T299</f>
        <v>373.2</v>
      </c>
      <c r="V305" s="172">
        <v>10</v>
      </c>
      <c r="W305" s="320" t="s">
        <v>1027</v>
      </c>
      <c r="X305" s="169" t="s">
        <v>2101</v>
      </c>
      <c r="Y305" s="169" t="s">
        <v>1045</v>
      </c>
      <c r="Z305" s="169" t="s">
        <v>1045</v>
      </c>
      <c r="AA305" s="169" t="s">
        <v>2103</v>
      </c>
      <c r="AB305" s="164" t="s">
        <v>2444</v>
      </c>
      <c r="AC305" s="164" t="s">
        <v>2433</v>
      </c>
      <c r="AD305" s="211" t="s">
        <v>1542</v>
      </c>
      <c r="AE305" s="164" t="s">
        <v>1045</v>
      </c>
      <c r="AF305" s="164" t="s">
        <v>1031</v>
      </c>
      <c r="AG305" s="163" t="s">
        <v>2180</v>
      </c>
    </row>
    <row r="306" spans="1:33" s="164" customFormat="1" ht="18" x14ac:dyDescent="0.35">
      <c r="A306" s="316"/>
      <c r="B306" s="163"/>
      <c r="C306" s="163" t="s">
        <v>1858</v>
      </c>
      <c r="D306" s="164" t="s">
        <v>2445</v>
      </c>
      <c r="E306" s="174" t="s">
        <v>45</v>
      </c>
      <c r="F306" s="174" t="s">
        <v>0</v>
      </c>
      <c r="G306" s="164" t="s">
        <v>1251</v>
      </c>
      <c r="H306" s="164" t="s">
        <v>968</v>
      </c>
      <c r="I306" s="163">
        <v>42.5</v>
      </c>
      <c r="J306" s="167">
        <v>15.55</v>
      </c>
      <c r="K306" s="167">
        <v>17.100000000000001</v>
      </c>
      <c r="N306" s="196"/>
      <c r="O306" s="196"/>
      <c r="P306" s="196"/>
      <c r="Q306" s="196"/>
      <c r="R306" s="172"/>
      <c r="S306" s="172"/>
      <c r="T306" s="216"/>
      <c r="U306" s="216"/>
      <c r="V306" s="196"/>
      <c r="W306" s="262"/>
      <c r="AG306" s="163"/>
    </row>
    <row r="307" spans="1:33" s="164" customFormat="1" ht="18" x14ac:dyDescent="0.35">
      <c r="A307" s="316"/>
      <c r="B307" s="163"/>
      <c r="C307" s="163" t="s">
        <v>1858</v>
      </c>
      <c r="D307" s="164" t="s">
        <v>2446</v>
      </c>
      <c r="E307" s="174" t="s">
        <v>0</v>
      </c>
      <c r="F307" s="174" t="s">
        <v>45</v>
      </c>
      <c r="G307" s="164" t="s">
        <v>968</v>
      </c>
      <c r="H307" s="164" t="s">
        <v>1251</v>
      </c>
      <c r="I307" s="163">
        <v>42.5</v>
      </c>
      <c r="J307" s="167">
        <v>17.2</v>
      </c>
      <c r="K307" s="167">
        <v>18.350000000000001</v>
      </c>
      <c r="N307" s="196"/>
      <c r="O307" s="196"/>
      <c r="P307" s="196"/>
      <c r="Q307" s="196"/>
      <c r="R307" s="172"/>
      <c r="S307" s="172"/>
      <c r="T307" s="216"/>
      <c r="U307" s="216"/>
      <c r="V307" s="196"/>
      <c r="W307" s="262"/>
      <c r="AG307" s="163"/>
    </row>
    <row r="308" spans="1:33" s="164" customFormat="1" ht="18" x14ac:dyDescent="0.35">
      <c r="A308" s="316"/>
      <c r="B308" s="163"/>
      <c r="C308" s="163" t="s">
        <v>1858</v>
      </c>
      <c r="D308" s="164" t="s">
        <v>2447</v>
      </c>
      <c r="E308" s="174" t="s">
        <v>45</v>
      </c>
      <c r="F308" s="174" t="s">
        <v>2349</v>
      </c>
      <c r="G308" s="164" t="s">
        <v>1251</v>
      </c>
      <c r="H308" s="164" t="s">
        <v>2351</v>
      </c>
      <c r="I308" s="163">
        <v>35.1</v>
      </c>
      <c r="J308" s="167">
        <v>18.45</v>
      </c>
      <c r="K308" s="167">
        <v>19.45</v>
      </c>
      <c r="L308" s="164" t="s">
        <v>2222</v>
      </c>
      <c r="M308" s="228"/>
      <c r="N308" s="163"/>
      <c r="O308" s="163"/>
      <c r="P308" s="163"/>
      <c r="Q308" s="196"/>
      <c r="R308" s="172"/>
      <c r="S308" s="172"/>
      <c r="T308" s="216"/>
      <c r="U308" s="216"/>
      <c r="V308" s="196"/>
      <c r="W308" s="262"/>
      <c r="AG308" s="163"/>
    </row>
    <row r="309" spans="1:33" s="164" customFormat="1" ht="18" x14ac:dyDescent="0.35">
      <c r="A309" s="316"/>
      <c r="B309" s="163"/>
      <c r="C309" s="163" t="s">
        <v>1858</v>
      </c>
      <c r="D309" s="164" t="s">
        <v>2448</v>
      </c>
      <c r="E309" s="174" t="s">
        <v>2349</v>
      </c>
      <c r="F309" s="174" t="s">
        <v>2433</v>
      </c>
      <c r="G309" s="164" t="s">
        <v>2351</v>
      </c>
      <c r="H309" s="164" t="s">
        <v>2434</v>
      </c>
      <c r="I309" s="163">
        <v>17.899999999999999</v>
      </c>
      <c r="J309" s="167">
        <v>20.25</v>
      </c>
      <c r="K309" s="167">
        <v>21.05</v>
      </c>
      <c r="L309" s="164" t="s">
        <v>2163</v>
      </c>
      <c r="N309" s="196"/>
      <c r="O309" s="196"/>
      <c r="P309" s="196"/>
      <c r="Q309" s="196"/>
      <c r="R309" s="172"/>
      <c r="S309" s="172"/>
      <c r="T309" s="216"/>
      <c r="U309" s="216"/>
      <c r="V309" s="196"/>
      <c r="W309" s="262"/>
      <c r="AG309" s="163"/>
    </row>
    <row r="310" spans="1:33" s="164" customFormat="1" ht="18" x14ac:dyDescent="0.35">
      <c r="A310" s="316"/>
      <c r="B310" s="163"/>
      <c r="C310" s="163"/>
      <c r="E310" s="174"/>
      <c r="F310" s="221" t="s">
        <v>1174</v>
      </c>
      <c r="H310" s="57" t="s">
        <v>1174</v>
      </c>
      <c r="I310" s="163"/>
      <c r="J310" s="163"/>
      <c r="K310" s="163"/>
      <c r="N310" s="196"/>
      <c r="O310" s="196"/>
      <c r="P310" s="196"/>
      <c r="Q310" s="196"/>
      <c r="R310" s="172"/>
      <c r="S310" s="172"/>
      <c r="T310" s="216"/>
      <c r="U310" s="216"/>
      <c r="V310" s="196"/>
      <c r="W310" s="262"/>
      <c r="AG310" s="163"/>
    </row>
    <row r="311" spans="1:33" s="331" customFormat="1" ht="18" x14ac:dyDescent="0.35">
      <c r="A311" s="329"/>
      <c r="B311" s="330"/>
      <c r="C311" s="330"/>
      <c r="E311" s="332"/>
      <c r="F311" s="332"/>
      <c r="I311" s="330"/>
      <c r="J311" s="330"/>
      <c r="K311" s="330"/>
      <c r="N311" s="330"/>
      <c r="O311" s="330"/>
      <c r="P311" s="330"/>
      <c r="R311" s="333"/>
      <c r="S311" s="333"/>
      <c r="T311" s="334"/>
      <c r="U311" s="334"/>
      <c r="W311" s="335"/>
      <c r="AG311" s="330"/>
    </row>
    <row r="312" spans="1:33" s="164" customFormat="1" ht="18" x14ac:dyDescent="0.35">
      <c r="A312" s="316"/>
      <c r="B312" s="163">
        <v>20</v>
      </c>
      <c r="C312" s="163" t="s">
        <v>1755</v>
      </c>
      <c r="D312" s="164" t="s">
        <v>2449</v>
      </c>
      <c r="E312" s="174" t="s">
        <v>2254</v>
      </c>
      <c r="F312" s="174" t="s">
        <v>2157</v>
      </c>
      <c r="G312" s="164" t="s">
        <v>2255</v>
      </c>
      <c r="H312" s="164" t="s">
        <v>2159</v>
      </c>
      <c r="I312" s="163">
        <v>41.8</v>
      </c>
      <c r="J312" s="167">
        <v>6</v>
      </c>
      <c r="K312" s="167">
        <v>7.3</v>
      </c>
      <c r="L312" s="164" t="s">
        <v>2163</v>
      </c>
      <c r="N312" s="163"/>
      <c r="O312" s="163"/>
      <c r="P312" s="163"/>
      <c r="Q312" s="163" t="s">
        <v>1755</v>
      </c>
      <c r="R312" s="181">
        <v>0.27083333333333331</v>
      </c>
      <c r="S312" s="181">
        <v>0.25</v>
      </c>
      <c r="T312" s="216">
        <v>146.1</v>
      </c>
      <c r="U312" s="216"/>
      <c r="V312" s="172"/>
      <c r="W312" s="320" t="s">
        <v>1027</v>
      </c>
      <c r="X312" s="169" t="s">
        <v>2101</v>
      </c>
      <c r="Y312" s="169" t="s">
        <v>1045</v>
      </c>
      <c r="Z312" s="169"/>
      <c r="AA312" s="169"/>
      <c r="AB312" s="164" t="s">
        <v>2255</v>
      </c>
      <c r="AC312" s="164" t="s">
        <v>2450</v>
      </c>
      <c r="AD312" s="211" t="s">
        <v>1542</v>
      </c>
      <c r="AE312" s="164" t="s">
        <v>1045</v>
      </c>
      <c r="AF312" s="164" t="s">
        <v>1031</v>
      </c>
      <c r="AG312" s="163"/>
    </row>
    <row r="313" spans="1:33" s="164" customFormat="1" ht="18" x14ac:dyDescent="0.35">
      <c r="A313" s="316"/>
      <c r="B313" s="163"/>
      <c r="C313" s="163" t="s">
        <v>1755</v>
      </c>
      <c r="D313" s="164" t="s">
        <v>2451</v>
      </c>
      <c r="E313" s="174" t="s">
        <v>2157</v>
      </c>
      <c r="F313" s="174" t="s">
        <v>2172</v>
      </c>
      <c r="G313" s="164" t="s">
        <v>2159</v>
      </c>
      <c r="H313" s="164" t="s">
        <v>2173</v>
      </c>
      <c r="I313" s="216">
        <v>11.7</v>
      </c>
      <c r="J313" s="167">
        <v>7.35</v>
      </c>
      <c r="K313" s="167">
        <v>8.0500000000000007</v>
      </c>
      <c r="L313" s="194"/>
      <c r="N313" s="163"/>
      <c r="O313" s="163"/>
      <c r="P313" s="163"/>
      <c r="T313" s="216"/>
      <c r="U313" s="216"/>
      <c r="W313" s="262"/>
      <c r="AG313" s="163"/>
    </row>
    <row r="314" spans="1:33" s="164" customFormat="1" ht="18" x14ac:dyDescent="0.35">
      <c r="A314" s="316"/>
      <c r="B314" s="163"/>
      <c r="C314" s="163" t="s">
        <v>1755</v>
      </c>
      <c r="D314" s="164" t="s">
        <v>2452</v>
      </c>
      <c r="E314" s="174" t="s">
        <v>2172</v>
      </c>
      <c r="F314" s="174" t="s">
        <v>2157</v>
      </c>
      <c r="G314" s="164" t="s">
        <v>2173</v>
      </c>
      <c r="H314" s="164" t="s">
        <v>2159</v>
      </c>
      <c r="I314" s="216">
        <v>11.7</v>
      </c>
      <c r="J314" s="167">
        <v>8.1</v>
      </c>
      <c r="K314" s="167">
        <v>8.4</v>
      </c>
      <c r="N314" s="163"/>
      <c r="O314" s="163"/>
      <c r="P314" s="163"/>
      <c r="R314" s="172"/>
      <c r="S314" s="172"/>
      <c r="T314" s="216"/>
      <c r="U314" s="216"/>
      <c r="W314" s="262"/>
      <c r="AG314" s="163"/>
    </row>
    <row r="315" spans="1:33" s="164" customFormat="1" ht="18" x14ac:dyDescent="0.35">
      <c r="A315" s="316"/>
      <c r="B315" s="163"/>
      <c r="C315" s="163" t="s">
        <v>1755</v>
      </c>
      <c r="D315" s="164" t="s">
        <v>2453</v>
      </c>
      <c r="E315" s="174" t="s">
        <v>2157</v>
      </c>
      <c r="F315" s="174" t="s">
        <v>2454</v>
      </c>
      <c r="G315" s="164" t="s">
        <v>2159</v>
      </c>
      <c r="H315" s="164" t="s">
        <v>2455</v>
      </c>
      <c r="I315" s="163">
        <v>41.8</v>
      </c>
      <c r="J315" s="167">
        <v>8.4499999999999993</v>
      </c>
      <c r="K315" s="167">
        <v>10.15</v>
      </c>
      <c r="L315" s="164" t="s">
        <v>2222</v>
      </c>
      <c r="N315" s="163"/>
      <c r="O315" s="219"/>
      <c r="P315" s="163"/>
      <c r="R315" s="172"/>
      <c r="S315" s="172"/>
      <c r="T315" s="216"/>
      <c r="U315" s="216"/>
      <c r="W315" s="262"/>
      <c r="AG315" s="163"/>
    </row>
    <row r="316" spans="1:33" s="164" customFormat="1" ht="18" x14ac:dyDescent="0.35">
      <c r="A316" s="316"/>
      <c r="B316" s="163"/>
      <c r="C316" s="163" t="s">
        <v>1755</v>
      </c>
      <c r="D316" s="164" t="s">
        <v>2456</v>
      </c>
      <c r="E316" s="174" t="s">
        <v>2454</v>
      </c>
      <c r="F316" s="174" t="s">
        <v>40</v>
      </c>
      <c r="G316" s="164" t="s">
        <v>2455</v>
      </c>
      <c r="H316" s="164" t="s">
        <v>1476</v>
      </c>
      <c r="I316" s="163">
        <v>39.1</v>
      </c>
      <c r="J316" s="167">
        <v>10.45</v>
      </c>
      <c r="K316" s="167">
        <v>12.05</v>
      </c>
      <c r="L316" s="194"/>
      <c r="M316" s="220"/>
      <c r="N316" s="219"/>
      <c r="O316" s="219"/>
      <c r="P316" s="163"/>
      <c r="R316" s="172"/>
      <c r="S316" s="172"/>
      <c r="T316" s="216"/>
      <c r="U316" s="216"/>
      <c r="W316" s="262"/>
      <c r="AG316" s="163"/>
    </row>
    <row r="317" spans="1:33" s="164" customFormat="1" ht="18" x14ac:dyDescent="0.35">
      <c r="A317" s="316"/>
      <c r="B317" s="163"/>
      <c r="C317" s="163"/>
      <c r="E317" s="221" t="s">
        <v>976</v>
      </c>
      <c r="F317" s="174"/>
      <c r="G317" s="57" t="s">
        <v>976</v>
      </c>
      <c r="I317" s="210"/>
      <c r="J317" s="163"/>
      <c r="K317" s="163"/>
      <c r="L317" s="163"/>
      <c r="M317" s="163"/>
      <c r="N317" s="163"/>
      <c r="P317" s="172"/>
      <c r="Q317" s="172"/>
      <c r="R317" s="216"/>
      <c r="S317" s="216"/>
      <c r="U317" s="262"/>
      <c r="AE317" s="163"/>
    </row>
    <row r="318" spans="1:33" s="164" customFormat="1" ht="18" x14ac:dyDescent="0.35">
      <c r="A318" s="316"/>
      <c r="C318" s="163" t="s">
        <v>1703</v>
      </c>
      <c r="D318" s="164" t="s">
        <v>2457</v>
      </c>
      <c r="E318" s="174" t="s">
        <v>40</v>
      </c>
      <c r="F318" s="174" t="s">
        <v>2458</v>
      </c>
      <c r="G318" s="164" t="s">
        <v>1476</v>
      </c>
      <c r="H318" s="164" t="s">
        <v>2459</v>
      </c>
      <c r="I318" s="216">
        <v>22.5</v>
      </c>
      <c r="J318" s="167">
        <v>13</v>
      </c>
      <c r="K318" s="167">
        <v>13.5</v>
      </c>
      <c r="L318" s="213"/>
      <c r="N318" s="163"/>
      <c r="O318" s="163"/>
      <c r="P318" s="163"/>
      <c r="Q318" s="163" t="s">
        <v>1703</v>
      </c>
      <c r="R318" s="181">
        <v>0.3611111111111111</v>
      </c>
      <c r="S318" s="181">
        <v>0.28819444444444448</v>
      </c>
      <c r="T318" s="216">
        <v>163.30000000000001</v>
      </c>
      <c r="U318" s="216">
        <f>T318+T312</f>
        <v>309.39999999999998</v>
      </c>
      <c r="V318" s="172">
        <v>14</v>
      </c>
      <c r="W318" s="320" t="s">
        <v>1027</v>
      </c>
      <c r="X318" s="169" t="s">
        <v>2101</v>
      </c>
      <c r="Y318" s="169" t="s">
        <v>1045</v>
      </c>
      <c r="Z318" s="169" t="s">
        <v>1045</v>
      </c>
      <c r="AA318" s="169" t="s">
        <v>2103</v>
      </c>
      <c r="AB318" s="164" t="s">
        <v>2460</v>
      </c>
      <c r="AC318" s="164" t="s">
        <v>2450</v>
      </c>
      <c r="AD318" s="211" t="s">
        <v>1542</v>
      </c>
      <c r="AE318" s="164" t="s">
        <v>1045</v>
      </c>
      <c r="AF318" s="164" t="s">
        <v>1031</v>
      </c>
      <c r="AG318" s="163" t="s">
        <v>2180</v>
      </c>
    </row>
    <row r="319" spans="1:33" s="164" customFormat="1" ht="18" x14ac:dyDescent="0.35">
      <c r="A319" s="316"/>
      <c r="B319" s="163"/>
      <c r="C319" s="163" t="s">
        <v>1703</v>
      </c>
      <c r="D319" s="164" t="s">
        <v>2461</v>
      </c>
      <c r="E319" s="174" t="s">
        <v>2458</v>
      </c>
      <c r="F319" s="174" t="s">
        <v>40</v>
      </c>
      <c r="G319" s="164" t="s">
        <v>2459</v>
      </c>
      <c r="H319" s="164" t="s">
        <v>1476</v>
      </c>
      <c r="I319" s="216">
        <v>22.5</v>
      </c>
      <c r="J319" s="167">
        <v>13.55</v>
      </c>
      <c r="K319" s="167">
        <v>14.45</v>
      </c>
      <c r="N319" s="163"/>
      <c r="O319" s="163"/>
      <c r="P319" s="163"/>
      <c r="R319" s="172"/>
      <c r="S319" s="172"/>
      <c r="T319" s="216"/>
      <c r="U319" s="216"/>
      <c r="W319" s="262"/>
      <c r="AG319" s="163"/>
    </row>
    <row r="320" spans="1:33" s="164" customFormat="1" ht="18" x14ac:dyDescent="0.35">
      <c r="A320" s="316"/>
      <c r="B320" s="163"/>
      <c r="C320" s="163" t="s">
        <v>1703</v>
      </c>
      <c r="D320" s="164" t="s">
        <v>2462</v>
      </c>
      <c r="E320" s="174" t="s">
        <v>40</v>
      </c>
      <c r="F320" s="174" t="s">
        <v>2172</v>
      </c>
      <c r="G320" s="164" t="s">
        <v>1476</v>
      </c>
      <c r="H320" s="164" t="s">
        <v>2173</v>
      </c>
      <c r="I320" s="216">
        <v>9</v>
      </c>
      <c r="J320" s="167">
        <v>14.5</v>
      </c>
      <c r="K320" s="167">
        <v>15.1</v>
      </c>
      <c r="L320" s="213"/>
      <c r="M320" s="213"/>
      <c r="N320" s="163"/>
      <c r="O320" s="163"/>
      <c r="P320" s="163"/>
      <c r="R320" s="172"/>
      <c r="S320" s="172"/>
      <c r="T320" s="216"/>
      <c r="U320" s="216"/>
      <c r="W320" s="262"/>
      <c r="AG320" s="163"/>
    </row>
    <row r="321" spans="1:33" s="164" customFormat="1" ht="18" x14ac:dyDescent="0.35">
      <c r="A321" s="316"/>
      <c r="B321" s="163"/>
      <c r="C321" s="163" t="s">
        <v>1703</v>
      </c>
      <c r="D321" s="164" t="s">
        <v>2463</v>
      </c>
      <c r="E321" s="174" t="s">
        <v>2172</v>
      </c>
      <c r="F321" s="174" t="s">
        <v>2157</v>
      </c>
      <c r="G321" s="164" t="s">
        <v>2173</v>
      </c>
      <c r="H321" s="164" t="s">
        <v>2159</v>
      </c>
      <c r="I321" s="216">
        <v>11.7</v>
      </c>
      <c r="J321" s="167">
        <v>15.15</v>
      </c>
      <c r="K321" s="167">
        <v>15.45</v>
      </c>
      <c r="L321" s="164" t="s">
        <v>2163</v>
      </c>
      <c r="N321" s="163"/>
      <c r="O321" s="163"/>
      <c r="P321" s="163"/>
      <c r="R321" s="172"/>
      <c r="S321" s="172"/>
      <c r="T321" s="216"/>
      <c r="U321" s="216"/>
      <c r="W321" s="262"/>
      <c r="AG321" s="163"/>
    </row>
    <row r="322" spans="1:33" s="164" customFormat="1" ht="18" x14ac:dyDescent="0.35">
      <c r="A322" s="316"/>
      <c r="B322" s="163"/>
      <c r="C322" s="163" t="s">
        <v>1703</v>
      </c>
      <c r="D322" s="164" t="s">
        <v>2464</v>
      </c>
      <c r="E322" s="174" t="s">
        <v>2157</v>
      </c>
      <c r="F322" s="174" t="s">
        <v>2166</v>
      </c>
      <c r="G322" s="164" t="s">
        <v>2159</v>
      </c>
      <c r="H322" s="164" t="s">
        <v>2167</v>
      </c>
      <c r="I322" s="216">
        <v>15.9</v>
      </c>
      <c r="J322" s="167">
        <v>15.5</v>
      </c>
      <c r="K322" s="167">
        <v>16.2</v>
      </c>
      <c r="L322" s="164" t="s">
        <v>2163</v>
      </c>
      <c r="M322" s="213"/>
      <c r="N322" s="163"/>
      <c r="O322" s="163"/>
      <c r="P322" s="163"/>
      <c r="R322" s="172"/>
      <c r="S322" s="172"/>
      <c r="T322" s="216"/>
      <c r="U322" s="216"/>
      <c r="W322" s="262"/>
      <c r="AG322" s="163"/>
    </row>
    <row r="323" spans="1:33" s="164" customFormat="1" ht="18" x14ac:dyDescent="0.35">
      <c r="A323" s="316"/>
      <c r="B323" s="163"/>
      <c r="C323" s="163" t="s">
        <v>1703</v>
      </c>
      <c r="D323" s="164" t="s">
        <v>2465</v>
      </c>
      <c r="E323" s="174" t="s">
        <v>2166</v>
      </c>
      <c r="F323" s="174" t="s">
        <v>40</v>
      </c>
      <c r="G323" s="164" t="s">
        <v>2167</v>
      </c>
      <c r="H323" s="164" t="s">
        <v>1476</v>
      </c>
      <c r="I323" s="216">
        <v>13.2</v>
      </c>
      <c r="J323" s="167">
        <v>16.25</v>
      </c>
      <c r="K323" s="167">
        <v>16.45</v>
      </c>
      <c r="L323" s="194"/>
      <c r="M323" s="213"/>
      <c r="N323" s="163"/>
      <c r="O323" s="163"/>
      <c r="P323" s="163"/>
      <c r="R323" s="172"/>
      <c r="S323" s="172"/>
      <c r="T323" s="216"/>
      <c r="U323" s="216"/>
      <c r="W323" s="262"/>
      <c r="AG323" s="163"/>
    </row>
    <row r="324" spans="1:33" s="164" customFormat="1" ht="18" x14ac:dyDescent="0.35">
      <c r="A324" s="316"/>
      <c r="B324" s="163"/>
      <c r="C324" s="163"/>
      <c r="E324" s="174"/>
      <c r="F324" s="174"/>
      <c r="I324" s="210" t="s">
        <v>2466</v>
      </c>
      <c r="J324" s="167"/>
      <c r="K324" s="167"/>
      <c r="L324" s="194"/>
      <c r="M324" s="213"/>
      <c r="N324" s="163"/>
      <c r="O324" s="163"/>
      <c r="P324" s="163"/>
      <c r="R324" s="172"/>
      <c r="S324" s="172"/>
      <c r="T324" s="216"/>
      <c r="U324" s="216"/>
      <c r="W324" s="262"/>
      <c r="AG324" s="163"/>
    </row>
    <row r="325" spans="1:33" s="164" customFormat="1" ht="18" x14ac:dyDescent="0.35">
      <c r="A325" s="316"/>
      <c r="B325" s="163"/>
      <c r="C325" s="163" t="s">
        <v>1703</v>
      </c>
      <c r="D325" s="164" t="s">
        <v>2467</v>
      </c>
      <c r="E325" s="174" t="s">
        <v>40</v>
      </c>
      <c r="F325" s="174" t="s">
        <v>2385</v>
      </c>
      <c r="G325" s="164" t="s">
        <v>1476</v>
      </c>
      <c r="H325" s="164" t="s">
        <v>2386</v>
      </c>
      <c r="I325" s="216">
        <v>12</v>
      </c>
      <c r="J325" s="167">
        <v>18.3</v>
      </c>
      <c r="K325" s="167">
        <v>18.55</v>
      </c>
      <c r="L325" s="213"/>
      <c r="N325" s="163"/>
      <c r="O325" s="163"/>
      <c r="P325" s="163"/>
      <c r="R325" s="172"/>
      <c r="S325" s="172"/>
      <c r="T325" s="216"/>
      <c r="U325" s="216"/>
      <c r="W325" s="262"/>
      <c r="AG325" s="163"/>
    </row>
    <row r="326" spans="1:33" s="164" customFormat="1" ht="18" x14ac:dyDescent="0.35">
      <c r="A326" s="316"/>
      <c r="B326" s="163"/>
      <c r="C326" s="163" t="s">
        <v>1703</v>
      </c>
      <c r="D326" s="164" t="s">
        <v>2468</v>
      </c>
      <c r="E326" s="174" t="s">
        <v>2385</v>
      </c>
      <c r="F326" s="174" t="s">
        <v>2157</v>
      </c>
      <c r="G326" s="164" t="s">
        <v>2386</v>
      </c>
      <c r="H326" s="164" t="s">
        <v>2159</v>
      </c>
      <c r="I326" s="216">
        <f>12+2.7</f>
        <v>14.7</v>
      </c>
      <c r="J326" s="167">
        <v>19</v>
      </c>
      <c r="K326" s="167">
        <v>19.25</v>
      </c>
      <c r="L326" s="164" t="s">
        <v>2163</v>
      </c>
      <c r="M326" s="336"/>
      <c r="N326" s="218"/>
      <c r="O326" s="219"/>
      <c r="P326" s="163"/>
      <c r="R326" s="172"/>
      <c r="S326" s="172"/>
      <c r="T326" s="216"/>
      <c r="U326" s="216"/>
      <c r="W326" s="262"/>
      <c r="AG326" s="163"/>
    </row>
    <row r="327" spans="1:33" s="164" customFormat="1" ht="18" x14ac:dyDescent="0.35">
      <c r="A327" s="316"/>
      <c r="B327" s="163"/>
      <c r="C327" s="163" t="s">
        <v>1703</v>
      </c>
      <c r="D327" s="164" t="s">
        <v>2469</v>
      </c>
      <c r="E327" s="174" t="s">
        <v>2157</v>
      </c>
      <c r="F327" s="174" t="s">
        <v>2254</v>
      </c>
      <c r="G327" s="164" t="s">
        <v>2159</v>
      </c>
      <c r="H327" s="164" t="s">
        <v>2255</v>
      </c>
      <c r="I327" s="216">
        <v>41.8</v>
      </c>
      <c r="J327" s="167">
        <v>19.3</v>
      </c>
      <c r="K327" s="167">
        <v>21</v>
      </c>
      <c r="L327" s="164" t="s">
        <v>2163</v>
      </c>
      <c r="N327" s="163"/>
      <c r="O327" s="163"/>
      <c r="P327" s="163"/>
      <c r="R327" s="172"/>
      <c r="S327" s="172"/>
      <c r="T327" s="216"/>
      <c r="U327" s="216"/>
      <c r="W327" s="262"/>
      <c r="AG327" s="163"/>
    </row>
    <row r="328" spans="1:33" s="164" customFormat="1" ht="18" x14ac:dyDescent="0.35">
      <c r="A328" s="316"/>
      <c r="B328" s="163"/>
      <c r="C328" s="163"/>
      <c r="E328" s="174"/>
      <c r="F328" s="221" t="s">
        <v>1174</v>
      </c>
      <c r="H328" s="57" t="s">
        <v>1174</v>
      </c>
      <c r="I328" s="163"/>
      <c r="J328" s="167"/>
      <c r="K328" s="167"/>
      <c r="N328" s="163"/>
      <c r="O328" s="163"/>
      <c r="P328" s="163"/>
      <c r="R328" s="172"/>
      <c r="S328" s="172"/>
      <c r="T328" s="216"/>
      <c r="U328" s="216"/>
      <c r="W328" s="262"/>
      <c r="AG328" s="163"/>
    </row>
    <row r="329" spans="1:33" s="164" customFormat="1" ht="18" x14ac:dyDescent="0.35">
      <c r="A329" s="316"/>
      <c r="B329" s="163"/>
      <c r="C329" s="163"/>
      <c r="E329" s="174"/>
      <c r="F329" s="174"/>
      <c r="I329" s="163"/>
      <c r="J329" s="163"/>
      <c r="K329" s="163"/>
      <c r="N329" s="163"/>
      <c r="O329" s="163"/>
      <c r="P329" s="163"/>
      <c r="R329" s="172"/>
      <c r="S329" s="172"/>
      <c r="T329" s="216"/>
      <c r="U329" s="216"/>
      <c r="W329" s="262"/>
      <c r="AG329" s="163"/>
    </row>
    <row r="330" spans="1:33" s="164" customFormat="1" ht="18" x14ac:dyDescent="0.35">
      <c r="A330" s="316"/>
      <c r="B330" s="163">
        <v>21</v>
      </c>
      <c r="C330" s="163" t="s">
        <v>1511</v>
      </c>
      <c r="D330" s="164" t="s">
        <v>2470</v>
      </c>
      <c r="E330" s="174" t="s">
        <v>0</v>
      </c>
      <c r="F330" s="174" t="s">
        <v>49</v>
      </c>
      <c r="G330" s="164" t="s">
        <v>968</v>
      </c>
      <c r="H330" s="164" t="s">
        <v>963</v>
      </c>
      <c r="I330" s="163">
        <v>23.3</v>
      </c>
      <c r="J330" s="167">
        <v>4.3</v>
      </c>
      <c r="K330" s="167">
        <v>5.15</v>
      </c>
      <c r="O330" s="336"/>
      <c r="P330" s="219"/>
      <c r="Q330" s="163" t="s">
        <v>1511</v>
      </c>
      <c r="R330" s="181">
        <v>0.27430555555555552</v>
      </c>
      <c r="S330" s="181">
        <v>0.25347222222222221</v>
      </c>
      <c r="T330" s="216">
        <v>174.3</v>
      </c>
      <c r="U330" s="216"/>
      <c r="V330" s="172"/>
      <c r="W330" s="320" t="s">
        <v>1027</v>
      </c>
      <c r="X330" s="169" t="s">
        <v>2101</v>
      </c>
      <c r="Y330" s="211" t="s">
        <v>1029</v>
      </c>
      <c r="Z330" s="211" t="s">
        <v>1029</v>
      </c>
      <c r="AA330" s="169" t="s">
        <v>2103</v>
      </c>
      <c r="AB330" s="164" t="s">
        <v>963</v>
      </c>
      <c r="AC330" s="164" t="s">
        <v>49</v>
      </c>
      <c r="AD330" s="211" t="s">
        <v>1029</v>
      </c>
      <c r="AE330" s="164" t="s">
        <v>1045</v>
      </c>
      <c r="AF330" s="164" t="s">
        <v>1031</v>
      </c>
      <c r="AG330" s="163"/>
    </row>
    <row r="331" spans="1:33" s="164" customFormat="1" ht="18" x14ac:dyDescent="0.35">
      <c r="A331" s="316"/>
      <c r="B331" s="163"/>
      <c r="C331" s="163" t="s">
        <v>1511</v>
      </c>
      <c r="D331" s="164" t="s">
        <v>2471</v>
      </c>
      <c r="E331" s="174" t="s">
        <v>49</v>
      </c>
      <c r="F331" s="174" t="s">
        <v>0</v>
      </c>
      <c r="G331" s="164" t="s">
        <v>963</v>
      </c>
      <c r="H331" s="164" t="s">
        <v>968</v>
      </c>
      <c r="I331" s="163">
        <v>23.3</v>
      </c>
      <c r="J331" s="167">
        <v>5.2</v>
      </c>
      <c r="K331" s="167">
        <v>5.55</v>
      </c>
      <c r="O331" s="336"/>
      <c r="P331" s="216"/>
      <c r="Q331" s="260"/>
      <c r="T331" s="216"/>
      <c r="U331" s="216"/>
      <c r="V331" s="163"/>
      <c r="W331" s="262"/>
      <c r="AG331" s="163"/>
    </row>
    <row r="332" spans="1:33" s="164" customFormat="1" ht="18" x14ac:dyDescent="0.35">
      <c r="A332" s="316"/>
      <c r="B332" s="163"/>
      <c r="C332" s="163" t="s">
        <v>1511</v>
      </c>
      <c r="D332" s="164" t="s">
        <v>2472</v>
      </c>
      <c r="E332" s="174" t="s">
        <v>0</v>
      </c>
      <c r="F332" s="174" t="s">
        <v>49</v>
      </c>
      <c r="G332" s="164" t="s">
        <v>968</v>
      </c>
      <c r="H332" s="164" t="s">
        <v>963</v>
      </c>
      <c r="I332" s="163">
        <v>23.3</v>
      </c>
      <c r="J332" s="167">
        <v>6</v>
      </c>
      <c r="K332" s="163">
        <v>6.45</v>
      </c>
      <c r="O332" s="336"/>
      <c r="P332" s="216"/>
      <c r="Q332" s="260"/>
      <c r="R332" s="172"/>
      <c r="S332" s="172"/>
      <c r="T332" s="216"/>
      <c r="U332" s="216"/>
      <c r="V332" s="163"/>
      <c r="W332" s="262"/>
      <c r="AG332" s="163"/>
    </row>
    <row r="333" spans="1:33" s="164" customFormat="1" ht="18" x14ac:dyDescent="0.35">
      <c r="A333" s="316"/>
      <c r="B333" s="163"/>
      <c r="C333" s="163" t="s">
        <v>1511</v>
      </c>
      <c r="D333" s="164" t="s">
        <v>2473</v>
      </c>
      <c r="E333" s="174" t="s">
        <v>49</v>
      </c>
      <c r="F333" s="174" t="s">
        <v>0</v>
      </c>
      <c r="G333" s="164" t="s">
        <v>963</v>
      </c>
      <c r="H333" s="164" t="s">
        <v>968</v>
      </c>
      <c r="I333" s="163">
        <v>23.3</v>
      </c>
      <c r="J333" s="167">
        <v>6.5</v>
      </c>
      <c r="K333" s="167">
        <v>7.35</v>
      </c>
      <c r="O333" s="336"/>
      <c r="P333" s="216"/>
      <c r="Q333" s="260"/>
      <c r="R333" s="172"/>
      <c r="S333" s="172"/>
      <c r="T333" s="216"/>
      <c r="U333" s="216"/>
      <c r="V333" s="163"/>
      <c r="W333" s="262"/>
      <c r="AG333" s="163"/>
    </row>
    <row r="334" spans="1:33" s="164" customFormat="1" ht="18" x14ac:dyDescent="0.35">
      <c r="A334" s="316"/>
      <c r="B334" s="163"/>
      <c r="C334" s="163" t="s">
        <v>1511</v>
      </c>
      <c r="D334" s="164" t="s">
        <v>2474</v>
      </c>
      <c r="E334" s="174" t="s">
        <v>0</v>
      </c>
      <c r="F334" s="174" t="s">
        <v>49</v>
      </c>
      <c r="G334" s="164" t="s">
        <v>968</v>
      </c>
      <c r="H334" s="164" t="s">
        <v>963</v>
      </c>
      <c r="I334" s="163">
        <v>23.3</v>
      </c>
      <c r="J334" s="167">
        <v>7.4</v>
      </c>
      <c r="K334" s="167">
        <v>8.25</v>
      </c>
      <c r="L334" s="57" t="s">
        <v>971</v>
      </c>
      <c r="O334" s="336"/>
      <c r="P334" s="216"/>
      <c r="Q334" s="260"/>
      <c r="R334" s="172"/>
      <c r="S334" s="172"/>
      <c r="T334" s="216"/>
      <c r="U334" s="216"/>
      <c r="V334" s="163"/>
      <c r="W334" s="262"/>
      <c r="AG334" s="163"/>
    </row>
    <row r="335" spans="1:33" s="164" customFormat="1" ht="18" x14ac:dyDescent="0.35">
      <c r="A335" s="316"/>
      <c r="B335" s="163"/>
      <c r="C335" s="163" t="s">
        <v>1511</v>
      </c>
      <c r="D335" s="164" t="s">
        <v>2475</v>
      </c>
      <c r="E335" s="174" t="s">
        <v>49</v>
      </c>
      <c r="F335" s="174" t="s">
        <v>40</v>
      </c>
      <c r="G335" s="164" t="s">
        <v>963</v>
      </c>
      <c r="H335" s="164" t="s">
        <v>1476</v>
      </c>
      <c r="I335" s="163">
        <v>57.8</v>
      </c>
      <c r="J335" s="167">
        <v>8.5500000000000007</v>
      </c>
      <c r="K335" s="167">
        <v>10.35</v>
      </c>
      <c r="O335" s="336"/>
      <c r="P335" s="219"/>
      <c r="R335" s="172"/>
      <c r="S335" s="172"/>
      <c r="T335" s="216"/>
      <c r="U335" s="216"/>
      <c r="W335" s="262"/>
      <c r="AG335" s="163"/>
    </row>
    <row r="336" spans="1:33" s="164" customFormat="1" ht="18" x14ac:dyDescent="0.35">
      <c r="A336" s="316"/>
      <c r="B336" s="163"/>
      <c r="C336" s="163"/>
      <c r="E336" s="221" t="s">
        <v>976</v>
      </c>
      <c r="F336" s="174"/>
      <c r="G336" s="57" t="s">
        <v>976</v>
      </c>
      <c r="I336" s="57"/>
      <c r="J336" s="163"/>
      <c r="K336" s="163"/>
      <c r="L336" s="181"/>
      <c r="M336" s="181"/>
      <c r="N336" s="220"/>
      <c r="O336" s="219"/>
      <c r="P336" s="219"/>
      <c r="Q336" s="260"/>
      <c r="R336" s="172"/>
      <c r="S336" s="172"/>
      <c r="T336" s="216"/>
      <c r="U336" s="216"/>
      <c r="V336" s="163"/>
      <c r="W336" s="262"/>
      <c r="AG336" s="163"/>
    </row>
    <row r="337" spans="1:33" s="164" customFormat="1" ht="18" x14ac:dyDescent="0.35">
      <c r="A337" s="316"/>
      <c r="B337" s="163"/>
      <c r="C337" s="163" t="s">
        <v>1760</v>
      </c>
      <c r="D337" s="164" t="s">
        <v>2476</v>
      </c>
      <c r="E337" s="174" t="s">
        <v>40</v>
      </c>
      <c r="F337" s="174" t="s">
        <v>1538</v>
      </c>
      <c r="G337" s="164" t="s">
        <v>1476</v>
      </c>
      <c r="H337" s="164" t="s">
        <v>1539</v>
      </c>
      <c r="I337" s="163">
        <v>96.4</v>
      </c>
      <c r="J337" s="167">
        <v>11.05</v>
      </c>
      <c r="K337" s="167">
        <v>13.35</v>
      </c>
      <c r="L337" s="164" t="s">
        <v>2163</v>
      </c>
      <c r="M337" s="213"/>
      <c r="N337" s="163"/>
      <c r="O337" s="163"/>
      <c r="P337" s="163"/>
      <c r="Q337" s="163" t="s">
        <v>1760</v>
      </c>
      <c r="R337" s="181">
        <v>0.31944444444444448</v>
      </c>
      <c r="S337" s="181">
        <v>0.2673611111111111</v>
      </c>
      <c r="T337" s="216">
        <v>225.2</v>
      </c>
      <c r="U337" s="216">
        <f>T337+T330</f>
        <v>399.5</v>
      </c>
      <c r="V337" s="172">
        <v>9</v>
      </c>
      <c r="W337" s="320" t="s">
        <v>1027</v>
      </c>
      <c r="X337" s="169" t="s">
        <v>2101</v>
      </c>
      <c r="Y337" s="169" t="s">
        <v>1045</v>
      </c>
      <c r="Z337" s="169" t="s">
        <v>1045</v>
      </c>
      <c r="AA337" s="169" t="s">
        <v>2103</v>
      </c>
      <c r="AB337" s="164" t="s">
        <v>2369</v>
      </c>
      <c r="AC337" s="164" t="s">
        <v>11</v>
      </c>
      <c r="AD337" s="211" t="s">
        <v>1542</v>
      </c>
      <c r="AE337" s="164" t="s">
        <v>1045</v>
      </c>
      <c r="AF337" s="164" t="s">
        <v>1031</v>
      </c>
      <c r="AG337" s="163" t="s">
        <v>2180</v>
      </c>
    </row>
    <row r="338" spans="1:33" s="164" customFormat="1" ht="18" x14ac:dyDescent="0.35">
      <c r="A338" s="316"/>
      <c r="B338" s="163"/>
      <c r="C338" s="163" t="s">
        <v>1760</v>
      </c>
      <c r="D338" s="164" t="s">
        <v>2477</v>
      </c>
      <c r="E338" s="174" t="s">
        <v>1538</v>
      </c>
      <c r="F338" s="174" t="s">
        <v>2141</v>
      </c>
      <c r="G338" s="164" t="s">
        <v>1539</v>
      </c>
      <c r="H338" s="164" t="s">
        <v>2142</v>
      </c>
      <c r="I338" s="163">
        <v>64.400000000000006</v>
      </c>
      <c r="J338" s="167">
        <v>14.3</v>
      </c>
      <c r="K338" s="167">
        <v>16</v>
      </c>
      <c r="L338" s="194" t="s">
        <v>971</v>
      </c>
      <c r="M338" s="213"/>
      <c r="N338" s="163"/>
      <c r="O338" s="163"/>
      <c r="P338" s="163"/>
      <c r="Q338" s="163"/>
      <c r="R338" s="163"/>
      <c r="S338" s="163"/>
      <c r="T338" s="216"/>
      <c r="U338" s="216"/>
      <c r="V338" s="163"/>
      <c r="W338" s="327"/>
      <c r="X338" s="213"/>
      <c r="Y338" s="213"/>
      <c r="Z338" s="213"/>
      <c r="AA338" s="213"/>
      <c r="AB338" s="213"/>
      <c r="AC338" s="213"/>
      <c r="AE338" s="181"/>
      <c r="AG338" s="163"/>
    </row>
    <row r="339" spans="1:33" s="164" customFormat="1" ht="18" x14ac:dyDescent="0.35">
      <c r="A339" s="316"/>
      <c r="B339" s="163"/>
      <c r="C339" s="163" t="s">
        <v>1760</v>
      </c>
      <c r="D339" s="164" t="s">
        <v>2478</v>
      </c>
      <c r="E339" s="174" t="s">
        <v>2141</v>
      </c>
      <c r="F339" s="174" t="s">
        <v>1538</v>
      </c>
      <c r="G339" s="164" t="s">
        <v>2142</v>
      </c>
      <c r="H339" s="164" t="s">
        <v>1539</v>
      </c>
      <c r="I339" s="163">
        <v>64.400000000000006</v>
      </c>
      <c r="J339" s="167">
        <v>16.3</v>
      </c>
      <c r="K339" s="167">
        <v>18</v>
      </c>
      <c r="L339" s="164" t="s">
        <v>2163</v>
      </c>
      <c r="N339" s="163"/>
      <c r="O339" s="163"/>
      <c r="P339" s="163"/>
      <c r="Q339" s="163"/>
      <c r="R339" s="163"/>
      <c r="S339" s="163"/>
      <c r="T339" s="216"/>
      <c r="U339" s="216"/>
      <c r="V339" s="163"/>
      <c r="W339" s="327"/>
      <c r="X339" s="213"/>
      <c r="Y339" s="213"/>
      <c r="Z339" s="213"/>
      <c r="AA339" s="213"/>
      <c r="AB339" s="213"/>
      <c r="AC339" s="213"/>
      <c r="AE339" s="181"/>
      <c r="AG339" s="163"/>
    </row>
    <row r="340" spans="1:33" s="164" customFormat="1" ht="18" x14ac:dyDescent="0.35">
      <c r="A340" s="316"/>
      <c r="B340" s="163"/>
      <c r="C340" s="163"/>
      <c r="E340" s="174"/>
      <c r="F340" s="221" t="s">
        <v>1174</v>
      </c>
      <c r="H340" s="57" t="s">
        <v>1174</v>
      </c>
      <c r="I340" s="163"/>
      <c r="J340" s="167"/>
      <c r="K340" s="167"/>
      <c r="N340" s="163"/>
      <c r="O340" s="163"/>
      <c r="P340" s="163"/>
      <c r="Q340" s="163"/>
      <c r="R340" s="163"/>
      <c r="S340" s="163"/>
      <c r="T340" s="216"/>
      <c r="U340" s="216"/>
      <c r="V340" s="163"/>
      <c r="W340" s="327"/>
      <c r="X340" s="213"/>
      <c r="Y340" s="213"/>
      <c r="Z340" s="213"/>
      <c r="AA340" s="213"/>
      <c r="AB340" s="213"/>
      <c r="AC340" s="213"/>
      <c r="AE340" s="181"/>
      <c r="AG340" s="163"/>
    </row>
    <row r="341" spans="1:33" s="164" customFormat="1" ht="18" x14ac:dyDescent="0.35">
      <c r="A341" s="316"/>
      <c r="B341" s="163"/>
      <c r="C341" s="163"/>
      <c r="E341" s="174"/>
      <c r="F341" s="174"/>
      <c r="I341" s="163"/>
      <c r="J341" s="167"/>
      <c r="K341" s="167"/>
      <c r="N341" s="163"/>
      <c r="O341" s="163"/>
      <c r="P341" s="163"/>
      <c r="Q341" s="163"/>
      <c r="R341" s="163"/>
      <c r="S341" s="163"/>
      <c r="T341" s="216"/>
      <c r="U341" s="216"/>
      <c r="V341" s="163"/>
      <c r="W341" s="327"/>
      <c r="X341" s="213"/>
      <c r="Y341" s="213"/>
      <c r="Z341" s="213"/>
      <c r="AA341" s="213"/>
      <c r="AB341" s="213"/>
      <c r="AC341" s="213"/>
      <c r="AE341" s="181"/>
      <c r="AG341" s="163"/>
    </row>
    <row r="342" spans="1:33" s="164" customFormat="1" ht="18" x14ac:dyDescent="0.35">
      <c r="A342" s="316"/>
      <c r="B342" s="163">
        <v>22</v>
      </c>
      <c r="C342" s="163" t="s">
        <v>1733</v>
      </c>
      <c r="D342" s="164" t="s">
        <v>2479</v>
      </c>
      <c r="E342" s="174" t="s">
        <v>1538</v>
      </c>
      <c r="F342" s="174" t="s">
        <v>2141</v>
      </c>
      <c r="G342" s="164" t="s">
        <v>1539</v>
      </c>
      <c r="H342" s="164" t="s">
        <v>2142</v>
      </c>
      <c r="I342" s="163">
        <v>64.400000000000006</v>
      </c>
      <c r="J342" s="167">
        <v>4.45</v>
      </c>
      <c r="K342" s="167">
        <v>6.15</v>
      </c>
      <c r="L342" s="164" t="s">
        <v>2163</v>
      </c>
      <c r="N342" s="163"/>
      <c r="O342" s="163"/>
      <c r="P342" s="163"/>
      <c r="Q342" s="163" t="s">
        <v>1733</v>
      </c>
      <c r="R342" s="181">
        <v>0.28125</v>
      </c>
      <c r="S342" s="181">
        <v>0.25694444444444448</v>
      </c>
      <c r="T342" s="216">
        <v>225.2</v>
      </c>
      <c r="U342" s="216"/>
      <c r="V342" s="172"/>
      <c r="W342" s="320" t="s">
        <v>1027</v>
      </c>
      <c r="X342" s="169" t="s">
        <v>2101</v>
      </c>
      <c r="Y342" s="169" t="s">
        <v>1045</v>
      </c>
      <c r="Z342" s="169"/>
      <c r="AA342" s="169"/>
      <c r="AB342" s="164" t="s">
        <v>1539</v>
      </c>
      <c r="AC342" s="164" t="s">
        <v>11</v>
      </c>
      <c r="AD342" s="211" t="s">
        <v>1542</v>
      </c>
      <c r="AE342" s="164" t="s">
        <v>1045</v>
      </c>
      <c r="AF342" s="164" t="s">
        <v>1031</v>
      </c>
      <c r="AG342" s="163"/>
    </row>
    <row r="343" spans="1:33" s="164" customFormat="1" ht="18" x14ac:dyDescent="0.35">
      <c r="A343" s="316"/>
      <c r="B343" s="163"/>
      <c r="C343" s="163" t="s">
        <v>1733</v>
      </c>
      <c r="D343" s="164" t="s">
        <v>2480</v>
      </c>
      <c r="E343" s="174" t="s">
        <v>2141</v>
      </c>
      <c r="F343" s="174" t="s">
        <v>1538</v>
      </c>
      <c r="G343" s="164" t="s">
        <v>2142</v>
      </c>
      <c r="H343" s="164" t="s">
        <v>1539</v>
      </c>
      <c r="I343" s="163">
        <v>64.400000000000006</v>
      </c>
      <c r="J343" s="167">
        <v>7</v>
      </c>
      <c r="K343" s="167">
        <v>8.3000000000000007</v>
      </c>
      <c r="L343" s="164" t="s">
        <v>2163</v>
      </c>
      <c r="N343" s="163"/>
      <c r="O343" s="163"/>
      <c r="P343" s="163"/>
      <c r="T343" s="216"/>
      <c r="U343" s="216"/>
      <c r="V343" s="163"/>
      <c r="W343" s="327"/>
      <c r="X343" s="213"/>
      <c r="Y343" s="213"/>
      <c r="Z343" s="213"/>
      <c r="AA343" s="213"/>
      <c r="AB343" s="213"/>
      <c r="AC343" s="213"/>
      <c r="AE343" s="181"/>
      <c r="AG343" s="163"/>
    </row>
    <row r="344" spans="1:33" s="164" customFormat="1" ht="18" x14ac:dyDescent="0.35">
      <c r="A344" s="316"/>
      <c r="B344" s="163"/>
      <c r="C344" s="163" t="s">
        <v>1733</v>
      </c>
      <c r="D344" s="164" t="s">
        <v>2481</v>
      </c>
      <c r="E344" s="174" t="s">
        <v>1538</v>
      </c>
      <c r="F344" s="174" t="s">
        <v>40</v>
      </c>
      <c r="G344" s="164" t="s">
        <v>1539</v>
      </c>
      <c r="H344" s="164" t="s">
        <v>1476</v>
      </c>
      <c r="I344" s="163">
        <v>96.4</v>
      </c>
      <c r="J344" s="167">
        <v>8.4</v>
      </c>
      <c r="K344" s="167">
        <v>11</v>
      </c>
      <c r="L344" s="164" t="s">
        <v>2163</v>
      </c>
      <c r="N344" s="163"/>
      <c r="O344" s="163"/>
      <c r="P344" s="163"/>
      <c r="R344" s="163"/>
      <c r="S344" s="163"/>
      <c r="T344" s="216"/>
      <c r="U344" s="216"/>
      <c r="V344" s="163"/>
      <c r="W344" s="327"/>
      <c r="X344" s="213"/>
      <c r="Y344" s="213"/>
      <c r="Z344" s="213"/>
      <c r="AA344" s="213"/>
      <c r="AB344" s="213"/>
      <c r="AC344" s="213"/>
      <c r="AE344" s="181"/>
      <c r="AG344" s="163"/>
    </row>
    <row r="345" spans="1:33" s="322" customFormat="1" ht="18" x14ac:dyDescent="0.35">
      <c r="G345" s="57" t="s">
        <v>976</v>
      </c>
      <c r="I345" s="57" t="s">
        <v>2482</v>
      </c>
    </row>
    <row r="346" spans="1:33" s="164" customFormat="1" ht="18" x14ac:dyDescent="0.35">
      <c r="A346" s="316"/>
      <c r="C346" s="163" t="s">
        <v>1499</v>
      </c>
      <c r="D346" s="164" t="s">
        <v>2483</v>
      </c>
      <c r="E346" s="174" t="s">
        <v>40</v>
      </c>
      <c r="F346" s="174" t="s">
        <v>49</v>
      </c>
      <c r="G346" s="164" t="s">
        <v>1476</v>
      </c>
      <c r="H346" s="164" t="s">
        <v>963</v>
      </c>
      <c r="I346" s="163">
        <v>57.8</v>
      </c>
      <c r="J346" s="167">
        <v>12.45</v>
      </c>
      <c r="K346" s="167">
        <v>14.25</v>
      </c>
      <c r="M346" s="181"/>
      <c r="N346" s="336"/>
      <c r="O346" s="336"/>
      <c r="P346" s="219"/>
      <c r="Q346" s="163" t="s">
        <v>1499</v>
      </c>
      <c r="R346" s="181">
        <v>0.30555555555555552</v>
      </c>
      <c r="S346" s="181">
        <v>0.28472222222222221</v>
      </c>
      <c r="T346" s="216">
        <v>174.3</v>
      </c>
      <c r="U346" s="216">
        <f>T346+T342</f>
        <v>399.5</v>
      </c>
      <c r="V346" s="172">
        <v>9</v>
      </c>
      <c r="W346" s="320" t="s">
        <v>1027</v>
      </c>
      <c r="X346" s="169" t="s">
        <v>2101</v>
      </c>
      <c r="Y346" s="211" t="s">
        <v>1029</v>
      </c>
      <c r="Z346" s="169"/>
      <c r="AA346" s="169"/>
      <c r="AB346" s="164" t="s">
        <v>963</v>
      </c>
      <c r="AC346" s="164" t="s">
        <v>49</v>
      </c>
      <c r="AD346" s="211" t="s">
        <v>1029</v>
      </c>
      <c r="AE346" s="164" t="s">
        <v>1045</v>
      </c>
      <c r="AF346" s="164" t="s">
        <v>1031</v>
      </c>
      <c r="AG346" s="163" t="s">
        <v>1487</v>
      </c>
    </row>
    <row r="347" spans="1:33" s="164" customFormat="1" ht="18" x14ac:dyDescent="0.35">
      <c r="A347" s="316"/>
      <c r="B347" s="163"/>
      <c r="C347" s="163" t="s">
        <v>1499</v>
      </c>
      <c r="D347" s="164" t="s">
        <v>2484</v>
      </c>
      <c r="E347" s="174" t="s">
        <v>49</v>
      </c>
      <c r="F347" s="174" t="s">
        <v>0</v>
      </c>
      <c r="G347" s="164" t="s">
        <v>963</v>
      </c>
      <c r="H347" s="164" t="s">
        <v>968</v>
      </c>
      <c r="I347" s="163">
        <v>23.3</v>
      </c>
      <c r="J347" s="167">
        <v>14.35</v>
      </c>
      <c r="K347" s="167">
        <v>15.2</v>
      </c>
      <c r="N347" s="336"/>
      <c r="O347" s="336"/>
      <c r="P347" s="219"/>
      <c r="Q347" s="260"/>
      <c r="R347" s="172"/>
      <c r="S347" s="172"/>
      <c r="T347" s="216"/>
      <c r="U347" s="216"/>
      <c r="V347" s="163"/>
      <c r="W347" s="262"/>
      <c r="AG347" s="163"/>
    </row>
    <row r="348" spans="1:33" s="164" customFormat="1" ht="18" x14ac:dyDescent="0.35">
      <c r="A348" s="316"/>
      <c r="B348" s="163"/>
      <c r="C348" s="163" t="s">
        <v>1499</v>
      </c>
      <c r="D348" s="164" t="s">
        <v>2485</v>
      </c>
      <c r="E348" s="174" t="s">
        <v>0</v>
      </c>
      <c r="F348" s="174" t="s">
        <v>49</v>
      </c>
      <c r="G348" s="164" t="s">
        <v>968</v>
      </c>
      <c r="H348" s="164" t="s">
        <v>963</v>
      </c>
      <c r="I348" s="163">
        <v>23.3</v>
      </c>
      <c r="J348" s="167">
        <v>15.3</v>
      </c>
      <c r="K348" s="167">
        <v>16.149999999999999</v>
      </c>
      <c r="L348" s="57" t="s">
        <v>971</v>
      </c>
      <c r="N348" s="336"/>
      <c r="O348" s="336"/>
      <c r="P348" s="216"/>
      <c r="Q348" s="260"/>
      <c r="R348" s="172"/>
      <c r="S348" s="172"/>
      <c r="T348" s="216"/>
      <c r="U348" s="216"/>
      <c r="V348" s="163"/>
      <c r="W348" s="262"/>
      <c r="AG348" s="163"/>
    </row>
    <row r="349" spans="1:33" s="164" customFormat="1" ht="18" x14ac:dyDescent="0.35">
      <c r="A349" s="316"/>
      <c r="B349" s="163"/>
      <c r="C349" s="163" t="s">
        <v>1499</v>
      </c>
      <c r="D349" s="164" t="s">
        <v>2486</v>
      </c>
      <c r="E349" s="174" t="s">
        <v>49</v>
      </c>
      <c r="F349" s="174" t="s">
        <v>0</v>
      </c>
      <c r="G349" s="164" t="s">
        <v>963</v>
      </c>
      <c r="H349" s="164" t="s">
        <v>968</v>
      </c>
      <c r="I349" s="163">
        <v>23.3</v>
      </c>
      <c r="J349" s="167">
        <v>16.45</v>
      </c>
      <c r="K349" s="167">
        <v>17.3</v>
      </c>
      <c r="M349" s="181"/>
      <c r="N349" s="336"/>
      <c r="O349" s="336"/>
      <c r="P349" s="216"/>
      <c r="Q349" s="260"/>
      <c r="R349" s="172"/>
      <c r="S349" s="172"/>
      <c r="T349" s="216"/>
      <c r="U349" s="216"/>
      <c r="V349" s="163"/>
      <c r="W349" s="262"/>
      <c r="AG349" s="163"/>
    </row>
    <row r="350" spans="1:33" s="164" customFormat="1" ht="18" x14ac:dyDescent="0.35">
      <c r="A350" s="316"/>
      <c r="B350" s="163"/>
      <c r="C350" s="163" t="s">
        <v>1499</v>
      </c>
      <c r="D350" s="164" t="s">
        <v>2487</v>
      </c>
      <c r="E350" s="174" t="s">
        <v>0</v>
      </c>
      <c r="F350" s="174" t="s">
        <v>49</v>
      </c>
      <c r="G350" s="164" t="s">
        <v>968</v>
      </c>
      <c r="H350" s="164" t="s">
        <v>963</v>
      </c>
      <c r="I350" s="163">
        <v>23.3</v>
      </c>
      <c r="J350" s="167">
        <v>17.399999999999999</v>
      </c>
      <c r="K350" s="167">
        <v>18.25</v>
      </c>
      <c r="M350" s="181"/>
      <c r="N350" s="336"/>
      <c r="O350" s="336"/>
      <c r="P350" s="216"/>
      <c r="Q350" s="260"/>
      <c r="R350" s="172"/>
      <c r="S350" s="172"/>
      <c r="T350" s="216"/>
      <c r="U350" s="216"/>
      <c r="V350" s="163"/>
      <c r="W350" s="262"/>
      <c r="AG350" s="163"/>
    </row>
    <row r="351" spans="1:33" s="164" customFormat="1" ht="18" x14ac:dyDescent="0.35">
      <c r="A351" s="316"/>
      <c r="B351" s="163"/>
      <c r="C351" s="163" t="s">
        <v>1499</v>
      </c>
      <c r="D351" s="164" t="s">
        <v>2488</v>
      </c>
      <c r="E351" s="174" t="s">
        <v>49</v>
      </c>
      <c r="F351" s="174" t="s">
        <v>0</v>
      </c>
      <c r="G351" s="164" t="s">
        <v>963</v>
      </c>
      <c r="H351" s="164" t="s">
        <v>968</v>
      </c>
      <c r="I351" s="163">
        <v>23.3</v>
      </c>
      <c r="J351" s="167">
        <v>18.350000000000001</v>
      </c>
      <c r="K351" s="167">
        <v>19.2</v>
      </c>
      <c r="M351" s="181"/>
      <c r="N351" s="336"/>
      <c r="O351" s="336"/>
      <c r="P351" s="219"/>
      <c r="Q351" s="260"/>
      <c r="R351" s="172"/>
      <c r="S351" s="172"/>
      <c r="T351" s="216"/>
      <c r="U351" s="216"/>
      <c r="V351" s="163"/>
      <c r="W351" s="262"/>
      <c r="AG351" s="163"/>
    </row>
    <row r="352" spans="1:33" s="164" customFormat="1" ht="18" x14ac:dyDescent="0.35">
      <c r="A352" s="316"/>
      <c r="B352" s="163"/>
      <c r="C352" s="163"/>
      <c r="E352" s="174"/>
      <c r="F352" s="221" t="s">
        <v>1174</v>
      </c>
      <c r="H352" s="57" t="s">
        <v>1174</v>
      </c>
      <c r="J352" s="163"/>
      <c r="K352" s="163"/>
      <c r="L352" s="168"/>
      <c r="M352" s="168"/>
      <c r="N352" s="222"/>
      <c r="O352" s="219"/>
      <c r="P352" s="219"/>
      <c r="Q352" s="163"/>
      <c r="R352" s="172"/>
      <c r="S352" s="172"/>
      <c r="T352" s="216"/>
      <c r="U352" s="216"/>
      <c r="V352" s="319"/>
      <c r="W352" s="262"/>
      <c r="AG352" s="163"/>
    </row>
    <row r="353" spans="1:33" s="164" customFormat="1" ht="18" x14ac:dyDescent="0.35">
      <c r="A353" s="316"/>
      <c r="B353" s="163"/>
      <c r="C353" s="163"/>
      <c r="E353" s="174"/>
      <c r="F353" s="174"/>
      <c r="I353" s="163"/>
      <c r="J353" s="167"/>
      <c r="K353" s="167"/>
      <c r="M353" s="213"/>
      <c r="N353" s="163"/>
      <c r="O353" s="163"/>
      <c r="P353" s="163"/>
      <c r="Q353" s="163"/>
      <c r="R353" s="181"/>
      <c r="S353" s="181"/>
      <c r="T353" s="216"/>
      <c r="U353" s="216"/>
      <c r="V353" s="172"/>
      <c r="W353" s="320"/>
      <c r="X353" s="169"/>
      <c r="Y353" s="169"/>
      <c r="Z353" s="169"/>
      <c r="AA353" s="169"/>
      <c r="AD353" s="211"/>
      <c r="AG353" s="163"/>
    </row>
    <row r="354" spans="1:33" s="164" customFormat="1" ht="18" x14ac:dyDescent="0.35">
      <c r="A354" s="316"/>
      <c r="B354" s="163">
        <v>23</v>
      </c>
      <c r="C354" s="163" t="s">
        <v>1503</v>
      </c>
      <c r="D354" s="164" t="s">
        <v>2489</v>
      </c>
      <c r="E354" s="174" t="s">
        <v>0</v>
      </c>
      <c r="F354" s="174" t="s">
        <v>49</v>
      </c>
      <c r="G354" s="164" t="s">
        <v>1476</v>
      </c>
      <c r="H354" s="164" t="s">
        <v>963</v>
      </c>
      <c r="I354" s="163">
        <v>23.3</v>
      </c>
      <c r="J354" s="167">
        <v>4.3</v>
      </c>
      <c r="K354" s="167">
        <v>6.1</v>
      </c>
      <c r="O354" s="219"/>
      <c r="P354" s="219"/>
      <c r="Q354" s="163" t="s">
        <v>1503</v>
      </c>
      <c r="R354" s="181">
        <v>0.2951388888888889</v>
      </c>
      <c r="S354" s="181">
        <v>0.27430555555555552</v>
      </c>
      <c r="T354" s="216">
        <v>174.3</v>
      </c>
      <c r="U354" s="216"/>
      <c r="V354" s="172"/>
      <c r="W354" s="320"/>
      <c r="X354" s="169" t="s">
        <v>2101</v>
      </c>
      <c r="Y354" s="211" t="s">
        <v>1029</v>
      </c>
      <c r="Z354" s="211" t="s">
        <v>1029</v>
      </c>
      <c r="AA354" s="169" t="s">
        <v>2103</v>
      </c>
      <c r="AB354" s="164" t="s">
        <v>963</v>
      </c>
      <c r="AC354" s="164" t="s">
        <v>49</v>
      </c>
      <c r="AD354" s="211" t="s">
        <v>1029</v>
      </c>
      <c r="AE354" s="164" t="s">
        <v>1045</v>
      </c>
      <c r="AF354" s="164" t="s">
        <v>1031</v>
      </c>
      <c r="AG354" s="163"/>
    </row>
    <row r="355" spans="1:33" s="164" customFormat="1" ht="18" x14ac:dyDescent="0.35">
      <c r="A355" s="316"/>
      <c r="B355" s="163"/>
      <c r="C355" s="163" t="s">
        <v>1503</v>
      </c>
      <c r="D355" s="164" t="s">
        <v>2490</v>
      </c>
      <c r="E355" s="174" t="s">
        <v>49</v>
      </c>
      <c r="F355" s="174" t="s">
        <v>0</v>
      </c>
      <c r="G355" s="164" t="s">
        <v>963</v>
      </c>
      <c r="H355" s="164" t="s">
        <v>968</v>
      </c>
      <c r="I355" s="163">
        <v>23.3</v>
      </c>
      <c r="J355" s="167">
        <v>6.15</v>
      </c>
      <c r="K355" s="167">
        <v>7</v>
      </c>
      <c r="O355" s="219"/>
      <c r="P355" s="216"/>
      <c r="Q355" s="260"/>
      <c r="T355" s="216"/>
      <c r="U355" s="216"/>
      <c r="V355" s="163"/>
      <c r="W355" s="262"/>
      <c r="AG355" s="163"/>
    </row>
    <row r="356" spans="1:33" s="164" customFormat="1" ht="18" x14ac:dyDescent="0.35">
      <c r="A356" s="316"/>
      <c r="B356" s="163"/>
      <c r="C356" s="163" t="s">
        <v>1503</v>
      </c>
      <c r="D356" s="164" t="s">
        <v>2491</v>
      </c>
      <c r="E356" s="174" t="s">
        <v>0</v>
      </c>
      <c r="F356" s="174" t="s">
        <v>49</v>
      </c>
      <c r="G356" s="164" t="s">
        <v>968</v>
      </c>
      <c r="H356" s="164" t="s">
        <v>963</v>
      </c>
      <c r="I356" s="163">
        <v>23.3</v>
      </c>
      <c r="J356" s="167">
        <v>7.05</v>
      </c>
      <c r="K356" s="167">
        <v>7.5</v>
      </c>
      <c r="O356" s="216"/>
      <c r="P356" s="216"/>
      <c r="Q356" s="260"/>
      <c r="R356" s="172"/>
      <c r="S356" s="172"/>
      <c r="T356" s="216"/>
      <c r="U356" s="216"/>
      <c r="V356" s="163"/>
      <c r="W356" s="262"/>
      <c r="AG356" s="163"/>
    </row>
    <row r="357" spans="1:33" s="164" customFormat="1" ht="18" x14ac:dyDescent="0.35">
      <c r="A357" s="316"/>
      <c r="B357" s="163"/>
      <c r="C357" s="163" t="s">
        <v>1503</v>
      </c>
      <c r="D357" s="164" t="s">
        <v>2492</v>
      </c>
      <c r="E357" s="174" t="s">
        <v>49</v>
      </c>
      <c r="F357" s="174" t="s">
        <v>0</v>
      </c>
      <c r="G357" s="164" t="s">
        <v>963</v>
      </c>
      <c r="H357" s="164" t="s">
        <v>968</v>
      </c>
      <c r="I357" s="163">
        <v>23.3</v>
      </c>
      <c r="J357" s="163">
        <v>7.55</v>
      </c>
      <c r="K357" s="167">
        <v>8.4</v>
      </c>
      <c r="O357" s="216"/>
      <c r="P357" s="216"/>
      <c r="Q357" s="260"/>
      <c r="R357" s="172"/>
      <c r="S357" s="172"/>
      <c r="T357" s="216"/>
      <c r="U357" s="216"/>
      <c r="V357" s="163"/>
      <c r="W357" s="262"/>
      <c r="AG357" s="163"/>
    </row>
    <row r="358" spans="1:33" s="164" customFormat="1" ht="18" x14ac:dyDescent="0.35">
      <c r="A358" s="316"/>
      <c r="B358" s="163"/>
      <c r="C358" s="163" t="s">
        <v>1503</v>
      </c>
      <c r="D358" s="164" t="s">
        <v>2493</v>
      </c>
      <c r="E358" s="174" t="s">
        <v>0</v>
      </c>
      <c r="F358" s="174" t="s">
        <v>49</v>
      </c>
      <c r="G358" s="164" t="s">
        <v>968</v>
      </c>
      <c r="H358" s="164" t="s">
        <v>963</v>
      </c>
      <c r="I358" s="163">
        <v>23.3</v>
      </c>
      <c r="J358" s="167">
        <v>8.4499999999999993</v>
      </c>
      <c r="K358" s="167">
        <v>9.3000000000000007</v>
      </c>
      <c r="L358" s="57" t="s">
        <v>971</v>
      </c>
      <c r="O358" s="216"/>
      <c r="P358" s="216"/>
      <c r="Q358" s="260"/>
      <c r="R358" s="172"/>
      <c r="S358" s="172"/>
      <c r="T358" s="216"/>
      <c r="U358" s="216"/>
      <c r="V358" s="163"/>
      <c r="W358" s="262"/>
      <c r="AG358" s="163"/>
    </row>
    <row r="359" spans="1:33" s="164" customFormat="1" ht="18" x14ac:dyDescent="0.35">
      <c r="A359" s="316"/>
      <c r="B359" s="163"/>
      <c r="C359" s="163" t="s">
        <v>1503</v>
      </c>
      <c r="D359" s="164" t="s">
        <v>2494</v>
      </c>
      <c r="E359" s="174" t="s">
        <v>49</v>
      </c>
      <c r="F359" s="174" t="s">
        <v>40</v>
      </c>
      <c r="G359" s="164" t="s">
        <v>963</v>
      </c>
      <c r="H359" s="164" t="s">
        <v>1476</v>
      </c>
      <c r="I359" s="163">
        <v>57.8</v>
      </c>
      <c r="J359" s="167">
        <v>10</v>
      </c>
      <c r="K359" s="167">
        <v>11.4</v>
      </c>
      <c r="O359" s="218"/>
      <c r="P359" s="219"/>
      <c r="R359" s="172"/>
      <c r="S359" s="172"/>
      <c r="T359" s="216"/>
      <c r="U359" s="216"/>
      <c r="W359" s="262"/>
      <c r="AG359" s="163"/>
    </row>
    <row r="360" spans="1:33" s="322" customFormat="1" ht="18" x14ac:dyDescent="0.35">
      <c r="G360" s="57" t="s">
        <v>976</v>
      </c>
    </row>
    <row r="361" spans="1:33" s="164" customFormat="1" ht="18" x14ac:dyDescent="0.35">
      <c r="A361" s="316"/>
      <c r="B361" s="163"/>
      <c r="C361" s="163" t="s">
        <v>1738</v>
      </c>
      <c r="D361" s="164" t="s">
        <v>2495</v>
      </c>
      <c r="E361" s="174" t="s">
        <v>40</v>
      </c>
      <c r="F361" s="174" t="s">
        <v>1538</v>
      </c>
      <c r="G361" s="164" t="s">
        <v>1476</v>
      </c>
      <c r="H361" s="164" t="s">
        <v>1539</v>
      </c>
      <c r="I361" s="163">
        <v>96.4</v>
      </c>
      <c r="J361" s="167">
        <v>12.1</v>
      </c>
      <c r="K361" s="167">
        <v>14.3</v>
      </c>
      <c r="L361" s="164" t="s">
        <v>2163</v>
      </c>
      <c r="M361" s="213"/>
      <c r="N361" s="163"/>
      <c r="O361" s="163"/>
      <c r="P361" s="163"/>
      <c r="Q361" s="163" t="s">
        <v>1738</v>
      </c>
      <c r="R361" s="181">
        <v>0.31597222222222221</v>
      </c>
      <c r="S361" s="181">
        <v>0.26041666666666669</v>
      </c>
      <c r="T361" s="216">
        <v>225.2</v>
      </c>
      <c r="U361" s="216">
        <f>T361+T354</f>
        <v>399.5</v>
      </c>
      <c r="V361" s="172">
        <v>9</v>
      </c>
      <c r="W361" s="320" t="s">
        <v>1027</v>
      </c>
      <c r="X361" s="169" t="s">
        <v>2101</v>
      </c>
      <c r="Y361" s="169" t="s">
        <v>1045</v>
      </c>
      <c r="Z361" s="169" t="s">
        <v>1045</v>
      </c>
      <c r="AA361" s="169" t="s">
        <v>2103</v>
      </c>
      <c r="AB361" s="164" t="s">
        <v>2369</v>
      </c>
      <c r="AC361" s="164" t="s">
        <v>11</v>
      </c>
      <c r="AD361" s="211" t="s">
        <v>1542</v>
      </c>
      <c r="AE361" s="164" t="s">
        <v>1045</v>
      </c>
      <c r="AF361" s="164" t="s">
        <v>1031</v>
      </c>
      <c r="AG361" s="163" t="s">
        <v>2180</v>
      </c>
    </row>
    <row r="362" spans="1:33" s="164" customFormat="1" ht="18" x14ac:dyDescent="0.35">
      <c r="A362" s="316"/>
      <c r="B362" s="163"/>
      <c r="C362" s="163" t="s">
        <v>1738</v>
      </c>
      <c r="D362" s="164" t="s">
        <v>2496</v>
      </c>
      <c r="E362" s="174" t="s">
        <v>1538</v>
      </c>
      <c r="F362" s="174" t="s">
        <v>2141</v>
      </c>
      <c r="G362" s="164" t="s">
        <v>1539</v>
      </c>
      <c r="H362" s="164" t="s">
        <v>2142</v>
      </c>
      <c r="I362" s="163">
        <v>64.400000000000006</v>
      </c>
      <c r="J362" s="167">
        <v>15</v>
      </c>
      <c r="K362" s="167">
        <v>16.3</v>
      </c>
      <c r="L362" s="194" t="s">
        <v>971</v>
      </c>
      <c r="M362" s="231"/>
      <c r="N362" s="163"/>
      <c r="O362" s="163"/>
      <c r="P362" s="163"/>
      <c r="R362" s="172"/>
      <c r="S362" s="172"/>
      <c r="T362" s="216"/>
      <c r="U362" s="216"/>
      <c r="V362" s="163"/>
      <c r="W362" s="262"/>
      <c r="AG362" s="163"/>
    </row>
    <row r="363" spans="1:33" s="164" customFormat="1" ht="18" x14ac:dyDescent="0.35">
      <c r="A363" s="316"/>
      <c r="B363" s="163"/>
      <c r="C363" s="163" t="s">
        <v>1738</v>
      </c>
      <c r="D363" s="164" t="s">
        <v>2497</v>
      </c>
      <c r="E363" s="174" t="s">
        <v>2141</v>
      </c>
      <c r="F363" s="174" t="s">
        <v>1538</v>
      </c>
      <c r="G363" s="164" t="s">
        <v>2142</v>
      </c>
      <c r="H363" s="164" t="s">
        <v>1539</v>
      </c>
      <c r="I363" s="163">
        <v>64.400000000000006</v>
      </c>
      <c r="J363" s="167">
        <v>17.3</v>
      </c>
      <c r="K363" s="167">
        <v>19</v>
      </c>
      <c r="L363" s="164" t="s">
        <v>2163</v>
      </c>
      <c r="N363" s="163"/>
      <c r="O363" s="163"/>
      <c r="P363" s="163"/>
      <c r="R363" s="172"/>
      <c r="S363" s="172"/>
      <c r="T363" s="216"/>
      <c r="U363" s="216"/>
      <c r="V363" s="163"/>
      <c r="W363" s="262"/>
      <c r="AG363" s="163"/>
    </row>
    <row r="364" spans="1:33" s="164" customFormat="1" ht="18" x14ac:dyDescent="0.35">
      <c r="A364" s="316"/>
      <c r="B364" s="163"/>
      <c r="C364" s="163"/>
      <c r="E364" s="174"/>
      <c r="F364" s="221" t="s">
        <v>1174</v>
      </c>
      <c r="H364" s="57" t="s">
        <v>1174</v>
      </c>
      <c r="I364" s="163"/>
      <c r="J364" s="167"/>
      <c r="K364" s="167"/>
      <c r="N364" s="163"/>
      <c r="O364" s="163"/>
      <c r="P364" s="163"/>
      <c r="Q364" s="216"/>
      <c r="R364" s="172"/>
      <c r="S364" s="172"/>
      <c r="T364" s="216"/>
      <c r="U364" s="216"/>
      <c r="V364" s="163"/>
      <c r="W364" s="262"/>
      <c r="AG364" s="163"/>
    </row>
    <row r="365" spans="1:33" s="164" customFormat="1" ht="18" x14ac:dyDescent="0.35">
      <c r="A365" s="316"/>
      <c r="B365" s="163"/>
      <c r="C365" s="163"/>
      <c r="E365" s="174"/>
      <c r="F365" s="174"/>
      <c r="I365" s="163"/>
      <c r="J365" s="167"/>
      <c r="K365" s="167"/>
      <c r="N365" s="163"/>
      <c r="O365" s="163"/>
      <c r="P365" s="163"/>
      <c r="Q365" s="216"/>
      <c r="R365" s="172"/>
      <c r="S365" s="172"/>
      <c r="T365" s="216"/>
      <c r="U365" s="216"/>
      <c r="V365" s="163"/>
      <c r="W365" s="262"/>
      <c r="AG365" s="163"/>
    </row>
    <row r="366" spans="1:33" s="164" customFormat="1" ht="18" x14ac:dyDescent="0.35">
      <c r="A366" s="316"/>
      <c r="B366" s="163">
        <v>24</v>
      </c>
      <c r="C366" s="163" t="s">
        <v>1535</v>
      </c>
      <c r="D366" s="164" t="s">
        <v>2498</v>
      </c>
      <c r="E366" s="174" t="s">
        <v>1538</v>
      </c>
      <c r="F366" s="174" t="s">
        <v>2141</v>
      </c>
      <c r="G366" s="164" t="s">
        <v>1539</v>
      </c>
      <c r="H366" s="164" t="s">
        <v>2142</v>
      </c>
      <c r="I366" s="163">
        <v>64.400000000000006</v>
      </c>
      <c r="J366" s="167">
        <v>7.3</v>
      </c>
      <c r="K366" s="167">
        <v>9</v>
      </c>
      <c r="L366" s="164" t="s">
        <v>2163</v>
      </c>
      <c r="M366" s="213"/>
      <c r="N366" s="163"/>
      <c r="O366" s="163"/>
      <c r="P366" s="163"/>
      <c r="Q366" s="163" t="s">
        <v>1535</v>
      </c>
      <c r="R366" s="181">
        <v>0.28125</v>
      </c>
      <c r="S366" s="181">
        <v>0.24652777777777779</v>
      </c>
      <c r="T366" s="216">
        <v>225.2</v>
      </c>
      <c r="U366" s="216"/>
      <c r="V366" s="172"/>
      <c r="W366" s="320" t="s">
        <v>1027</v>
      </c>
      <c r="X366" s="169" t="s">
        <v>2101</v>
      </c>
      <c r="Y366" s="169" t="s">
        <v>1045</v>
      </c>
      <c r="Z366" s="169"/>
      <c r="AA366" s="169"/>
      <c r="AB366" s="164" t="s">
        <v>1539</v>
      </c>
      <c r="AC366" s="164" t="s">
        <v>11</v>
      </c>
      <c r="AD366" s="211" t="s">
        <v>1542</v>
      </c>
      <c r="AE366" s="164" t="s">
        <v>1045</v>
      </c>
      <c r="AF366" s="164" t="s">
        <v>1031</v>
      </c>
      <c r="AG366" s="163"/>
    </row>
    <row r="367" spans="1:33" s="164" customFormat="1" ht="18" x14ac:dyDescent="0.35">
      <c r="A367" s="316"/>
      <c r="B367" s="163"/>
      <c r="C367" s="163" t="s">
        <v>1535</v>
      </c>
      <c r="D367" s="164" t="s">
        <v>2499</v>
      </c>
      <c r="E367" s="174" t="s">
        <v>2141</v>
      </c>
      <c r="F367" s="174" t="s">
        <v>1538</v>
      </c>
      <c r="G367" s="164" t="s">
        <v>2142</v>
      </c>
      <c r="H367" s="164" t="s">
        <v>1539</v>
      </c>
      <c r="I367" s="163">
        <v>64.400000000000006</v>
      </c>
      <c r="J367" s="167">
        <v>9.3000000000000007</v>
      </c>
      <c r="K367" s="167">
        <v>11</v>
      </c>
      <c r="L367" s="194" t="s">
        <v>971</v>
      </c>
      <c r="M367" s="213"/>
      <c r="N367" s="55"/>
      <c r="O367" s="55"/>
      <c r="P367" s="55"/>
      <c r="Q367" s="194"/>
      <c r="T367" s="216"/>
      <c r="U367" s="216"/>
      <c r="V367" s="163"/>
      <c r="W367" s="262"/>
      <c r="AG367" s="163"/>
    </row>
    <row r="368" spans="1:33" s="164" customFormat="1" ht="18" x14ac:dyDescent="0.35">
      <c r="A368" s="316"/>
      <c r="B368" s="163"/>
      <c r="C368" s="163" t="s">
        <v>1535</v>
      </c>
      <c r="D368" s="164" t="s">
        <v>2500</v>
      </c>
      <c r="E368" s="174" t="s">
        <v>1538</v>
      </c>
      <c r="F368" s="174" t="s">
        <v>40</v>
      </c>
      <c r="G368" s="164" t="s">
        <v>1539</v>
      </c>
      <c r="H368" s="164" t="s">
        <v>1476</v>
      </c>
      <c r="I368" s="163">
        <v>96.4</v>
      </c>
      <c r="J368" s="167">
        <v>11.3</v>
      </c>
      <c r="K368" s="167">
        <v>13.45</v>
      </c>
      <c r="L368" s="164" t="s">
        <v>2163</v>
      </c>
      <c r="N368" s="163"/>
      <c r="O368" s="163"/>
      <c r="P368" s="163"/>
      <c r="R368" s="172"/>
      <c r="S368" s="172"/>
      <c r="T368" s="216"/>
      <c r="U368" s="216"/>
      <c r="V368" s="163"/>
      <c r="W368" s="262"/>
      <c r="AG368" s="163"/>
    </row>
    <row r="369" spans="1:33" s="322" customFormat="1" ht="18" x14ac:dyDescent="0.35">
      <c r="G369" s="57" t="s">
        <v>976</v>
      </c>
    </row>
    <row r="370" spans="1:33" s="164" customFormat="1" ht="18" x14ac:dyDescent="0.35">
      <c r="A370" s="316"/>
      <c r="C370" s="163" t="s">
        <v>1495</v>
      </c>
      <c r="D370" s="164" t="s">
        <v>2501</v>
      </c>
      <c r="E370" s="174" t="s">
        <v>40</v>
      </c>
      <c r="F370" s="174" t="s">
        <v>49</v>
      </c>
      <c r="G370" s="164" t="s">
        <v>1476</v>
      </c>
      <c r="H370" s="164" t="s">
        <v>963</v>
      </c>
      <c r="I370" s="163">
        <v>57.8</v>
      </c>
      <c r="J370" s="167">
        <v>14.15</v>
      </c>
      <c r="K370" s="167">
        <v>15.55</v>
      </c>
      <c r="O370" s="219"/>
      <c r="P370" s="219"/>
      <c r="Q370" s="163" t="s">
        <v>1495</v>
      </c>
      <c r="R370" s="181">
        <v>0.30555555555555552</v>
      </c>
      <c r="S370" s="181">
        <v>0.28472222222222221</v>
      </c>
      <c r="T370" s="216">
        <v>174.3</v>
      </c>
      <c r="U370" s="216">
        <f>T370+T366</f>
        <v>399.5</v>
      </c>
      <c r="V370" s="172">
        <v>9</v>
      </c>
      <c r="W370" s="320" t="s">
        <v>1027</v>
      </c>
      <c r="X370" s="169" t="s">
        <v>2101</v>
      </c>
      <c r="Y370" s="211" t="s">
        <v>1029</v>
      </c>
      <c r="Z370" s="169"/>
      <c r="AA370" s="169"/>
      <c r="AB370" s="164" t="s">
        <v>963</v>
      </c>
      <c r="AC370" s="164" t="s">
        <v>49</v>
      </c>
      <c r="AD370" s="211" t="s">
        <v>1029</v>
      </c>
      <c r="AE370" s="164" t="s">
        <v>1045</v>
      </c>
      <c r="AF370" s="164" t="s">
        <v>1031</v>
      </c>
      <c r="AG370" s="163" t="s">
        <v>1487</v>
      </c>
    </row>
    <row r="371" spans="1:33" s="164" customFormat="1" ht="18" x14ac:dyDescent="0.35">
      <c r="A371" s="316"/>
      <c r="B371" s="163"/>
      <c r="C371" s="163" t="s">
        <v>1495</v>
      </c>
      <c r="D371" s="164" t="s">
        <v>2502</v>
      </c>
      <c r="E371" s="174" t="s">
        <v>49</v>
      </c>
      <c r="F371" s="174" t="s">
        <v>0</v>
      </c>
      <c r="G371" s="164" t="s">
        <v>963</v>
      </c>
      <c r="H371" s="164" t="s">
        <v>968</v>
      </c>
      <c r="I371" s="163">
        <v>23.3</v>
      </c>
      <c r="J371" s="167">
        <v>16</v>
      </c>
      <c r="K371" s="167">
        <v>16.45</v>
      </c>
      <c r="O371" s="219"/>
      <c r="P371" s="219"/>
      <c r="Q371" s="260"/>
      <c r="R371" s="172"/>
      <c r="S371" s="172"/>
      <c r="T371" s="216"/>
      <c r="U371" s="216"/>
      <c r="V371" s="163"/>
      <c r="W371" s="262"/>
      <c r="AG371" s="163"/>
    </row>
    <row r="372" spans="1:33" s="164" customFormat="1" ht="18" x14ac:dyDescent="0.35">
      <c r="A372" s="316"/>
      <c r="B372" s="163"/>
      <c r="C372" s="163" t="s">
        <v>1495</v>
      </c>
      <c r="D372" s="164" t="s">
        <v>2503</v>
      </c>
      <c r="E372" s="174" t="s">
        <v>0</v>
      </c>
      <c r="F372" s="174" t="s">
        <v>49</v>
      </c>
      <c r="G372" s="164" t="s">
        <v>968</v>
      </c>
      <c r="H372" s="164" t="s">
        <v>963</v>
      </c>
      <c r="I372" s="163">
        <v>23.3</v>
      </c>
      <c r="J372" s="167">
        <v>16.5</v>
      </c>
      <c r="K372" s="167">
        <v>17.350000000000001</v>
      </c>
      <c r="L372" s="57" t="s">
        <v>971</v>
      </c>
      <c r="O372" s="216"/>
      <c r="P372" s="216"/>
      <c r="Q372" s="260"/>
      <c r="R372" s="172"/>
      <c r="S372" s="172"/>
      <c r="T372" s="216"/>
      <c r="U372" s="216"/>
      <c r="V372" s="163"/>
      <c r="W372" s="262"/>
      <c r="AG372" s="163"/>
    </row>
    <row r="373" spans="1:33" s="164" customFormat="1" ht="18" x14ac:dyDescent="0.35">
      <c r="A373" s="316"/>
      <c r="B373" s="163"/>
      <c r="C373" s="163" t="s">
        <v>1495</v>
      </c>
      <c r="D373" s="164" t="s">
        <v>2504</v>
      </c>
      <c r="E373" s="174" t="s">
        <v>49</v>
      </c>
      <c r="F373" s="174" t="s">
        <v>0</v>
      </c>
      <c r="G373" s="164" t="s">
        <v>963</v>
      </c>
      <c r="H373" s="164" t="s">
        <v>968</v>
      </c>
      <c r="I373" s="163">
        <v>23.3</v>
      </c>
      <c r="J373" s="167">
        <v>18.05</v>
      </c>
      <c r="K373" s="167">
        <v>18.5</v>
      </c>
      <c r="O373" s="216"/>
      <c r="P373" s="216"/>
      <c r="Q373" s="260"/>
      <c r="R373" s="172"/>
      <c r="S373" s="172"/>
      <c r="T373" s="216"/>
      <c r="U373" s="216"/>
      <c r="V373" s="163"/>
      <c r="W373" s="262"/>
      <c r="AG373" s="163"/>
    </row>
    <row r="374" spans="1:33" s="164" customFormat="1" ht="18" x14ac:dyDescent="0.35">
      <c r="A374" s="316"/>
      <c r="B374" s="163"/>
      <c r="C374" s="163" t="s">
        <v>1495</v>
      </c>
      <c r="D374" s="164" t="s">
        <v>2505</v>
      </c>
      <c r="E374" s="174" t="s">
        <v>0</v>
      </c>
      <c r="F374" s="174" t="s">
        <v>49</v>
      </c>
      <c r="G374" s="164" t="s">
        <v>968</v>
      </c>
      <c r="H374" s="164" t="s">
        <v>963</v>
      </c>
      <c r="I374" s="163">
        <v>23.3</v>
      </c>
      <c r="J374" s="167">
        <v>18.55</v>
      </c>
      <c r="K374" s="167">
        <v>19.399999999999999</v>
      </c>
      <c r="O374" s="216"/>
      <c r="P374" s="216"/>
      <c r="Q374" s="260"/>
      <c r="R374" s="172"/>
      <c r="S374" s="172"/>
      <c r="T374" s="216"/>
      <c r="U374" s="216"/>
      <c r="V374" s="163"/>
      <c r="W374" s="262"/>
      <c r="AG374" s="163"/>
    </row>
    <row r="375" spans="1:33" s="164" customFormat="1" ht="18" x14ac:dyDescent="0.35">
      <c r="A375" s="316"/>
      <c r="B375" s="163"/>
      <c r="C375" s="163" t="s">
        <v>1495</v>
      </c>
      <c r="D375" s="164" t="s">
        <v>2506</v>
      </c>
      <c r="E375" s="174" t="s">
        <v>49</v>
      </c>
      <c r="F375" s="174" t="s">
        <v>40</v>
      </c>
      <c r="G375" s="164" t="s">
        <v>963</v>
      </c>
      <c r="H375" s="164" t="s">
        <v>1476</v>
      </c>
      <c r="I375" s="163">
        <v>57.8</v>
      </c>
      <c r="J375" s="167">
        <v>19.45</v>
      </c>
      <c r="K375" s="167">
        <v>21.25</v>
      </c>
      <c r="O375" s="218"/>
      <c r="P375" s="219"/>
      <c r="Q375" s="260"/>
      <c r="R375" s="172"/>
      <c r="S375" s="172"/>
      <c r="T375" s="216"/>
      <c r="U375" s="216"/>
      <c r="V375" s="163"/>
      <c r="W375" s="262"/>
      <c r="AG375" s="163"/>
    </row>
    <row r="376" spans="1:33" s="322" customFormat="1" ht="18" x14ac:dyDescent="0.35">
      <c r="I376" s="57" t="s">
        <v>2507</v>
      </c>
    </row>
    <row r="377" spans="1:33" s="164" customFormat="1" ht="18" x14ac:dyDescent="0.35">
      <c r="A377" s="316"/>
      <c r="B377" s="163"/>
      <c r="C377" s="163"/>
      <c r="E377" s="174"/>
      <c r="F377" s="174"/>
      <c r="I377" s="163"/>
      <c r="J377" s="163"/>
      <c r="K377" s="163"/>
      <c r="N377" s="163"/>
      <c r="O377" s="163"/>
      <c r="P377" s="163"/>
      <c r="R377" s="172"/>
      <c r="S377" s="172"/>
      <c r="T377" s="216"/>
      <c r="U377" s="216"/>
      <c r="W377" s="262"/>
      <c r="AG377" s="163"/>
    </row>
    <row r="378" spans="1:33" s="164" customFormat="1" ht="18" x14ac:dyDescent="0.35">
      <c r="A378" s="316"/>
      <c r="B378" s="163">
        <v>25</v>
      </c>
      <c r="C378" s="163" t="s">
        <v>1549</v>
      </c>
      <c r="D378" s="164" t="s">
        <v>2508</v>
      </c>
      <c r="E378" s="174" t="s">
        <v>2509</v>
      </c>
      <c r="F378" s="174" t="s">
        <v>2141</v>
      </c>
      <c r="G378" s="164" t="s">
        <v>2510</v>
      </c>
      <c r="H378" s="164" t="s">
        <v>2142</v>
      </c>
      <c r="I378" s="163">
        <v>17.2</v>
      </c>
      <c r="J378" s="167">
        <v>5.35</v>
      </c>
      <c r="K378" s="167">
        <v>6.2</v>
      </c>
      <c r="L378" s="164" t="s">
        <v>2163</v>
      </c>
      <c r="N378" s="163"/>
      <c r="O378" s="163"/>
      <c r="P378" s="163"/>
      <c r="Q378" s="163" t="s">
        <v>1549</v>
      </c>
      <c r="R378" s="181">
        <v>0.31597222222222221</v>
      </c>
      <c r="S378" s="181">
        <v>0.25347222222222221</v>
      </c>
      <c r="T378" s="216">
        <v>178</v>
      </c>
      <c r="U378" s="216"/>
      <c r="V378" s="172"/>
      <c r="W378" s="320" t="s">
        <v>1027</v>
      </c>
      <c r="X378" s="169" t="s">
        <v>2101</v>
      </c>
      <c r="Y378" s="169" t="s">
        <v>1045</v>
      </c>
      <c r="Z378" s="169"/>
      <c r="AA378" s="169"/>
      <c r="AB378" s="164" t="s">
        <v>2510</v>
      </c>
      <c r="AC378" s="164" t="s">
        <v>2509</v>
      </c>
      <c r="AD378" s="211" t="s">
        <v>1542</v>
      </c>
      <c r="AE378" s="164" t="s">
        <v>1045</v>
      </c>
      <c r="AF378" s="164" t="s">
        <v>1031</v>
      </c>
      <c r="AG378" s="163"/>
    </row>
    <row r="379" spans="1:33" s="164" customFormat="1" ht="18" x14ac:dyDescent="0.35">
      <c r="A379" s="316"/>
      <c r="B379" s="163"/>
      <c r="C379" s="163" t="s">
        <v>1549</v>
      </c>
      <c r="D379" s="164" t="s">
        <v>2511</v>
      </c>
      <c r="E379" s="174" t="s">
        <v>2141</v>
      </c>
      <c r="F379" s="174" t="s">
        <v>1538</v>
      </c>
      <c r="G379" s="164" t="s">
        <v>2142</v>
      </c>
      <c r="H379" s="164" t="s">
        <v>1539</v>
      </c>
      <c r="I379" s="163">
        <v>64.400000000000006</v>
      </c>
      <c r="J379" s="167">
        <v>8.0500000000000007</v>
      </c>
      <c r="K379" s="167">
        <v>9.35</v>
      </c>
      <c r="L379" s="194" t="s">
        <v>971</v>
      </c>
      <c r="N379" s="163"/>
      <c r="O379" s="163"/>
      <c r="P379" s="163"/>
      <c r="R379" s="181"/>
      <c r="S379" s="181"/>
      <c r="T379" s="216"/>
      <c r="U379" s="216"/>
      <c r="W379" s="262"/>
      <c r="AG379" s="163"/>
    </row>
    <row r="380" spans="1:33" s="164" customFormat="1" ht="18" x14ac:dyDescent="0.35">
      <c r="A380" s="316"/>
      <c r="B380" s="163"/>
      <c r="C380" s="163" t="s">
        <v>1549</v>
      </c>
      <c r="D380" s="164" t="s">
        <v>2512</v>
      </c>
      <c r="E380" s="174" t="s">
        <v>1538</v>
      </c>
      <c r="F380" s="174" t="s">
        <v>40</v>
      </c>
      <c r="G380" s="164" t="s">
        <v>1539</v>
      </c>
      <c r="H380" s="164" t="s">
        <v>1476</v>
      </c>
      <c r="I380" s="163">
        <v>96.4</v>
      </c>
      <c r="J380" s="167">
        <v>10.3</v>
      </c>
      <c r="K380" s="167">
        <v>12.45</v>
      </c>
      <c r="L380" s="164" t="s">
        <v>2163</v>
      </c>
      <c r="N380" s="163"/>
      <c r="O380" s="163"/>
      <c r="P380" s="163"/>
      <c r="R380" s="172"/>
      <c r="S380" s="172"/>
      <c r="T380" s="216"/>
      <c r="U380" s="216"/>
      <c r="W380" s="262"/>
      <c r="AG380" s="163"/>
    </row>
    <row r="381" spans="1:33" s="164" customFormat="1" ht="18" x14ac:dyDescent="0.35">
      <c r="A381" s="316"/>
      <c r="B381" s="163"/>
      <c r="C381" s="163"/>
      <c r="E381" s="221" t="s">
        <v>976</v>
      </c>
      <c r="F381" s="174"/>
      <c r="G381" s="57" t="s">
        <v>976</v>
      </c>
      <c r="I381" s="210" t="s">
        <v>2513</v>
      </c>
      <c r="J381" s="163"/>
      <c r="K381" s="163"/>
      <c r="N381" s="163"/>
      <c r="O381" s="163"/>
      <c r="P381" s="163"/>
      <c r="R381" s="172"/>
      <c r="S381" s="172"/>
      <c r="T381" s="216"/>
      <c r="U381" s="216"/>
      <c r="W381" s="262"/>
      <c r="AG381" s="163"/>
    </row>
    <row r="382" spans="1:33" s="164" customFormat="1" ht="18" x14ac:dyDescent="0.35">
      <c r="A382" s="316"/>
      <c r="C382" s="163" t="s">
        <v>1547</v>
      </c>
      <c r="D382" s="164" t="s">
        <v>2514</v>
      </c>
      <c r="E382" s="174" t="s">
        <v>40</v>
      </c>
      <c r="F382" s="174" t="s">
        <v>2515</v>
      </c>
      <c r="G382" s="164" t="s">
        <v>1476</v>
      </c>
      <c r="H382" s="164" t="s">
        <v>2516</v>
      </c>
      <c r="I382" s="216">
        <v>55.5</v>
      </c>
      <c r="J382" s="167">
        <v>14.15</v>
      </c>
      <c r="K382" s="167">
        <v>16.149999999999999</v>
      </c>
      <c r="L382" s="164" t="s">
        <v>2517</v>
      </c>
      <c r="N382" s="163"/>
      <c r="O382" s="163"/>
      <c r="P382" s="163"/>
      <c r="Q382" s="163" t="s">
        <v>1547</v>
      </c>
      <c r="R382" s="181">
        <v>0.28125</v>
      </c>
      <c r="S382" s="181">
        <v>0.25347222222222221</v>
      </c>
      <c r="T382" s="216">
        <v>130.6</v>
      </c>
      <c r="U382" s="216">
        <f>T382+T378</f>
        <v>308.60000000000002</v>
      </c>
      <c r="V382" s="172">
        <v>8</v>
      </c>
      <c r="W382" s="320" t="s">
        <v>1027</v>
      </c>
      <c r="X382" s="169" t="s">
        <v>2101</v>
      </c>
      <c r="Y382" s="169" t="s">
        <v>1045</v>
      </c>
      <c r="Z382" s="169" t="s">
        <v>1045</v>
      </c>
      <c r="AA382" s="169" t="s">
        <v>2103</v>
      </c>
      <c r="AB382" s="164" t="s">
        <v>2518</v>
      </c>
      <c r="AC382" s="164" t="s">
        <v>2509</v>
      </c>
      <c r="AD382" s="211" t="s">
        <v>1542</v>
      </c>
      <c r="AE382" s="164" t="s">
        <v>1045</v>
      </c>
      <c r="AF382" s="164" t="s">
        <v>1031</v>
      </c>
      <c r="AG382" s="163" t="s">
        <v>2180</v>
      </c>
    </row>
    <row r="383" spans="1:33" s="164" customFormat="1" ht="18" x14ac:dyDescent="0.35">
      <c r="A383" s="316"/>
      <c r="B383" s="163"/>
      <c r="C383" s="163" t="s">
        <v>1547</v>
      </c>
      <c r="D383" s="164" t="s">
        <v>2519</v>
      </c>
      <c r="E383" s="174" t="s">
        <v>2515</v>
      </c>
      <c r="F383" s="174" t="s">
        <v>2141</v>
      </c>
      <c r="G383" s="164" t="s">
        <v>2516</v>
      </c>
      <c r="H383" s="164" t="s">
        <v>2142</v>
      </c>
      <c r="I383" s="163">
        <v>23.5</v>
      </c>
      <c r="J383" s="167">
        <v>16.3</v>
      </c>
      <c r="K383" s="167">
        <v>17.149999999999999</v>
      </c>
      <c r="L383" s="164" t="s">
        <v>2163</v>
      </c>
      <c r="N383" s="163"/>
      <c r="O383" s="163"/>
      <c r="P383" s="163"/>
      <c r="R383" s="172"/>
      <c r="S383" s="172"/>
      <c r="T383" s="216"/>
      <c r="U383" s="216"/>
      <c r="W383" s="262"/>
      <c r="AG383" s="163"/>
    </row>
    <row r="384" spans="1:33" s="164" customFormat="1" ht="18" x14ac:dyDescent="0.35">
      <c r="A384" s="316"/>
      <c r="B384" s="163"/>
      <c r="C384" s="163" t="s">
        <v>1547</v>
      </c>
      <c r="D384" s="164" t="s">
        <v>2520</v>
      </c>
      <c r="E384" s="174" t="s">
        <v>2141</v>
      </c>
      <c r="F384" s="174" t="s">
        <v>2509</v>
      </c>
      <c r="G384" s="164" t="s">
        <v>2142</v>
      </c>
      <c r="H384" s="164" t="s">
        <v>2510</v>
      </c>
      <c r="I384" s="163">
        <v>17.2</v>
      </c>
      <c r="J384" s="167">
        <v>17.3</v>
      </c>
      <c r="K384" s="167">
        <v>18.149999999999999</v>
      </c>
      <c r="L384" s="164" t="s">
        <v>2163</v>
      </c>
      <c r="N384" s="163"/>
      <c r="O384" s="163"/>
      <c r="P384" s="163"/>
      <c r="R384" s="172"/>
      <c r="S384" s="172"/>
      <c r="T384" s="216"/>
      <c r="U384" s="216"/>
      <c r="W384" s="262"/>
      <c r="AG384" s="163"/>
    </row>
    <row r="385" spans="1:33" s="164" customFormat="1" ht="18" x14ac:dyDescent="0.35">
      <c r="A385" s="316"/>
      <c r="B385" s="163"/>
      <c r="C385" s="163" t="s">
        <v>1547</v>
      </c>
      <c r="D385" s="164" t="s">
        <v>2521</v>
      </c>
      <c r="E385" s="174" t="s">
        <v>2509</v>
      </c>
      <c r="F385" s="174" t="s">
        <v>2141</v>
      </c>
      <c r="G385" s="164" t="s">
        <v>2510</v>
      </c>
      <c r="H385" s="164" t="s">
        <v>2142</v>
      </c>
      <c r="I385" s="163">
        <v>17.2</v>
      </c>
      <c r="J385" s="167">
        <v>18.2</v>
      </c>
      <c r="K385" s="167">
        <v>19.05</v>
      </c>
      <c r="L385" s="194" t="s">
        <v>971</v>
      </c>
      <c r="M385" s="213"/>
      <c r="N385" s="163"/>
      <c r="O385" s="163"/>
      <c r="P385" s="163"/>
      <c r="R385" s="172"/>
      <c r="S385" s="172"/>
      <c r="T385" s="216"/>
      <c r="U385" s="216"/>
      <c r="W385" s="262"/>
      <c r="AG385" s="163"/>
    </row>
    <row r="386" spans="1:33" s="164" customFormat="1" ht="18" x14ac:dyDescent="0.35">
      <c r="A386" s="316"/>
      <c r="B386" s="163"/>
      <c r="C386" s="163" t="s">
        <v>1547</v>
      </c>
      <c r="D386" s="164" t="s">
        <v>2522</v>
      </c>
      <c r="E386" s="174" t="s">
        <v>2141</v>
      </c>
      <c r="F386" s="174" t="s">
        <v>2509</v>
      </c>
      <c r="G386" s="164" t="s">
        <v>2142</v>
      </c>
      <c r="H386" s="164" t="s">
        <v>2510</v>
      </c>
      <c r="I386" s="163">
        <v>17.2</v>
      </c>
      <c r="J386" s="167">
        <v>19.350000000000001</v>
      </c>
      <c r="K386" s="167">
        <v>20.2</v>
      </c>
      <c r="O386" s="163"/>
      <c r="P386" s="163"/>
      <c r="R386" s="172"/>
      <c r="S386" s="172"/>
      <c r="T386" s="216"/>
      <c r="U386" s="216"/>
      <c r="W386" s="262"/>
      <c r="AG386" s="163"/>
    </row>
    <row r="387" spans="1:33" s="164" customFormat="1" ht="18" x14ac:dyDescent="0.35">
      <c r="A387" s="316"/>
      <c r="B387" s="163"/>
      <c r="C387" s="163"/>
      <c r="E387" s="174"/>
      <c r="F387" s="221" t="s">
        <v>1174</v>
      </c>
      <c r="H387" s="57" t="s">
        <v>1174</v>
      </c>
      <c r="I387" s="163"/>
      <c r="J387" s="163"/>
      <c r="K387" s="163"/>
      <c r="O387" s="163"/>
      <c r="P387" s="163"/>
      <c r="R387" s="172"/>
      <c r="S387" s="172"/>
      <c r="T387" s="216"/>
      <c r="U387" s="216"/>
      <c r="W387" s="262"/>
      <c r="AG387" s="163"/>
    </row>
    <row r="388" spans="1:33" s="164" customFormat="1" ht="18" x14ac:dyDescent="0.35">
      <c r="A388" s="316"/>
      <c r="B388" s="163"/>
      <c r="C388" s="163"/>
      <c r="E388" s="174"/>
      <c r="F388" s="174"/>
      <c r="I388" s="163"/>
      <c r="J388" s="163"/>
      <c r="K388" s="163"/>
      <c r="O388" s="163"/>
      <c r="P388" s="163"/>
      <c r="R388" s="172"/>
      <c r="S388" s="172"/>
      <c r="T388" s="216"/>
      <c r="U388" s="216"/>
      <c r="W388" s="262"/>
      <c r="AG388" s="163"/>
    </row>
    <row r="389" spans="1:33" s="164" customFormat="1" ht="18" x14ac:dyDescent="0.35">
      <c r="A389" s="316"/>
      <c r="B389" s="163">
        <v>26</v>
      </c>
      <c r="C389" s="163" t="s">
        <v>1557</v>
      </c>
      <c r="D389" s="164" t="s">
        <v>2523</v>
      </c>
      <c r="E389" s="174" t="s">
        <v>2524</v>
      </c>
      <c r="F389" s="174" t="s">
        <v>2525</v>
      </c>
      <c r="G389" s="164" t="s">
        <v>2526</v>
      </c>
      <c r="H389" s="164" t="s">
        <v>2527</v>
      </c>
      <c r="I389" s="216">
        <v>15</v>
      </c>
      <c r="J389" s="167">
        <v>6.45</v>
      </c>
      <c r="K389" s="167">
        <v>7.15</v>
      </c>
      <c r="O389" s="163"/>
      <c r="P389" s="163"/>
      <c r="Q389" s="163" t="s">
        <v>1557</v>
      </c>
      <c r="R389" s="181">
        <v>0.29166666666666669</v>
      </c>
      <c r="S389" s="181">
        <v>0.2673611111111111</v>
      </c>
      <c r="T389" s="216">
        <v>160.4</v>
      </c>
      <c r="U389" s="216"/>
      <c r="V389" s="172"/>
      <c r="W389" s="320"/>
      <c r="X389" s="169" t="s">
        <v>2101</v>
      </c>
      <c r="Y389" s="169" t="s">
        <v>1045</v>
      </c>
      <c r="Z389" s="169"/>
      <c r="AA389" s="169"/>
      <c r="AB389" s="164" t="s">
        <v>2526</v>
      </c>
      <c r="AC389" s="164" t="s">
        <v>2528</v>
      </c>
      <c r="AD389" s="211" t="s">
        <v>1542</v>
      </c>
      <c r="AE389" s="164" t="s">
        <v>1045</v>
      </c>
      <c r="AF389" s="164" t="s">
        <v>1031</v>
      </c>
      <c r="AG389" s="163"/>
    </row>
    <row r="390" spans="1:33" s="164" customFormat="1" ht="18" x14ac:dyDescent="0.35">
      <c r="A390" s="316"/>
      <c r="B390" s="163"/>
      <c r="C390" s="163" t="s">
        <v>1557</v>
      </c>
      <c r="D390" s="164" t="s">
        <v>2529</v>
      </c>
      <c r="E390" s="174" t="s">
        <v>2525</v>
      </c>
      <c r="F390" s="174" t="s">
        <v>2157</v>
      </c>
      <c r="G390" s="164" t="s">
        <v>2527</v>
      </c>
      <c r="H390" s="164" t="s">
        <v>2159</v>
      </c>
      <c r="I390" s="163">
        <v>34.5</v>
      </c>
      <c r="J390" s="167">
        <v>7.2</v>
      </c>
      <c r="K390" s="167">
        <v>8.4</v>
      </c>
      <c r="L390" s="164" t="s">
        <v>2163</v>
      </c>
      <c r="N390" s="163"/>
      <c r="O390" s="163"/>
      <c r="P390" s="163"/>
      <c r="T390" s="216"/>
      <c r="U390" s="216"/>
      <c r="W390" s="262"/>
      <c r="AG390" s="163"/>
    </row>
    <row r="391" spans="1:33" s="164" customFormat="1" ht="18" x14ac:dyDescent="0.35">
      <c r="A391" s="316"/>
      <c r="B391" s="163"/>
      <c r="C391" s="163" t="s">
        <v>1557</v>
      </c>
      <c r="D391" s="164" t="s">
        <v>2530</v>
      </c>
      <c r="E391" s="174" t="s">
        <v>2157</v>
      </c>
      <c r="F391" s="174" t="s">
        <v>40</v>
      </c>
      <c r="G391" s="164" t="s">
        <v>2159</v>
      </c>
      <c r="H391" s="164" t="s">
        <v>1476</v>
      </c>
      <c r="I391" s="163">
        <v>2.7</v>
      </c>
      <c r="J391" s="167">
        <v>8.4499999999999993</v>
      </c>
      <c r="K391" s="167">
        <v>8.5500000000000007</v>
      </c>
      <c r="L391" s="194" t="s">
        <v>971</v>
      </c>
      <c r="N391" s="163"/>
      <c r="O391" s="163"/>
      <c r="P391" s="163"/>
      <c r="R391" s="172"/>
      <c r="S391" s="172"/>
      <c r="T391" s="216"/>
      <c r="U391" s="216"/>
      <c r="W391" s="262"/>
      <c r="AG391" s="163"/>
    </row>
    <row r="392" spans="1:33" s="164" customFormat="1" ht="18" x14ac:dyDescent="0.35">
      <c r="A392" s="316"/>
      <c r="B392" s="163"/>
      <c r="C392" s="163" t="s">
        <v>1557</v>
      </c>
      <c r="D392" s="164" t="s">
        <v>2531</v>
      </c>
      <c r="E392" s="174" t="s">
        <v>40</v>
      </c>
      <c r="F392" s="174" t="s">
        <v>2299</v>
      </c>
      <c r="G392" s="164" t="s">
        <v>1476</v>
      </c>
      <c r="H392" s="164" t="s">
        <v>2300</v>
      </c>
      <c r="I392" s="163">
        <v>23.7</v>
      </c>
      <c r="J392" s="167">
        <v>9.3000000000000007</v>
      </c>
      <c r="K392" s="167">
        <v>10.15</v>
      </c>
      <c r="L392" s="164" t="s">
        <v>1225</v>
      </c>
      <c r="N392" s="163"/>
      <c r="O392" s="163"/>
      <c r="P392" s="163"/>
      <c r="R392" s="172"/>
      <c r="S392" s="172"/>
      <c r="T392" s="216"/>
      <c r="U392" s="216"/>
      <c r="W392" s="262"/>
      <c r="AG392" s="163"/>
    </row>
    <row r="393" spans="1:33" s="164" customFormat="1" ht="18" x14ac:dyDescent="0.35">
      <c r="A393" s="316"/>
      <c r="B393" s="163"/>
      <c r="C393" s="163" t="s">
        <v>1557</v>
      </c>
      <c r="D393" s="164" t="s">
        <v>2532</v>
      </c>
      <c r="E393" s="174" t="s">
        <v>2533</v>
      </c>
      <c r="F393" s="174" t="s">
        <v>40</v>
      </c>
      <c r="G393" s="164" t="s">
        <v>2534</v>
      </c>
      <c r="H393" s="164" t="s">
        <v>1476</v>
      </c>
      <c r="I393" s="163">
        <v>23.7</v>
      </c>
      <c r="J393" s="167">
        <v>10.25</v>
      </c>
      <c r="K393" s="167">
        <v>11.1</v>
      </c>
      <c r="N393" s="163"/>
      <c r="O393" s="163"/>
      <c r="P393" s="163"/>
      <c r="R393" s="172"/>
      <c r="S393" s="172"/>
      <c r="T393" s="216"/>
      <c r="U393" s="216"/>
      <c r="W393" s="262"/>
      <c r="AG393" s="163"/>
    </row>
    <row r="394" spans="1:33" s="164" customFormat="1" ht="18" x14ac:dyDescent="0.35">
      <c r="A394" s="316"/>
      <c r="B394" s="163"/>
      <c r="C394" s="163" t="s">
        <v>1557</v>
      </c>
      <c r="D394" s="164" t="s">
        <v>2535</v>
      </c>
      <c r="E394" s="174" t="s">
        <v>40</v>
      </c>
      <c r="F394" s="174" t="s">
        <v>2211</v>
      </c>
      <c r="G394" s="164" t="s">
        <v>1476</v>
      </c>
      <c r="H394" s="164" t="s">
        <v>2212</v>
      </c>
      <c r="I394" s="216">
        <v>30.4</v>
      </c>
      <c r="J394" s="167">
        <v>11.15</v>
      </c>
      <c r="K394" s="167">
        <v>12.15</v>
      </c>
      <c r="L394" s="166" t="s">
        <v>2213</v>
      </c>
      <c r="O394" s="163"/>
      <c r="P394" s="163"/>
      <c r="R394" s="172"/>
      <c r="S394" s="172"/>
      <c r="T394" s="216"/>
      <c r="U394" s="216"/>
      <c r="W394" s="262"/>
      <c r="AG394" s="163"/>
    </row>
    <row r="395" spans="1:33" s="164" customFormat="1" ht="18" x14ac:dyDescent="0.35">
      <c r="A395" s="316"/>
      <c r="B395" s="163"/>
      <c r="C395" s="163" t="s">
        <v>1557</v>
      </c>
      <c r="D395" s="164" t="s">
        <v>2536</v>
      </c>
      <c r="E395" s="174" t="s">
        <v>2211</v>
      </c>
      <c r="F395" s="174" t="s">
        <v>40</v>
      </c>
      <c r="G395" s="164" t="s">
        <v>2212</v>
      </c>
      <c r="H395" s="164" t="s">
        <v>1476</v>
      </c>
      <c r="I395" s="163">
        <v>30.4</v>
      </c>
      <c r="J395" s="167">
        <v>12.2</v>
      </c>
      <c r="K395" s="167">
        <v>13.2</v>
      </c>
      <c r="L395" s="164" t="s">
        <v>2213</v>
      </c>
      <c r="R395" s="172"/>
      <c r="S395" s="172"/>
      <c r="T395" s="216"/>
      <c r="U395" s="216"/>
      <c r="W395" s="262"/>
      <c r="AG395" s="163"/>
    </row>
    <row r="396" spans="1:33" s="164" customFormat="1" ht="18" x14ac:dyDescent="0.35">
      <c r="A396" s="316"/>
      <c r="B396" s="163"/>
      <c r="C396" s="163"/>
      <c r="E396" s="221" t="s">
        <v>976</v>
      </c>
      <c r="F396" s="174"/>
      <c r="G396" s="57" t="s">
        <v>976</v>
      </c>
      <c r="I396" s="163"/>
      <c r="J396" s="163"/>
      <c r="K396" s="163"/>
      <c r="R396" s="172"/>
      <c r="S396" s="172"/>
      <c r="T396" s="216"/>
      <c r="U396" s="216"/>
      <c r="W396" s="262"/>
      <c r="AG396" s="163"/>
    </row>
    <row r="397" spans="1:33" s="164" customFormat="1" ht="18" x14ac:dyDescent="0.35">
      <c r="A397" s="316"/>
      <c r="C397" s="163" t="s">
        <v>1553</v>
      </c>
      <c r="D397" s="164" t="s">
        <v>2537</v>
      </c>
      <c r="E397" s="174" t="s">
        <v>40</v>
      </c>
      <c r="F397" s="174" t="s">
        <v>2190</v>
      </c>
      <c r="G397" s="164" t="s">
        <v>1476</v>
      </c>
      <c r="H397" s="164" t="s">
        <v>2191</v>
      </c>
      <c r="I397" s="163">
        <v>14.2</v>
      </c>
      <c r="J397" s="167">
        <v>14.15</v>
      </c>
      <c r="K397" s="167">
        <v>14.4</v>
      </c>
      <c r="Q397" s="163" t="s">
        <v>1553</v>
      </c>
      <c r="R397" s="181">
        <v>0.3263888888888889</v>
      </c>
      <c r="S397" s="181">
        <v>0.25347222222222221</v>
      </c>
      <c r="T397" s="216">
        <v>150.6</v>
      </c>
      <c r="U397" s="216">
        <f>T397+T389</f>
        <v>311</v>
      </c>
      <c r="V397" s="172">
        <v>14</v>
      </c>
      <c r="W397" s="320"/>
      <c r="X397" s="169" t="s">
        <v>2101</v>
      </c>
      <c r="Y397" s="169" t="s">
        <v>1045</v>
      </c>
      <c r="Z397" s="169" t="s">
        <v>1045</v>
      </c>
      <c r="AA397" s="169" t="s">
        <v>2103</v>
      </c>
      <c r="AB397" s="164" t="s">
        <v>2538</v>
      </c>
      <c r="AC397" s="164" t="s">
        <v>2528</v>
      </c>
      <c r="AD397" s="211" t="s">
        <v>1542</v>
      </c>
      <c r="AE397" s="164" t="s">
        <v>1045</v>
      </c>
      <c r="AF397" s="164" t="s">
        <v>1031</v>
      </c>
      <c r="AG397" s="163" t="s">
        <v>2180</v>
      </c>
    </row>
    <row r="398" spans="1:33" s="164" customFormat="1" ht="18" x14ac:dyDescent="0.35">
      <c r="A398" s="316"/>
      <c r="B398" s="163"/>
      <c r="C398" s="163" t="s">
        <v>1553</v>
      </c>
      <c r="D398" s="164" t="s">
        <v>2539</v>
      </c>
      <c r="E398" s="174" t="s">
        <v>2190</v>
      </c>
      <c r="F398" s="174" t="s">
        <v>2157</v>
      </c>
      <c r="G398" s="164" t="s">
        <v>2191</v>
      </c>
      <c r="H398" s="164" t="s">
        <v>2159</v>
      </c>
      <c r="I398" s="163">
        <v>16.899999999999999</v>
      </c>
      <c r="J398" s="167">
        <v>14.45</v>
      </c>
      <c r="K398" s="167">
        <v>15.2</v>
      </c>
      <c r="L398" s="164" t="s">
        <v>2163</v>
      </c>
      <c r="R398" s="172"/>
      <c r="S398" s="172"/>
      <c r="T398" s="216"/>
      <c r="U398" s="216"/>
      <c r="W398" s="262"/>
      <c r="AG398" s="163"/>
    </row>
    <row r="399" spans="1:33" s="164" customFormat="1" ht="18" x14ac:dyDescent="0.35">
      <c r="A399" s="316"/>
      <c r="B399" s="163"/>
      <c r="C399" s="163" t="s">
        <v>1553</v>
      </c>
      <c r="D399" s="164" t="s">
        <v>2540</v>
      </c>
      <c r="E399" s="174" t="s">
        <v>2157</v>
      </c>
      <c r="F399" s="174" t="s">
        <v>40</v>
      </c>
      <c r="G399" s="164" t="s">
        <v>2159</v>
      </c>
      <c r="H399" s="164" t="s">
        <v>2221</v>
      </c>
      <c r="I399" s="163">
        <v>41.8</v>
      </c>
      <c r="J399" s="167">
        <v>15.25</v>
      </c>
      <c r="K399" s="167">
        <v>16.399999999999999</v>
      </c>
      <c r="L399" s="164" t="s">
        <v>2163</v>
      </c>
      <c r="O399" s="163"/>
      <c r="P399" s="163"/>
      <c r="R399" s="172"/>
      <c r="S399" s="172"/>
      <c r="T399" s="216"/>
      <c r="U399" s="216"/>
      <c r="W399" s="262"/>
      <c r="AG399" s="163"/>
    </row>
    <row r="400" spans="1:33" s="164" customFormat="1" ht="18" x14ac:dyDescent="0.35">
      <c r="A400" s="316"/>
      <c r="B400" s="163"/>
      <c r="C400" s="163" t="s">
        <v>1553</v>
      </c>
      <c r="D400" s="164" t="s">
        <v>2541</v>
      </c>
      <c r="E400" s="174" t="s">
        <v>2220</v>
      </c>
      <c r="F400" s="174" t="s">
        <v>2157</v>
      </c>
      <c r="G400" s="164" t="s">
        <v>2221</v>
      </c>
      <c r="H400" s="164" t="s">
        <v>2159</v>
      </c>
      <c r="I400" s="163">
        <v>41.8</v>
      </c>
      <c r="J400" s="167">
        <v>16.45</v>
      </c>
      <c r="K400" s="167">
        <v>18</v>
      </c>
      <c r="O400" s="163"/>
      <c r="P400" s="163"/>
      <c r="R400" s="172"/>
      <c r="S400" s="172"/>
      <c r="T400" s="216"/>
      <c r="U400" s="216"/>
      <c r="W400" s="262"/>
      <c r="AG400" s="163"/>
    </row>
    <row r="401" spans="1:33" s="164" customFormat="1" ht="18" x14ac:dyDescent="0.35">
      <c r="A401" s="316"/>
      <c r="B401" s="163"/>
      <c r="C401" s="163" t="s">
        <v>1553</v>
      </c>
      <c r="D401" s="164" t="s">
        <v>2542</v>
      </c>
      <c r="E401" s="174" t="s">
        <v>2157</v>
      </c>
      <c r="F401" s="174" t="s">
        <v>40</v>
      </c>
      <c r="G401" s="164" t="s">
        <v>2159</v>
      </c>
      <c r="H401" s="164" t="s">
        <v>1476</v>
      </c>
      <c r="I401" s="163">
        <v>2.7</v>
      </c>
      <c r="J401" s="167">
        <v>18.05</v>
      </c>
      <c r="K401" s="167">
        <v>18.149999999999999</v>
      </c>
      <c r="L401" s="194" t="s">
        <v>971</v>
      </c>
      <c r="M401" s="337"/>
      <c r="N401" s="338"/>
      <c r="O401" s="163"/>
      <c r="P401" s="163"/>
      <c r="R401" s="172"/>
      <c r="S401" s="172"/>
      <c r="T401" s="216"/>
      <c r="U401" s="216"/>
      <c r="W401" s="262"/>
      <c r="AG401" s="163"/>
    </row>
    <row r="402" spans="1:33" s="164" customFormat="1" ht="18" x14ac:dyDescent="0.35">
      <c r="A402" s="316"/>
      <c r="B402" s="163"/>
      <c r="C402" s="163"/>
      <c r="E402" s="174"/>
      <c r="F402" s="174"/>
      <c r="I402" s="210" t="s">
        <v>2543</v>
      </c>
      <c r="J402" s="167"/>
      <c r="K402" s="167"/>
      <c r="L402" s="194"/>
      <c r="N402" s="163"/>
      <c r="O402" s="163"/>
      <c r="P402" s="163"/>
      <c r="R402" s="172"/>
      <c r="S402" s="172"/>
      <c r="T402" s="216"/>
      <c r="U402" s="216"/>
      <c r="W402" s="262"/>
      <c r="AG402" s="163"/>
    </row>
    <row r="403" spans="1:33" s="164" customFormat="1" ht="18" x14ac:dyDescent="0.35">
      <c r="A403" s="316"/>
      <c r="B403" s="163"/>
      <c r="C403" s="163" t="s">
        <v>1553</v>
      </c>
      <c r="D403" s="164" t="s">
        <v>2544</v>
      </c>
      <c r="E403" s="174" t="s">
        <v>40</v>
      </c>
      <c r="F403" s="174" t="s">
        <v>2157</v>
      </c>
      <c r="G403" s="164" t="s">
        <v>1476</v>
      </c>
      <c r="H403" s="164" t="s">
        <v>2159</v>
      </c>
      <c r="I403" s="163">
        <v>2.7</v>
      </c>
      <c r="J403" s="167">
        <v>20</v>
      </c>
      <c r="K403" s="167">
        <v>20.100000000000001</v>
      </c>
      <c r="N403" s="163"/>
      <c r="O403" s="163"/>
      <c r="P403" s="163"/>
      <c r="R403" s="172"/>
      <c r="S403" s="172"/>
      <c r="T403" s="216"/>
      <c r="U403" s="216"/>
      <c r="W403" s="262"/>
      <c r="AG403" s="163"/>
    </row>
    <row r="404" spans="1:33" s="164" customFormat="1" ht="18" x14ac:dyDescent="0.35">
      <c r="A404" s="316"/>
      <c r="B404" s="163"/>
      <c r="C404" s="163" t="s">
        <v>1553</v>
      </c>
      <c r="D404" s="164" t="s">
        <v>2545</v>
      </c>
      <c r="E404" s="174" t="s">
        <v>2157</v>
      </c>
      <c r="F404" s="174" t="s">
        <v>2524</v>
      </c>
      <c r="G404" s="164" t="s">
        <v>2159</v>
      </c>
      <c r="H404" s="164" t="s">
        <v>2526</v>
      </c>
      <c r="I404" s="163">
        <v>30.5</v>
      </c>
      <c r="J404" s="167">
        <v>20.149999999999999</v>
      </c>
      <c r="K404" s="167">
        <v>21.25</v>
      </c>
      <c r="O404" s="163"/>
      <c r="P404" s="163"/>
      <c r="R404" s="172"/>
      <c r="S404" s="172"/>
      <c r="T404" s="216"/>
      <c r="U404" s="216"/>
      <c r="W404" s="262"/>
      <c r="AG404" s="163"/>
    </row>
    <row r="405" spans="1:33" s="164" customFormat="1" ht="18" x14ac:dyDescent="0.35">
      <c r="A405" s="316"/>
      <c r="B405" s="163"/>
      <c r="C405" s="163"/>
      <c r="E405" s="174"/>
      <c r="F405" s="221" t="s">
        <v>1174</v>
      </c>
      <c r="H405" s="57" t="s">
        <v>1174</v>
      </c>
      <c r="I405" s="163"/>
      <c r="J405" s="167"/>
      <c r="K405" s="167"/>
      <c r="M405" s="163"/>
      <c r="N405" s="163"/>
      <c r="P405" s="172"/>
      <c r="Q405" s="172"/>
      <c r="R405" s="216"/>
      <c r="S405" s="216"/>
      <c r="U405" s="262"/>
      <c r="AE405" s="163"/>
    </row>
    <row r="406" spans="1:33" s="164" customFormat="1" ht="18" x14ac:dyDescent="0.35">
      <c r="A406" s="316"/>
      <c r="B406" s="163"/>
      <c r="C406" s="163"/>
      <c r="E406" s="174"/>
      <c r="F406" s="174"/>
      <c r="I406" s="163"/>
      <c r="J406" s="163"/>
      <c r="K406" s="163"/>
      <c r="O406" s="163"/>
      <c r="P406" s="163"/>
      <c r="R406" s="172"/>
      <c r="S406" s="172"/>
      <c r="T406" s="216"/>
      <c r="U406" s="216"/>
      <c r="W406" s="262"/>
      <c r="AG406" s="163"/>
    </row>
    <row r="407" spans="1:33" s="164" customFormat="1" ht="18" x14ac:dyDescent="0.35">
      <c r="A407" s="316"/>
      <c r="B407" s="163">
        <v>27</v>
      </c>
      <c r="C407" s="163" t="s">
        <v>1454</v>
      </c>
      <c r="D407" s="164" t="s">
        <v>2546</v>
      </c>
      <c r="E407" s="174" t="s">
        <v>40</v>
      </c>
      <c r="F407" s="174" t="s">
        <v>2157</v>
      </c>
      <c r="G407" s="164" t="s">
        <v>1476</v>
      </c>
      <c r="H407" s="164" t="s">
        <v>2159</v>
      </c>
      <c r="I407" s="216">
        <v>2.7</v>
      </c>
      <c r="J407" s="167">
        <v>5.2</v>
      </c>
      <c r="K407" s="167">
        <v>5.3</v>
      </c>
      <c r="M407" s="181"/>
      <c r="N407" s="163"/>
      <c r="O407" s="163"/>
      <c r="P407" s="163"/>
      <c r="Q407" s="163" t="s">
        <v>1454</v>
      </c>
      <c r="R407" s="181">
        <v>0.3263888888888889</v>
      </c>
      <c r="S407" s="181">
        <v>0.30555555555555552</v>
      </c>
      <c r="T407" s="216">
        <v>153</v>
      </c>
      <c r="U407" s="216"/>
      <c r="V407" s="172"/>
      <c r="W407" s="320"/>
      <c r="X407" s="169" t="s">
        <v>2101</v>
      </c>
      <c r="Y407" s="169" t="s">
        <v>1400</v>
      </c>
      <c r="Z407" s="169"/>
      <c r="AA407" s="169"/>
      <c r="AB407" s="164" t="s">
        <v>2386</v>
      </c>
      <c r="AC407" s="164" t="s">
        <v>2385</v>
      </c>
      <c r="AD407" s="211" t="s">
        <v>1542</v>
      </c>
      <c r="AE407" s="164" t="s">
        <v>1045</v>
      </c>
      <c r="AF407" s="164" t="s">
        <v>1031</v>
      </c>
      <c r="AG407" s="163" t="s">
        <v>2103</v>
      </c>
    </row>
    <row r="408" spans="1:33" s="164" customFormat="1" ht="18" x14ac:dyDescent="0.35">
      <c r="A408" s="316"/>
      <c r="B408" s="163"/>
      <c r="C408" s="163" t="s">
        <v>1454</v>
      </c>
      <c r="D408" s="164" t="s">
        <v>2547</v>
      </c>
      <c r="E408" s="174" t="s">
        <v>40</v>
      </c>
      <c r="F408" s="174" t="s">
        <v>2343</v>
      </c>
      <c r="G408" s="164" t="s">
        <v>2159</v>
      </c>
      <c r="H408" s="164" t="s">
        <v>2344</v>
      </c>
      <c r="I408" s="216">
        <v>15.6</v>
      </c>
      <c r="J408" s="167">
        <v>5.35</v>
      </c>
      <c r="K408" s="167">
        <v>6.15</v>
      </c>
      <c r="M408" s="181"/>
      <c r="N408" s="163"/>
      <c r="O408" s="163"/>
      <c r="P408" s="163"/>
      <c r="Q408" s="260"/>
      <c r="R408" s="172"/>
      <c r="S408" s="172"/>
      <c r="T408" s="216"/>
      <c r="U408" s="216"/>
      <c r="V408" s="163"/>
      <c r="W408" s="262"/>
      <c r="AG408" s="163"/>
    </row>
    <row r="409" spans="1:33" s="164" customFormat="1" ht="18" x14ac:dyDescent="0.35">
      <c r="A409" s="316"/>
      <c r="B409" s="163"/>
      <c r="C409" s="163" t="s">
        <v>1454</v>
      </c>
      <c r="D409" s="164" t="s">
        <v>2548</v>
      </c>
      <c r="E409" s="174" t="s">
        <v>2343</v>
      </c>
      <c r="F409" s="174" t="s">
        <v>40</v>
      </c>
      <c r="G409" s="164" t="s">
        <v>2344</v>
      </c>
      <c r="H409" s="164" t="s">
        <v>1476</v>
      </c>
      <c r="I409" s="216">
        <v>12.9</v>
      </c>
      <c r="J409" s="167">
        <v>6.2</v>
      </c>
      <c r="K409" s="167">
        <v>6.5</v>
      </c>
      <c r="M409" s="181"/>
      <c r="N409" s="163"/>
      <c r="O409" s="163"/>
      <c r="P409" s="163"/>
      <c r="Q409" s="260"/>
      <c r="R409" s="172"/>
      <c r="S409" s="172"/>
      <c r="T409" s="216"/>
      <c r="U409" s="216"/>
      <c r="V409" s="163"/>
      <c r="W409" s="262"/>
      <c r="AG409" s="163"/>
    </row>
    <row r="410" spans="1:33" s="164" customFormat="1" ht="18" x14ac:dyDescent="0.35">
      <c r="A410" s="316"/>
      <c r="B410" s="163"/>
      <c r="C410" s="163" t="s">
        <v>1454</v>
      </c>
      <c r="D410" s="164" t="s">
        <v>2549</v>
      </c>
      <c r="E410" s="174" t="s">
        <v>40</v>
      </c>
      <c r="F410" s="174" t="s">
        <v>2385</v>
      </c>
      <c r="G410" s="164" t="s">
        <v>1476</v>
      </c>
      <c r="H410" s="164" t="s">
        <v>2386</v>
      </c>
      <c r="I410" s="216">
        <v>12</v>
      </c>
      <c r="J410" s="167">
        <v>6.55</v>
      </c>
      <c r="K410" s="167">
        <v>7.2</v>
      </c>
      <c r="L410" s="57"/>
      <c r="M410" s="181"/>
      <c r="N410" s="163"/>
      <c r="O410" s="163"/>
      <c r="P410" s="163"/>
      <c r="Q410" s="260"/>
      <c r="R410" s="172"/>
      <c r="S410" s="172"/>
      <c r="T410" s="216"/>
      <c r="U410" s="216"/>
      <c r="V410" s="163"/>
      <c r="W410" s="262"/>
      <c r="AG410" s="163"/>
    </row>
    <row r="411" spans="1:33" s="164" customFormat="1" ht="18" x14ac:dyDescent="0.35">
      <c r="A411" s="316"/>
      <c r="B411" s="163"/>
      <c r="C411" s="163" t="s">
        <v>1454</v>
      </c>
      <c r="D411" s="164" t="s">
        <v>2550</v>
      </c>
      <c r="E411" s="174" t="s">
        <v>2385</v>
      </c>
      <c r="F411" s="174" t="s">
        <v>40</v>
      </c>
      <c r="G411" s="164" t="s">
        <v>2386</v>
      </c>
      <c r="H411" s="164" t="s">
        <v>1476</v>
      </c>
      <c r="I411" s="216">
        <v>12</v>
      </c>
      <c r="J411" s="167">
        <v>7.25</v>
      </c>
      <c r="K411" s="167">
        <v>7.5</v>
      </c>
      <c r="M411" s="181"/>
      <c r="N411" s="163"/>
      <c r="O411" s="163"/>
      <c r="P411" s="163"/>
      <c r="Q411" s="260"/>
      <c r="R411" s="172"/>
      <c r="S411" s="172"/>
      <c r="T411" s="216"/>
      <c r="U411" s="216"/>
      <c r="V411" s="163"/>
      <c r="W411" s="262"/>
      <c r="AG411" s="163"/>
    </row>
    <row r="412" spans="1:33" s="164" customFormat="1" ht="18" x14ac:dyDescent="0.35">
      <c r="A412" s="316"/>
      <c r="B412" s="163"/>
      <c r="C412" s="163" t="s">
        <v>1454</v>
      </c>
      <c r="D412" s="164" t="s">
        <v>2551</v>
      </c>
      <c r="E412" s="174" t="s">
        <v>40</v>
      </c>
      <c r="F412" s="174" t="s">
        <v>2343</v>
      </c>
      <c r="G412" s="164" t="s">
        <v>1476</v>
      </c>
      <c r="H412" s="164" t="s">
        <v>2344</v>
      </c>
      <c r="I412" s="216">
        <v>12.9</v>
      </c>
      <c r="J412" s="167">
        <v>7.55</v>
      </c>
      <c r="K412" s="167">
        <v>8.25</v>
      </c>
      <c r="M412" s="181"/>
      <c r="N412" s="163"/>
      <c r="O412" s="163"/>
      <c r="P412" s="163"/>
      <c r="Q412" s="260"/>
      <c r="R412" s="172"/>
      <c r="S412" s="172"/>
      <c r="T412" s="216"/>
      <c r="U412" s="216"/>
      <c r="V412" s="163"/>
      <c r="W412" s="262"/>
      <c r="AG412" s="163"/>
    </row>
    <row r="413" spans="1:33" s="164" customFormat="1" ht="18" x14ac:dyDescent="0.35">
      <c r="A413" s="316"/>
      <c r="B413" s="163"/>
      <c r="C413" s="163" t="s">
        <v>1454</v>
      </c>
      <c r="D413" s="164" t="s">
        <v>2552</v>
      </c>
      <c r="E413" s="174" t="s">
        <v>2343</v>
      </c>
      <c r="F413" s="174" t="s">
        <v>40</v>
      </c>
      <c r="G413" s="164" t="s">
        <v>2344</v>
      </c>
      <c r="H413" s="164" t="s">
        <v>1476</v>
      </c>
      <c r="I413" s="216">
        <v>12.9</v>
      </c>
      <c r="J413" s="167">
        <v>8.3000000000000007</v>
      </c>
      <c r="K413" s="167">
        <v>9</v>
      </c>
      <c r="M413" s="181"/>
      <c r="N413" s="163"/>
      <c r="O413" s="163"/>
      <c r="P413" s="163"/>
      <c r="Q413" s="260"/>
      <c r="R413" s="172"/>
      <c r="S413" s="172"/>
      <c r="T413" s="216"/>
      <c r="U413" s="216"/>
      <c r="V413" s="163"/>
      <c r="W413" s="262"/>
      <c r="AG413" s="163"/>
    </row>
    <row r="414" spans="1:33" s="164" customFormat="1" ht="18" x14ac:dyDescent="0.35">
      <c r="A414" s="316"/>
      <c r="B414" s="163"/>
      <c r="C414" s="163" t="s">
        <v>1454</v>
      </c>
      <c r="D414" s="164" t="s">
        <v>2553</v>
      </c>
      <c r="E414" s="174" t="s">
        <v>40</v>
      </c>
      <c r="F414" s="174" t="s">
        <v>2385</v>
      </c>
      <c r="G414" s="164" t="s">
        <v>1476</v>
      </c>
      <c r="H414" s="164" t="s">
        <v>2386</v>
      </c>
      <c r="I414" s="216">
        <v>12</v>
      </c>
      <c r="J414" s="167">
        <v>9.0500000000000007</v>
      </c>
      <c r="K414" s="167">
        <v>9.3000000000000007</v>
      </c>
      <c r="M414" s="339"/>
      <c r="N414" s="163"/>
      <c r="O414" s="163"/>
      <c r="P414" s="163"/>
      <c r="Q414" s="260"/>
      <c r="R414" s="172"/>
      <c r="S414" s="172"/>
      <c r="T414" s="216"/>
      <c r="U414" s="216"/>
      <c r="V414" s="163"/>
      <c r="W414" s="262"/>
      <c r="AG414" s="163"/>
    </row>
    <row r="415" spans="1:33" s="164" customFormat="1" ht="18" x14ac:dyDescent="0.35">
      <c r="A415" s="316"/>
      <c r="B415" s="163"/>
      <c r="C415" s="163" t="s">
        <v>1454</v>
      </c>
      <c r="D415" s="164" t="s">
        <v>2554</v>
      </c>
      <c r="E415" s="174" t="s">
        <v>2385</v>
      </c>
      <c r="F415" s="174" t="s">
        <v>40</v>
      </c>
      <c r="G415" s="164" t="s">
        <v>2386</v>
      </c>
      <c r="H415" s="164" t="s">
        <v>1476</v>
      </c>
      <c r="I415" s="216">
        <v>12</v>
      </c>
      <c r="J415" s="167">
        <v>9.35</v>
      </c>
      <c r="K415" s="167">
        <v>10</v>
      </c>
      <c r="L415" s="57" t="s">
        <v>971</v>
      </c>
      <c r="M415" s="181"/>
      <c r="N415" s="163"/>
      <c r="O415" s="163"/>
      <c r="P415" s="163"/>
      <c r="Q415" s="260"/>
      <c r="R415" s="172"/>
      <c r="S415" s="172"/>
      <c r="T415" s="216"/>
      <c r="U415" s="216"/>
      <c r="V415" s="163"/>
      <c r="W415" s="262"/>
      <c r="AG415" s="163"/>
    </row>
    <row r="416" spans="1:33" s="164" customFormat="1" ht="18" x14ac:dyDescent="0.35">
      <c r="A416" s="316"/>
      <c r="B416" s="163"/>
      <c r="C416" s="163" t="s">
        <v>1454</v>
      </c>
      <c r="D416" s="164" t="s">
        <v>2555</v>
      </c>
      <c r="E416" s="174" t="s">
        <v>40</v>
      </c>
      <c r="F416" s="174" t="s">
        <v>2385</v>
      </c>
      <c r="G416" s="164" t="s">
        <v>1476</v>
      </c>
      <c r="H416" s="164" t="s">
        <v>2386</v>
      </c>
      <c r="I416" s="216">
        <v>12</v>
      </c>
      <c r="J416" s="167">
        <v>10.3</v>
      </c>
      <c r="K416" s="167">
        <v>10.55</v>
      </c>
      <c r="M416" s="181"/>
      <c r="N416" s="163"/>
      <c r="O416" s="163"/>
      <c r="P416" s="163"/>
      <c r="Q416" s="260"/>
      <c r="R416" s="172"/>
      <c r="S416" s="172"/>
      <c r="T416" s="216"/>
      <c r="U416" s="216"/>
      <c r="V416" s="163"/>
      <c r="W416" s="262"/>
      <c r="AG416" s="163"/>
    </row>
    <row r="417" spans="1:33" s="164" customFormat="1" ht="18" x14ac:dyDescent="0.35">
      <c r="A417" s="316"/>
      <c r="B417" s="163"/>
      <c r="C417" s="163" t="s">
        <v>1454</v>
      </c>
      <c r="D417" s="164" t="s">
        <v>2556</v>
      </c>
      <c r="E417" s="174" t="s">
        <v>2385</v>
      </c>
      <c r="F417" s="174" t="s">
        <v>40</v>
      </c>
      <c r="G417" s="164" t="s">
        <v>2386</v>
      </c>
      <c r="H417" s="164" t="s">
        <v>1476</v>
      </c>
      <c r="I417" s="216">
        <v>12</v>
      </c>
      <c r="J417" s="167">
        <v>11</v>
      </c>
      <c r="K417" s="167">
        <v>11.25</v>
      </c>
      <c r="M417" s="181"/>
      <c r="N417" s="163"/>
      <c r="O417" s="163"/>
      <c r="P417" s="163"/>
      <c r="Q417" s="260"/>
      <c r="R417" s="172"/>
      <c r="S417" s="172"/>
      <c r="T417" s="216"/>
      <c r="U417" s="216"/>
      <c r="V417" s="163"/>
      <c r="W417" s="262"/>
      <c r="AG417" s="163"/>
    </row>
    <row r="418" spans="1:33" s="164" customFormat="1" ht="18" x14ac:dyDescent="0.35">
      <c r="A418" s="316"/>
      <c r="B418" s="163"/>
      <c r="C418" s="163" t="s">
        <v>1454</v>
      </c>
      <c r="D418" s="164" t="s">
        <v>2557</v>
      </c>
      <c r="E418" s="174" t="s">
        <v>40</v>
      </c>
      <c r="F418" s="174" t="s">
        <v>2385</v>
      </c>
      <c r="G418" s="164" t="s">
        <v>1476</v>
      </c>
      <c r="H418" s="164" t="s">
        <v>2386</v>
      </c>
      <c r="I418" s="216">
        <v>12</v>
      </c>
      <c r="J418" s="167">
        <v>11.3</v>
      </c>
      <c r="K418" s="167">
        <v>11.55</v>
      </c>
      <c r="N418" s="163"/>
      <c r="O418" s="163"/>
      <c r="P418" s="163"/>
      <c r="Q418" s="260"/>
      <c r="R418" s="172"/>
      <c r="S418" s="172"/>
      <c r="T418" s="216"/>
      <c r="U418" s="216"/>
      <c r="V418" s="163"/>
      <c r="W418" s="262"/>
      <c r="AG418" s="163"/>
    </row>
    <row r="419" spans="1:33" s="164" customFormat="1" ht="18" x14ac:dyDescent="0.35">
      <c r="A419" s="316"/>
      <c r="B419" s="163"/>
      <c r="C419" s="163" t="s">
        <v>1454</v>
      </c>
      <c r="D419" s="164" t="s">
        <v>2558</v>
      </c>
      <c r="E419" s="174" t="s">
        <v>2385</v>
      </c>
      <c r="F419" s="174" t="s">
        <v>40</v>
      </c>
      <c r="G419" s="164" t="s">
        <v>2386</v>
      </c>
      <c r="H419" s="164" t="s">
        <v>1476</v>
      </c>
      <c r="I419" s="216">
        <v>12</v>
      </c>
      <c r="J419" s="167">
        <v>12</v>
      </c>
      <c r="K419" s="167">
        <v>12.25</v>
      </c>
      <c r="N419" s="163"/>
      <c r="O419" s="163"/>
      <c r="P419" s="163"/>
      <c r="Q419" s="260"/>
      <c r="R419" s="172"/>
      <c r="S419" s="172"/>
      <c r="T419" s="216"/>
      <c r="U419" s="216"/>
      <c r="V419" s="163"/>
      <c r="W419" s="262"/>
      <c r="AG419" s="163"/>
    </row>
    <row r="420" spans="1:33" s="322" customFormat="1" ht="18" x14ac:dyDescent="0.35">
      <c r="G420" s="57" t="s">
        <v>976</v>
      </c>
    </row>
    <row r="421" spans="1:33" s="164" customFormat="1" ht="18" x14ac:dyDescent="0.35">
      <c r="A421" s="316"/>
      <c r="B421" s="340"/>
      <c r="C421" s="163" t="s">
        <v>1747</v>
      </c>
      <c r="D421" s="164" t="s">
        <v>2559</v>
      </c>
      <c r="E421" s="174" t="s">
        <v>40</v>
      </c>
      <c r="F421" s="174" t="s">
        <v>2560</v>
      </c>
      <c r="G421" s="164" t="s">
        <v>1476</v>
      </c>
      <c r="H421" s="164" t="s">
        <v>2561</v>
      </c>
      <c r="I421" s="163">
        <v>32.799999999999997</v>
      </c>
      <c r="J421" s="167">
        <v>12.55</v>
      </c>
      <c r="K421" s="167">
        <v>13.55</v>
      </c>
      <c r="L421" s="213"/>
      <c r="Q421" s="163" t="s">
        <v>1747</v>
      </c>
      <c r="R421" s="181">
        <v>0.32291666666666669</v>
      </c>
      <c r="S421" s="181">
        <v>0.28125</v>
      </c>
      <c r="T421" s="216">
        <v>156.6</v>
      </c>
      <c r="U421" s="216">
        <f>T421+T407</f>
        <v>309.60000000000002</v>
      </c>
      <c r="V421" s="172">
        <v>21</v>
      </c>
      <c r="W421" s="320" t="s">
        <v>1027</v>
      </c>
      <c r="X421" s="169" t="s">
        <v>2101</v>
      </c>
      <c r="Y421" s="169" t="s">
        <v>1045</v>
      </c>
      <c r="Z421" s="169" t="s">
        <v>1045</v>
      </c>
      <c r="AA421" s="169" t="s">
        <v>2103</v>
      </c>
      <c r="AB421" s="164" t="s">
        <v>2562</v>
      </c>
      <c r="AC421" s="164" t="s">
        <v>2563</v>
      </c>
      <c r="AD421" s="211" t="s">
        <v>1542</v>
      </c>
      <c r="AE421" s="164" t="s">
        <v>1045</v>
      </c>
      <c r="AF421" s="164" t="s">
        <v>1031</v>
      </c>
      <c r="AG421" s="163" t="s">
        <v>2180</v>
      </c>
    </row>
    <row r="422" spans="1:33" s="164" customFormat="1" ht="18" x14ac:dyDescent="0.35">
      <c r="A422" s="316"/>
      <c r="B422" s="163"/>
      <c r="C422" s="163" t="s">
        <v>1747</v>
      </c>
      <c r="D422" s="164" t="s">
        <v>2564</v>
      </c>
      <c r="E422" s="174" t="s">
        <v>2560</v>
      </c>
      <c r="F422" s="174" t="s">
        <v>2157</v>
      </c>
      <c r="G422" s="164" t="s">
        <v>2561</v>
      </c>
      <c r="H422" s="164" t="s">
        <v>2159</v>
      </c>
      <c r="I422" s="163">
        <f>I421+2.7</f>
        <v>35.5</v>
      </c>
      <c r="J422" s="167">
        <v>14</v>
      </c>
      <c r="K422" s="167">
        <v>15</v>
      </c>
      <c r="L422" s="194"/>
      <c r="R422" s="172"/>
      <c r="S422" s="172"/>
      <c r="T422" s="216"/>
      <c r="U422" s="216"/>
      <c r="W422" s="262"/>
      <c r="AG422" s="163"/>
    </row>
    <row r="423" spans="1:33" s="164" customFormat="1" ht="18" x14ac:dyDescent="0.35">
      <c r="A423" s="316"/>
      <c r="B423" s="163"/>
      <c r="C423" s="163" t="s">
        <v>1747</v>
      </c>
      <c r="D423" s="164" t="s">
        <v>2565</v>
      </c>
      <c r="E423" s="174" t="s">
        <v>2157</v>
      </c>
      <c r="F423" s="174" t="s">
        <v>2566</v>
      </c>
      <c r="G423" s="164" t="s">
        <v>2159</v>
      </c>
      <c r="H423" s="164" t="s">
        <v>2567</v>
      </c>
      <c r="I423" s="216">
        <v>11</v>
      </c>
      <c r="J423" s="167">
        <v>15.05</v>
      </c>
      <c r="K423" s="167">
        <v>15.35</v>
      </c>
      <c r="L423" s="194"/>
      <c r="N423" s="163"/>
      <c r="O423" s="163"/>
      <c r="P423" s="163"/>
      <c r="R423" s="172"/>
      <c r="S423" s="172"/>
      <c r="T423" s="216"/>
      <c r="U423" s="216"/>
      <c r="W423" s="262"/>
      <c r="AG423" s="163"/>
    </row>
    <row r="424" spans="1:33" s="164" customFormat="1" ht="18" x14ac:dyDescent="0.35">
      <c r="A424" s="316"/>
      <c r="B424" s="163"/>
      <c r="C424" s="163" t="s">
        <v>1747</v>
      </c>
      <c r="D424" s="164" t="s">
        <v>2568</v>
      </c>
      <c r="E424" s="174" t="s">
        <v>2566</v>
      </c>
      <c r="F424" s="174" t="s">
        <v>2157</v>
      </c>
      <c r="G424" s="164" t="s">
        <v>2567</v>
      </c>
      <c r="H424" s="164" t="s">
        <v>2159</v>
      </c>
      <c r="I424" s="216">
        <v>11</v>
      </c>
      <c r="J424" s="167">
        <v>15.4</v>
      </c>
      <c r="K424" s="167">
        <v>16.100000000000001</v>
      </c>
      <c r="L424" s="194"/>
      <c r="N424" s="163"/>
      <c r="O424" s="163"/>
      <c r="P424" s="163"/>
      <c r="R424" s="172"/>
      <c r="S424" s="172"/>
      <c r="T424" s="216"/>
      <c r="U424" s="216"/>
      <c r="W424" s="262"/>
      <c r="AG424" s="163"/>
    </row>
    <row r="425" spans="1:33" s="164" customFormat="1" ht="18" x14ac:dyDescent="0.35">
      <c r="A425" s="316"/>
      <c r="B425" s="163"/>
      <c r="C425" s="163" t="s">
        <v>1747</v>
      </c>
      <c r="D425" s="164" t="s">
        <v>2569</v>
      </c>
      <c r="E425" s="174" t="s">
        <v>2157</v>
      </c>
      <c r="F425" s="174" t="s">
        <v>2161</v>
      </c>
      <c r="G425" s="164" t="s">
        <v>2159</v>
      </c>
      <c r="H425" s="164" t="s">
        <v>2162</v>
      </c>
      <c r="I425" s="163">
        <v>19.899999999999999</v>
      </c>
      <c r="J425" s="167">
        <v>16.149999999999999</v>
      </c>
      <c r="K425" s="167">
        <v>17</v>
      </c>
      <c r="L425" s="164" t="s">
        <v>2163</v>
      </c>
      <c r="N425" s="163"/>
      <c r="O425" s="163"/>
      <c r="P425" s="163"/>
      <c r="R425" s="172"/>
      <c r="S425" s="172"/>
      <c r="T425" s="216"/>
      <c r="U425" s="216"/>
      <c r="W425" s="262"/>
      <c r="AG425" s="163"/>
    </row>
    <row r="426" spans="1:33" s="164" customFormat="1" ht="18" x14ac:dyDescent="0.35">
      <c r="A426" s="316"/>
      <c r="B426" s="163"/>
      <c r="C426" s="163" t="s">
        <v>1747</v>
      </c>
      <c r="D426" s="164" t="s">
        <v>2570</v>
      </c>
      <c r="E426" s="174" t="s">
        <v>2161</v>
      </c>
      <c r="F426" s="174" t="s">
        <v>40</v>
      </c>
      <c r="G426" s="164" t="s">
        <v>2162</v>
      </c>
      <c r="H426" s="164" t="s">
        <v>1476</v>
      </c>
      <c r="I426" s="163">
        <v>17.2</v>
      </c>
      <c r="J426" s="167">
        <v>17.05</v>
      </c>
      <c r="K426" s="167">
        <v>17.399999999999999</v>
      </c>
      <c r="L426" s="194" t="s">
        <v>971</v>
      </c>
      <c r="N426" s="163"/>
      <c r="O426" s="163"/>
      <c r="P426" s="163"/>
      <c r="R426" s="172"/>
      <c r="S426" s="172"/>
      <c r="T426" s="216"/>
      <c r="U426" s="216"/>
      <c r="W426" s="262"/>
      <c r="AG426" s="163"/>
    </row>
    <row r="427" spans="1:33" s="164" customFormat="1" ht="18" x14ac:dyDescent="0.35">
      <c r="A427" s="316"/>
      <c r="B427" s="163"/>
      <c r="C427" s="163" t="s">
        <v>1747</v>
      </c>
      <c r="D427" s="164" t="s">
        <v>2571</v>
      </c>
      <c r="E427" s="174" t="s">
        <v>40</v>
      </c>
      <c r="F427" s="174" t="s">
        <v>2157</v>
      </c>
      <c r="G427" s="164" t="s">
        <v>1476</v>
      </c>
      <c r="H427" s="164" t="s">
        <v>2159</v>
      </c>
      <c r="I427" s="163">
        <v>2.7</v>
      </c>
      <c r="J427" s="167">
        <v>18.399999999999999</v>
      </c>
      <c r="K427" s="167">
        <v>18.5</v>
      </c>
      <c r="L427" s="164" t="s">
        <v>2163</v>
      </c>
      <c r="N427" s="163"/>
      <c r="O427" s="163"/>
      <c r="P427" s="163"/>
      <c r="R427" s="172"/>
      <c r="S427" s="172"/>
      <c r="T427" s="216"/>
      <c r="U427" s="216"/>
      <c r="W427" s="262"/>
      <c r="AG427" s="163"/>
    </row>
    <row r="428" spans="1:33" s="164" customFormat="1" ht="18" x14ac:dyDescent="0.35">
      <c r="A428" s="316"/>
      <c r="B428" s="163"/>
      <c r="C428" s="163" t="s">
        <v>1747</v>
      </c>
      <c r="D428" s="164" t="s">
        <v>2572</v>
      </c>
      <c r="E428" s="174" t="s">
        <v>2157</v>
      </c>
      <c r="F428" s="174" t="s">
        <v>2573</v>
      </c>
      <c r="G428" s="164" t="s">
        <v>2159</v>
      </c>
      <c r="H428" s="164" t="s">
        <v>2574</v>
      </c>
      <c r="I428" s="163">
        <v>26.5</v>
      </c>
      <c r="J428" s="167">
        <v>19</v>
      </c>
      <c r="K428" s="167">
        <v>20</v>
      </c>
      <c r="L428" s="164" t="s">
        <v>2163</v>
      </c>
      <c r="N428" s="163"/>
      <c r="O428" s="163"/>
      <c r="P428" s="163"/>
      <c r="R428" s="172"/>
      <c r="S428" s="172"/>
      <c r="T428" s="216"/>
      <c r="U428" s="216"/>
      <c r="W428" s="262"/>
      <c r="AG428" s="163"/>
    </row>
    <row r="429" spans="1:33" s="164" customFormat="1" ht="18" x14ac:dyDescent="0.35">
      <c r="A429" s="316"/>
      <c r="B429" s="163"/>
      <c r="C429" s="163"/>
      <c r="E429" s="174"/>
      <c r="F429" s="221" t="s">
        <v>1174</v>
      </c>
      <c r="H429" s="57" t="s">
        <v>1174</v>
      </c>
      <c r="I429" s="163"/>
      <c r="J429" s="167"/>
      <c r="K429" s="167"/>
      <c r="N429" s="163"/>
      <c r="O429" s="163"/>
      <c r="P429" s="163"/>
      <c r="R429" s="172"/>
      <c r="S429" s="172"/>
      <c r="T429" s="216"/>
      <c r="U429" s="216"/>
      <c r="W429" s="262"/>
      <c r="AG429" s="163"/>
    </row>
    <row r="430" spans="1:33" s="322" customFormat="1" x14ac:dyDescent="0.25"/>
    <row r="431" spans="1:33" s="164" customFormat="1" ht="18" x14ac:dyDescent="0.35">
      <c r="A431" s="316"/>
      <c r="B431" s="235">
        <v>28</v>
      </c>
      <c r="C431" s="163" t="s">
        <v>1751</v>
      </c>
      <c r="D431" s="164" t="s">
        <v>2575</v>
      </c>
      <c r="E431" s="174" t="s">
        <v>2573</v>
      </c>
      <c r="F431" s="174" t="s">
        <v>2157</v>
      </c>
      <c r="G431" s="164" t="s">
        <v>2574</v>
      </c>
      <c r="H431" s="164" t="s">
        <v>2159</v>
      </c>
      <c r="I431" s="216">
        <v>26.5</v>
      </c>
      <c r="J431" s="167">
        <v>5.45</v>
      </c>
      <c r="K431" s="167">
        <v>6.45</v>
      </c>
      <c r="O431" s="163"/>
      <c r="P431" s="163"/>
      <c r="Q431" s="163" t="s">
        <v>1751</v>
      </c>
      <c r="R431" s="181">
        <v>0.2951388888888889</v>
      </c>
      <c r="S431" s="181">
        <v>0.27430555555555552</v>
      </c>
      <c r="T431" s="216">
        <v>153.1</v>
      </c>
      <c r="U431" s="216"/>
      <c r="V431" s="172"/>
      <c r="W431" s="320" t="s">
        <v>1027</v>
      </c>
      <c r="X431" s="169" t="s">
        <v>2101</v>
      </c>
      <c r="Y431" s="169" t="s">
        <v>1045</v>
      </c>
      <c r="Z431" s="169"/>
      <c r="AA431" s="169"/>
      <c r="AB431" s="164" t="s">
        <v>2574</v>
      </c>
      <c r="AC431" s="164" t="s">
        <v>2563</v>
      </c>
      <c r="AD431" s="211" t="s">
        <v>1542</v>
      </c>
      <c r="AE431" s="164" t="s">
        <v>1045</v>
      </c>
      <c r="AF431" s="164" t="s">
        <v>1031</v>
      </c>
      <c r="AG431" s="163"/>
    </row>
    <row r="432" spans="1:33" s="164" customFormat="1" ht="18" x14ac:dyDescent="0.35">
      <c r="A432" s="316"/>
      <c r="B432" s="163"/>
      <c r="C432" s="163" t="s">
        <v>1751</v>
      </c>
      <c r="D432" s="164" t="s">
        <v>2576</v>
      </c>
      <c r="E432" s="174" t="s">
        <v>2157</v>
      </c>
      <c r="F432" s="174" t="s">
        <v>2560</v>
      </c>
      <c r="G432" s="164" t="s">
        <v>2159</v>
      </c>
      <c r="H432" s="164" t="s">
        <v>2561</v>
      </c>
      <c r="I432" s="163">
        <v>29.5</v>
      </c>
      <c r="J432" s="167">
        <v>6.5</v>
      </c>
      <c r="K432" s="167">
        <v>8</v>
      </c>
      <c r="L432" s="614" t="s">
        <v>2577</v>
      </c>
      <c r="M432" s="614"/>
      <c r="N432" s="163"/>
      <c r="O432" s="163"/>
      <c r="P432" s="163"/>
      <c r="T432" s="216"/>
      <c r="U432" s="216"/>
      <c r="W432" s="262"/>
      <c r="AG432" s="163"/>
    </row>
    <row r="433" spans="1:33" s="164" customFormat="1" ht="18" x14ac:dyDescent="0.35">
      <c r="A433" s="316"/>
      <c r="B433" s="163"/>
      <c r="C433" s="163" t="s">
        <v>1751</v>
      </c>
      <c r="D433" s="164" t="s">
        <v>2578</v>
      </c>
      <c r="E433" s="174" t="s">
        <v>2560</v>
      </c>
      <c r="F433" s="174" t="s">
        <v>2157</v>
      </c>
      <c r="G433" s="164" t="s">
        <v>2561</v>
      </c>
      <c r="H433" s="164" t="s">
        <v>2159</v>
      </c>
      <c r="I433" s="163">
        <f>26.7+2.7</f>
        <v>29.4</v>
      </c>
      <c r="J433" s="167">
        <v>8.0500000000000007</v>
      </c>
      <c r="K433" s="167">
        <v>9.15</v>
      </c>
      <c r="L433" s="614" t="s">
        <v>2577</v>
      </c>
      <c r="M433" s="614"/>
      <c r="N433" s="163"/>
      <c r="O433" s="163"/>
      <c r="P433" s="163"/>
      <c r="R433" s="163"/>
      <c r="S433" s="172"/>
      <c r="T433" s="216"/>
      <c r="U433" s="216"/>
      <c r="W433" s="262"/>
      <c r="AG433" s="163"/>
    </row>
    <row r="434" spans="1:33" s="164" customFormat="1" ht="18" x14ac:dyDescent="0.35">
      <c r="A434" s="316"/>
      <c r="B434" s="216"/>
      <c r="C434" s="163" t="s">
        <v>1751</v>
      </c>
      <c r="D434" s="164" t="s">
        <v>2579</v>
      </c>
      <c r="E434" s="174" t="s">
        <v>2157</v>
      </c>
      <c r="F434" s="174" t="s">
        <v>2172</v>
      </c>
      <c r="G434" s="164" t="s">
        <v>2159</v>
      </c>
      <c r="H434" s="164" t="s">
        <v>2173</v>
      </c>
      <c r="I434" s="163">
        <f>9+2.7</f>
        <v>11.7</v>
      </c>
      <c r="J434" s="167">
        <v>9.1999999999999993</v>
      </c>
      <c r="K434" s="167">
        <v>9.5</v>
      </c>
      <c r="N434" s="163"/>
      <c r="O434" s="163"/>
      <c r="P434" s="163"/>
      <c r="R434" s="172"/>
      <c r="S434" s="172"/>
      <c r="T434" s="216"/>
      <c r="U434" s="216"/>
      <c r="W434" s="262"/>
      <c r="AG434" s="163"/>
    </row>
    <row r="435" spans="1:33" s="164" customFormat="1" ht="18" x14ac:dyDescent="0.35">
      <c r="A435" s="316"/>
      <c r="B435" s="163"/>
      <c r="C435" s="163" t="s">
        <v>1751</v>
      </c>
      <c r="D435" s="164" t="s">
        <v>2580</v>
      </c>
      <c r="E435" s="174" t="s">
        <v>2172</v>
      </c>
      <c r="F435" s="174" t="s">
        <v>2157</v>
      </c>
      <c r="G435" s="164" t="s">
        <v>2173</v>
      </c>
      <c r="H435" s="164" t="s">
        <v>2159</v>
      </c>
      <c r="I435" s="216">
        <v>11.7</v>
      </c>
      <c r="J435" s="167">
        <v>9.5500000000000007</v>
      </c>
      <c r="K435" s="167">
        <v>10.25</v>
      </c>
      <c r="L435" s="164" t="s">
        <v>2317</v>
      </c>
      <c r="N435" s="163"/>
      <c r="O435" s="163"/>
      <c r="P435" s="163"/>
      <c r="R435" s="172"/>
      <c r="S435" s="172"/>
      <c r="T435" s="216"/>
      <c r="U435" s="216"/>
      <c r="W435" s="262"/>
      <c r="AG435" s="163"/>
    </row>
    <row r="436" spans="1:33" s="164" customFormat="1" ht="18" x14ac:dyDescent="0.35">
      <c r="A436" s="316"/>
      <c r="B436" s="163"/>
      <c r="C436" s="163" t="s">
        <v>1751</v>
      </c>
      <c r="D436" s="164" t="s">
        <v>2581</v>
      </c>
      <c r="E436" s="174" t="s">
        <v>2157</v>
      </c>
      <c r="F436" s="174" t="s">
        <v>2302</v>
      </c>
      <c r="G436" s="164" t="s">
        <v>2159</v>
      </c>
      <c r="H436" s="164" t="s">
        <v>2307</v>
      </c>
      <c r="I436" s="163">
        <v>23.5</v>
      </c>
      <c r="J436" s="167">
        <v>10.55</v>
      </c>
      <c r="K436" s="167">
        <v>11.4</v>
      </c>
      <c r="L436" s="164" t="s">
        <v>2582</v>
      </c>
      <c r="N436" s="163"/>
      <c r="O436" s="163"/>
      <c r="P436" s="163"/>
      <c r="R436" s="172"/>
      <c r="S436" s="172"/>
      <c r="T436" s="216"/>
      <c r="U436" s="216"/>
      <c r="W436" s="262"/>
      <c r="AG436" s="163"/>
    </row>
    <row r="437" spans="1:33" s="164" customFormat="1" ht="18" x14ac:dyDescent="0.35">
      <c r="A437" s="316"/>
      <c r="B437" s="163"/>
      <c r="C437" s="163" t="s">
        <v>1751</v>
      </c>
      <c r="D437" s="164" t="s">
        <v>2583</v>
      </c>
      <c r="E437" s="174" t="s">
        <v>2302</v>
      </c>
      <c r="F437" s="174" t="s">
        <v>40</v>
      </c>
      <c r="G437" s="164" t="s">
        <v>2307</v>
      </c>
      <c r="H437" s="164" t="s">
        <v>1476</v>
      </c>
      <c r="I437" s="163">
        <v>20.8</v>
      </c>
      <c r="J437" s="167">
        <v>11.45</v>
      </c>
      <c r="K437" s="167">
        <v>12.25</v>
      </c>
      <c r="L437" s="164" t="s">
        <v>2582</v>
      </c>
      <c r="R437" s="172"/>
      <c r="S437" s="172"/>
      <c r="T437" s="216"/>
      <c r="U437" s="216"/>
      <c r="W437" s="262"/>
      <c r="AG437" s="163"/>
    </row>
    <row r="438" spans="1:33" s="322" customFormat="1" ht="18" x14ac:dyDescent="0.35">
      <c r="G438" s="57" t="s">
        <v>976</v>
      </c>
    </row>
    <row r="439" spans="1:33" s="164" customFormat="1" ht="18" x14ac:dyDescent="0.35">
      <c r="A439" s="316"/>
      <c r="B439" s="163"/>
      <c r="C439" s="163" t="s">
        <v>1465</v>
      </c>
      <c r="D439" s="164" t="s">
        <v>2584</v>
      </c>
      <c r="E439" s="174" t="s">
        <v>40</v>
      </c>
      <c r="F439" s="174" t="s">
        <v>2343</v>
      </c>
      <c r="G439" s="164" t="s">
        <v>1476</v>
      </c>
      <c r="H439" s="164" t="s">
        <v>2344</v>
      </c>
      <c r="I439" s="216">
        <v>12.9</v>
      </c>
      <c r="J439" s="167">
        <v>14</v>
      </c>
      <c r="K439" s="167">
        <v>14.3</v>
      </c>
      <c r="Q439" s="163" t="s">
        <v>1465</v>
      </c>
      <c r="R439" s="181">
        <v>0.3263888888888889</v>
      </c>
      <c r="S439" s="181">
        <v>0.30555555555555552</v>
      </c>
      <c r="T439" s="216">
        <v>151.19999999999999</v>
      </c>
      <c r="U439" s="216">
        <f>T439+T431</f>
        <v>304.29999999999995</v>
      </c>
      <c r="V439" s="172">
        <v>19</v>
      </c>
      <c r="W439" s="320"/>
      <c r="X439" s="169" t="s">
        <v>2101</v>
      </c>
      <c r="Y439" s="169" t="s">
        <v>1400</v>
      </c>
      <c r="Z439" s="169" t="s">
        <v>1400</v>
      </c>
      <c r="AA439" s="169"/>
      <c r="AB439" s="164" t="s">
        <v>2386</v>
      </c>
      <c r="AC439" s="164" t="s">
        <v>2385</v>
      </c>
      <c r="AD439" s="211" t="s">
        <v>1542</v>
      </c>
      <c r="AE439" s="164" t="s">
        <v>1045</v>
      </c>
      <c r="AF439" s="164" t="s">
        <v>1031</v>
      </c>
      <c r="AG439" s="163" t="s">
        <v>2103</v>
      </c>
    </row>
    <row r="440" spans="1:33" s="164" customFormat="1" ht="18" x14ac:dyDescent="0.35">
      <c r="A440" s="316"/>
      <c r="B440" s="163"/>
      <c r="C440" s="163" t="s">
        <v>1465</v>
      </c>
      <c r="D440" s="164" t="s">
        <v>2585</v>
      </c>
      <c r="E440" s="174" t="s">
        <v>2343</v>
      </c>
      <c r="F440" s="174" t="s">
        <v>40</v>
      </c>
      <c r="G440" s="164" t="s">
        <v>2344</v>
      </c>
      <c r="H440" s="164" t="s">
        <v>1476</v>
      </c>
      <c r="I440" s="216">
        <v>12.9</v>
      </c>
      <c r="J440" s="167">
        <v>14.35</v>
      </c>
      <c r="K440" s="167">
        <v>15.05</v>
      </c>
      <c r="Q440" s="260"/>
      <c r="R440" s="172"/>
      <c r="S440" s="172"/>
      <c r="T440" s="216"/>
      <c r="U440" s="216"/>
      <c r="V440" s="163"/>
      <c r="W440" s="262"/>
      <c r="AG440" s="163"/>
    </row>
    <row r="441" spans="1:33" s="164" customFormat="1" ht="18" x14ac:dyDescent="0.35">
      <c r="A441" s="316"/>
      <c r="B441" s="163"/>
      <c r="C441" s="163" t="s">
        <v>1465</v>
      </c>
      <c r="D441" s="164" t="s">
        <v>2586</v>
      </c>
      <c r="E441" s="174" t="s">
        <v>40</v>
      </c>
      <c r="F441" s="174" t="s">
        <v>2385</v>
      </c>
      <c r="G441" s="164" t="s">
        <v>1476</v>
      </c>
      <c r="H441" s="164" t="s">
        <v>2386</v>
      </c>
      <c r="I441" s="216">
        <v>12</v>
      </c>
      <c r="J441" s="167">
        <v>15.1</v>
      </c>
      <c r="K441" s="167">
        <v>15.35</v>
      </c>
      <c r="M441" s="181"/>
      <c r="N441" s="163"/>
      <c r="O441" s="163"/>
      <c r="P441" s="163"/>
      <c r="Q441" s="260"/>
      <c r="R441" s="172"/>
      <c r="S441" s="172"/>
      <c r="T441" s="216"/>
      <c r="U441" s="216"/>
      <c r="V441" s="163"/>
      <c r="W441" s="262"/>
      <c r="AG441" s="163"/>
    </row>
    <row r="442" spans="1:33" s="164" customFormat="1" ht="18" x14ac:dyDescent="0.35">
      <c r="A442" s="316"/>
      <c r="B442" s="163"/>
      <c r="C442" s="163" t="s">
        <v>1465</v>
      </c>
      <c r="D442" s="164" t="s">
        <v>2587</v>
      </c>
      <c r="E442" s="174" t="s">
        <v>2385</v>
      </c>
      <c r="F442" s="174" t="s">
        <v>40</v>
      </c>
      <c r="G442" s="164" t="s">
        <v>2386</v>
      </c>
      <c r="H442" s="164" t="s">
        <v>1476</v>
      </c>
      <c r="I442" s="216">
        <v>12</v>
      </c>
      <c r="J442" s="167">
        <v>15.45</v>
      </c>
      <c r="K442" s="167">
        <v>16.100000000000001</v>
      </c>
      <c r="M442" s="260"/>
      <c r="N442" s="163"/>
      <c r="O442" s="163"/>
      <c r="P442" s="163"/>
      <c r="Q442" s="260"/>
      <c r="R442" s="172"/>
      <c r="S442" s="172"/>
      <c r="T442" s="216"/>
      <c r="U442" s="216"/>
      <c r="V442" s="163"/>
      <c r="W442" s="262"/>
      <c r="AG442" s="163"/>
    </row>
    <row r="443" spans="1:33" s="164" customFormat="1" ht="18" x14ac:dyDescent="0.35">
      <c r="A443" s="316"/>
      <c r="B443" s="163"/>
      <c r="C443" s="163" t="s">
        <v>1465</v>
      </c>
      <c r="D443" s="164" t="s">
        <v>2588</v>
      </c>
      <c r="E443" s="174" t="s">
        <v>40</v>
      </c>
      <c r="F443" s="174" t="s">
        <v>2343</v>
      </c>
      <c r="G443" s="164" t="s">
        <v>1476</v>
      </c>
      <c r="H443" s="164" t="s">
        <v>2344</v>
      </c>
      <c r="I443" s="216">
        <v>12.9</v>
      </c>
      <c r="J443" s="167">
        <v>16.149999999999999</v>
      </c>
      <c r="K443" s="167">
        <v>16.45</v>
      </c>
      <c r="M443" s="167"/>
      <c r="N443" s="167"/>
      <c r="O443" s="163"/>
      <c r="P443" s="163"/>
      <c r="Q443" s="260"/>
      <c r="R443" s="172"/>
      <c r="S443" s="172"/>
      <c r="T443" s="216"/>
      <c r="U443" s="216"/>
      <c r="V443" s="163"/>
      <c r="W443" s="262"/>
      <c r="AG443" s="163"/>
    </row>
    <row r="444" spans="1:33" s="164" customFormat="1" ht="18" x14ac:dyDescent="0.35">
      <c r="A444" s="316"/>
      <c r="B444" s="163"/>
      <c r="C444" s="163" t="s">
        <v>1465</v>
      </c>
      <c r="D444" s="164" t="s">
        <v>2589</v>
      </c>
      <c r="E444" s="174" t="s">
        <v>2343</v>
      </c>
      <c r="F444" s="174" t="s">
        <v>40</v>
      </c>
      <c r="G444" s="164" t="s">
        <v>2344</v>
      </c>
      <c r="H444" s="164" t="s">
        <v>1476</v>
      </c>
      <c r="I444" s="216">
        <v>12.9</v>
      </c>
      <c r="J444" s="167">
        <v>16.5</v>
      </c>
      <c r="K444" s="167">
        <v>17.2</v>
      </c>
      <c r="L444" s="57" t="s">
        <v>971</v>
      </c>
      <c r="M444" s="167"/>
      <c r="N444" s="167"/>
      <c r="O444" s="163"/>
      <c r="P444" s="163"/>
      <c r="Q444" s="260"/>
      <c r="R444" s="172"/>
      <c r="S444" s="172"/>
      <c r="T444" s="216"/>
      <c r="U444" s="216"/>
      <c r="V444" s="163"/>
      <c r="W444" s="262"/>
      <c r="AG444" s="163"/>
    </row>
    <row r="445" spans="1:33" s="164" customFormat="1" ht="18" x14ac:dyDescent="0.35">
      <c r="A445" s="316"/>
      <c r="B445" s="163"/>
      <c r="C445" s="163" t="s">
        <v>1465</v>
      </c>
      <c r="D445" s="164" t="s">
        <v>2590</v>
      </c>
      <c r="E445" s="174" t="s">
        <v>40</v>
      </c>
      <c r="F445" s="174" t="s">
        <v>2343</v>
      </c>
      <c r="G445" s="164" t="s">
        <v>1476</v>
      </c>
      <c r="H445" s="164" t="s">
        <v>2344</v>
      </c>
      <c r="I445" s="216">
        <v>12.9</v>
      </c>
      <c r="J445" s="167">
        <v>17.5</v>
      </c>
      <c r="K445" s="167">
        <v>18.2</v>
      </c>
      <c r="M445" s="181"/>
      <c r="N445" s="163"/>
      <c r="O445" s="163"/>
      <c r="P445" s="163"/>
      <c r="Q445" s="260"/>
      <c r="R445" s="172"/>
      <c r="S445" s="172"/>
      <c r="T445" s="216"/>
      <c r="U445" s="216"/>
      <c r="V445" s="163"/>
      <c r="W445" s="262"/>
      <c r="AG445" s="163"/>
    </row>
    <row r="446" spans="1:33" s="164" customFormat="1" ht="18" x14ac:dyDescent="0.35">
      <c r="A446" s="316"/>
      <c r="B446" s="163"/>
      <c r="C446" s="163" t="s">
        <v>1465</v>
      </c>
      <c r="D446" s="164" t="s">
        <v>2591</v>
      </c>
      <c r="E446" s="174" t="s">
        <v>2343</v>
      </c>
      <c r="F446" s="174" t="s">
        <v>40</v>
      </c>
      <c r="G446" s="164" t="s">
        <v>2344</v>
      </c>
      <c r="H446" s="164" t="s">
        <v>1476</v>
      </c>
      <c r="I446" s="216">
        <v>12.9</v>
      </c>
      <c r="J446" s="167">
        <v>18.25</v>
      </c>
      <c r="K446" s="167">
        <v>18.55</v>
      </c>
      <c r="M446" s="181"/>
      <c r="N446" s="163"/>
      <c r="O446" s="163"/>
      <c r="P446" s="163"/>
      <c r="Q446" s="260"/>
      <c r="R446" s="172"/>
      <c r="S446" s="172"/>
      <c r="T446" s="216"/>
      <c r="U446" s="216"/>
      <c r="V446" s="163"/>
      <c r="W446" s="262"/>
      <c r="AG446" s="163"/>
    </row>
    <row r="447" spans="1:33" s="164" customFormat="1" ht="18" x14ac:dyDescent="0.35">
      <c r="A447" s="316"/>
      <c r="B447" s="163"/>
      <c r="C447" s="163" t="s">
        <v>1465</v>
      </c>
      <c r="D447" s="164" t="s">
        <v>2592</v>
      </c>
      <c r="E447" s="174" t="s">
        <v>40</v>
      </c>
      <c r="F447" s="174" t="s">
        <v>2385</v>
      </c>
      <c r="G447" s="164" t="s">
        <v>1476</v>
      </c>
      <c r="H447" s="164" t="s">
        <v>2386</v>
      </c>
      <c r="I447" s="216">
        <v>12</v>
      </c>
      <c r="J447" s="167">
        <v>19</v>
      </c>
      <c r="K447" s="167">
        <v>19.25</v>
      </c>
      <c r="M447" s="181"/>
      <c r="N447" s="163"/>
      <c r="O447" s="163"/>
      <c r="P447" s="163"/>
      <c r="Q447" s="260"/>
      <c r="R447" s="172"/>
      <c r="S447" s="172"/>
      <c r="T447" s="216"/>
      <c r="U447" s="216"/>
      <c r="V447" s="163"/>
      <c r="W447" s="262"/>
      <c r="AG447" s="163"/>
    </row>
    <row r="448" spans="1:33" s="164" customFormat="1" ht="18" x14ac:dyDescent="0.35">
      <c r="A448" s="316"/>
      <c r="B448" s="163"/>
      <c r="C448" s="163" t="s">
        <v>1465</v>
      </c>
      <c r="D448" s="164" t="s">
        <v>2593</v>
      </c>
      <c r="E448" s="174" t="s">
        <v>2385</v>
      </c>
      <c r="F448" s="174" t="s">
        <v>40</v>
      </c>
      <c r="G448" s="164" t="s">
        <v>2386</v>
      </c>
      <c r="H448" s="164" t="s">
        <v>1476</v>
      </c>
      <c r="I448" s="216">
        <v>12</v>
      </c>
      <c r="J448" s="167">
        <v>19.3</v>
      </c>
      <c r="K448" s="167">
        <v>19.55</v>
      </c>
      <c r="M448" s="181"/>
      <c r="N448" s="163"/>
      <c r="O448" s="163"/>
      <c r="P448" s="163"/>
      <c r="Q448" s="260"/>
      <c r="R448" s="172"/>
      <c r="S448" s="172"/>
      <c r="T448" s="216"/>
      <c r="U448" s="216"/>
      <c r="V448" s="163"/>
      <c r="W448" s="262"/>
      <c r="AG448" s="163"/>
    </row>
    <row r="449" spans="1:33" s="164" customFormat="1" ht="18" x14ac:dyDescent="0.35">
      <c r="A449" s="316"/>
      <c r="B449" s="163"/>
      <c r="C449" s="163" t="s">
        <v>1465</v>
      </c>
      <c r="D449" s="164" t="s">
        <v>2594</v>
      </c>
      <c r="E449" s="174" t="s">
        <v>40</v>
      </c>
      <c r="F449" s="174" t="s">
        <v>2343</v>
      </c>
      <c r="G449" s="164" t="s">
        <v>1476</v>
      </c>
      <c r="H449" s="164" t="s">
        <v>2344</v>
      </c>
      <c r="I449" s="216">
        <v>12.9</v>
      </c>
      <c r="J449" s="167">
        <v>20</v>
      </c>
      <c r="K449" s="167">
        <v>20.3</v>
      </c>
      <c r="M449" s="181"/>
      <c r="N449" s="163"/>
      <c r="O449" s="163"/>
      <c r="P449" s="163"/>
      <c r="Q449" s="260"/>
      <c r="R449" s="172"/>
      <c r="S449" s="172"/>
      <c r="T449" s="216"/>
      <c r="U449" s="216"/>
      <c r="V449" s="163"/>
      <c r="W449" s="262"/>
      <c r="AG449" s="163"/>
    </row>
    <row r="450" spans="1:33" s="164" customFormat="1" ht="18" x14ac:dyDescent="0.35">
      <c r="A450" s="316"/>
      <c r="B450" s="163"/>
      <c r="C450" s="163" t="s">
        <v>1465</v>
      </c>
      <c r="D450" s="164" t="s">
        <v>2595</v>
      </c>
      <c r="E450" s="174" t="s">
        <v>2343</v>
      </c>
      <c r="F450" s="174" t="s">
        <v>40</v>
      </c>
      <c r="G450" s="164" t="s">
        <v>2344</v>
      </c>
      <c r="H450" s="164" t="s">
        <v>1476</v>
      </c>
      <c r="I450" s="216">
        <v>12.9</v>
      </c>
      <c r="J450" s="167">
        <v>20.350000000000001</v>
      </c>
      <c r="K450" s="167">
        <v>21.05</v>
      </c>
      <c r="Q450" s="260"/>
      <c r="R450" s="172"/>
      <c r="S450" s="172"/>
      <c r="T450" s="216"/>
      <c r="U450" s="216"/>
      <c r="V450" s="163"/>
      <c r="W450" s="262"/>
      <c r="AG450" s="163"/>
    </row>
    <row r="451" spans="1:33" s="164" customFormat="1" ht="18" x14ac:dyDescent="0.35">
      <c r="A451" s="316"/>
      <c r="B451" s="163"/>
      <c r="C451" s="163"/>
      <c r="E451" s="174"/>
      <c r="F451" s="174"/>
      <c r="I451" s="57" t="s">
        <v>2596</v>
      </c>
      <c r="J451" s="167"/>
      <c r="K451" s="167"/>
      <c r="Q451" s="260"/>
      <c r="R451" s="172"/>
      <c r="S451" s="172"/>
      <c r="T451" s="216"/>
      <c r="U451" s="216"/>
      <c r="V451" s="163"/>
      <c r="W451" s="262"/>
      <c r="AG451" s="163"/>
    </row>
    <row r="452" spans="1:33" s="164" customFormat="1" ht="18" x14ac:dyDescent="0.35">
      <c r="A452" s="316"/>
      <c r="B452" s="163"/>
      <c r="C452" s="163"/>
      <c r="E452" s="174"/>
      <c r="F452" s="174"/>
      <c r="I452" s="163"/>
      <c r="J452" s="167"/>
      <c r="K452" s="167"/>
      <c r="L452" s="614"/>
      <c r="M452" s="614"/>
      <c r="N452" s="163"/>
      <c r="O452" s="163"/>
      <c r="P452" s="163"/>
      <c r="T452" s="216"/>
      <c r="U452" s="216"/>
      <c r="W452" s="262"/>
      <c r="AG452" s="163"/>
    </row>
    <row r="453" spans="1:33" s="164" customFormat="1" ht="18" x14ac:dyDescent="0.35">
      <c r="A453" s="316"/>
      <c r="B453" s="163">
        <v>29</v>
      </c>
      <c r="C453" s="163" t="s">
        <v>1771</v>
      </c>
      <c r="D453" s="164" t="s">
        <v>2597</v>
      </c>
      <c r="E453" s="174" t="s">
        <v>2515</v>
      </c>
      <c r="F453" s="174" t="s">
        <v>2141</v>
      </c>
      <c r="G453" s="164" t="s">
        <v>2516</v>
      </c>
      <c r="H453" s="164" t="s">
        <v>2142</v>
      </c>
      <c r="I453" s="169">
        <v>23.5</v>
      </c>
      <c r="J453" s="167">
        <v>5.3</v>
      </c>
      <c r="K453" s="167">
        <v>6.15</v>
      </c>
      <c r="L453" s="164" t="s">
        <v>2163</v>
      </c>
      <c r="N453" s="163"/>
      <c r="O453" s="163"/>
      <c r="P453" s="163"/>
      <c r="Q453" s="163" t="s">
        <v>1771</v>
      </c>
      <c r="R453" s="181">
        <v>0.27777777777777779</v>
      </c>
      <c r="S453" s="181">
        <v>0.21875</v>
      </c>
      <c r="T453" s="216">
        <v>154.9</v>
      </c>
      <c r="U453" s="216"/>
      <c r="V453" s="172"/>
      <c r="W453" s="320" t="s">
        <v>1027</v>
      </c>
      <c r="X453" s="169" t="s">
        <v>2101</v>
      </c>
      <c r="Y453" s="169" t="s">
        <v>1045</v>
      </c>
      <c r="Z453" s="169"/>
      <c r="AA453" s="169"/>
      <c r="AB453" s="164" t="s">
        <v>2516</v>
      </c>
      <c r="AC453" s="164" t="s">
        <v>2515</v>
      </c>
      <c r="AD453" s="211" t="s">
        <v>1542</v>
      </c>
      <c r="AE453" s="164" t="s">
        <v>1045</v>
      </c>
      <c r="AF453" s="164" t="s">
        <v>1031</v>
      </c>
      <c r="AG453" s="163"/>
    </row>
    <row r="454" spans="1:33" s="164" customFormat="1" ht="18" x14ac:dyDescent="0.35">
      <c r="A454" s="316"/>
      <c r="B454" s="163"/>
      <c r="C454" s="163" t="s">
        <v>1771</v>
      </c>
      <c r="D454" s="164" t="s">
        <v>2598</v>
      </c>
      <c r="E454" s="174" t="s">
        <v>2141</v>
      </c>
      <c r="F454" s="174" t="s">
        <v>2515</v>
      </c>
      <c r="G454" s="164" t="s">
        <v>2142</v>
      </c>
      <c r="H454" s="164" t="s">
        <v>2516</v>
      </c>
      <c r="I454" s="169">
        <v>23.5</v>
      </c>
      <c r="J454" s="167">
        <v>7</v>
      </c>
      <c r="K454" s="167">
        <v>7.45</v>
      </c>
      <c r="L454" s="164" t="s">
        <v>2163</v>
      </c>
      <c r="N454" s="163"/>
      <c r="O454" s="163"/>
      <c r="P454" s="163"/>
      <c r="T454" s="216"/>
      <c r="U454" s="216"/>
      <c r="W454" s="262"/>
      <c r="AG454" s="163"/>
    </row>
    <row r="455" spans="1:33" s="164" customFormat="1" ht="18" x14ac:dyDescent="0.35">
      <c r="A455" s="316"/>
      <c r="B455" s="163"/>
      <c r="C455" s="163" t="s">
        <v>1771</v>
      </c>
      <c r="D455" s="164" t="s">
        <v>2599</v>
      </c>
      <c r="E455" s="174" t="s">
        <v>2515</v>
      </c>
      <c r="F455" s="174" t="s">
        <v>2141</v>
      </c>
      <c r="G455" s="164" t="s">
        <v>2516</v>
      </c>
      <c r="H455" s="164" t="s">
        <v>2142</v>
      </c>
      <c r="I455" s="341">
        <v>23.5</v>
      </c>
      <c r="J455" s="167">
        <v>8</v>
      </c>
      <c r="K455" s="167">
        <v>8.4499999999999993</v>
      </c>
      <c r="L455" s="194" t="s">
        <v>971</v>
      </c>
      <c r="M455" s="231"/>
      <c r="N455" s="163"/>
      <c r="O455" s="163"/>
      <c r="P455" s="163"/>
      <c r="R455" s="172"/>
      <c r="S455" s="172"/>
      <c r="T455" s="216"/>
      <c r="U455" s="216"/>
      <c r="W455" s="262"/>
      <c r="AG455" s="163"/>
    </row>
    <row r="456" spans="1:33" s="164" customFormat="1" ht="18" x14ac:dyDescent="0.35">
      <c r="A456" s="316"/>
      <c r="B456" s="163"/>
      <c r="C456" s="163" t="s">
        <v>1771</v>
      </c>
      <c r="D456" s="164" t="s">
        <v>2600</v>
      </c>
      <c r="E456" s="174" t="s">
        <v>2141</v>
      </c>
      <c r="F456" s="174" t="s">
        <v>2515</v>
      </c>
      <c r="G456" s="164" t="s">
        <v>2142</v>
      </c>
      <c r="H456" s="164" t="s">
        <v>2516</v>
      </c>
      <c r="I456" s="341">
        <v>23.5</v>
      </c>
      <c r="J456" s="167">
        <v>9.3000000000000007</v>
      </c>
      <c r="K456" s="167">
        <v>10.15</v>
      </c>
      <c r="N456" s="163"/>
      <c r="O456" s="163"/>
      <c r="P456" s="163"/>
      <c r="R456" s="172"/>
      <c r="S456" s="172"/>
      <c r="T456" s="216"/>
      <c r="U456" s="216"/>
      <c r="W456" s="262"/>
      <c r="AG456" s="163"/>
    </row>
    <row r="457" spans="1:33" s="164" customFormat="1" ht="18" x14ac:dyDescent="0.35">
      <c r="A457" s="316"/>
      <c r="B457" s="260"/>
      <c r="C457" s="163" t="s">
        <v>1771</v>
      </c>
      <c r="D457" s="164" t="s">
        <v>2601</v>
      </c>
      <c r="E457" s="174" t="s">
        <v>2515</v>
      </c>
      <c r="F457" s="174" t="s">
        <v>2157</v>
      </c>
      <c r="G457" s="164" t="s">
        <v>2516</v>
      </c>
      <c r="H457" s="164" t="s">
        <v>2159</v>
      </c>
      <c r="I457" s="169">
        <f>55.5+2.7</f>
        <v>58.2</v>
      </c>
      <c r="J457" s="167">
        <v>10.25</v>
      </c>
      <c r="K457" s="167">
        <v>11.3</v>
      </c>
      <c r="P457" s="163"/>
      <c r="R457" s="172"/>
      <c r="S457" s="172"/>
      <c r="T457" s="216"/>
      <c r="U457" s="216"/>
      <c r="W457" s="262"/>
      <c r="AG457" s="163"/>
    </row>
    <row r="458" spans="1:33" s="164" customFormat="1" ht="18" x14ac:dyDescent="0.35">
      <c r="A458" s="316"/>
      <c r="B458" s="163"/>
      <c r="C458" s="163" t="s">
        <v>1771</v>
      </c>
      <c r="D458" s="164" t="s">
        <v>2602</v>
      </c>
      <c r="E458" s="174" t="s">
        <v>2157</v>
      </c>
      <c r="F458" s="174" t="s">
        <v>40</v>
      </c>
      <c r="G458" s="164" t="s">
        <v>2159</v>
      </c>
      <c r="H458" s="164" t="s">
        <v>1476</v>
      </c>
      <c r="I458" s="341">
        <v>2.7</v>
      </c>
      <c r="J458" s="167">
        <v>11.35</v>
      </c>
      <c r="K458" s="167">
        <v>11.45</v>
      </c>
      <c r="R458" s="172"/>
      <c r="S458" s="172"/>
      <c r="T458" s="216"/>
      <c r="U458" s="216"/>
      <c r="W458" s="262"/>
      <c r="AG458" s="163"/>
    </row>
    <row r="459" spans="1:33" s="164" customFormat="1" ht="18" x14ac:dyDescent="0.35">
      <c r="A459" s="316"/>
      <c r="B459" s="163"/>
      <c r="C459" s="163"/>
      <c r="E459" s="221" t="s">
        <v>976</v>
      </c>
      <c r="F459" s="174"/>
      <c r="G459" s="57" t="s">
        <v>976</v>
      </c>
      <c r="I459" s="210" t="s">
        <v>2603</v>
      </c>
      <c r="J459" s="167"/>
      <c r="K459" s="167"/>
      <c r="R459" s="172"/>
      <c r="S459" s="172"/>
      <c r="T459" s="216"/>
      <c r="U459" s="216"/>
      <c r="W459" s="262"/>
      <c r="AG459" s="163"/>
    </row>
    <row r="460" spans="1:33" s="164" customFormat="1" ht="18" x14ac:dyDescent="0.35">
      <c r="A460" s="316"/>
      <c r="B460" s="163"/>
      <c r="C460" s="163" t="s">
        <v>1766</v>
      </c>
      <c r="D460" s="164" t="s">
        <v>2604</v>
      </c>
      <c r="E460" s="174" t="s">
        <v>40</v>
      </c>
      <c r="F460" s="174" t="s">
        <v>1538</v>
      </c>
      <c r="G460" s="164" t="s">
        <v>1476</v>
      </c>
      <c r="H460" s="164" t="s">
        <v>1539</v>
      </c>
      <c r="I460" s="216">
        <v>96.4</v>
      </c>
      <c r="J460" s="167">
        <v>13.35</v>
      </c>
      <c r="K460" s="167">
        <v>16.350000000000001</v>
      </c>
      <c r="L460" s="164" t="s">
        <v>2163</v>
      </c>
      <c r="Q460" s="163" t="s">
        <v>1766</v>
      </c>
      <c r="R460" s="181">
        <v>0.30555555555555558</v>
      </c>
      <c r="S460" s="181">
        <v>0.25347222222222221</v>
      </c>
      <c r="T460" s="216">
        <v>184.3</v>
      </c>
      <c r="U460" s="216">
        <f>T460+T453</f>
        <v>339.20000000000005</v>
      </c>
      <c r="V460" s="172">
        <v>9</v>
      </c>
      <c r="W460" s="320" t="s">
        <v>1027</v>
      </c>
      <c r="X460" s="169" t="s">
        <v>2101</v>
      </c>
      <c r="Y460" s="169" t="s">
        <v>1045</v>
      </c>
      <c r="Z460" s="169" t="s">
        <v>1045</v>
      </c>
      <c r="AA460" s="169" t="s">
        <v>2103</v>
      </c>
      <c r="AB460" s="164" t="s">
        <v>2516</v>
      </c>
      <c r="AC460" s="164" t="s">
        <v>2515</v>
      </c>
      <c r="AD460" s="211" t="s">
        <v>1542</v>
      </c>
      <c r="AE460" s="164" t="s">
        <v>1045</v>
      </c>
      <c r="AF460" s="164" t="s">
        <v>1031</v>
      </c>
      <c r="AG460" s="163" t="s">
        <v>2180</v>
      </c>
    </row>
    <row r="461" spans="1:33" s="164" customFormat="1" ht="18" x14ac:dyDescent="0.35">
      <c r="A461" s="316"/>
      <c r="B461" s="163"/>
      <c r="C461" s="163" t="s">
        <v>1766</v>
      </c>
      <c r="D461" s="164" t="s">
        <v>2605</v>
      </c>
      <c r="E461" s="174" t="s">
        <v>1538</v>
      </c>
      <c r="F461" s="174" t="s">
        <v>2141</v>
      </c>
      <c r="G461" s="164" t="s">
        <v>1539</v>
      </c>
      <c r="H461" s="164" t="s">
        <v>2142</v>
      </c>
      <c r="I461" s="163">
        <v>64.400000000000006</v>
      </c>
      <c r="J461" s="167">
        <v>17.3</v>
      </c>
      <c r="K461" s="167">
        <v>19</v>
      </c>
      <c r="L461" s="194" t="s">
        <v>971</v>
      </c>
      <c r="M461" s="213"/>
      <c r="R461" s="172"/>
      <c r="S461" s="172"/>
      <c r="T461" s="216"/>
      <c r="U461" s="216"/>
      <c r="W461" s="262"/>
      <c r="AG461" s="163"/>
    </row>
    <row r="462" spans="1:33" s="164" customFormat="1" ht="18" x14ac:dyDescent="0.35">
      <c r="A462" s="316"/>
      <c r="B462" s="163"/>
      <c r="C462" s="163" t="s">
        <v>1766</v>
      </c>
      <c r="D462" s="164" t="s">
        <v>2606</v>
      </c>
      <c r="E462" s="174" t="s">
        <v>2141</v>
      </c>
      <c r="F462" s="174" t="s">
        <v>2515</v>
      </c>
      <c r="G462" s="164" t="s">
        <v>2142</v>
      </c>
      <c r="H462" s="164" t="s">
        <v>2516</v>
      </c>
      <c r="I462" s="163">
        <v>23.5</v>
      </c>
      <c r="J462" s="167">
        <v>19.3</v>
      </c>
      <c r="K462" s="167">
        <v>20.149999999999999</v>
      </c>
      <c r="L462" s="164" t="s">
        <v>2163</v>
      </c>
      <c r="N462" s="163"/>
      <c r="O462" s="163"/>
      <c r="P462" s="163"/>
      <c r="R462" s="172"/>
      <c r="S462" s="172"/>
      <c r="T462" s="216"/>
      <c r="U462" s="216"/>
      <c r="W462" s="262"/>
      <c r="AG462" s="163"/>
    </row>
    <row r="463" spans="1:33" s="164" customFormat="1" ht="18" x14ac:dyDescent="0.35">
      <c r="A463" s="316"/>
      <c r="B463" s="163"/>
      <c r="C463" s="163"/>
      <c r="E463" s="174"/>
      <c r="F463" s="221" t="s">
        <v>1174</v>
      </c>
      <c r="H463" s="57" t="s">
        <v>1174</v>
      </c>
      <c r="I463" s="163"/>
      <c r="J463" s="163"/>
      <c r="K463" s="163"/>
      <c r="N463" s="163"/>
      <c r="O463" s="163"/>
      <c r="P463" s="163"/>
      <c r="R463" s="172"/>
      <c r="S463" s="172"/>
      <c r="T463" s="216"/>
      <c r="U463" s="216"/>
      <c r="W463" s="262"/>
      <c r="AG463" s="163"/>
    </row>
    <row r="464" spans="1:33" s="164" customFormat="1" ht="18" x14ac:dyDescent="0.35">
      <c r="A464" s="316"/>
      <c r="B464" s="163"/>
      <c r="C464" s="163"/>
      <c r="E464" s="174"/>
      <c r="F464" s="174"/>
      <c r="I464" s="163"/>
      <c r="J464" s="163"/>
      <c r="K464" s="163"/>
      <c r="N464" s="163"/>
      <c r="O464" s="163"/>
      <c r="P464" s="163"/>
      <c r="R464" s="172"/>
      <c r="S464" s="172"/>
      <c r="T464" s="216"/>
      <c r="U464" s="216"/>
      <c r="W464" s="262"/>
      <c r="AG464" s="163"/>
    </row>
    <row r="465" spans="1:33" s="164" customFormat="1" ht="18" x14ac:dyDescent="0.35">
      <c r="A465" s="316"/>
      <c r="B465" s="163">
        <v>30</v>
      </c>
      <c r="C465" s="163" t="s">
        <v>1829</v>
      </c>
      <c r="D465" s="164" t="s">
        <v>2607</v>
      </c>
      <c r="E465" s="174" t="s">
        <v>2560</v>
      </c>
      <c r="F465" s="174" t="s">
        <v>2157</v>
      </c>
      <c r="G465" s="164" t="s">
        <v>2561</v>
      </c>
      <c r="H465" s="164" t="s">
        <v>2159</v>
      </c>
      <c r="I465" s="163">
        <v>29.5</v>
      </c>
      <c r="J465" s="167">
        <v>6</v>
      </c>
      <c r="K465" s="167">
        <v>7.1</v>
      </c>
      <c r="L465" s="164" t="s">
        <v>2163</v>
      </c>
      <c r="N465" s="163"/>
      <c r="O465" s="163"/>
      <c r="P465" s="163"/>
      <c r="Q465" s="163" t="s">
        <v>1829</v>
      </c>
      <c r="R465" s="181">
        <v>0.2986111111111111</v>
      </c>
      <c r="S465" s="181">
        <v>0.27083333333333331</v>
      </c>
      <c r="T465" s="216">
        <v>141.4</v>
      </c>
      <c r="U465" s="216"/>
      <c r="V465" s="172"/>
      <c r="W465" s="320" t="s">
        <v>1027</v>
      </c>
      <c r="X465" s="169" t="s">
        <v>2101</v>
      </c>
      <c r="Y465" s="169" t="s">
        <v>1045</v>
      </c>
      <c r="Z465" s="169"/>
      <c r="AA465" s="169"/>
      <c r="AB465" s="164" t="s">
        <v>2561</v>
      </c>
      <c r="AC465" s="164" t="s">
        <v>2560</v>
      </c>
      <c r="AD465" s="211" t="s">
        <v>1542</v>
      </c>
      <c r="AE465" s="164" t="s">
        <v>1045</v>
      </c>
      <c r="AF465" s="164" t="s">
        <v>1031</v>
      </c>
      <c r="AG465" s="163"/>
    </row>
    <row r="466" spans="1:33" s="164" customFormat="1" ht="18" x14ac:dyDescent="0.35">
      <c r="A466" s="316"/>
      <c r="B466" s="163"/>
      <c r="C466" s="163" t="s">
        <v>1829</v>
      </c>
      <c r="D466" s="164" t="s">
        <v>2608</v>
      </c>
      <c r="E466" s="174" t="s">
        <v>2157</v>
      </c>
      <c r="F466" s="174" t="s">
        <v>2166</v>
      </c>
      <c r="G466" s="164" t="s">
        <v>2159</v>
      </c>
      <c r="H466" s="164" t="s">
        <v>2167</v>
      </c>
      <c r="I466" s="163">
        <v>15.9</v>
      </c>
      <c r="J466" s="167">
        <v>7.2</v>
      </c>
      <c r="K466" s="167">
        <v>7.5</v>
      </c>
      <c r="L466" s="164" t="s">
        <v>2163</v>
      </c>
      <c r="N466" s="163"/>
      <c r="O466" s="163"/>
      <c r="P466" s="163"/>
      <c r="R466" s="172"/>
      <c r="S466" s="172"/>
      <c r="T466" s="216"/>
      <c r="U466" s="216"/>
      <c r="W466" s="262"/>
      <c r="AG466" s="163"/>
    </row>
    <row r="467" spans="1:33" s="164" customFormat="1" ht="18" x14ac:dyDescent="0.35">
      <c r="A467" s="316"/>
      <c r="B467" s="163"/>
      <c r="C467" s="163" t="s">
        <v>1829</v>
      </c>
      <c r="D467" s="164" t="s">
        <v>2609</v>
      </c>
      <c r="E467" s="174" t="s">
        <v>2166</v>
      </c>
      <c r="F467" s="174" t="s">
        <v>40</v>
      </c>
      <c r="G467" s="164" t="s">
        <v>2167</v>
      </c>
      <c r="H467" s="164" t="s">
        <v>1476</v>
      </c>
      <c r="I467" s="163">
        <v>13.2</v>
      </c>
      <c r="J467" s="167">
        <v>7.55</v>
      </c>
      <c r="K467" s="167">
        <v>8.25</v>
      </c>
      <c r="L467" s="194" t="s">
        <v>971</v>
      </c>
      <c r="N467" s="163"/>
      <c r="O467" s="163"/>
      <c r="P467" s="163"/>
      <c r="R467" s="172"/>
      <c r="S467" s="172"/>
      <c r="T467" s="216"/>
      <c r="U467" s="216"/>
      <c r="W467" s="262"/>
      <c r="AG467" s="163"/>
    </row>
    <row r="468" spans="1:33" s="164" customFormat="1" ht="18" x14ac:dyDescent="0.35">
      <c r="A468" s="316"/>
      <c r="B468" s="163"/>
      <c r="C468" s="163" t="s">
        <v>1829</v>
      </c>
      <c r="D468" s="164" t="s">
        <v>2610</v>
      </c>
      <c r="E468" s="174" t="s">
        <v>40</v>
      </c>
      <c r="F468" s="174" t="s">
        <v>2302</v>
      </c>
      <c r="G468" s="164" t="s">
        <v>1476</v>
      </c>
      <c r="H468" s="164" t="s">
        <v>2307</v>
      </c>
      <c r="I468" s="163">
        <v>20.8</v>
      </c>
      <c r="J468" s="167">
        <v>9</v>
      </c>
      <c r="K468" s="167">
        <v>9.4</v>
      </c>
      <c r="N468" s="163"/>
      <c r="O468" s="163"/>
      <c r="P468" s="163"/>
      <c r="R468" s="172"/>
      <c r="S468" s="172"/>
      <c r="T468" s="216"/>
      <c r="U468" s="216"/>
      <c r="W468" s="262"/>
      <c r="AG468" s="163"/>
    </row>
    <row r="469" spans="1:33" s="164" customFormat="1" ht="18" x14ac:dyDescent="0.35">
      <c r="A469" s="316"/>
      <c r="B469" s="163"/>
      <c r="C469" s="163" t="s">
        <v>1829</v>
      </c>
      <c r="D469" s="164" t="s">
        <v>2611</v>
      </c>
      <c r="E469" s="174" t="s">
        <v>2302</v>
      </c>
      <c r="F469" s="174" t="s">
        <v>2157</v>
      </c>
      <c r="G469" s="164" t="s">
        <v>2307</v>
      </c>
      <c r="H469" s="164" t="s">
        <v>2159</v>
      </c>
      <c r="I469" s="163">
        <v>23.5</v>
      </c>
      <c r="J469" s="167">
        <v>9.5</v>
      </c>
      <c r="K469" s="167">
        <v>10.35</v>
      </c>
      <c r="L469" s="164" t="s">
        <v>2163</v>
      </c>
      <c r="N469" s="163"/>
      <c r="O469" s="163"/>
      <c r="P469" s="163"/>
      <c r="R469" s="172"/>
      <c r="S469" s="172"/>
      <c r="T469" s="216"/>
      <c r="U469" s="216"/>
      <c r="W469" s="262"/>
      <c r="AG469" s="163"/>
    </row>
    <row r="470" spans="1:33" s="164" customFormat="1" ht="18" x14ac:dyDescent="0.35">
      <c r="A470" s="316"/>
      <c r="B470" s="163"/>
      <c r="C470" s="163" t="s">
        <v>1829</v>
      </c>
      <c r="D470" s="164" t="s">
        <v>2612</v>
      </c>
      <c r="E470" s="174" t="s">
        <v>2157</v>
      </c>
      <c r="F470" s="174" t="s">
        <v>2190</v>
      </c>
      <c r="G470" s="164" t="s">
        <v>2159</v>
      </c>
      <c r="H470" s="164" t="s">
        <v>2191</v>
      </c>
      <c r="I470" s="163">
        <v>17.899999999999999</v>
      </c>
      <c r="J470" s="167">
        <v>10.5</v>
      </c>
      <c r="K470" s="167">
        <v>11.35</v>
      </c>
      <c r="L470" s="164" t="s">
        <v>2163</v>
      </c>
      <c r="N470" s="163"/>
      <c r="O470" s="163"/>
      <c r="P470" s="163"/>
      <c r="R470" s="172"/>
      <c r="S470" s="172"/>
      <c r="T470" s="216"/>
      <c r="U470" s="216"/>
      <c r="W470" s="262"/>
      <c r="AG470" s="163"/>
    </row>
    <row r="471" spans="1:33" s="164" customFormat="1" ht="18" x14ac:dyDescent="0.35">
      <c r="A471" s="316"/>
      <c r="B471" s="163"/>
      <c r="C471" s="163" t="s">
        <v>1829</v>
      </c>
      <c r="D471" s="164" t="s">
        <v>2613</v>
      </c>
      <c r="E471" s="174" t="s">
        <v>2190</v>
      </c>
      <c r="F471" s="174" t="s">
        <v>2157</v>
      </c>
      <c r="G471" s="164" t="s">
        <v>2191</v>
      </c>
      <c r="H471" s="164" t="s">
        <v>2159</v>
      </c>
      <c r="I471" s="163">
        <v>17.899999999999999</v>
      </c>
      <c r="J471" s="167">
        <v>11.45</v>
      </c>
      <c r="K471" s="167">
        <v>12.3</v>
      </c>
      <c r="L471" s="164" t="s">
        <v>2163</v>
      </c>
      <c r="N471" s="163"/>
      <c r="O471" s="163"/>
      <c r="P471" s="163"/>
      <c r="R471" s="172"/>
      <c r="S471" s="172"/>
      <c r="T471" s="216"/>
      <c r="U471" s="216"/>
      <c r="W471" s="262"/>
      <c r="AG471" s="163"/>
    </row>
    <row r="472" spans="1:33" s="164" customFormat="1" ht="18" x14ac:dyDescent="0.35">
      <c r="A472" s="316"/>
      <c r="B472" s="163"/>
      <c r="C472" s="163" t="s">
        <v>1829</v>
      </c>
      <c r="D472" s="164" t="s">
        <v>2614</v>
      </c>
      <c r="E472" s="174" t="s">
        <v>2157</v>
      </c>
      <c r="F472" s="174" t="s">
        <v>40</v>
      </c>
      <c r="G472" s="164" t="s">
        <v>2159</v>
      </c>
      <c r="H472" s="164" t="s">
        <v>1476</v>
      </c>
      <c r="I472" s="163">
        <v>2.7</v>
      </c>
      <c r="J472" s="167">
        <v>12.35</v>
      </c>
      <c r="K472" s="167">
        <v>12.45</v>
      </c>
      <c r="L472" s="164" t="s">
        <v>2163</v>
      </c>
      <c r="N472" s="163"/>
      <c r="O472" s="163"/>
      <c r="P472" s="163"/>
      <c r="R472" s="172"/>
      <c r="S472" s="172"/>
      <c r="T472" s="216"/>
      <c r="U472" s="216"/>
      <c r="W472" s="262"/>
      <c r="AG472" s="163"/>
    </row>
    <row r="473" spans="1:33" s="164" customFormat="1" ht="18" x14ac:dyDescent="0.35">
      <c r="A473" s="316"/>
      <c r="B473" s="163"/>
      <c r="C473" s="163"/>
      <c r="E473" s="221" t="s">
        <v>976</v>
      </c>
      <c r="F473" s="174"/>
      <c r="G473" s="57" t="s">
        <v>976</v>
      </c>
      <c r="I473" s="163"/>
      <c r="J473" s="163"/>
      <c r="K473" s="163"/>
      <c r="N473" s="163"/>
      <c r="O473" s="163"/>
      <c r="P473" s="163"/>
      <c r="R473" s="172"/>
      <c r="S473" s="172"/>
      <c r="T473" s="216"/>
      <c r="U473" s="216"/>
      <c r="W473" s="262"/>
      <c r="AG473" s="163"/>
    </row>
    <row r="474" spans="1:33" s="164" customFormat="1" ht="18" x14ac:dyDescent="0.35">
      <c r="A474" s="316"/>
      <c r="C474" s="163" t="s">
        <v>1827</v>
      </c>
      <c r="D474" s="164" t="s">
        <v>2615</v>
      </c>
      <c r="E474" s="174" t="s">
        <v>40</v>
      </c>
      <c r="F474" s="174" t="s">
        <v>1298</v>
      </c>
      <c r="G474" s="164" t="s">
        <v>1476</v>
      </c>
      <c r="H474" s="164" t="s">
        <v>1296</v>
      </c>
      <c r="I474" s="163">
        <v>44.8</v>
      </c>
      <c r="J474" s="167">
        <v>13.15</v>
      </c>
      <c r="K474" s="167">
        <v>14.45</v>
      </c>
      <c r="L474" s="213"/>
      <c r="N474" s="163"/>
      <c r="O474" s="163"/>
      <c r="P474" s="163"/>
      <c r="Q474" s="163" t="s">
        <v>1827</v>
      </c>
      <c r="R474" s="181">
        <v>0.35069444444444442</v>
      </c>
      <c r="S474" s="181">
        <v>0.27777777777777779</v>
      </c>
      <c r="T474" s="216">
        <v>178.6</v>
      </c>
      <c r="U474" s="216">
        <f>T474+T465</f>
        <v>320</v>
      </c>
      <c r="V474" s="172">
        <v>13</v>
      </c>
      <c r="W474" s="320" t="s">
        <v>1027</v>
      </c>
      <c r="X474" s="169" t="s">
        <v>2101</v>
      </c>
      <c r="Y474" s="169" t="s">
        <v>1045</v>
      </c>
      <c r="Z474" s="169" t="s">
        <v>1045</v>
      </c>
      <c r="AA474" s="169" t="s">
        <v>2103</v>
      </c>
      <c r="AB474" s="164" t="s">
        <v>2616</v>
      </c>
      <c r="AC474" s="164" t="s">
        <v>2560</v>
      </c>
      <c r="AD474" s="211" t="s">
        <v>1542</v>
      </c>
      <c r="AE474" s="164" t="s">
        <v>1045</v>
      </c>
      <c r="AF474" s="164" t="s">
        <v>1031</v>
      </c>
      <c r="AG474" s="163" t="s">
        <v>2180</v>
      </c>
    </row>
    <row r="475" spans="1:33" s="164" customFormat="1" ht="18" x14ac:dyDescent="0.35">
      <c r="A475" s="316"/>
      <c r="B475" s="163"/>
      <c r="C475" s="163" t="s">
        <v>1827</v>
      </c>
      <c r="D475" s="164" t="s">
        <v>2617</v>
      </c>
      <c r="E475" s="174" t="s">
        <v>1298</v>
      </c>
      <c r="F475" s="174" t="s">
        <v>40</v>
      </c>
      <c r="G475" s="164" t="s">
        <v>1296</v>
      </c>
      <c r="H475" s="164" t="s">
        <v>1476</v>
      </c>
      <c r="I475" s="163">
        <v>44.8</v>
      </c>
      <c r="J475" s="167">
        <v>14.5</v>
      </c>
      <c r="K475" s="167">
        <v>16.2</v>
      </c>
      <c r="L475" s="194" t="s">
        <v>971</v>
      </c>
      <c r="N475" s="163"/>
      <c r="O475" s="163"/>
      <c r="P475" s="163"/>
      <c r="R475" s="172"/>
      <c r="S475" s="172"/>
      <c r="T475" s="216"/>
      <c r="U475" s="216"/>
      <c r="W475" s="262"/>
      <c r="AG475" s="163"/>
    </row>
    <row r="476" spans="1:33" s="164" customFormat="1" ht="18" x14ac:dyDescent="0.35">
      <c r="A476" s="316"/>
      <c r="B476" s="163"/>
      <c r="C476" s="163"/>
      <c r="E476" s="174"/>
      <c r="F476" s="174"/>
      <c r="I476" s="210" t="s">
        <v>2618</v>
      </c>
      <c r="J476" s="167"/>
      <c r="K476" s="167"/>
      <c r="L476" s="194"/>
      <c r="N476" s="163"/>
      <c r="O476" s="163"/>
      <c r="P476" s="163"/>
      <c r="R476" s="172"/>
      <c r="S476" s="172"/>
      <c r="T476" s="216"/>
      <c r="U476" s="216"/>
      <c r="W476" s="262"/>
      <c r="AG476" s="163"/>
    </row>
    <row r="477" spans="1:33" s="164" customFormat="1" ht="18" x14ac:dyDescent="0.35">
      <c r="A477" s="316"/>
      <c r="B477" s="163"/>
      <c r="C477" s="163" t="s">
        <v>1827</v>
      </c>
      <c r="D477" s="164" t="s">
        <v>2619</v>
      </c>
      <c r="E477" s="174" t="s">
        <v>40</v>
      </c>
      <c r="F477" s="174" t="s">
        <v>2184</v>
      </c>
      <c r="G477" s="164" t="s">
        <v>1476</v>
      </c>
      <c r="H477" s="164" t="s">
        <v>2185</v>
      </c>
      <c r="I477" s="163">
        <v>31.1</v>
      </c>
      <c r="J477" s="167">
        <v>18.05</v>
      </c>
      <c r="K477" s="167">
        <v>18.55</v>
      </c>
      <c r="L477" s="213"/>
      <c r="N477" s="163"/>
      <c r="O477" s="163"/>
      <c r="P477" s="163"/>
      <c r="R477" s="172"/>
      <c r="S477" s="172"/>
      <c r="T477" s="216"/>
      <c r="U477" s="216"/>
      <c r="W477" s="262"/>
      <c r="AG477" s="163"/>
    </row>
    <row r="478" spans="1:33" s="164" customFormat="1" ht="18" x14ac:dyDescent="0.35">
      <c r="A478" s="316"/>
      <c r="B478" s="163"/>
      <c r="C478" s="163" t="s">
        <v>1827</v>
      </c>
      <c r="D478" s="164" t="s">
        <v>2620</v>
      </c>
      <c r="E478" s="174" t="s">
        <v>2184</v>
      </c>
      <c r="F478" s="174" t="s">
        <v>40</v>
      </c>
      <c r="G478" s="164" t="s">
        <v>2185</v>
      </c>
      <c r="H478" s="164" t="s">
        <v>1476</v>
      </c>
      <c r="I478" s="163">
        <v>31.1</v>
      </c>
      <c r="J478" s="167">
        <v>19</v>
      </c>
      <c r="K478" s="167">
        <v>19.5</v>
      </c>
      <c r="N478" s="163"/>
      <c r="O478" s="163"/>
      <c r="P478" s="163"/>
      <c r="R478" s="172"/>
      <c r="S478" s="172"/>
      <c r="T478" s="216"/>
      <c r="U478" s="216"/>
      <c r="W478" s="262"/>
      <c r="AG478" s="163"/>
    </row>
    <row r="479" spans="1:33" s="164" customFormat="1" ht="18" x14ac:dyDescent="0.35">
      <c r="A479" s="316"/>
      <c r="B479" s="163"/>
      <c r="C479" s="163" t="s">
        <v>1827</v>
      </c>
      <c r="D479" s="164" t="s">
        <v>2621</v>
      </c>
      <c r="E479" s="174" t="s">
        <v>40</v>
      </c>
      <c r="F479" s="174" t="s">
        <v>2560</v>
      </c>
      <c r="G479" s="164" t="s">
        <v>1476</v>
      </c>
      <c r="H479" s="164" t="s">
        <v>2561</v>
      </c>
      <c r="I479" s="163">
        <v>26.8</v>
      </c>
      <c r="J479" s="167">
        <v>20</v>
      </c>
      <c r="K479" s="167">
        <v>21</v>
      </c>
      <c r="N479" s="163"/>
      <c r="O479" s="163"/>
      <c r="P479" s="163"/>
      <c r="R479" s="172"/>
      <c r="S479" s="172"/>
      <c r="T479" s="216"/>
      <c r="U479" s="216"/>
      <c r="W479" s="262"/>
      <c r="AG479" s="163"/>
    </row>
    <row r="480" spans="1:33" s="164" customFormat="1" ht="18" x14ac:dyDescent="0.35">
      <c r="A480" s="316"/>
      <c r="B480" s="163"/>
      <c r="C480" s="163"/>
      <c r="E480" s="174"/>
      <c r="F480" s="221" t="s">
        <v>1174</v>
      </c>
      <c r="H480" s="57" t="s">
        <v>1174</v>
      </c>
      <c r="I480" s="163"/>
      <c r="J480" s="163"/>
      <c r="K480" s="163"/>
      <c r="N480" s="163"/>
      <c r="O480" s="163"/>
      <c r="P480" s="163"/>
      <c r="R480" s="172"/>
      <c r="S480" s="172"/>
      <c r="T480" s="216"/>
      <c r="U480" s="216"/>
      <c r="W480" s="262"/>
      <c r="AG480" s="163"/>
    </row>
    <row r="481" spans="1:33" s="164" customFormat="1" ht="18" x14ac:dyDescent="0.35">
      <c r="A481" s="316"/>
      <c r="B481" s="163"/>
      <c r="C481" s="163"/>
      <c r="E481" s="174"/>
      <c r="F481" s="174"/>
      <c r="I481" s="163"/>
      <c r="J481" s="163"/>
      <c r="K481" s="163"/>
      <c r="N481" s="163"/>
      <c r="O481" s="163"/>
      <c r="P481" s="163"/>
      <c r="R481" s="172"/>
      <c r="S481" s="172"/>
      <c r="T481" s="216"/>
      <c r="U481" s="216"/>
      <c r="W481" s="262"/>
      <c r="AG481" s="163"/>
    </row>
    <row r="482" spans="1:33" s="164" customFormat="1" ht="18" x14ac:dyDescent="0.35">
      <c r="A482" s="316"/>
      <c r="B482" s="163">
        <v>31</v>
      </c>
      <c r="C482" s="163" t="s">
        <v>1563</v>
      </c>
      <c r="D482" s="164" t="s">
        <v>2622</v>
      </c>
      <c r="E482" s="174" t="s">
        <v>2245</v>
      </c>
      <c r="F482" s="174" t="s">
        <v>2157</v>
      </c>
      <c r="G482" s="164" t="s">
        <v>2246</v>
      </c>
      <c r="H482" s="164" t="s">
        <v>2159</v>
      </c>
      <c r="I482" s="216">
        <v>37.1</v>
      </c>
      <c r="J482" s="167">
        <v>5.45</v>
      </c>
      <c r="K482" s="167">
        <v>7</v>
      </c>
      <c r="L482" s="164" t="s">
        <v>2163</v>
      </c>
      <c r="P482" s="163"/>
      <c r="Q482" s="163" t="s">
        <v>1563</v>
      </c>
      <c r="R482" s="181">
        <v>0.28819444444444448</v>
      </c>
      <c r="S482" s="181">
        <v>0.2673611111111111</v>
      </c>
      <c r="T482" s="216">
        <v>152.6</v>
      </c>
      <c r="U482" s="216"/>
      <c r="V482" s="172"/>
      <c r="W482" s="320" t="s">
        <v>1027</v>
      </c>
      <c r="X482" s="169" t="s">
        <v>2101</v>
      </c>
      <c r="Y482" s="169" t="s">
        <v>1045</v>
      </c>
      <c r="Z482" s="169"/>
      <c r="AA482" s="169"/>
      <c r="AB482" s="164" t="s">
        <v>2246</v>
      </c>
      <c r="AC482" s="164" t="s">
        <v>2623</v>
      </c>
      <c r="AD482" s="211" t="s">
        <v>1542</v>
      </c>
      <c r="AE482" s="164" t="s">
        <v>1045</v>
      </c>
      <c r="AF482" s="164" t="s">
        <v>1031</v>
      </c>
      <c r="AG482" s="163"/>
    </row>
    <row r="483" spans="1:33" s="164" customFormat="1" ht="18" x14ac:dyDescent="0.35">
      <c r="A483" s="316"/>
      <c r="B483" s="163"/>
      <c r="C483" s="163" t="s">
        <v>1563</v>
      </c>
      <c r="D483" s="164" t="s">
        <v>2624</v>
      </c>
      <c r="E483" s="174" t="s">
        <v>2157</v>
      </c>
      <c r="F483" s="174" t="s">
        <v>40</v>
      </c>
      <c r="G483" s="164" t="s">
        <v>2159</v>
      </c>
      <c r="H483" s="164" t="s">
        <v>1476</v>
      </c>
      <c r="I483" s="216">
        <v>2.7</v>
      </c>
      <c r="J483" s="167">
        <v>7.05</v>
      </c>
      <c r="K483" s="167">
        <v>7.15</v>
      </c>
      <c r="L483" s="194" t="s">
        <v>971</v>
      </c>
      <c r="M483" s="213"/>
      <c r="N483" s="163"/>
      <c r="O483" s="163"/>
      <c r="P483" s="163"/>
      <c r="T483" s="216"/>
      <c r="U483" s="216"/>
      <c r="W483" s="262"/>
      <c r="AG483" s="163"/>
    </row>
    <row r="484" spans="1:33" s="164" customFormat="1" ht="18" x14ac:dyDescent="0.35">
      <c r="A484" s="316"/>
      <c r="B484" s="163"/>
      <c r="C484" s="163" t="s">
        <v>1563</v>
      </c>
      <c r="D484" s="164" t="s">
        <v>2625</v>
      </c>
      <c r="E484" s="174" t="s">
        <v>40</v>
      </c>
      <c r="F484" s="174" t="s">
        <v>2385</v>
      </c>
      <c r="G484" s="164" t="s">
        <v>1476</v>
      </c>
      <c r="H484" s="164" t="s">
        <v>2386</v>
      </c>
      <c r="I484" s="216">
        <v>12</v>
      </c>
      <c r="J484" s="167">
        <v>7.45</v>
      </c>
      <c r="K484" s="167">
        <v>8.1</v>
      </c>
      <c r="N484" s="163"/>
      <c r="O484" s="163"/>
      <c r="P484" s="163"/>
      <c r="R484" s="172"/>
      <c r="S484" s="172"/>
      <c r="T484" s="216"/>
      <c r="U484" s="216"/>
      <c r="W484" s="262"/>
      <c r="AG484" s="163"/>
    </row>
    <row r="485" spans="1:33" s="164" customFormat="1" ht="18" x14ac:dyDescent="0.35">
      <c r="A485" s="316"/>
      <c r="B485" s="163"/>
      <c r="C485" s="163" t="s">
        <v>1563</v>
      </c>
      <c r="D485" s="164" t="s">
        <v>2626</v>
      </c>
      <c r="E485" s="174" t="s">
        <v>2385</v>
      </c>
      <c r="F485" s="174" t="s">
        <v>40</v>
      </c>
      <c r="G485" s="164" t="s">
        <v>2386</v>
      </c>
      <c r="H485" s="164" t="s">
        <v>1476</v>
      </c>
      <c r="I485" s="216">
        <v>12</v>
      </c>
      <c r="J485" s="167">
        <v>8.15</v>
      </c>
      <c r="K485" s="167">
        <v>8.4</v>
      </c>
      <c r="N485" s="163"/>
      <c r="O485" s="163"/>
      <c r="P485" s="163"/>
      <c r="R485" s="172"/>
      <c r="S485" s="172"/>
      <c r="T485" s="216"/>
      <c r="U485" s="216"/>
      <c r="W485" s="262"/>
      <c r="AG485" s="163"/>
    </row>
    <row r="486" spans="1:33" s="164" customFormat="1" ht="18" x14ac:dyDescent="0.35">
      <c r="A486" s="316"/>
      <c r="B486" s="163"/>
      <c r="C486" s="163" t="s">
        <v>1563</v>
      </c>
      <c r="D486" s="164" t="s">
        <v>2627</v>
      </c>
      <c r="E486" s="174" t="s">
        <v>40</v>
      </c>
      <c r="F486" s="174" t="s">
        <v>2176</v>
      </c>
      <c r="G486" s="164" t="s">
        <v>1476</v>
      </c>
      <c r="H486" s="164" t="s">
        <v>2177</v>
      </c>
      <c r="I486" s="216">
        <v>39</v>
      </c>
      <c r="J486" s="167">
        <v>8.4499999999999993</v>
      </c>
      <c r="K486" s="167">
        <v>10</v>
      </c>
      <c r="N486" s="163"/>
      <c r="O486" s="163"/>
      <c r="P486" s="163"/>
      <c r="R486" s="172"/>
      <c r="S486" s="172"/>
      <c r="T486" s="216"/>
      <c r="U486" s="216"/>
      <c r="W486" s="262"/>
      <c r="AG486" s="163"/>
    </row>
    <row r="487" spans="1:33" s="164" customFormat="1" ht="18" x14ac:dyDescent="0.35">
      <c r="A487" s="316"/>
      <c r="B487" s="163"/>
      <c r="C487" s="163" t="s">
        <v>1563</v>
      </c>
      <c r="D487" s="164" t="s">
        <v>2628</v>
      </c>
      <c r="E487" s="174" t="s">
        <v>2176</v>
      </c>
      <c r="F487" s="174" t="s">
        <v>2157</v>
      </c>
      <c r="G487" s="164" t="s">
        <v>2177</v>
      </c>
      <c r="H487" s="164" t="s">
        <v>2159</v>
      </c>
      <c r="I487" s="216">
        <v>41.7</v>
      </c>
      <c r="J487" s="167">
        <v>10.050000000000001</v>
      </c>
      <c r="K487" s="167">
        <v>11.3</v>
      </c>
      <c r="L487" s="164" t="s">
        <v>2163</v>
      </c>
      <c r="N487" s="163"/>
      <c r="O487" s="163"/>
      <c r="P487" s="163"/>
      <c r="R487" s="172"/>
      <c r="S487" s="172"/>
      <c r="T487" s="216"/>
      <c r="U487" s="216"/>
      <c r="W487" s="262"/>
      <c r="AG487" s="163"/>
    </row>
    <row r="488" spans="1:33" s="164" customFormat="1" ht="18" x14ac:dyDescent="0.35">
      <c r="A488" s="316"/>
      <c r="B488" s="163"/>
      <c r="C488" s="163" t="s">
        <v>1563</v>
      </c>
      <c r="D488" s="164" t="s">
        <v>2629</v>
      </c>
      <c r="E488" s="174" t="s">
        <v>2157</v>
      </c>
      <c r="F488" s="174" t="s">
        <v>40</v>
      </c>
      <c r="G488" s="164" t="s">
        <v>2159</v>
      </c>
      <c r="H488" s="164" t="s">
        <v>1476</v>
      </c>
      <c r="I488" s="216">
        <v>2.7</v>
      </c>
      <c r="J488" s="167">
        <v>11.35</v>
      </c>
      <c r="K488" s="167">
        <v>11.45</v>
      </c>
      <c r="L488" s="164" t="s">
        <v>2163</v>
      </c>
      <c r="P488" s="163"/>
      <c r="R488" s="172"/>
      <c r="S488" s="172"/>
      <c r="T488" s="216"/>
      <c r="U488" s="216"/>
      <c r="W488" s="262"/>
      <c r="AG488" s="163"/>
    </row>
    <row r="489" spans="1:33" s="164" customFormat="1" ht="18" x14ac:dyDescent="0.35">
      <c r="A489" s="316"/>
      <c r="B489" s="163"/>
      <c r="C489" s="163" t="s">
        <v>1563</v>
      </c>
      <c r="D489" s="164" t="s">
        <v>2630</v>
      </c>
      <c r="E489" s="174" t="s">
        <v>40</v>
      </c>
      <c r="F489" s="174" t="s">
        <v>2157</v>
      </c>
      <c r="G489" s="164" t="s">
        <v>1476</v>
      </c>
      <c r="H489" s="164" t="s">
        <v>2159</v>
      </c>
      <c r="I489" s="216">
        <v>2.7</v>
      </c>
      <c r="J489" s="167">
        <v>11.5</v>
      </c>
      <c r="K489" s="167">
        <v>12</v>
      </c>
      <c r="P489" s="163"/>
      <c r="R489" s="172"/>
      <c r="S489" s="172"/>
      <c r="T489" s="216"/>
      <c r="U489" s="216"/>
      <c r="W489" s="262"/>
      <c r="AG489" s="163"/>
    </row>
    <row r="490" spans="1:33" s="164" customFormat="1" ht="18" x14ac:dyDescent="0.35">
      <c r="A490" s="316"/>
      <c r="B490" s="163"/>
      <c r="C490" s="163" t="s">
        <v>1563</v>
      </c>
      <c r="D490" s="164" t="s">
        <v>2631</v>
      </c>
      <c r="E490" s="174" t="s">
        <v>2157</v>
      </c>
      <c r="F490" s="174" t="s">
        <v>40</v>
      </c>
      <c r="G490" s="164" t="s">
        <v>2159</v>
      </c>
      <c r="H490" s="164" t="s">
        <v>1476</v>
      </c>
      <c r="I490" s="216">
        <v>2.7</v>
      </c>
      <c r="J490" s="167">
        <v>12.05</v>
      </c>
      <c r="K490" s="167">
        <v>12.15</v>
      </c>
      <c r="R490" s="172"/>
      <c r="S490" s="172"/>
      <c r="T490" s="216"/>
      <c r="U490" s="216"/>
      <c r="W490" s="262"/>
      <c r="AG490" s="163"/>
    </row>
    <row r="491" spans="1:33" s="164" customFormat="1" ht="18" x14ac:dyDescent="0.35">
      <c r="A491" s="316"/>
      <c r="B491" s="163"/>
      <c r="C491" s="163"/>
      <c r="E491" s="221" t="s">
        <v>976</v>
      </c>
      <c r="F491" s="174"/>
      <c r="G491" s="57" t="s">
        <v>976</v>
      </c>
      <c r="J491" s="163"/>
      <c r="K491" s="163"/>
      <c r="R491" s="172"/>
      <c r="S491" s="172"/>
      <c r="T491" s="216"/>
      <c r="U491" s="216"/>
      <c r="W491" s="262"/>
      <c r="AG491" s="163"/>
    </row>
    <row r="492" spans="1:33" s="164" customFormat="1" ht="18" x14ac:dyDescent="0.35">
      <c r="A492" s="316"/>
      <c r="B492" s="163"/>
      <c r="C492" s="163" t="s">
        <v>1838</v>
      </c>
      <c r="D492" s="164" t="s">
        <v>2632</v>
      </c>
      <c r="E492" s="174" t="s">
        <v>40</v>
      </c>
      <c r="F492" s="174" t="s">
        <v>2157</v>
      </c>
      <c r="G492" s="164" t="s">
        <v>1476</v>
      </c>
      <c r="H492" s="164" t="s">
        <v>2159</v>
      </c>
      <c r="I492" s="163">
        <v>2.7</v>
      </c>
      <c r="J492" s="167">
        <v>12.45</v>
      </c>
      <c r="K492" s="167">
        <v>12.55</v>
      </c>
      <c r="Q492" s="163" t="s">
        <v>1838</v>
      </c>
      <c r="R492" s="181">
        <v>0.3576388888888889</v>
      </c>
      <c r="S492" s="181">
        <v>0.28472222222222221</v>
      </c>
      <c r="T492" s="216">
        <v>150</v>
      </c>
      <c r="U492" s="216">
        <f>T492+T482</f>
        <v>302.60000000000002</v>
      </c>
      <c r="V492" s="172">
        <v>16</v>
      </c>
      <c r="W492" s="320" t="s">
        <v>1027</v>
      </c>
      <c r="X492" s="169" t="s">
        <v>2101</v>
      </c>
      <c r="Y492" s="169" t="s">
        <v>1045</v>
      </c>
      <c r="Z492" s="169" t="s">
        <v>1045</v>
      </c>
      <c r="AA492" s="169" t="s">
        <v>2103</v>
      </c>
      <c r="AB492" s="164" t="s">
        <v>2633</v>
      </c>
      <c r="AC492" s="164" t="s">
        <v>2623</v>
      </c>
      <c r="AD492" s="211" t="s">
        <v>1542</v>
      </c>
      <c r="AE492" s="164" t="s">
        <v>1045</v>
      </c>
      <c r="AF492" s="164" t="s">
        <v>1031</v>
      </c>
      <c r="AG492" s="163" t="s">
        <v>2180</v>
      </c>
    </row>
    <row r="493" spans="1:33" s="164" customFormat="1" ht="18" x14ac:dyDescent="0.35">
      <c r="A493" s="316"/>
      <c r="B493" s="163"/>
      <c r="C493" s="163" t="s">
        <v>1838</v>
      </c>
      <c r="D493" s="164" t="s">
        <v>2634</v>
      </c>
      <c r="E493" s="174" t="s">
        <v>2157</v>
      </c>
      <c r="F493" s="174" t="s">
        <v>2302</v>
      </c>
      <c r="G493" s="164" t="s">
        <v>2159</v>
      </c>
      <c r="H493" s="164" t="s">
        <v>2307</v>
      </c>
      <c r="I493" s="163">
        <v>23.5</v>
      </c>
      <c r="J493" s="167">
        <v>13</v>
      </c>
      <c r="K493" s="167">
        <v>13.45</v>
      </c>
      <c r="L493" s="164" t="s">
        <v>1225</v>
      </c>
    </row>
    <row r="494" spans="1:33" s="164" customFormat="1" ht="18" x14ac:dyDescent="0.35">
      <c r="A494" s="316"/>
      <c r="B494" s="163"/>
      <c r="C494" s="163" t="s">
        <v>1838</v>
      </c>
      <c r="D494" s="164" t="s">
        <v>2635</v>
      </c>
      <c r="E494" s="174" t="s">
        <v>2302</v>
      </c>
      <c r="F494" s="174" t="s">
        <v>40</v>
      </c>
      <c r="G494" s="164" t="s">
        <v>2307</v>
      </c>
      <c r="H494" s="164" t="s">
        <v>1476</v>
      </c>
      <c r="I494" s="163">
        <v>20.8</v>
      </c>
      <c r="J494" s="167">
        <v>13.5</v>
      </c>
      <c r="K494" s="167">
        <v>14.25</v>
      </c>
      <c r="L494" s="164" t="s">
        <v>2163</v>
      </c>
      <c r="R494" s="172"/>
      <c r="S494" s="172"/>
      <c r="T494" s="216"/>
      <c r="U494" s="216"/>
      <c r="W494" s="262"/>
      <c r="AG494" s="163"/>
    </row>
    <row r="495" spans="1:33" s="164" customFormat="1" ht="18" x14ac:dyDescent="0.35">
      <c r="A495" s="316"/>
      <c r="B495" s="163"/>
      <c r="C495" s="163"/>
      <c r="E495" s="174"/>
      <c r="F495" s="174"/>
      <c r="I495" s="210" t="s">
        <v>2636</v>
      </c>
      <c r="J495" s="167"/>
      <c r="K495" s="167"/>
      <c r="N495" s="163"/>
      <c r="O495" s="163"/>
      <c r="P495" s="163"/>
      <c r="R495" s="172"/>
      <c r="S495" s="172"/>
      <c r="T495" s="216"/>
      <c r="U495" s="216"/>
      <c r="W495" s="262"/>
      <c r="AG495" s="163"/>
    </row>
    <row r="496" spans="1:33" s="164" customFormat="1" ht="18" x14ac:dyDescent="0.35">
      <c r="A496" s="316"/>
      <c r="B496" s="163"/>
      <c r="C496" s="163" t="s">
        <v>1838</v>
      </c>
      <c r="D496" s="164" t="s">
        <v>2637</v>
      </c>
      <c r="E496" s="174" t="s">
        <v>40</v>
      </c>
      <c r="F496" s="174" t="s">
        <v>2560</v>
      </c>
      <c r="G496" s="164" t="s">
        <v>1476</v>
      </c>
      <c r="H496" s="164" t="s">
        <v>2561</v>
      </c>
      <c r="I496" s="163">
        <v>26.8</v>
      </c>
      <c r="J496" s="167">
        <v>16.100000000000001</v>
      </c>
      <c r="K496" s="167">
        <v>17.2</v>
      </c>
      <c r="L496" s="194" t="s">
        <v>971</v>
      </c>
      <c r="M496" s="213"/>
      <c r="N496" s="163"/>
      <c r="O496" s="163"/>
      <c r="P496" s="163"/>
      <c r="R496" s="172"/>
      <c r="S496" s="172"/>
      <c r="T496" s="216"/>
      <c r="U496" s="216"/>
      <c r="W496" s="262"/>
      <c r="AG496" s="163"/>
    </row>
    <row r="497" spans="1:33" s="164" customFormat="1" ht="18" x14ac:dyDescent="0.35">
      <c r="A497" s="316"/>
      <c r="B497" s="163"/>
      <c r="C497" s="163" t="s">
        <v>1838</v>
      </c>
      <c r="D497" s="164" t="s">
        <v>2638</v>
      </c>
      <c r="E497" s="174" t="s">
        <v>2560</v>
      </c>
      <c r="F497" s="174" t="s">
        <v>2157</v>
      </c>
      <c r="G497" s="164" t="s">
        <v>2561</v>
      </c>
      <c r="H497" s="164" t="s">
        <v>2159</v>
      </c>
      <c r="I497" s="163">
        <v>29.5</v>
      </c>
      <c r="J497" s="167">
        <v>17.25</v>
      </c>
      <c r="K497" s="167">
        <v>18.45</v>
      </c>
      <c r="L497" s="164" t="s">
        <v>2163</v>
      </c>
      <c r="N497" s="163"/>
      <c r="O497" s="163"/>
      <c r="P497" s="163"/>
      <c r="R497" s="172"/>
      <c r="S497" s="172"/>
      <c r="T497" s="216"/>
      <c r="U497" s="216"/>
      <c r="W497" s="262"/>
      <c r="AG497" s="163"/>
    </row>
    <row r="498" spans="1:33" s="164" customFormat="1" ht="18" x14ac:dyDescent="0.35">
      <c r="A498" s="316"/>
      <c r="B498" s="163"/>
      <c r="C498" s="163" t="s">
        <v>1838</v>
      </c>
      <c r="D498" s="164" t="s">
        <v>2639</v>
      </c>
      <c r="E498" s="174" t="s">
        <v>2157</v>
      </c>
      <c r="F498" s="174" t="s">
        <v>2250</v>
      </c>
      <c r="G498" s="164" t="s">
        <v>2159</v>
      </c>
      <c r="H498" s="164" t="s">
        <v>2251</v>
      </c>
      <c r="I498" s="163">
        <v>4.5999999999999996</v>
      </c>
      <c r="J498" s="167">
        <v>18.5</v>
      </c>
      <c r="K498" s="167">
        <v>19</v>
      </c>
      <c r="L498" s="164" t="s">
        <v>2163</v>
      </c>
      <c r="N498" s="163"/>
      <c r="O498" s="163"/>
      <c r="P498" s="163"/>
      <c r="R498" s="172"/>
      <c r="S498" s="172"/>
      <c r="T498" s="216"/>
      <c r="U498" s="216"/>
      <c r="W498" s="262"/>
      <c r="AG498" s="163"/>
    </row>
    <row r="499" spans="1:33" s="164" customFormat="1" ht="18" x14ac:dyDescent="0.35">
      <c r="A499" s="316"/>
      <c r="B499" s="163"/>
      <c r="C499" s="163" t="s">
        <v>1838</v>
      </c>
      <c r="D499" s="164" t="s">
        <v>2640</v>
      </c>
      <c r="E499" s="174" t="s">
        <v>2250</v>
      </c>
      <c r="F499" s="174" t="s">
        <v>2157</v>
      </c>
      <c r="G499" s="164" t="s">
        <v>2251</v>
      </c>
      <c r="H499" s="164" t="s">
        <v>2159</v>
      </c>
      <c r="I499" s="163">
        <v>4.5999999999999996</v>
      </c>
      <c r="J499" s="167">
        <v>19.05</v>
      </c>
      <c r="K499" s="167">
        <v>19.149999999999999</v>
      </c>
      <c r="L499" s="164" t="s">
        <v>2163</v>
      </c>
      <c r="P499" s="163"/>
      <c r="R499" s="172"/>
      <c r="S499" s="172"/>
      <c r="T499" s="216"/>
      <c r="U499" s="216"/>
      <c r="W499" s="262"/>
      <c r="AG499" s="163"/>
    </row>
    <row r="500" spans="1:33" s="164" customFormat="1" ht="18" x14ac:dyDescent="0.35">
      <c r="A500" s="316"/>
      <c r="B500" s="163"/>
      <c r="C500" s="163" t="s">
        <v>1838</v>
      </c>
      <c r="D500" s="164" t="s">
        <v>2641</v>
      </c>
      <c r="E500" s="174" t="s">
        <v>2157</v>
      </c>
      <c r="F500" s="174" t="s">
        <v>2245</v>
      </c>
      <c r="G500" s="164" t="s">
        <v>2159</v>
      </c>
      <c r="H500" s="164" t="s">
        <v>2246</v>
      </c>
      <c r="I500" s="163">
        <v>37.1</v>
      </c>
      <c r="J500" s="167">
        <v>19.2</v>
      </c>
      <c r="K500" s="167">
        <v>20.399999999999999</v>
      </c>
      <c r="P500" s="163"/>
      <c r="R500" s="172"/>
      <c r="S500" s="172"/>
      <c r="T500" s="216"/>
      <c r="U500" s="216"/>
      <c r="W500" s="262"/>
      <c r="AG500" s="163"/>
    </row>
    <row r="501" spans="1:33" s="164" customFormat="1" ht="18" x14ac:dyDescent="0.35">
      <c r="A501" s="316"/>
      <c r="B501" s="163"/>
      <c r="C501" s="163"/>
      <c r="E501" s="174"/>
      <c r="F501" s="221" t="s">
        <v>1174</v>
      </c>
      <c r="H501" s="57" t="s">
        <v>1174</v>
      </c>
      <c r="I501" s="163"/>
      <c r="J501" s="167"/>
      <c r="K501" s="167"/>
      <c r="P501" s="163"/>
      <c r="R501" s="172"/>
      <c r="S501" s="172"/>
      <c r="T501" s="216"/>
      <c r="U501" s="216"/>
      <c r="W501" s="262"/>
      <c r="AG501" s="163"/>
    </row>
    <row r="502" spans="1:33" s="164" customFormat="1" ht="18" x14ac:dyDescent="0.35">
      <c r="A502" s="316"/>
      <c r="B502" s="163"/>
      <c r="C502" s="163"/>
      <c r="E502" s="174"/>
      <c r="F502" s="174"/>
      <c r="I502" s="163"/>
      <c r="J502" s="163"/>
      <c r="K502" s="163"/>
      <c r="N502" s="163"/>
      <c r="O502" s="163"/>
      <c r="P502" s="163"/>
      <c r="R502" s="172"/>
      <c r="S502" s="172"/>
      <c r="T502" s="216"/>
      <c r="U502" s="216"/>
      <c r="W502" s="262"/>
      <c r="AG502" s="163"/>
    </row>
    <row r="503" spans="1:33" s="164" customFormat="1" ht="18" x14ac:dyDescent="0.35">
      <c r="A503" s="316"/>
      <c r="B503" s="163">
        <v>32</v>
      </c>
      <c r="C503" s="163" t="s">
        <v>1289</v>
      </c>
      <c r="D503" s="164" t="s">
        <v>2642</v>
      </c>
      <c r="E503" s="174" t="s">
        <v>2161</v>
      </c>
      <c r="F503" s="174" t="s">
        <v>2157</v>
      </c>
      <c r="G503" s="164" t="s">
        <v>2162</v>
      </c>
      <c r="H503" s="164" t="s">
        <v>2159</v>
      </c>
      <c r="I503" s="163">
        <v>19.2</v>
      </c>
      <c r="J503" s="167">
        <v>6.15</v>
      </c>
      <c r="K503" s="167">
        <v>7</v>
      </c>
      <c r="L503" s="164" t="s">
        <v>2163</v>
      </c>
      <c r="P503" s="163"/>
      <c r="Q503" s="163" t="s">
        <v>1289</v>
      </c>
      <c r="R503" s="181">
        <v>0.2673611111111111</v>
      </c>
      <c r="S503" s="181">
        <v>0.24652777777777779</v>
      </c>
      <c r="T503" s="216">
        <v>152.5</v>
      </c>
      <c r="U503" s="216"/>
      <c r="V503" s="172"/>
      <c r="W503" s="320" t="s">
        <v>1027</v>
      </c>
      <c r="X503" s="169" t="s">
        <v>2101</v>
      </c>
      <c r="Y503" s="169" t="s">
        <v>1045</v>
      </c>
      <c r="Z503" s="169"/>
      <c r="AA503" s="169"/>
      <c r="AB503" s="164" t="s">
        <v>2162</v>
      </c>
      <c r="AC503" s="164" t="s">
        <v>2643</v>
      </c>
      <c r="AD503" s="211" t="s">
        <v>1542</v>
      </c>
      <c r="AE503" s="164" t="s">
        <v>1045</v>
      </c>
      <c r="AF503" s="164" t="s">
        <v>1031</v>
      </c>
      <c r="AG503" s="163"/>
    </row>
    <row r="504" spans="1:33" s="164" customFormat="1" ht="18" x14ac:dyDescent="0.35">
      <c r="A504" s="316"/>
      <c r="B504" s="163"/>
      <c r="C504" s="163" t="s">
        <v>1289</v>
      </c>
      <c r="D504" s="164" t="s">
        <v>2644</v>
      </c>
      <c r="E504" s="174" t="s">
        <v>2157</v>
      </c>
      <c r="F504" s="174" t="s">
        <v>2156</v>
      </c>
      <c r="G504" s="164" t="s">
        <v>2159</v>
      </c>
      <c r="H504" s="164" t="s">
        <v>2158</v>
      </c>
      <c r="I504" s="163">
        <v>26.2</v>
      </c>
      <c r="J504" s="167">
        <v>7.05</v>
      </c>
      <c r="K504" s="167">
        <v>8.0500000000000007</v>
      </c>
      <c r="L504" s="164" t="s">
        <v>2163</v>
      </c>
      <c r="N504" s="163"/>
      <c r="O504" s="163"/>
      <c r="P504" s="163"/>
      <c r="T504" s="216"/>
      <c r="U504" s="216"/>
      <c r="W504" s="262"/>
      <c r="AG504" s="163"/>
    </row>
    <row r="505" spans="1:33" s="164" customFormat="1" ht="18" x14ac:dyDescent="0.35">
      <c r="A505" s="316"/>
      <c r="B505" s="163"/>
      <c r="C505" s="163" t="s">
        <v>1289</v>
      </c>
      <c r="D505" s="164" t="s">
        <v>2645</v>
      </c>
      <c r="E505" s="174" t="s">
        <v>2156</v>
      </c>
      <c r="F505" s="174" t="s">
        <v>2157</v>
      </c>
      <c r="G505" s="164" t="s">
        <v>2158</v>
      </c>
      <c r="H505" s="164" t="s">
        <v>2159</v>
      </c>
      <c r="I505" s="163">
        <v>26.2</v>
      </c>
      <c r="J505" s="167">
        <v>8.1</v>
      </c>
      <c r="K505" s="167">
        <v>9.1</v>
      </c>
      <c r="L505" s="164" t="s">
        <v>2222</v>
      </c>
      <c r="M505" s="213"/>
      <c r="N505" s="163"/>
      <c r="O505" s="163"/>
      <c r="P505" s="163"/>
      <c r="R505" s="172"/>
      <c r="S505" s="172"/>
      <c r="T505" s="216"/>
      <c r="U505" s="216"/>
      <c r="W505" s="262"/>
      <c r="AG505" s="163"/>
    </row>
    <row r="506" spans="1:33" s="164" customFormat="1" ht="18" x14ac:dyDescent="0.35">
      <c r="A506" s="316"/>
      <c r="B506" s="163"/>
      <c r="C506" s="163" t="s">
        <v>1289</v>
      </c>
      <c r="D506" s="164" t="s">
        <v>2646</v>
      </c>
      <c r="E506" s="174" t="s">
        <v>2157</v>
      </c>
      <c r="F506" s="174" t="s">
        <v>2220</v>
      </c>
      <c r="G506" s="164" t="s">
        <v>2159</v>
      </c>
      <c r="H506" s="164" t="s">
        <v>2221</v>
      </c>
      <c r="I506" s="163">
        <v>41.8</v>
      </c>
      <c r="J506" s="167">
        <v>9.4</v>
      </c>
      <c r="K506" s="167">
        <v>11</v>
      </c>
      <c r="L506" s="194"/>
      <c r="N506" s="163"/>
      <c r="O506" s="163"/>
      <c r="P506" s="163"/>
      <c r="R506" s="172"/>
      <c r="S506" s="172"/>
      <c r="T506" s="216"/>
      <c r="U506" s="216"/>
      <c r="W506" s="262"/>
      <c r="AG506" s="163"/>
    </row>
    <row r="507" spans="1:33" s="164" customFormat="1" ht="18" x14ac:dyDescent="0.35">
      <c r="A507" s="316"/>
      <c r="B507" s="163"/>
      <c r="C507" s="163" t="s">
        <v>1289</v>
      </c>
      <c r="D507" s="164" t="s">
        <v>2647</v>
      </c>
      <c r="E507" s="174" t="s">
        <v>2220</v>
      </c>
      <c r="F507" s="174" t="s">
        <v>40</v>
      </c>
      <c r="G507" s="164" t="s">
        <v>2221</v>
      </c>
      <c r="H507" s="164" t="s">
        <v>1476</v>
      </c>
      <c r="I507" s="216">
        <v>39.1</v>
      </c>
      <c r="J507" s="167">
        <v>11.05</v>
      </c>
      <c r="K507" s="167">
        <v>12.15</v>
      </c>
      <c r="P507" s="163"/>
      <c r="R507" s="172"/>
      <c r="S507" s="172"/>
      <c r="T507" s="216"/>
      <c r="U507" s="216"/>
      <c r="W507" s="262"/>
      <c r="AG507" s="163"/>
    </row>
    <row r="508" spans="1:33" s="164" customFormat="1" ht="18" x14ac:dyDescent="0.35">
      <c r="A508" s="316"/>
      <c r="B508" s="163"/>
      <c r="C508" s="163"/>
      <c r="E508" s="221" t="s">
        <v>976</v>
      </c>
      <c r="F508" s="174"/>
      <c r="G508" s="57" t="s">
        <v>976</v>
      </c>
      <c r="I508" s="210" t="s">
        <v>2648</v>
      </c>
      <c r="J508" s="163"/>
      <c r="K508" s="163"/>
      <c r="P508" s="163"/>
      <c r="R508" s="172"/>
      <c r="S508" s="172"/>
      <c r="T508" s="216"/>
      <c r="U508" s="216"/>
      <c r="W508" s="262"/>
      <c r="AG508" s="163"/>
    </row>
    <row r="509" spans="1:33" s="164" customFormat="1" ht="18" x14ac:dyDescent="0.35">
      <c r="A509" s="316"/>
      <c r="B509" s="163"/>
      <c r="C509" s="163" t="s">
        <v>1570</v>
      </c>
      <c r="D509" s="164" t="s">
        <v>2649</v>
      </c>
      <c r="E509" s="174" t="s">
        <v>40</v>
      </c>
      <c r="F509" s="174" t="s">
        <v>2560</v>
      </c>
      <c r="G509" s="164" t="s">
        <v>1476</v>
      </c>
      <c r="H509" s="164" t="s">
        <v>2561</v>
      </c>
      <c r="I509" s="163">
        <v>26.8</v>
      </c>
      <c r="J509" s="167">
        <v>14</v>
      </c>
      <c r="K509" s="167">
        <v>15</v>
      </c>
      <c r="P509" s="163"/>
      <c r="Q509" s="163" t="s">
        <v>1570</v>
      </c>
      <c r="R509" s="181">
        <v>0.30902777777777779</v>
      </c>
      <c r="S509" s="181">
        <v>0.27430555555555552</v>
      </c>
      <c r="T509" s="216">
        <v>150.5</v>
      </c>
      <c r="U509" s="216">
        <f>T509+T503</f>
        <v>303</v>
      </c>
      <c r="V509" s="172">
        <v>12</v>
      </c>
      <c r="W509" s="320" t="s">
        <v>1027</v>
      </c>
      <c r="X509" s="169" t="s">
        <v>2101</v>
      </c>
      <c r="Y509" s="169" t="s">
        <v>1045</v>
      </c>
      <c r="Z509" s="169" t="s">
        <v>1045</v>
      </c>
      <c r="AA509" s="169" t="s">
        <v>2103</v>
      </c>
      <c r="AB509" s="164" t="s">
        <v>2650</v>
      </c>
      <c r="AC509" s="164" t="s">
        <v>2643</v>
      </c>
      <c r="AD509" s="211" t="s">
        <v>1542</v>
      </c>
      <c r="AE509" s="164" t="s">
        <v>1045</v>
      </c>
      <c r="AF509" s="164" t="s">
        <v>1031</v>
      </c>
      <c r="AG509" s="163" t="s">
        <v>2180</v>
      </c>
    </row>
    <row r="510" spans="1:33" s="164" customFormat="1" ht="18" x14ac:dyDescent="0.35">
      <c r="A510" s="316"/>
      <c r="B510" s="163"/>
      <c r="C510" s="163" t="s">
        <v>1570</v>
      </c>
      <c r="D510" s="164" t="s">
        <v>2651</v>
      </c>
      <c r="E510" s="174" t="s">
        <v>2560</v>
      </c>
      <c r="F510" s="174" t="s">
        <v>40</v>
      </c>
      <c r="G510" s="164" t="s">
        <v>2561</v>
      </c>
      <c r="H510" s="164" t="s">
        <v>1476</v>
      </c>
      <c r="I510" s="163">
        <v>26.8</v>
      </c>
      <c r="J510" s="167">
        <v>15.1</v>
      </c>
      <c r="K510" s="167">
        <v>16.100000000000001</v>
      </c>
      <c r="P510" s="163"/>
      <c r="R510" s="172"/>
      <c r="S510" s="172"/>
      <c r="T510" s="216"/>
      <c r="U510" s="216"/>
      <c r="W510" s="262"/>
      <c r="AG510" s="163"/>
    </row>
    <row r="511" spans="1:33" s="164" customFormat="1" ht="18" x14ac:dyDescent="0.35">
      <c r="A511" s="316"/>
      <c r="B511" s="163"/>
      <c r="C511" s="163" t="s">
        <v>1570</v>
      </c>
      <c r="D511" s="164" t="s">
        <v>2652</v>
      </c>
      <c r="E511" s="174" t="s">
        <v>40</v>
      </c>
      <c r="F511" s="174" t="s">
        <v>2653</v>
      </c>
      <c r="G511" s="164" t="s">
        <v>1476</v>
      </c>
      <c r="H511" s="164" t="s">
        <v>2654</v>
      </c>
      <c r="I511" s="216">
        <v>6</v>
      </c>
      <c r="J511" s="167">
        <v>16.2</v>
      </c>
      <c r="K511" s="167">
        <v>16.3</v>
      </c>
      <c r="N511" s="163"/>
      <c r="O511" s="163"/>
      <c r="P511" s="163"/>
      <c r="R511" s="172"/>
      <c r="S511" s="172"/>
      <c r="T511" s="216"/>
      <c r="U511" s="216"/>
      <c r="W511" s="262"/>
      <c r="AG511" s="163"/>
    </row>
    <row r="512" spans="1:33" s="164" customFormat="1" ht="18" x14ac:dyDescent="0.35">
      <c r="A512" s="316"/>
      <c r="B512" s="163"/>
      <c r="C512" s="163" t="s">
        <v>1570</v>
      </c>
      <c r="D512" s="164" t="s">
        <v>2655</v>
      </c>
      <c r="E512" s="174" t="s">
        <v>2653</v>
      </c>
      <c r="F512" s="174" t="s">
        <v>2157</v>
      </c>
      <c r="G512" s="164" t="s">
        <v>2654</v>
      </c>
      <c r="H512" s="164" t="s">
        <v>2159</v>
      </c>
      <c r="I512" s="216">
        <v>8.6999999999999993</v>
      </c>
      <c r="J512" s="167">
        <v>16.350000000000001</v>
      </c>
      <c r="K512" s="167">
        <v>16.55</v>
      </c>
      <c r="L512" s="164" t="s">
        <v>2163</v>
      </c>
      <c r="N512" s="167"/>
      <c r="O512" s="167"/>
      <c r="P512" s="163"/>
      <c r="R512" s="172"/>
      <c r="S512" s="172"/>
      <c r="T512" s="216"/>
      <c r="U512" s="216"/>
      <c r="W512" s="262"/>
      <c r="AG512" s="163"/>
    </row>
    <row r="513" spans="1:34" s="164" customFormat="1" ht="18" x14ac:dyDescent="0.35">
      <c r="A513" s="316"/>
      <c r="B513" s="163"/>
      <c r="C513" s="163" t="s">
        <v>1570</v>
      </c>
      <c r="D513" s="164" t="s">
        <v>2656</v>
      </c>
      <c r="E513" s="174" t="s">
        <v>2157</v>
      </c>
      <c r="F513" s="174" t="s">
        <v>2657</v>
      </c>
      <c r="G513" s="164" t="s">
        <v>2159</v>
      </c>
      <c r="H513" s="164" t="s">
        <v>2658</v>
      </c>
      <c r="I513" s="163">
        <v>31.5</v>
      </c>
      <c r="J513" s="167">
        <v>17</v>
      </c>
      <c r="K513" s="167">
        <v>18</v>
      </c>
      <c r="L513" s="164" t="s">
        <v>2163</v>
      </c>
      <c r="N513" s="167"/>
      <c r="O513" s="167"/>
      <c r="P513" s="163"/>
      <c r="R513" s="172"/>
      <c r="S513" s="172"/>
      <c r="T513" s="216"/>
      <c r="U513" s="216"/>
      <c r="W513" s="262"/>
      <c r="AG513" s="163"/>
    </row>
    <row r="514" spans="1:34" s="164" customFormat="1" ht="18" x14ac:dyDescent="0.35">
      <c r="A514" s="316"/>
      <c r="B514" s="163"/>
      <c r="C514" s="163" t="s">
        <v>1570</v>
      </c>
      <c r="D514" s="164" t="s">
        <v>2659</v>
      </c>
      <c r="E514" s="174" t="s">
        <v>2657</v>
      </c>
      <c r="F514" s="174" t="s">
        <v>2157</v>
      </c>
      <c r="G514" s="164" t="s">
        <v>2658</v>
      </c>
      <c r="H514" s="164" t="s">
        <v>2159</v>
      </c>
      <c r="I514" s="163">
        <v>31.5</v>
      </c>
      <c r="J514" s="167">
        <v>18.100000000000001</v>
      </c>
      <c r="K514" s="167">
        <v>19.100000000000001</v>
      </c>
      <c r="L514" s="194" t="s">
        <v>971</v>
      </c>
      <c r="N514" s="163"/>
      <c r="O514" s="163"/>
      <c r="P514" s="163"/>
      <c r="R514" s="172"/>
      <c r="S514" s="172"/>
      <c r="T514" s="216"/>
      <c r="U514" s="216"/>
      <c r="W514" s="262"/>
      <c r="AG514" s="163"/>
    </row>
    <row r="515" spans="1:34" s="164" customFormat="1" ht="18" x14ac:dyDescent="0.35">
      <c r="A515" s="316"/>
      <c r="B515" s="163"/>
      <c r="C515" s="163" t="s">
        <v>1570</v>
      </c>
      <c r="D515" s="164" t="s">
        <v>2660</v>
      </c>
      <c r="E515" s="174" t="s">
        <v>2157</v>
      </c>
      <c r="F515" s="174" t="s">
        <v>2161</v>
      </c>
      <c r="G515" s="164" t="s">
        <v>2159</v>
      </c>
      <c r="H515" s="164" t="s">
        <v>2162</v>
      </c>
      <c r="I515" s="163">
        <v>19.2</v>
      </c>
      <c r="J515" s="167">
        <v>20</v>
      </c>
      <c r="K515" s="167">
        <v>20.45</v>
      </c>
      <c r="L515" s="164" t="s">
        <v>2163</v>
      </c>
      <c r="R515" s="172"/>
      <c r="S515" s="172"/>
      <c r="T515" s="216"/>
      <c r="U515" s="216"/>
      <c r="W515" s="262"/>
      <c r="AG515" s="163"/>
    </row>
    <row r="516" spans="1:34" s="164" customFormat="1" ht="18" x14ac:dyDescent="0.35">
      <c r="A516" s="316"/>
      <c r="B516" s="163"/>
      <c r="C516" s="163"/>
      <c r="E516" s="174"/>
      <c r="F516" s="221" t="s">
        <v>1174</v>
      </c>
      <c r="H516" s="57" t="s">
        <v>1174</v>
      </c>
      <c r="I516" s="260"/>
      <c r="J516" s="167"/>
      <c r="K516" s="167"/>
      <c r="R516" s="172"/>
      <c r="S516" s="172"/>
      <c r="T516" s="216"/>
      <c r="U516" s="216"/>
      <c r="W516" s="262"/>
      <c r="AG516" s="163"/>
    </row>
    <row r="517" spans="1:34" s="340" customFormat="1" ht="18" x14ac:dyDescent="0.35">
      <c r="A517" s="342"/>
      <c r="B517" s="235"/>
      <c r="C517" s="235"/>
      <c r="E517" s="343"/>
      <c r="F517" s="344"/>
      <c r="H517" s="345"/>
      <c r="I517" s="346"/>
      <c r="J517" s="226"/>
      <c r="K517" s="226"/>
      <c r="R517" s="347"/>
      <c r="S517" s="347"/>
      <c r="T517" s="348"/>
      <c r="U517" s="348"/>
      <c r="W517" s="349"/>
      <c r="AG517" s="235"/>
    </row>
    <row r="518" spans="1:34" s="164" customFormat="1" ht="18" x14ac:dyDescent="0.35">
      <c r="A518" s="316"/>
      <c r="B518" s="163"/>
      <c r="C518" s="163"/>
      <c r="E518" s="221"/>
      <c r="F518" s="174"/>
      <c r="G518" s="57" t="s">
        <v>2661</v>
      </c>
      <c r="I518" s="163"/>
      <c r="J518" s="167"/>
      <c r="K518" s="167"/>
      <c r="Q518" s="216"/>
      <c r="R518" s="172"/>
      <c r="S518" s="172"/>
      <c r="T518" s="216"/>
      <c r="U518" s="216"/>
      <c r="V518" s="163"/>
      <c r="W518" s="262"/>
      <c r="AG518" s="163"/>
    </row>
    <row r="519" spans="1:34" s="164" customFormat="1" ht="18" x14ac:dyDescent="0.35">
      <c r="A519" s="316"/>
      <c r="B519" s="163">
        <v>33</v>
      </c>
      <c r="C519" s="169" t="s">
        <v>1577</v>
      </c>
      <c r="D519" s="164" t="s">
        <v>2662</v>
      </c>
      <c r="E519" s="174" t="s">
        <v>2362</v>
      </c>
      <c r="F519" s="174" t="s">
        <v>2404</v>
      </c>
      <c r="G519" s="164" t="s">
        <v>2363</v>
      </c>
      <c r="H519" s="164" t="s">
        <v>2402</v>
      </c>
      <c r="I519" s="163">
        <v>15.3</v>
      </c>
      <c r="J519" s="167">
        <v>5</v>
      </c>
      <c r="K519" s="167">
        <v>5.3</v>
      </c>
      <c r="L519" s="164" t="s">
        <v>2163</v>
      </c>
      <c r="Q519" s="169" t="s">
        <v>1577</v>
      </c>
      <c r="R519" s="181">
        <v>0.24305555555555555</v>
      </c>
      <c r="S519" s="181">
        <v>0.21527777777777779</v>
      </c>
      <c r="T519" s="216">
        <v>107.4</v>
      </c>
      <c r="U519" s="216"/>
      <c r="V519" s="172"/>
      <c r="W519" s="320" t="s">
        <v>1027</v>
      </c>
      <c r="X519" s="169" t="s">
        <v>2101</v>
      </c>
      <c r="Y519" s="169" t="s">
        <v>1045</v>
      </c>
      <c r="Z519" s="169"/>
      <c r="AA519" s="169"/>
      <c r="AB519" s="164" t="s">
        <v>2363</v>
      </c>
      <c r="AC519" s="164" t="s">
        <v>2362</v>
      </c>
      <c r="AD519" s="211" t="s">
        <v>1542</v>
      </c>
      <c r="AE519" s="164" t="s">
        <v>1045</v>
      </c>
      <c r="AF519" s="164" t="s">
        <v>1031</v>
      </c>
      <c r="AG519" s="163"/>
      <c r="AH519" s="164" t="s">
        <v>2663</v>
      </c>
    </row>
    <row r="520" spans="1:34" s="164" customFormat="1" ht="18" x14ac:dyDescent="0.35">
      <c r="A520" s="316"/>
      <c r="B520" s="163"/>
      <c r="C520" s="169" t="s">
        <v>1577</v>
      </c>
      <c r="D520" s="164" t="s">
        <v>2664</v>
      </c>
      <c r="E520" s="174" t="s">
        <v>2404</v>
      </c>
      <c r="F520" s="174" t="s">
        <v>2665</v>
      </c>
      <c r="G520" s="164" t="s">
        <v>2402</v>
      </c>
      <c r="H520" s="164" t="s">
        <v>2666</v>
      </c>
      <c r="I520" s="216">
        <v>11.4</v>
      </c>
      <c r="J520" s="167">
        <v>6</v>
      </c>
      <c r="K520" s="167">
        <v>6.25</v>
      </c>
      <c r="L520" s="164" t="s">
        <v>2163</v>
      </c>
      <c r="M520" s="57" t="s">
        <v>2667</v>
      </c>
      <c r="N520" s="163"/>
      <c r="O520" s="163"/>
      <c r="P520" s="163"/>
      <c r="Q520" s="231"/>
      <c r="T520" s="216"/>
      <c r="U520" s="216"/>
      <c r="V520" s="163"/>
      <c r="W520" s="262"/>
      <c r="AG520" s="163"/>
    </row>
    <row r="521" spans="1:34" s="164" customFormat="1" ht="18" x14ac:dyDescent="0.35">
      <c r="A521" s="316"/>
      <c r="B521" s="163"/>
      <c r="C521" s="169" t="s">
        <v>1577</v>
      </c>
      <c r="D521" s="164" t="s">
        <v>2668</v>
      </c>
      <c r="E521" s="174" t="s">
        <v>2665</v>
      </c>
      <c r="F521" s="174" t="s">
        <v>2404</v>
      </c>
      <c r="G521" s="164" t="s">
        <v>2666</v>
      </c>
      <c r="H521" s="164" t="s">
        <v>2402</v>
      </c>
      <c r="I521" s="216">
        <v>11.4</v>
      </c>
      <c r="J521" s="167">
        <v>6.4</v>
      </c>
      <c r="K521" s="167">
        <v>7.05</v>
      </c>
      <c r="L521" s="164" t="s">
        <v>2163</v>
      </c>
      <c r="M521" s="57" t="s">
        <v>2667</v>
      </c>
      <c r="N521" s="163"/>
      <c r="O521" s="163"/>
      <c r="P521" s="163"/>
      <c r="Q521" s="231"/>
      <c r="R521" s="172"/>
      <c r="S521" s="172"/>
      <c r="T521" s="216"/>
      <c r="U521" s="216"/>
      <c r="V521" s="163"/>
      <c r="W521" s="262"/>
      <c r="AG521" s="163"/>
    </row>
    <row r="522" spans="1:34" s="164" customFormat="1" ht="18" x14ac:dyDescent="0.35">
      <c r="A522" s="316"/>
      <c r="B522" s="163"/>
      <c r="C522" s="169" t="s">
        <v>1577</v>
      </c>
      <c r="D522" s="164" t="s">
        <v>2669</v>
      </c>
      <c r="E522" s="174" t="s">
        <v>2404</v>
      </c>
      <c r="F522" s="174" t="s">
        <v>2670</v>
      </c>
      <c r="G522" s="164" t="s">
        <v>2402</v>
      </c>
      <c r="H522" s="164" t="s">
        <v>2671</v>
      </c>
      <c r="I522" s="163">
        <v>8.6</v>
      </c>
      <c r="J522" s="167">
        <v>7.1</v>
      </c>
      <c r="K522" s="167">
        <v>7.3</v>
      </c>
      <c r="L522" s="164" t="s">
        <v>2163</v>
      </c>
      <c r="M522" s="57" t="s">
        <v>2667</v>
      </c>
      <c r="N522" s="163"/>
      <c r="O522" s="163"/>
      <c r="P522" s="163"/>
      <c r="Q522" s="231"/>
      <c r="R522" s="172"/>
      <c r="S522" s="172"/>
      <c r="T522" s="216"/>
      <c r="U522" s="216"/>
      <c r="V522" s="163"/>
      <c r="W522" s="262"/>
      <c r="AG522" s="163"/>
    </row>
    <row r="523" spans="1:34" s="164" customFormat="1" ht="18" x14ac:dyDescent="0.35">
      <c r="A523" s="316"/>
      <c r="B523" s="163"/>
      <c r="C523" s="169" t="s">
        <v>1577</v>
      </c>
      <c r="D523" s="164" t="s">
        <v>2672</v>
      </c>
      <c r="E523" s="174" t="s">
        <v>2670</v>
      </c>
      <c r="F523" s="174" t="s">
        <v>2404</v>
      </c>
      <c r="G523" s="164" t="s">
        <v>2671</v>
      </c>
      <c r="H523" s="164" t="s">
        <v>2402</v>
      </c>
      <c r="I523" s="163">
        <v>8.6</v>
      </c>
      <c r="J523" s="167">
        <v>7.4</v>
      </c>
      <c r="K523" s="167">
        <v>8</v>
      </c>
      <c r="L523" s="164" t="s">
        <v>2163</v>
      </c>
      <c r="M523" s="57" t="s">
        <v>2667</v>
      </c>
      <c r="N523" s="163"/>
      <c r="O523" s="163"/>
      <c r="P523" s="163"/>
      <c r="Q523" s="231"/>
      <c r="R523" s="172"/>
      <c r="S523" s="172"/>
      <c r="T523" s="216"/>
      <c r="U523" s="216"/>
      <c r="V523" s="163"/>
      <c r="W523" s="262"/>
      <c r="AG523" s="163"/>
    </row>
    <row r="524" spans="1:34" s="164" customFormat="1" ht="18" x14ac:dyDescent="0.35">
      <c r="A524" s="316"/>
      <c r="B524" s="163"/>
      <c r="C524" s="169" t="s">
        <v>1577</v>
      </c>
      <c r="D524" s="164" t="s">
        <v>2673</v>
      </c>
      <c r="E524" s="174" t="s">
        <v>2404</v>
      </c>
      <c r="F524" s="174" t="s">
        <v>2674</v>
      </c>
      <c r="G524" s="164" t="s">
        <v>2402</v>
      </c>
      <c r="H524" s="164" t="s">
        <v>2675</v>
      </c>
      <c r="I524" s="216">
        <v>6</v>
      </c>
      <c r="J524" s="167">
        <v>8.0500000000000007</v>
      </c>
      <c r="K524" s="167">
        <v>8.1999999999999993</v>
      </c>
      <c r="L524" s="164" t="s">
        <v>2163</v>
      </c>
      <c r="N524" s="163"/>
      <c r="O524" s="163"/>
      <c r="P524" s="163"/>
      <c r="Q524" s="231"/>
      <c r="R524" s="172"/>
      <c r="S524" s="172"/>
      <c r="T524" s="216"/>
      <c r="U524" s="216"/>
      <c r="V524" s="163"/>
      <c r="W524" s="262"/>
      <c r="AG524" s="163"/>
    </row>
    <row r="525" spans="1:34" s="164" customFormat="1" ht="18" x14ac:dyDescent="0.35">
      <c r="A525" s="316"/>
      <c r="B525" s="163"/>
      <c r="C525" s="169" t="s">
        <v>1577</v>
      </c>
      <c r="D525" s="164" t="s">
        <v>2676</v>
      </c>
      <c r="E525" s="174" t="s">
        <v>2674</v>
      </c>
      <c r="F525" s="174" t="s">
        <v>2404</v>
      </c>
      <c r="G525" s="164" t="s">
        <v>2675</v>
      </c>
      <c r="H525" s="164" t="s">
        <v>2402</v>
      </c>
      <c r="I525" s="216">
        <v>6</v>
      </c>
      <c r="J525" s="167">
        <v>8.3000000000000007</v>
      </c>
      <c r="K525" s="167">
        <v>8.4499999999999993</v>
      </c>
      <c r="L525" s="164" t="s">
        <v>2163</v>
      </c>
      <c r="N525" s="163"/>
      <c r="O525" s="163"/>
      <c r="P525" s="163"/>
      <c r="Q525" s="231"/>
      <c r="R525" s="172"/>
      <c r="S525" s="172"/>
      <c r="T525" s="216"/>
      <c r="U525" s="216"/>
      <c r="V525" s="163"/>
      <c r="W525" s="262"/>
      <c r="AG525" s="163"/>
    </row>
    <row r="526" spans="1:34" s="164" customFormat="1" ht="18" x14ac:dyDescent="0.35">
      <c r="A526" s="316"/>
      <c r="B526" s="163"/>
      <c r="C526" s="169" t="s">
        <v>1577</v>
      </c>
      <c r="D526" s="164" t="s">
        <v>2677</v>
      </c>
      <c r="E526" s="174" t="s">
        <v>2404</v>
      </c>
      <c r="F526" s="174" t="s">
        <v>2362</v>
      </c>
      <c r="G526" s="164" t="s">
        <v>2402</v>
      </c>
      <c r="H526" s="164" t="s">
        <v>2363</v>
      </c>
      <c r="I526" s="163">
        <v>15.3</v>
      </c>
      <c r="J526" s="167">
        <v>9</v>
      </c>
      <c r="K526" s="167">
        <v>9.3000000000000007</v>
      </c>
      <c r="L526" s="164" t="s">
        <v>2163</v>
      </c>
      <c r="M526" s="57" t="s">
        <v>2667</v>
      </c>
      <c r="N526" s="163"/>
      <c r="O526" s="163"/>
      <c r="P526" s="163"/>
      <c r="Q526" s="231"/>
      <c r="R526" s="172"/>
      <c r="S526" s="172"/>
      <c r="T526" s="216"/>
      <c r="U526" s="216"/>
      <c r="V526" s="163"/>
      <c r="W526" s="262"/>
      <c r="AG526" s="163"/>
    </row>
    <row r="527" spans="1:34" s="164" customFormat="1" ht="18" x14ac:dyDescent="0.35">
      <c r="A527" s="316"/>
      <c r="B527" s="163"/>
      <c r="C527" s="169" t="s">
        <v>1577</v>
      </c>
      <c r="D527" s="164" t="s">
        <v>2678</v>
      </c>
      <c r="E527" s="350" t="s">
        <v>2362</v>
      </c>
      <c r="F527" s="174" t="s">
        <v>40</v>
      </c>
      <c r="G527" s="231" t="s">
        <v>2363</v>
      </c>
      <c r="H527" s="164" t="s">
        <v>1476</v>
      </c>
      <c r="I527" s="163">
        <v>24.8</v>
      </c>
      <c r="J527" s="167">
        <v>9.35</v>
      </c>
      <c r="K527" s="167">
        <v>10.25</v>
      </c>
      <c r="L527" s="164" t="s">
        <v>2163</v>
      </c>
      <c r="M527" s="57" t="s">
        <v>2667</v>
      </c>
      <c r="N527" s="163"/>
      <c r="O527" s="163"/>
      <c r="P527" s="163"/>
      <c r="Q527" s="231"/>
      <c r="R527" s="172"/>
      <c r="S527" s="172"/>
      <c r="T527" s="216"/>
      <c r="U527" s="216"/>
      <c r="V527" s="163"/>
      <c r="W527" s="262"/>
      <c r="AG527" s="163"/>
    </row>
    <row r="528" spans="1:34" s="164" customFormat="1" ht="18" x14ac:dyDescent="0.35">
      <c r="A528" s="316"/>
      <c r="B528" s="163"/>
      <c r="C528" s="163"/>
      <c r="E528" s="221" t="s">
        <v>976</v>
      </c>
      <c r="F528" s="174"/>
      <c r="G528" s="57" t="s">
        <v>976</v>
      </c>
      <c r="I528" s="210" t="s">
        <v>2679</v>
      </c>
      <c r="J528" s="167"/>
      <c r="K528" s="167"/>
      <c r="N528" s="163"/>
      <c r="O528" s="163"/>
      <c r="P528" s="163"/>
      <c r="Q528" s="216"/>
      <c r="R528" s="172"/>
      <c r="S528" s="172"/>
      <c r="T528" s="216"/>
      <c r="U528" s="216"/>
      <c r="V528" s="163"/>
      <c r="W528" s="262"/>
      <c r="AG528" s="163"/>
    </row>
    <row r="529" spans="1:34" s="164" customFormat="1" ht="18" x14ac:dyDescent="0.35">
      <c r="A529" s="316"/>
      <c r="B529" s="163"/>
      <c r="C529" s="163" t="s">
        <v>1290</v>
      </c>
      <c r="D529" s="164" t="s">
        <v>2680</v>
      </c>
      <c r="E529" s="174" t="s">
        <v>40</v>
      </c>
      <c r="F529" s="174" t="s">
        <v>2362</v>
      </c>
      <c r="G529" s="164" t="s">
        <v>1476</v>
      </c>
      <c r="H529" s="164" t="s">
        <v>2363</v>
      </c>
      <c r="I529" s="163">
        <v>24.8</v>
      </c>
      <c r="J529" s="167">
        <v>12.1</v>
      </c>
      <c r="K529" s="167">
        <v>13</v>
      </c>
      <c r="L529" s="164" t="s">
        <v>2163</v>
      </c>
      <c r="M529" s="57" t="s">
        <v>2667</v>
      </c>
      <c r="N529" s="163"/>
      <c r="O529" s="163"/>
      <c r="P529" s="163"/>
      <c r="Q529" s="163" t="s">
        <v>1290</v>
      </c>
      <c r="R529" s="181">
        <v>0.36458333333333331</v>
      </c>
      <c r="S529" s="181">
        <v>0.33680555555555558</v>
      </c>
      <c r="T529" s="216">
        <v>175.4</v>
      </c>
      <c r="U529" s="216">
        <v>282.8</v>
      </c>
      <c r="V529" s="172">
        <v>22</v>
      </c>
      <c r="W529" s="320" t="s">
        <v>1027</v>
      </c>
      <c r="X529" s="169" t="s">
        <v>2101</v>
      </c>
      <c r="Y529" s="169" t="s">
        <v>1045</v>
      </c>
      <c r="Z529" s="169" t="s">
        <v>1045</v>
      </c>
      <c r="AA529" s="169" t="s">
        <v>2103</v>
      </c>
      <c r="AB529" s="164" t="s">
        <v>2681</v>
      </c>
      <c r="AC529" s="164" t="s">
        <v>2362</v>
      </c>
      <c r="AD529" s="211" t="s">
        <v>1542</v>
      </c>
      <c r="AE529" s="164" t="s">
        <v>1045</v>
      </c>
      <c r="AF529" s="164" t="s">
        <v>1031</v>
      </c>
      <c r="AG529" s="163" t="s">
        <v>2180</v>
      </c>
      <c r="AH529" s="164" t="s">
        <v>2663</v>
      </c>
    </row>
    <row r="530" spans="1:34" s="164" customFormat="1" ht="18" x14ac:dyDescent="0.35">
      <c r="A530" s="316"/>
      <c r="B530" s="163"/>
      <c r="C530" s="163" t="s">
        <v>1290</v>
      </c>
      <c r="D530" s="164" t="s">
        <v>2682</v>
      </c>
      <c r="E530" s="174" t="s">
        <v>2362</v>
      </c>
      <c r="F530" s="174" t="s">
        <v>2404</v>
      </c>
      <c r="G530" s="164" t="s">
        <v>2363</v>
      </c>
      <c r="H530" s="164" t="s">
        <v>2402</v>
      </c>
      <c r="I530" s="163">
        <v>15.3</v>
      </c>
      <c r="J530" s="167">
        <v>13.05</v>
      </c>
      <c r="K530" s="167">
        <v>13.35</v>
      </c>
      <c r="L530" s="164" t="s">
        <v>2163</v>
      </c>
      <c r="M530" s="57" t="s">
        <v>2667</v>
      </c>
      <c r="N530" s="163"/>
      <c r="O530" s="163"/>
      <c r="P530" s="163"/>
      <c r="R530" s="172"/>
      <c r="S530" s="172"/>
      <c r="T530" s="216"/>
      <c r="U530" s="216"/>
      <c r="V530" s="213"/>
      <c r="W530" s="262"/>
      <c r="AG530" s="163"/>
    </row>
    <row r="531" spans="1:34" s="164" customFormat="1" ht="18" x14ac:dyDescent="0.35">
      <c r="A531" s="316"/>
      <c r="B531" s="163"/>
      <c r="C531" s="163" t="s">
        <v>1290</v>
      </c>
      <c r="D531" s="164" t="s">
        <v>2683</v>
      </c>
      <c r="E531" s="174" t="s">
        <v>2404</v>
      </c>
      <c r="F531" s="174" t="s">
        <v>2362</v>
      </c>
      <c r="G531" s="164" t="s">
        <v>2402</v>
      </c>
      <c r="H531" s="164" t="s">
        <v>2363</v>
      </c>
      <c r="I531" s="216">
        <v>15.3</v>
      </c>
      <c r="J531" s="167">
        <v>13.4</v>
      </c>
      <c r="K531" s="167">
        <v>14.1</v>
      </c>
      <c r="L531" s="164" t="s">
        <v>2163</v>
      </c>
      <c r="N531" s="163"/>
      <c r="O531" s="163"/>
      <c r="P531" s="163"/>
      <c r="Q531" s="231"/>
      <c r="R531" s="172"/>
      <c r="S531" s="172"/>
      <c r="T531" s="216"/>
      <c r="U531" s="216"/>
      <c r="V531" s="213"/>
      <c r="W531" s="262"/>
      <c r="AG531" s="163"/>
    </row>
    <row r="532" spans="1:34" s="164" customFormat="1" ht="18" x14ac:dyDescent="0.35">
      <c r="A532" s="316"/>
      <c r="B532" s="163"/>
      <c r="C532" s="163" t="s">
        <v>1290</v>
      </c>
      <c r="D532" s="164" t="s">
        <v>2684</v>
      </c>
      <c r="E532" s="174" t="s">
        <v>2362</v>
      </c>
      <c r="F532" s="174" t="s">
        <v>2404</v>
      </c>
      <c r="G532" s="164" t="s">
        <v>2363</v>
      </c>
      <c r="H532" s="164" t="s">
        <v>2402</v>
      </c>
      <c r="I532" s="216">
        <v>15.3</v>
      </c>
      <c r="J532" s="167">
        <v>14.2</v>
      </c>
      <c r="K532" s="167">
        <v>14.5</v>
      </c>
      <c r="L532" s="164" t="s">
        <v>2163</v>
      </c>
      <c r="N532" s="163"/>
      <c r="O532" s="163"/>
      <c r="P532" s="163"/>
      <c r="Q532" s="231"/>
      <c r="R532" s="172"/>
      <c r="S532" s="172"/>
      <c r="T532" s="216"/>
      <c r="U532" s="216"/>
      <c r="V532" s="213"/>
      <c r="W532" s="262"/>
      <c r="AG532" s="163"/>
    </row>
    <row r="533" spans="1:34" s="164" customFormat="1" ht="18" x14ac:dyDescent="0.35">
      <c r="A533" s="316"/>
      <c r="B533" s="163"/>
      <c r="C533" s="163" t="s">
        <v>1290</v>
      </c>
      <c r="D533" s="164" t="s">
        <v>2685</v>
      </c>
      <c r="E533" s="174" t="s">
        <v>2404</v>
      </c>
      <c r="F533" s="174" t="s">
        <v>2416</v>
      </c>
      <c r="G533" s="164" t="s">
        <v>2402</v>
      </c>
      <c r="H533" s="164" t="s">
        <v>2417</v>
      </c>
      <c r="I533" s="216">
        <v>12</v>
      </c>
      <c r="J533" s="167">
        <v>15</v>
      </c>
      <c r="K533" s="167">
        <v>15.25</v>
      </c>
      <c r="L533" s="164" t="s">
        <v>2163</v>
      </c>
      <c r="M533" s="57" t="s">
        <v>2667</v>
      </c>
      <c r="N533" s="163"/>
      <c r="O533" s="163"/>
      <c r="P533" s="163"/>
      <c r="Q533" s="231"/>
      <c r="R533" s="172"/>
      <c r="S533" s="172"/>
      <c r="T533" s="216"/>
      <c r="U533" s="216"/>
      <c r="V533" s="213"/>
      <c r="W533" s="262"/>
      <c r="AG533" s="163"/>
    </row>
    <row r="534" spans="1:34" s="164" customFormat="1" ht="18" x14ac:dyDescent="0.35">
      <c r="A534" s="316"/>
      <c r="B534" s="163"/>
      <c r="C534" s="163" t="s">
        <v>1290</v>
      </c>
      <c r="D534" s="164" t="s">
        <v>2686</v>
      </c>
      <c r="E534" s="174" t="s">
        <v>2416</v>
      </c>
      <c r="F534" s="174" t="s">
        <v>2404</v>
      </c>
      <c r="G534" s="164" t="s">
        <v>2417</v>
      </c>
      <c r="H534" s="164" t="s">
        <v>2402</v>
      </c>
      <c r="I534" s="216">
        <v>12</v>
      </c>
      <c r="J534" s="167">
        <v>15.35</v>
      </c>
      <c r="K534" s="167">
        <v>16</v>
      </c>
      <c r="L534" s="164" t="s">
        <v>2163</v>
      </c>
      <c r="M534" s="57" t="s">
        <v>2667</v>
      </c>
      <c r="N534" s="163"/>
      <c r="O534" s="163"/>
      <c r="P534" s="163"/>
      <c r="Q534" s="231"/>
      <c r="R534" s="172"/>
      <c r="S534" s="172"/>
      <c r="T534" s="216"/>
      <c r="U534" s="216"/>
      <c r="V534" s="163"/>
      <c r="W534" s="262"/>
      <c r="AG534" s="163"/>
    </row>
    <row r="535" spans="1:34" s="164" customFormat="1" ht="18" x14ac:dyDescent="0.35">
      <c r="A535" s="316"/>
      <c r="B535" s="163"/>
      <c r="C535" s="163" t="s">
        <v>1290</v>
      </c>
      <c r="D535" s="164" t="s">
        <v>2687</v>
      </c>
      <c r="E535" s="174" t="s">
        <v>2404</v>
      </c>
      <c r="F535" s="174" t="s">
        <v>2665</v>
      </c>
      <c r="G535" s="164" t="s">
        <v>2402</v>
      </c>
      <c r="H535" s="164" t="s">
        <v>2666</v>
      </c>
      <c r="I535" s="216">
        <v>11.4</v>
      </c>
      <c r="J535" s="167">
        <v>16.100000000000001</v>
      </c>
      <c r="K535" s="167">
        <v>16.350000000000001</v>
      </c>
      <c r="L535" s="164" t="s">
        <v>2163</v>
      </c>
      <c r="N535" s="163"/>
      <c r="O535" s="163"/>
      <c r="P535" s="163"/>
      <c r="Q535" s="231"/>
      <c r="R535" s="172"/>
      <c r="S535" s="172"/>
      <c r="T535" s="216"/>
      <c r="U535" s="216"/>
      <c r="V535" s="163"/>
      <c r="W535" s="262"/>
      <c r="AG535" s="163"/>
    </row>
    <row r="536" spans="1:34" s="164" customFormat="1" ht="18" x14ac:dyDescent="0.35">
      <c r="A536" s="316"/>
      <c r="B536" s="163"/>
      <c r="C536" s="163" t="s">
        <v>1290</v>
      </c>
      <c r="D536" s="164" t="s">
        <v>2688</v>
      </c>
      <c r="E536" s="174" t="s">
        <v>2665</v>
      </c>
      <c r="F536" s="174" t="s">
        <v>2404</v>
      </c>
      <c r="G536" s="164" t="s">
        <v>2666</v>
      </c>
      <c r="H536" s="164" t="s">
        <v>2402</v>
      </c>
      <c r="I536" s="216">
        <v>11.4</v>
      </c>
      <c r="J536" s="167">
        <v>16.45</v>
      </c>
      <c r="K536" s="167">
        <v>17.100000000000001</v>
      </c>
      <c r="L536" s="164" t="s">
        <v>2163</v>
      </c>
      <c r="N536" s="163"/>
      <c r="O536" s="163"/>
      <c r="P536" s="163"/>
      <c r="Q536" s="231"/>
      <c r="R536" s="172"/>
      <c r="S536" s="172"/>
      <c r="T536" s="216"/>
      <c r="U536" s="216"/>
      <c r="V536" s="163"/>
      <c r="W536" s="262"/>
      <c r="AG536" s="163"/>
    </row>
    <row r="537" spans="1:34" s="164" customFormat="1" ht="18" x14ac:dyDescent="0.35">
      <c r="A537" s="316"/>
      <c r="B537" s="163"/>
      <c r="C537" s="163" t="s">
        <v>1290</v>
      </c>
      <c r="D537" s="164" t="s">
        <v>2689</v>
      </c>
      <c r="E537" s="174" t="s">
        <v>2404</v>
      </c>
      <c r="F537" s="174" t="s">
        <v>2362</v>
      </c>
      <c r="G537" s="164" t="s">
        <v>2402</v>
      </c>
      <c r="H537" s="164" t="s">
        <v>2363</v>
      </c>
      <c r="I537" s="216">
        <v>15.3</v>
      </c>
      <c r="J537" s="167">
        <v>17.3</v>
      </c>
      <c r="K537" s="167">
        <v>18</v>
      </c>
      <c r="L537" s="164" t="s">
        <v>2163</v>
      </c>
      <c r="N537" s="163"/>
      <c r="O537" s="163"/>
      <c r="P537" s="163"/>
      <c r="Q537" s="231"/>
      <c r="R537" s="172"/>
      <c r="S537" s="172"/>
      <c r="T537" s="216"/>
      <c r="U537" s="216"/>
      <c r="V537" s="163"/>
      <c r="W537" s="262"/>
      <c r="AG537" s="163"/>
    </row>
    <row r="538" spans="1:34" s="164" customFormat="1" ht="18" x14ac:dyDescent="0.35">
      <c r="A538" s="316"/>
      <c r="B538" s="163"/>
      <c r="C538" s="163" t="s">
        <v>1290</v>
      </c>
      <c r="D538" s="164" t="s">
        <v>2690</v>
      </c>
      <c r="E538" s="174" t="s">
        <v>2362</v>
      </c>
      <c r="F538" s="174" t="s">
        <v>2404</v>
      </c>
      <c r="G538" s="164" t="s">
        <v>2363</v>
      </c>
      <c r="H538" s="164" t="s">
        <v>2402</v>
      </c>
      <c r="I538" s="216">
        <v>15.3</v>
      </c>
      <c r="J538" s="167">
        <v>18.100000000000001</v>
      </c>
      <c r="K538" s="167">
        <v>18.399999999999999</v>
      </c>
      <c r="L538" s="164" t="s">
        <v>2163</v>
      </c>
      <c r="N538" s="163"/>
      <c r="O538" s="163"/>
      <c r="P538" s="163"/>
      <c r="Q538" s="231"/>
      <c r="R538" s="172"/>
      <c r="S538" s="172"/>
      <c r="T538" s="216"/>
      <c r="U538" s="216"/>
      <c r="V538" s="163"/>
      <c r="W538" s="262"/>
      <c r="AG538" s="163"/>
    </row>
    <row r="539" spans="1:34" s="164" customFormat="1" ht="18" x14ac:dyDescent="0.35">
      <c r="A539" s="316"/>
      <c r="B539" s="163"/>
      <c r="C539" s="163" t="s">
        <v>1290</v>
      </c>
      <c r="D539" s="164" t="s">
        <v>2691</v>
      </c>
      <c r="E539" s="174" t="s">
        <v>2404</v>
      </c>
      <c r="F539" s="174" t="s">
        <v>2674</v>
      </c>
      <c r="G539" s="164" t="s">
        <v>2402</v>
      </c>
      <c r="H539" s="164" t="s">
        <v>2675</v>
      </c>
      <c r="I539" s="216">
        <v>6</v>
      </c>
      <c r="J539" s="167">
        <v>18.5</v>
      </c>
      <c r="K539" s="167">
        <v>19</v>
      </c>
      <c r="L539" s="164" t="s">
        <v>2163</v>
      </c>
      <c r="N539" s="163"/>
      <c r="O539" s="163"/>
      <c r="P539" s="163"/>
      <c r="Q539" s="231"/>
      <c r="R539" s="172"/>
      <c r="S539" s="172"/>
      <c r="T539" s="216"/>
      <c r="U539" s="216"/>
      <c r="V539" s="163"/>
      <c r="W539" s="262"/>
      <c r="AG539" s="163"/>
    </row>
    <row r="540" spans="1:34" s="164" customFormat="1" ht="18" x14ac:dyDescent="0.35">
      <c r="A540" s="316"/>
      <c r="B540" s="163"/>
      <c r="C540" s="163" t="s">
        <v>1290</v>
      </c>
      <c r="D540" s="164" t="s">
        <v>2692</v>
      </c>
      <c r="E540" s="174" t="s">
        <v>2674</v>
      </c>
      <c r="F540" s="174" t="s">
        <v>2404</v>
      </c>
      <c r="G540" s="164" t="s">
        <v>2675</v>
      </c>
      <c r="H540" s="164" t="s">
        <v>2402</v>
      </c>
      <c r="I540" s="216">
        <v>6</v>
      </c>
      <c r="J540" s="167">
        <v>19.05</v>
      </c>
      <c r="K540" s="167">
        <v>19.149999999999999</v>
      </c>
      <c r="L540" s="194" t="s">
        <v>971</v>
      </c>
      <c r="N540" s="163"/>
      <c r="O540" s="163"/>
      <c r="P540" s="163"/>
      <c r="Q540" s="231"/>
      <c r="R540" s="172"/>
      <c r="S540" s="172"/>
      <c r="T540" s="216"/>
      <c r="U540" s="216"/>
      <c r="V540" s="163"/>
      <c r="W540" s="262"/>
      <c r="AG540" s="163"/>
    </row>
    <row r="541" spans="1:34" s="164" customFormat="1" ht="18" x14ac:dyDescent="0.35">
      <c r="A541" s="316"/>
      <c r="B541" s="163"/>
      <c r="C541" s="163" t="s">
        <v>1290</v>
      </c>
      <c r="D541" s="164" t="s">
        <v>2693</v>
      </c>
      <c r="E541" s="174" t="s">
        <v>2404</v>
      </c>
      <c r="F541" s="174" t="s">
        <v>2362</v>
      </c>
      <c r="G541" s="164" t="s">
        <v>2402</v>
      </c>
      <c r="H541" s="164" t="s">
        <v>2363</v>
      </c>
      <c r="I541" s="216">
        <v>15.3</v>
      </c>
      <c r="J541" s="167">
        <v>19.45</v>
      </c>
      <c r="K541" s="167">
        <v>20.149999999999999</v>
      </c>
      <c r="P541" s="163"/>
      <c r="Q541" s="231"/>
      <c r="R541" s="172"/>
      <c r="S541" s="172"/>
      <c r="T541" s="216"/>
      <c r="U541" s="216"/>
      <c r="V541" s="163"/>
      <c r="W541" s="262"/>
      <c r="AG541" s="163"/>
    </row>
    <row r="542" spans="1:34" s="164" customFormat="1" ht="18" x14ac:dyDescent="0.35">
      <c r="A542" s="316"/>
      <c r="B542" s="163"/>
      <c r="C542" s="163"/>
      <c r="E542" s="174"/>
      <c r="F542" s="221" t="s">
        <v>1174</v>
      </c>
      <c r="H542" s="57" t="s">
        <v>1174</v>
      </c>
      <c r="I542" s="163"/>
      <c r="J542" s="163"/>
      <c r="K542" s="163"/>
      <c r="P542" s="163"/>
      <c r="R542" s="172"/>
      <c r="S542" s="172"/>
      <c r="T542" s="216"/>
      <c r="U542" s="216"/>
      <c r="W542" s="262"/>
      <c r="AG542" s="163"/>
    </row>
    <row r="543" spans="1:34" s="164" customFormat="1" ht="18" x14ac:dyDescent="0.35">
      <c r="A543" s="316"/>
      <c r="B543" s="163"/>
      <c r="C543" s="163"/>
      <c r="E543" s="174"/>
      <c r="F543" s="174"/>
      <c r="I543" s="163"/>
      <c r="J543" s="163"/>
      <c r="K543" s="163"/>
      <c r="N543" s="163"/>
      <c r="O543" s="163"/>
      <c r="P543" s="163"/>
      <c r="R543" s="172"/>
      <c r="S543" s="172"/>
      <c r="T543" s="216"/>
      <c r="U543" s="216"/>
      <c r="W543" s="262"/>
      <c r="AG543" s="163"/>
    </row>
    <row r="544" spans="1:34" s="164" customFormat="1" ht="18" x14ac:dyDescent="0.35">
      <c r="A544" s="316"/>
      <c r="B544" s="163">
        <v>34</v>
      </c>
      <c r="C544" s="163" t="s">
        <v>2694</v>
      </c>
      <c r="D544" s="164" t="s">
        <v>2695</v>
      </c>
      <c r="E544" s="174" t="s">
        <v>2220</v>
      </c>
      <c r="F544" s="174" t="s">
        <v>2157</v>
      </c>
      <c r="G544" s="164" t="s">
        <v>2221</v>
      </c>
      <c r="H544" s="164" t="s">
        <v>2159</v>
      </c>
      <c r="I544" s="163">
        <v>41.8</v>
      </c>
      <c r="J544" s="167">
        <v>7.15</v>
      </c>
      <c r="K544" s="167">
        <v>8.4499999999999993</v>
      </c>
      <c r="L544" s="164" t="s">
        <v>2163</v>
      </c>
      <c r="P544" s="163"/>
      <c r="Q544" s="163" t="s">
        <v>2694</v>
      </c>
      <c r="R544" s="181">
        <v>0.28819444444444448</v>
      </c>
      <c r="S544" s="181">
        <v>0.2673611111111111</v>
      </c>
      <c r="T544" s="216">
        <v>163.69999999999999</v>
      </c>
      <c r="U544" s="216"/>
      <c r="V544" s="172"/>
      <c r="W544" s="320" t="s">
        <v>1027</v>
      </c>
      <c r="X544" s="169" t="s">
        <v>2101</v>
      </c>
      <c r="Y544" s="169" t="s">
        <v>1045</v>
      </c>
      <c r="Z544" s="169"/>
      <c r="AA544" s="169"/>
      <c r="AB544" s="164" t="s">
        <v>2221</v>
      </c>
      <c r="AC544" s="164" t="s">
        <v>2696</v>
      </c>
      <c r="AD544" s="211" t="s">
        <v>1542</v>
      </c>
      <c r="AE544" s="164" t="s">
        <v>1045</v>
      </c>
      <c r="AF544" s="164" t="s">
        <v>1031</v>
      </c>
      <c r="AG544" s="163"/>
    </row>
    <row r="545" spans="1:33" s="164" customFormat="1" ht="18" x14ac:dyDescent="0.35">
      <c r="A545" s="316"/>
      <c r="B545" s="163"/>
      <c r="C545" s="163" t="s">
        <v>2694</v>
      </c>
      <c r="D545" s="164" t="s">
        <v>2697</v>
      </c>
      <c r="E545" s="174" t="s">
        <v>2157</v>
      </c>
      <c r="F545" s="174" t="s">
        <v>2250</v>
      </c>
      <c r="G545" s="164" t="s">
        <v>2159</v>
      </c>
      <c r="H545" s="164" t="s">
        <v>2251</v>
      </c>
      <c r="I545" s="163">
        <v>4.5999999999999996</v>
      </c>
      <c r="J545" s="167">
        <v>8.5500000000000007</v>
      </c>
      <c r="K545" s="167">
        <v>9.0500000000000007</v>
      </c>
      <c r="L545" s="164" t="s">
        <v>2163</v>
      </c>
      <c r="N545" s="163" t="s">
        <v>2698</v>
      </c>
      <c r="O545" s="163"/>
      <c r="P545" s="163"/>
      <c r="T545" s="216"/>
      <c r="U545" s="216"/>
      <c r="W545" s="262"/>
      <c r="AG545" s="163"/>
    </row>
    <row r="546" spans="1:33" s="164" customFormat="1" ht="18" x14ac:dyDescent="0.35">
      <c r="A546" s="316"/>
      <c r="B546" s="163"/>
      <c r="C546" s="163" t="s">
        <v>2694</v>
      </c>
      <c r="D546" s="164" t="s">
        <v>2699</v>
      </c>
      <c r="E546" s="174" t="s">
        <v>2250</v>
      </c>
      <c r="F546" s="174" t="s">
        <v>40</v>
      </c>
      <c r="G546" s="164" t="s">
        <v>2251</v>
      </c>
      <c r="H546" s="164" t="s">
        <v>1476</v>
      </c>
      <c r="I546" s="163">
        <v>7.3</v>
      </c>
      <c r="J546" s="167">
        <v>9.15</v>
      </c>
      <c r="K546" s="167">
        <v>9.35</v>
      </c>
      <c r="L546" s="164" t="s">
        <v>2163</v>
      </c>
      <c r="N546" s="163"/>
      <c r="O546" s="163"/>
      <c r="P546" s="163"/>
      <c r="R546" s="172"/>
      <c r="S546" s="172"/>
      <c r="T546" s="216"/>
      <c r="U546" s="216"/>
      <c r="W546" s="262"/>
      <c r="AG546" s="163"/>
    </row>
    <row r="547" spans="1:33" s="164" customFormat="1" ht="18" x14ac:dyDescent="0.35">
      <c r="A547" s="316"/>
      <c r="B547" s="163"/>
      <c r="C547" s="163" t="s">
        <v>2694</v>
      </c>
      <c r="D547" s="164" t="s">
        <v>2700</v>
      </c>
      <c r="E547" s="174" t="s">
        <v>40</v>
      </c>
      <c r="F547" s="174" t="s">
        <v>2166</v>
      </c>
      <c r="G547" s="164" t="s">
        <v>1476</v>
      </c>
      <c r="H547" s="164" t="s">
        <v>2167</v>
      </c>
      <c r="I547" s="216">
        <v>13.2</v>
      </c>
      <c r="J547" s="167">
        <v>9.4</v>
      </c>
      <c r="K547" s="167">
        <v>10.050000000000001</v>
      </c>
      <c r="L547" s="164" t="s">
        <v>2163</v>
      </c>
      <c r="N547" s="163"/>
      <c r="O547" s="163"/>
      <c r="P547" s="163"/>
      <c r="R547" s="172"/>
      <c r="S547" s="172"/>
      <c r="T547" s="216"/>
      <c r="U547" s="216"/>
      <c r="W547" s="262"/>
      <c r="AG547" s="163"/>
    </row>
    <row r="548" spans="1:33" s="164" customFormat="1" ht="18" x14ac:dyDescent="0.35">
      <c r="A548" s="316"/>
      <c r="B548" s="163"/>
      <c r="C548" s="163" t="s">
        <v>2694</v>
      </c>
      <c r="D548" s="164" t="s">
        <v>2701</v>
      </c>
      <c r="E548" s="174" t="s">
        <v>2166</v>
      </c>
      <c r="F548" s="174" t="s">
        <v>2157</v>
      </c>
      <c r="G548" s="164" t="s">
        <v>2167</v>
      </c>
      <c r="H548" s="164" t="s">
        <v>2159</v>
      </c>
      <c r="I548" s="163">
        <v>15.9</v>
      </c>
      <c r="J548" s="167">
        <v>10.1</v>
      </c>
      <c r="K548" s="167">
        <v>10.4</v>
      </c>
      <c r="L548" s="194" t="s">
        <v>971</v>
      </c>
      <c r="N548" s="163"/>
      <c r="O548" s="163"/>
      <c r="P548" s="163"/>
      <c r="R548" s="172"/>
      <c r="S548" s="172"/>
      <c r="T548" s="216"/>
      <c r="U548" s="216"/>
      <c r="W548" s="262"/>
      <c r="AG548" s="163"/>
    </row>
    <row r="549" spans="1:33" s="164" customFormat="1" ht="18" x14ac:dyDescent="0.35">
      <c r="A549" s="316"/>
      <c r="B549" s="163"/>
      <c r="C549" s="163" t="s">
        <v>2694</v>
      </c>
      <c r="D549" s="164" t="s">
        <v>2702</v>
      </c>
      <c r="E549" s="174" t="s">
        <v>2157</v>
      </c>
      <c r="F549" s="174" t="s">
        <v>2220</v>
      </c>
      <c r="G549" s="164" t="s">
        <v>2159</v>
      </c>
      <c r="H549" s="164" t="s">
        <v>2221</v>
      </c>
      <c r="I549" s="163">
        <v>41.8</v>
      </c>
      <c r="J549" s="167">
        <v>11.1</v>
      </c>
      <c r="K549" s="167">
        <v>12.3</v>
      </c>
      <c r="L549" s="164" t="s">
        <v>2163</v>
      </c>
      <c r="N549" s="163"/>
      <c r="O549" s="163"/>
      <c r="P549" s="163"/>
      <c r="R549" s="172"/>
      <c r="S549" s="172"/>
      <c r="T549" s="216"/>
      <c r="U549" s="216"/>
      <c r="W549" s="262"/>
      <c r="AG549" s="163"/>
    </row>
    <row r="550" spans="1:33" s="164" customFormat="1" ht="18" x14ac:dyDescent="0.35">
      <c r="A550" s="316"/>
      <c r="B550" s="163"/>
      <c r="C550" s="163" t="s">
        <v>2694</v>
      </c>
      <c r="D550" s="164" t="s">
        <v>2703</v>
      </c>
      <c r="E550" s="174" t="s">
        <v>2220</v>
      </c>
      <c r="F550" s="174" t="s">
        <v>40</v>
      </c>
      <c r="G550" s="164" t="s">
        <v>2221</v>
      </c>
      <c r="H550" s="164" t="s">
        <v>1476</v>
      </c>
      <c r="I550" s="163">
        <v>39.1</v>
      </c>
      <c r="J550" s="167">
        <v>12.35</v>
      </c>
      <c r="K550" s="167">
        <v>13.45</v>
      </c>
      <c r="L550" s="164" t="s">
        <v>2163</v>
      </c>
      <c r="P550" s="163"/>
      <c r="R550" s="172"/>
      <c r="S550" s="172"/>
      <c r="T550" s="216"/>
      <c r="U550" s="216"/>
      <c r="W550" s="262"/>
      <c r="AG550" s="163"/>
    </row>
    <row r="551" spans="1:33" s="164" customFormat="1" ht="18" x14ac:dyDescent="0.35">
      <c r="A551" s="316"/>
      <c r="B551" s="163"/>
      <c r="C551" s="163"/>
      <c r="E551" s="221" t="s">
        <v>976</v>
      </c>
      <c r="F551" s="174"/>
      <c r="G551" s="57" t="s">
        <v>976</v>
      </c>
      <c r="I551" s="210" t="s">
        <v>2704</v>
      </c>
      <c r="J551" s="163"/>
      <c r="K551" s="163"/>
      <c r="P551" s="163"/>
      <c r="R551" s="172"/>
      <c r="S551" s="172"/>
      <c r="T551" s="216"/>
      <c r="U551" s="216"/>
      <c r="W551" s="262"/>
      <c r="AG551" s="163"/>
    </row>
    <row r="552" spans="1:33" s="164" customFormat="1" ht="18" x14ac:dyDescent="0.35">
      <c r="A552" s="316"/>
      <c r="B552" s="163"/>
      <c r="C552" s="163" t="s">
        <v>1582</v>
      </c>
      <c r="D552" s="164" t="s">
        <v>2705</v>
      </c>
      <c r="E552" s="174" t="s">
        <v>40</v>
      </c>
      <c r="F552" s="174" t="s">
        <v>2653</v>
      </c>
      <c r="G552" s="164" t="s">
        <v>1476</v>
      </c>
      <c r="H552" s="164" t="s">
        <v>2654</v>
      </c>
      <c r="I552" s="216">
        <v>6</v>
      </c>
      <c r="J552" s="167">
        <v>15.3</v>
      </c>
      <c r="K552" s="167">
        <v>15.4</v>
      </c>
      <c r="L552" s="164" t="s">
        <v>1225</v>
      </c>
      <c r="P552" s="163"/>
      <c r="Q552" s="163" t="s">
        <v>1582</v>
      </c>
      <c r="R552" s="181">
        <v>0.28819444444444448</v>
      </c>
      <c r="S552" s="181">
        <v>0.2673611111111111</v>
      </c>
      <c r="T552" s="216">
        <v>156.69999999999999</v>
      </c>
      <c r="U552" s="216">
        <f>T552+T544</f>
        <v>320.39999999999998</v>
      </c>
      <c r="V552" s="172">
        <v>14</v>
      </c>
      <c r="W552" s="320" t="s">
        <v>1027</v>
      </c>
      <c r="X552" s="169" t="s">
        <v>2101</v>
      </c>
      <c r="Y552" s="169" t="s">
        <v>1045</v>
      </c>
      <c r="Z552" s="169" t="s">
        <v>1045</v>
      </c>
      <c r="AA552" s="169" t="s">
        <v>2103</v>
      </c>
      <c r="AB552" s="164" t="s">
        <v>2706</v>
      </c>
      <c r="AC552" s="164" t="s">
        <v>2696</v>
      </c>
      <c r="AD552" s="211" t="s">
        <v>1542</v>
      </c>
      <c r="AE552" s="164" t="s">
        <v>1045</v>
      </c>
      <c r="AF552" s="164" t="s">
        <v>1031</v>
      </c>
      <c r="AG552" s="163" t="s">
        <v>2180</v>
      </c>
    </row>
    <row r="553" spans="1:33" s="164" customFormat="1" ht="18" x14ac:dyDescent="0.35">
      <c r="A553" s="316"/>
      <c r="B553" s="163"/>
      <c r="C553" s="163" t="s">
        <v>1582</v>
      </c>
      <c r="D553" s="164" t="s">
        <v>2707</v>
      </c>
      <c r="E553" s="174" t="s">
        <v>2653</v>
      </c>
      <c r="F553" s="174" t="s">
        <v>2157</v>
      </c>
      <c r="G553" s="164" t="s">
        <v>2654</v>
      </c>
      <c r="H553" s="164" t="s">
        <v>2159</v>
      </c>
      <c r="I553" s="216">
        <v>8.6999999999999993</v>
      </c>
      <c r="J553" s="167">
        <v>15.45</v>
      </c>
      <c r="K553" s="167">
        <v>16.05</v>
      </c>
      <c r="L553" s="164" t="s">
        <v>2163</v>
      </c>
      <c r="P553" s="163"/>
      <c r="R553" s="172"/>
      <c r="S553" s="172"/>
      <c r="T553" s="216"/>
      <c r="U553" s="216"/>
      <c r="W553" s="262"/>
      <c r="AG553" s="163"/>
    </row>
    <row r="554" spans="1:33" s="164" customFormat="1" ht="18" x14ac:dyDescent="0.35">
      <c r="A554" s="316"/>
      <c r="B554" s="163"/>
      <c r="C554" s="163" t="s">
        <v>1582</v>
      </c>
      <c r="D554" s="164" t="s">
        <v>2708</v>
      </c>
      <c r="E554" s="174" t="s">
        <v>2157</v>
      </c>
      <c r="F554" s="174" t="s">
        <v>2220</v>
      </c>
      <c r="G554" s="164" t="s">
        <v>2159</v>
      </c>
      <c r="H554" s="164" t="s">
        <v>2221</v>
      </c>
      <c r="I554" s="163">
        <v>41.8</v>
      </c>
      <c r="J554" s="226">
        <v>16.100000000000001</v>
      </c>
      <c r="K554" s="226">
        <v>17.3</v>
      </c>
      <c r="L554" s="164" t="s">
        <v>2163</v>
      </c>
      <c r="N554" s="163"/>
      <c r="O554" s="163"/>
      <c r="P554" s="163"/>
      <c r="R554" s="172"/>
      <c r="S554" s="172"/>
      <c r="T554" s="216"/>
      <c r="U554" s="216"/>
      <c r="W554" s="262"/>
      <c r="AG554" s="163"/>
    </row>
    <row r="555" spans="1:33" s="164" customFormat="1" ht="18" x14ac:dyDescent="0.35">
      <c r="A555" s="316"/>
      <c r="B555" s="163"/>
      <c r="C555" s="163" t="s">
        <v>1582</v>
      </c>
      <c r="D555" s="164" t="s">
        <v>2709</v>
      </c>
      <c r="E555" s="174" t="s">
        <v>2220</v>
      </c>
      <c r="F555" s="174" t="s">
        <v>40</v>
      </c>
      <c r="G555" s="164" t="s">
        <v>2221</v>
      </c>
      <c r="H555" s="164" t="s">
        <v>1476</v>
      </c>
      <c r="I555" s="163">
        <v>39.1</v>
      </c>
      <c r="J555" s="226">
        <v>17.399999999999999</v>
      </c>
      <c r="K555" s="226">
        <v>18.5</v>
      </c>
      <c r="L555" s="194" t="s">
        <v>971</v>
      </c>
      <c r="N555" s="163"/>
      <c r="O555" s="163"/>
      <c r="P555" s="163"/>
      <c r="R555" s="172"/>
      <c r="S555" s="172"/>
      <c r="T555" s="216"/>
      <c r="U555" s="216"/>
      <c r="W555" s="262"/>
      <c r="AG555" s="163"/>
    </row>
    <row r="556" spans="1:33" s="164" customFormat="1" ht="18" x14ac:dyDescent="0.35">
      <c r="A556" s="316"/>
      <c r="B556" s="163"/>
      <c r="C556" s="163" t="s">
        <v>1582</v>
      </c>
      <c r="D556" s="164" t="s">
        <v>2710</v>
      </c>
      <c r="E556" s="174" t="s">
        <v>40</v>
      </c>
      <c r="F556" s="174" t="s">
        <v>2566</v>
      </c>
      <c r="G556" s="164" t="s">
        <v>1476</v>
      </c>
      <c r="H556" s="164" t="s">
        <v>2567</v>
      </c>
      <c r="I556" s="216">
        <v>8.3000000000000007</v>
      </c>
      <c r="J556" s="213">
        <v>19.2</v>
      </c>
      <c r="K556" s="213">
        <v>19.399999999999999</v>
      </c>
      <c r="L556" s="194"/>
      <c r="O556" s="163"/>
      <c r="P556" s="163"/>
      <c r="R556" s="172"/>
      <c r="S556" s="172"/>
      <c r="T556" s="216"/>
      <c r="U556" s="216"/>
      <c r="W556" s="262"/>
      <c r="AG556" s="163"/>
    </row>
    <row r="557" spans="1:33" s="164" customFormat="1" ht="18" x14ac:dyDescent="0.35">
      <c r="A557" s="316"/>
      <c r="B557" s="163"/>
      <c r="C557" s="163" t="s">
        <v>1582</v>
      </c>
      <c r="D557" s="164" t="s">
        <v>2711</v>
      </c>
      <c r="E557" s="174" t="s">
        <v>2566</v>
      </c>
      <c r="F557" s="174" t="s">
        <v>2157</v>
      </c>
      <c r="G557" s="164" t="s">
        <v>2567</v>
      </c>
      <c r="H557" s="164" t="s">
        <v>2159</v>
      </c>
      <c r="I557" s="216">
        <f>8.3+2.7</f>
        <v>11</v>
      </c>
      <c r="J557" s="213">
        <v>19.45</v>
      </c>
      <c r="K557" s="213">
        <v>20.149999999999999</v>
      </c>
      <c r="O557" s="163"/>
      <c r="P557" s="163"/>
      <c r="R557" s="172"/>
      <c r="S557" s="172"/>
      <c r="T557" s="216"/>
      <c r="U557" s="216"/>
      <c r="W557" s="262"/>
      <c r="AG557" s="163"/>
    </row>
    <row r="558" spans="1:33" s="164" customFormat="1" ht="18" x14ac:dyDescent="0.35">
      <c r="A558" s="316"/>
      <c r="B558" s="163"/>
      <c r="C558" s="163" t="s">
        <v>1582</v>
      </c>
      <c r="D558" s="164" t="s">
        <v>2712</v>
      </c>
      <c r="E558" s="174" t="s">
        <v>2157</v>
      </c>
      <c r="F558" s="174" t="s">
        <v>2220</v>
      </c>
      <c r="G558" s="164" t="s">
        <v>2159</v>
      </c>
      <c r="H558" s="164" t="s">
        <v>2221</v>
      </c>
      <c r="I558" s="163">
        <v>41.8</v>
      </c>
      <c r="J558" s="167">
        <v>20.25</v>
      </c>
      <c r="K558" s="167">
        <v>21.45</v>
      </c>
      <c r="L558" s="164" t="s">
        <v>2163</v>
      </c>
      <c r="R558" s="172"/>
      <c r="S558" s="172"/>
      <c r="T558" s="216"/>
      <c r="U558" s="216"/>
      <c r="W558" s="262"/>
      <c r="AG558" s="163"/>
    </row>
    <row r="559" spans="1:33" s="164" customFormat="1" ht="18" x14ac:dyDescent="0.35">
      <c r="A559" s="316"/>
      <c r="B559" s="163"/>
      <c r="C559" s="163"/>
      <c r="E559" s="174"/>
      <c r="F559" s="221" t="s">
        <v>1174</v>
      </c>
      <c r="H559" s="57" t="s">
        <v>1174</v>
      </c>
      <c r="I559" s="163"/>
      <c r="J559" s="167"/>
      <c r="K559" s="167"/>
      <c r="R559" s="172"/>
      <c r="S559" s="172"/>
      <c r="T559" s="216"/>
      <c r="U559" s="216"/>
      <c r="W559" s="262"/>
      <c r="AG559" s="163"/>
    </row>
    <row r="560" spans="1:33" s="164" customFormat="1" ht="18" x14ac:dyDescent="0.35">
      <c r="A560" s="316"/>
      <c r="B560" s="163"/>
      <c r="C560" s="163"/>
      <c r="E560" s="174"/>
      <c r="F560" s="174"/>
      <c r="I560" s="163"/>
      <c r="J560" s="163"/>
      <c r="K560" s="163"/>
      <c r="R560" s="172"/>
      <c r="S560" s="172"/>
      <c r="T560" s="216"/>
      <c r="U560" s="216"/>
      <c r="W560" s="262"/>
      <c r="AG560" s="163"/>
    </row>
    <row r="561" spans="1:33" s="164" customFormat="1" ht="18" x14ac:dyDescent="0.35">
      <c r="A561" s="316"/>
      <c r="B561" s="163">
        <v>35</v>
      </c>
      <c r="C561" s="163" t="s">
        <v>1911</v>
      </c>
      <c r="D561" s="164" t="s">
        <v>2713</v>
      </c>
      <c r="E561" s="174" t="s">
        <v>2211</v>
      </c>
      <c r="F561" s="174" t="s">
        <v>2156</v>
      </c>
      <c r="G561" s="164" t="s">
        <v>2212</v>
      </c>
      <c r="H561" s="164" t="s">
        <v>2158</v>
      </c>
      <c r="I561" s="163">
        <v>5.3</v>
      </c>
      <c r="J561" s="163">
        <v>6.45</v>
      </c>
      <c r="K561" s="163">
        <v>6.55</v>
      </c>
      <c r="Q561" s="163" t="s">
        <v>1911</v>
      </c>
      <c r="R561" s="181">
        <v>0.25694444444444448</v>
      </c>
      <c r="S561" s="181">
        <v>0.23611111111111113</v>
      </c>
      <c r="T561" s="216">
        <v>154.4</v>
      </c>
      <c r="U561" s="216"/>
      <c r="V561" s="172"/>
      <c r="W561" s="320" t="s">
        <v>1027</v>
      </c>
      <c r="X561" s="169" t="s">
        <v>2101</v>
      </c>
      <c r="Y561" s="169" t="s">
        <v>1045</v>
      </c>
      <c r="Z561" s="169"/>
      <c r="AA561" s="169"/>
      <c r="AB561" s="164" t="s">
        <v>2212</v>
      </c>
      <c r="AC561" s="164" t="s">
        <v>2211</v>
      </c>
      <c r="AD561" s="211" t="s">
        <v>1542</v>
      </c>
      <c r="AE561" s="164" t="s">
        <v>1045</v>
      </c>
      <c r="AF561" s="164" t="s">
        <v>1031</v>
      </c>
      <c r="AG561" s="163"/>
    </row>
    <row r="562" spans="1:33" s="164" customFormat="1" ht="18" x14ac:dyDescent="0.35">
      <c r="A562" s="316"/>
      <c r="B562" s="163"/>
      <c r="C562" s="163" t="s">
        <v>1911</v>
      </c>
      <c r="D562" s="164" t="s">
        <v>2714</v>
      </c>
      <c r="E562" s="174" t="s">
        <v>2156</v>
      </c>
      <c r="F562" s="174" t="s">
        <v>2157</v>
      </c>
      <c r="G562" s="164" t="s">
        <v>2158</v>
      </c>
      <c r="H562" s="164" t="s">
        <v>2159</v>
      </c>
      <c r="I562" s="163">
        <v>30.8</v>
      </c>
      <c r="J562" s="167">
        <v>7.05</v>
      </c>
      <c r="K562" s="167">
        <v>8.0500000000000007</v>
      </c>
      <c r="L562" s="164" t="s">
        <v>2163</v>
      </c>
      <c r="N562" s="163"/>
      <c r="O562" s="163"/>
      <c r="P562" s="163"/>
      <c r="T562" s="216"/>
      <c r="U562" s="216"/>
      <c r="W562" s="262"/>
      <c r="AG562" s="163"/>
    </row>
    <row r="563" spans="1:33" s="164" customFormat="1" ht="18" x14ac:dyDescent="0.35">
      <c r="A563" s="316"/>
      <c r="B563" s="163"/>
      <c r="C563" s="163" t="s">
        <v>1911</v>
      </c>
      <c r="D563" s="164" t="s">
        <v>2715</v>
      </c>
      <c r="E563" s="174" t="s">
        <v>2157</v>
      </c>
      <c r="F563" s="174" t="s">
        <v>40</v>
      </c>
      <c r="G563" s="164" t="s">
        <v>2159</v>
      </c>
      <c r="H563" s="164" t="s">
        <v>1476</v>
      </c>
      <c r="I563" s="163">
        <v>2.7</v>
      </c>
      <c r="J563" s="167">
        <v>8.1</v>
      </c>
      <c r="K563" s="167">
        <v>8.1999999999999993</v>
      </c>
      <c r="L563" s="194" t="s">
        <v>971</v>
      </c>
      <c r="N563" s="163"/>
      <c r="O563" s="163"/>
      <c r="P563" s="163"/>
      <c r="R563" s="172"/>
      <c r="S563" s="172"/>
      <c r="T563" s="216"/>
      <c r="U563" s="216"/>
      <c r="W563" s="262"/>
      <c r="AG563" s="163"/>
    </row>
    <row r="564" spans="1:33" s="164" customFormat="1" ht="18" x14ac:dyDescent="0.35">
      <c r="A564" s="316"/>
      <c r="B564" s="163"/>
      <c r="C564" s="163" t="s">
        <v>1911</v>
      </c>
      <c r="D564" s="340" t="s">
        <v>2716</v>
      </c>
      <c r="E564" s="174" t="s">
        <v>40</v>
      </c>
      <c r="F564" s="174" t="s">
        <v>49</v>
      </c>
      <c r="G564" s="164" t="s">
        <v>1476</v>
      </c>
      <c r="H564" s="164" t="s">
        <v>963</v>
      </c>
      <c r="I564" s="163">
        <v>57.8</v>
      </c>
      <c r="J564" s="167">
        <v>8.5</v>
      </c>
      <c r="K564" s="167">
        <v>10.35</v>
      </c>
      <c r="N564" s="163"/>
      <c r="O564" s="163"/>
      <c r="P564" s="163"/>
      <c r="R564" s="163"/>
      <c r="S564" s="163"/>
      <c r="T564" s="216"/>
      <c r="U564" s="216"/>
      <c r="W564" s="262"/>
      <c r="AG564" s="163"/>
    </row>
    <row r="565" spans="1:33" s="164" customFormat="1" ht="18" x14ac:dyDescent="0.35">
      <c r="A565" s="316"/>
      <c r="B565" s="163"/>
      <c r="C565" s="163" t="s">
        <v>1911</v>
      </c>
      <c r="D565" s="340" t="s">
        <v>2717</v>
      </c>
      <c r="E565" s="174" t="s">
        <v>49</v>
      </c>
      <c r="F565" s="174" t="s">
        <v>40</v>
      </c>
      <c r="G565" s="164" t="s">
        <v>963</v>
      </c>
      <c r="H565" s="164" t="s">
        <v>1476</v>
      </c>
      <c r="I565" s="163">
        <v>57.8</v>
      </c>
      <c r="J565" s="167">
        <v>10.45</v>
      </c>
      <c r="K565" s="167">
        <v>12.3</v>
      </c>
      <c r="P565" s="163"/>
      <c r="R565" s="172"/>
      <c r="S565" s="172"/>
      <c r="T565" s="216"/>
      <c r="U565" s="216"/>
      <c r="W565" s="262"/>
      <c r="AG565" s="163"/>
    </row>
    <row r="566" spans="1:33" s="164" customFormat="1" ht="18" x14ac:dyDescent="0.35">
      <c r="A566" s="316"/>
      <c r="B566" s="163"/>
      <c r="C566" s="163"/>
      <c r="E566" s="221" t="s">
        <v>976</v>
      </c>
      <c r="F566" s="174"/>
      <c r="G566" s="57" t="s">
        <v>976</v>
      </c>
      <c r="I566" s="210" t="s">
        <v>2441</v>
      </c>
      <c r="J566" s="163"/>
      <c r="K566" s="163"/>
      <c r="P566" s="163"/>
      <c r="R566" s="172"/>
      <c r="S566" s="172"/>
      <c r="T566" s="216"/>
      <c r="U566" s="216"/>
      <c r="W566" s="262"/>
      <c r="AG566" s="163"/>
    </row>
    <row r="567" spans="1:33" s="164" customFormat="1" ht="18" x14ac:dyDescent="0.35">
      <c r="A567" s="316"/>
      <c r="B567" s="163"/>
      <c r="C567" s="163" t="s">
        <v>1903</v>
      </c>
      <c r="D567" s="164" t="s">
        <v>2718</v>
      </c>
      <c r="E567" s="174" t="s">
        <v>40</v>
      </c>
      <c r="F567" s="174" t="s">
        <v>2184</v>
      </c>
      <c r="G567" s="164" t="s">
        <v>1476</v>
      </c>
      <c r="H567" s="164" t="s">
        <v>2185</v>
      </c>
      <c r="I567" s="163">
        <v>31.1</v>
      </c>
      <c r="J567" s="167">
        <v>14.15</v>
      </c>
      <c r="K567" s="167">
        <v>15.05</v>
      </c>
      <c r="P567" s="163"/>
      <c r="Q567" s="163" t="s">
        <v>1903</v>
      </c>
      <c r="R567" s="181">
        <v>0.3263888888888889</v>
      </c>
      <c r="S567" s="181">
        <v>0.29166666666666669</v>
      </c>
      <c r="T567" s="216">
        <v>160.19999999999999</v>
      </c>
      <c r="U567" s="216">
        <f>T567+T561</f>
        <v>314.60000000000002</v>
      </c>
      <c r="V567" s="172">
        <v>14</v>
      </c>
      <c r="W567" s="320" t="s">
        <v>1027</v>
      </c>
      <c r="X567" s="169" t="s">
        <v>2101</v>
      </c>
      <c r="Y567" s="169" t="s">
        <v>1045</v>
      </c>
      <c r="Z567" s="169" t="s">
        <v>1045</v>
      </c>
      <c r="AA567" s="169" t="s">
        <v>2103</v>
      </c>
      <c r="AB567" s="164" t="s">
        <v>2719</v>
      </c>
      <c r="AC567" s="164" t="s">
        <v>2211</v>
      </c>
      <c r="AD567" s="211" t="s">
        <v>1542</v>
      </c>
      <c r="AE567" s="164" t="s">
        <v>1045</v>
      </c>
      <c r="AF567" s="164" t="s">
        <v>1031</v>
      </c>
      <c r="AG567" s="163" t="s">
        <v>2180</v>
      </c>
    </row>
    <row r="568" spans="1:33" s="164" customFormat="1" ht="18" x14ac:dyDescent="0.35">
      <c r="A568" s="316"/>
      <c r="B568" s="163"/>
      <c r="C568" s="163" t="s">
        <v>1903</v>
      </c>
      <c r="D568" s="164" t="s">
        <v>2720</v>
      </c>
      <c r="E568" s="174" t="s">
        <v>2184</v>
      </c>
      <c r="F568" s="174" t="s">
        <v>40</v>
      </c>
      <c r="G568" s="164" t="s">
        <v>2185</v>
      </c>
      <c r="H568" s="164" t="s">
        <v>1476</v>
      </c>
      <c r="I568" s="163">
        <v>31.1</v>
      </c>
      <c r="J568" s="167">
        <v>15.15</v>
      </c>
      <c r="K568" s="167">
        <v>16.05</v>
      </c>
      <c r="M568" s="213"/>
      <c r="P568" s="163"/>
      <c r="R568" s="172"/>
      <c r="S568" s="172"/>
      <c r="T568" s="216"/>
      <c r="U568" s="216"/>
      <c r="W568" s="262"/>
      <c r="AG568" s="163"/>
    </row>
    <row r="569" spans="1:33" s="164" customFormat="1" ht="18" x14ac:dyDescent="0.35">
      <c r="A569" s="316"/>
      <c r="B569" s="163"/>
      <c r="C569" s="163" t="s">
        <v>1903</v>
      </c>
      <c r="D569" s="164" t="s">
        <v>2721</v>
      </c>
      <c r="E569" s="174" t="s">
        <v>40</v>
      </c>
      <c r="F569" s="174" t="s">
        <v>2190</v>
      </c>
      <c r="G569" s="164" t="s">
        <v>1476</v>
      </c>
      <c r="H569" s="164" t="s">
        <v>2191</v>
      </c>
      <c r="I569" s="163">
        <v>14.2</v>
      </c>
      <c r="J569" s="167">
        <v>16.25</v>
      </c>
      <c r="K569" s="167">
        <v>16.5</v>
      </c>
      <c r="L569" s="164" t="s">
        <v>2163</v>
      </c>
      <c r="N569" s="163"/>
      <c r="O569" s="163"/>
      <c r="P569" s="163"/>
      <c r="R569" s="172"/>
      <c r="S569" s="172"/>
      <c r="T569" s="216"/>
      <c r="U569" s="216"/>
      <c r="W569" s="262"/>
      <c r="AG569" s="163"/>
    </row>
    <row r="570" spans="1:33" s="164" customFormat="1" ht="18" x14ac:dyDescent="0.35">
      <c r="A570" s="316"/>
      <c r="B570" s="163"/>
      <c r="C570" s="163" t="s">
        <v>1903</v>
      </c>
      <c r="D570" s="164" t="s">
        <v>2722</v>
      </c>
      <c r="E570" s="174" t="s">
        <v>2190</v>
      </c>
      <c r="F570" s="174" t="s">
        <v>40</v>
      </c>
      <c r="G570" s="164" t="s">
        <v>2191</v>
      </c>
      <c r="H570" s="164" t="s">
        <v>1476</v>
      </c>
      <c r="I570" s="163">
        <v>14.2</v>
      </c>
      <c r="J570" s="167">
        <v>16.55</v>
      </c>
      <c r="K570" s="167">
        <v>17.2</v>
      </c>
      <c r="N570" s="163"/>
      <c r="O570" s="163"/>
      <c r="P570" s="163"/>
      <c r="R570" s="172"/>
      <c r="S570" s="172"/>
      <c r="T570" s="216"/>
      <c r="U570" s="216"/>
      <c r="W570" s="262"/>
      <c r="AG570" s="163"/>
    </row>
    <row r="571" spans="1:33" s="164" customFormat="1" ht="18" x14ac:dyDescent="0.35">
      <c r="A571" s="316"/>
      <c r="B571" s="163"/>
      <c r="C571" s="163" t="s">
        <v>1903</v>
      </c>
      <c r="D571" s="164" t="s">
        <v>2723</v>
      </c>
      <c r="E571" s="174" t="s">
        <v>40</v>
      </c>
      <c r="F571" s="174" t="s">
        <v>2172</v>
      </c>
      <c r="G571" s="164" t="s">
        <v>1476</v>
      </c>
      <c r="H571" s="164" t="s">
        <v>2173</v>
      </c>
      <c r="I571" s="216">
        <v>9</v>
      </c>
      <c r="J571" s="167">
        <v>17.3</v>
      </c>
      <c r="K571" s="167">
        <v>17.5</v>
      </c>
      <c r="N571" s="163"/>
      <c r="O571" s="163"/>
      <c r="P571" s="163"/>
      <c r="R571" s="172"/>
      <c r="S571" s="172"/>
      <c r="T571" s="216"/>
      <c r="U571" s="216"/>
      <c r="W571" s="262"/>
      <c r="AG571" s="163"/>
    </row>
    <row r="572" spans="1:33" s="164" customFormat="1" ht="18" x14ac:dyDescent="0.35">
      <c r="A572" s="316"/>
      <c r="B572" s="163"/>
      <c r="C572" s="163" t="s">
        <v>1903</v>
      </c>
      <c r="D572" s="164" t="s">
        <v>2724</v>
      </c>
      <c r="E572" s="174" t="s">
        <v>2172</v>
      </c>
      <c r="F572" s="174" t="s">
        <v>2157</v>
      </c>
      <c r="G572" s="164" t="s">
        <v>2173</v>
      </c>
      <c r="H572" s="164" t="s">
        <v>2159</v>
      </c>
      <c r="I572" s="163">
        <v>11.7</v>
      </c>
      <c r="J572" s="167">
        <v>18</v>
      </c>
      <c r="K572" s="167">
        <v>18.3</v>
      </c>
      <c r="L572" s="164" t="s">
        <v>2163</v>
      </c>
      <c r="N572" s="163"/>
      <c r="O572" s="163"/>
      <c r="P572" s="163"/>
      <c r="R572" s="172"/>
      <c r="S572" s="172"/>
      <c r="T572" s="216"/>
      <c r="U572" s="216"/>
      <c r="W572" s="262"/>
      <c r="AG572" s="163"/>
    </row>
    <row r="573" spans="1:33" s="164" customFormat="1" ht="18" x14ac:dyDescent="0.35">
      <c r="A573" s="316"/>
      <c r="B573" s="163"/>
      <c r="C573" s="163" t="s">
        <v>1903</v>
      </c>
      <c r="D573" s="164" t="s">
        <v>2725</v>
      </c>
      <c r="E573" s="174" t="s">
        <v>2157</v>
      </c>
      <c r="F573" s="174" t="s">
        <v>2172</v>
      </c>
      <c r="G573" s="164" t="s">
        <v>2159</v>
      </c>
      <c r="H573" s="164" t="s">
        <v>2173</v>
      </c>
      <c r="I573" s="163">
        <v>11.7</v>
      </c>
      <c r="J573" s="167">
        <v>18.45</v>
      </c>
      <c r="K573" s="167">
        <v>19.149999999999999</v>
      </c>
      <c r="L573" s="164" t="s">
        <v>2163</v>
      </c>
      <c r="N573" s="163"/>
      <c r="O573" s="163"/>
      <c r="P573" s="163"/>
      <c r="R573" s="172"/>
      <c r="S573" s="172"/>
      <c r="T573" s="216"/>
      <c r="U573" s="216"/>
      <c r="W573" s="262"/>
      <c r="AG573" s="163"/>
    </row>
    <row r="574" spans="1:33" s="164" customFormat="1" ht="18" x14ac:dyDescent="0.35">
      <c r="A574" s="316"/>
      <c r="B574" s="163"/>
      <c r="C574" s="163" t="s">
        <v>1903</v>
      </c>
      <c r="D574" s="164" t="s">
        <v>2726</v>
      </c>
      <c r="E574" s="174" t="s">
        <v>2172</v>
      </c>
      <c r="F574" s="174" t="s">
        <v>2157</v>
      </c>
      <c r="G574" s="164" t="s">
        <v>2173</v>
      </c>
      <c r="H574" s="164" t="s">
        <v>2159</v>
      </c>
      <c r="I574" s="163">
        <v>11.7</v>
      </c>
      <c r="J574" s="167">
        <v>19.2</v>
      </c>
      <c r="K574" s="167">
        <v>19.5</v>
      </c>
      <c r="L574" s="194" t="s">
        <v>971</v>
      </c>
      <c r="N574" s="163"/>
      <c r="O574" s="163"/>
      <c r="P574" s="163"/>
      <c r="R574" s="172"/>
      <c r="S574" s="172"/>
      <c r="T574" s="216"/>
      <c r="U574" s="216"/>
      <c r="W574" s="262"/>
      <c r="AG574" s="163"/>
    </row>
    <row r="575" spans="1:33" s="164" customFormat="1" ht="18" x14ac:dyDescent="0.35">
      <c r="A575" s="316"/>
      <c r="B575" s="163"/>
      <c r="C575" s="163" t="s">
        <v>1903</v>
      </c>
      <c r="D575" s="164" t="s">
        <v>2727</v>
      </c>
      <c r="E575" s="174" t="s">
        <v>2157</v>
      </c>
      <c r="F575" s="174" t="s">
        <v>2211</v>
      </c>
      <c r="G575" s="164" t="s">
        <v>2159</v>
      </c>
      <c r="H575" s="164" t="s">
        <v>2212</v>
      </c>
      <c r="I575" s="163">
        <v>25.5</v>
      </c>
      <c r="J575" s="167">
        <v>20.25</v>
      </c>
      <c r="K575" s="167">
        <v>21.25</v>
      </c>
      <c r="L575" s="164" t="s">
        <v>2163</v>
      </c>
      <c r="P575" s="163"/>
      <c r="R575" s="172"/>
      <c r="S575" s="172"/>
      <c r="T575" s="216"/>
      <c r="U575" s="216"/>
      <c r="W575" s="262"/>
      <c r="AG575" s="163"/>
    </row>
    <row r="576" spans="1:33" s="164" customFormat="1" ht="18" x14ac:dyDescent="0.35">
      <c r="A576" s="316"/>
      <c r="B576" s="163"/>
      <c r="C576" s="163"/>
      <c r="E576" s="174"/>
      <c r="F576" s="221" t="s">
        <v>1174</v>
      </c>
      <c r="H576" s="57" t="s">
        <v>1174</v>
      </c>
      <c r="I576" s="163"/>
      <c r="J576" s="167"/>
      <c r="K576" s="167"/>
      <c r="P576" s="163"/>
      <c r="R576" s="172"/>
      <c r="S576" s="172"/>
      <c r="T576" s="216"/>
      <c r="U576" s="216"/>
      <c r="W576" s="262"/>
      <c r="AG576" s="163"/>
    </row>
    <row r="577" spans="1:33" s="164" customFormat="1" ht="18" x14ac:dyDescent="0.35">
      <c r="A577" s="316"/>
      <c r="B577" s="163"/>
      <c r="C577" s="163"/>
      <c r="E577" s="174"/>
      <c r="F577" s="174"/>
      <c r="I577" s="163"/>
      <c r="J577" s="163"/>
      <c r="K577" s="163"/>
      <c r="L577" s="181"/>
      <c r="N577" s="163"/>
      <c r="O577" s="163"/>
      <c r="P577" s="163"/>
      <c r="Q577" s="216"/>
      <c r="R577" s="172"/>
      <c r="S577" s="172"/>
      <c r="T577" s="216"/>
      <c r="U577" s="216"/>
      <c r="V577" s="163"/>
      <c r="W577" s="262"/>
      <c r="AG577" s="163"/>
    </row>
    <row r="578" spans="1:33" s="164" customFormat="1" ht="18" x14ac:dyDescent="0.35">
      <c r="A578" s="316"/>
      <c r="B578" s="163">
        <v>36</v>
      </c>
      <c r="C578" s="163" t="s">
        <v>2728</v>
      </c>
      <c r="D578" s="164" t="s">
        <v>2729</v>
      </c>
      <c r="E578" s="174" t="s">
        <v>40</v>
      </c>
      <c r="F578" s="174" t="s">
        <v>2100</v>
      </c>
      <c r="G578" s="164" t="s">
        <v>1476</v>
      </c>
      <c r="H578" s="164" t="s">
        <v>1564</v>
      </c>
      <c r="I578" s="163">
        <v>42.7</v>
      </c>
      <c r="J578" s="167">
        <v>5</v>
      </c>
      <c r="K578" s="167">
        <v>6.3</v>
      </c>
      <c r="L578" s="181"/>
      <c r="P578" s="163"/>
      <c r="Q578" s="163" t="s">
        <v>2728</v>
      </c>
      <c r="R578" s="181">
        <v>0.30208333333333331</v>
      </c>
      <c r="S578" s="181">
        <v>0.27430555555555552</v>
      </c>
      <c r="T578" s="216">
        <v>159.69999999999999</v>
      </c>
      <c r="U578" s="216"/>
      <c r="V578" s="351"/>
      <c r="W578" s="352"/>
      <c r="X578" s="169" t="s">
        <v>2101</v>
      </c>
      <c r="Y578" s="169" t="s">
        <v>1045</v>
      </c>
      <c r="Z578" s="169"/>
      <c r="AA578" s="169"/>
      <c r="AB578" s="164" t="s">
        <v>1296</v>
      </c>
      <c r="AC578" s="164" t="s">
        <v>1298</v>
      </c>
      <c r="AD578" s="211" t="s">
        <v>1542</v>
      </c>
      <c r="AE578" s="164" t="s">
        <v>1045</v>
      </c>
      <c r="AF578" s="164" t="s">
        <v>2103</v>
      </c>
      <c r="AG578" s="163" t="s">
        <v>2103</v>
      </c>
    </row>
    <row r="579" spans="1:33" s="164" customFormat="1" ht="18" x14ac:dyDescent="0.35">
      <c r="A579" s="316"/>
      <c r="B579" s="163"/>
      <c r="C579" s="163" t="s">
        <v>2728</v>
      </c>
      <c r="D579" s="164" t="s">
        <v>2730</v>
      </c>
      <c r="E579" s="174" t="s">
        <v>2100</v>
      </c>
      <c r="F579" s="174" t="s">
        <v>21</v>
      </c>
      <c r="G579" s="164" t="s">
        <v>1564</v>
      </c>
      <c r="H579" s="164" t="s">
        <v>1025</v>
      </c>
      <c r="I579" s="163">
        <v>30.1</v>
      </c>
      <c r="J579" s="167">
        <v>6.4</v>
      </c>
      <c r="K579" s="167">
        <v>7.4</v>
      </c>
      <c r="L579" s="194" t="s">
        <v>971</v>
      </c>
      <c r="M579" s="339"/>
      <c r="N579" s="163"/>
      <c r="O579" s="163"/>
      <c r="P579" s="163"/>
      <c r="Q579" s="216"/>
      <c r="R579" s="172"/>
      <c r="S579" s="172"/>
      <c r="T579" s="216"/>
      <c r="U579" s="216"/>
      <c r="V579" s="163"/>
      <c r="W579" s="262"/>
      <c r="AG579" s="163"/>
    </row>
    <row r="580" spans="1:33" s="164" customFormat="1" ht="18" x14ac:dyDescent="0.35">
      <c r="A580" s="316"/>
      <c r="B580" s="163"/>
      <c r="C580" s="163" t="s">
        <v>2728</v>
      </c>
      <c r="D580" s="164" t="s">
        <v>2731</v>
      </c>
      <c r="E580" s="174" t="s">
        <v>21</v>
      </c>
      <c r="F580" s="174" t="s">
        <v>1298</v>
      </c>
      <c r="G580" s="164" t="s">
        <v>1025</v>
      </c>
      <c r="H580" s="164" t="s">
        <v>1296</v>
      </c>
      <c r="I580" s="163">
        <v>42.6</v>
      </c>
      <c r="J580" s="167">
        <v>8.1</v>
      </c>
      <c r="K580" s="167">
        <v>9.4</v>
      </c>
      <c r="L580" s="244"/>
      <c r="M580" s="339"/>
      <c r="N580" s="163"/>
      <c r="O580" s="163"/>
      <c r="P580" s="163"/>
      <c r="Q580" s="216"/>
      <c r="R580" s="172"/>
      <c r="S580" s="172"/>
      <c r="T580" s="216"/>
      <c r="U580" s="216"/>
      <c r="V580" s="163"/>
      <c r="W580" s="262"/>
      <c r="AG580" s="163"/>
    </row>
    <row r="581" spans="1:33" s="164" customFormat="1" ht="18" x14ac:dyDescent="0.35">
      <c r="A581" s="316"/>
      <c r="B581" s="163"/>
      <c r="C581" s="163" t="s">
        <v>2728</v>
      </c>
      <c r="D581" s="164" t="s">
        <v>2732</v>
      </c>
      <c r="E581" s="174" t="s">
        <v>1298</v>
      </c>
      <c r="F581" s="174" t="s">
        <v>40</v>
      </c>
      <c r="G581" s="164" t="s">
        <v>1296</v>
      </c>
      <c r="H581" s="164" t="s">
        <v>1476</v>
      </c>
      <c r="I581" s="163">
        <v>44.3</v>
      </c>
      <c r="J581" s="167">
        <v>10</v>
      </c>
      <c r="K581" s="167">
        <v>11.3</v>
      </c>
      <c r="L581" s="244"/>
      <c r="P581" s="163"/>
      <c r="Q581" s="216"/>
      <c r="R581" s="172"/>
      <c r="S581" s="172"/>
      <c r="T581" s="216"/>
      <c r="U581" s="216"/>
      <c r="V581" s="163"/>
      <c r="W581" s="262"/>
      <c r="AG581" s="163"/>
    </row>
    <row r="582" spans="1:33" s="164" customFormat="1" ht="18" x14ac:dyDescent="0.35">
      <c r="A582" s="316"/>
      <c r="B582" s="163"/>
      <c r="C582" s="163"/>
      <c r="E582" s="221" t="s">
        <v>976</v>
      </c>
      <c r="F582" s="174"/>
      <c r="G582" s="57" t="s">
        <v>976</v>
      </c>
      <c r="I582" s="210"/>
      <c r="J582" s="163"/>
      <c r="K582" s="163"/>
      <c r="L582" s="181"/>
      <c r="P582" s="163"/>
      <c r="Q582" s="216"/>
      <c r="R582" s="172"/>
      <c r="S582" s="172"/>
      <c r="T582" s="216"/>
      <c r="U582" s="216"/>
      <c r="V582" s="163"/>
      <c r="W582" s="262"/>
      <c r="AG582" s="163"/>
    </row>
    <row r="583" spans="1:33" s="164" customFormat="1" ht="18" x14ac:dyDescent="0.35">
      <c r="A583" s="316"/>
      <c r="B583" s="163"/>
      <c r="C583" s="163" t="s">
        <v>1708</v>
      </c>
      <c r="D583" s="164" t="s">
        <v>2733</v>
      </c>
      <c r="E583" s="174" t="s">
        <v>40</v>
      </c>
      <c r="F583" s="174" t="s">
        <v>2385</v>
      </c>
      <c r="G583" s="164" t="s">
        <v>1476</v>
      </c>
      <c r="H583" s="164" t="s">
        <v>2386</v>
      </c>
      <c r="I583" s="216">
        <v>12</v>
      </c>
      <c r="J583" s="167">
        <v>12.3</v>
      </c>
      <c r="K583" s="167">
        <v>12.55</v>
      </c>
      <c r="L583" s="181"/>
      <c r="P583" s="163"/>
      <c r="Q583" s="163" t="s">
        <v>1708</v>
      </c>
      <c r="R583" s="181">
        <v>0.3611111111111111</v>
      </c>
      <c r="S583" s="181">
        <v>0.28472222222222221</v>
      </c>
      <c r="T583" s="216">
        <v>155.30000000000001</v>
      </c>
      <c r="U583" s="216">
        <f>T583+T578</f>
        <v>315</v>
      </c>
      <c r="V583" s="172">
        <v>11</v>
      </c>
      <c r="W583" s="320" t="s">
        <v>1027</v>
      </c>
      <c r="X583" s="169" t="s">
        <v>2101</v>
      </c>
      <c r="Y583" s="169" t="s">
        <v>1045</v>
      </c>
      <c r="Z583" s="169" t="s">
        <v>1045</v>
      </c>
      <c r="AA583" s="169" t="s">
        <v>2103</v>
      </c>
      <c r="AB583" s="164" t="s">
        <v>2734</v>
      </c>
      <c r="AC583" s="164" t="s">
        <v>2657</v>
      </c>
      <c r="AD583" s="211" t="s">
        <v>1542</v>
      </c>
      <c r="AE583" s="164" t="s">
        <v>1045</v>
      </c>
      <c r="AF583" s="164" t="s">
        <v>1031</v>
      </c>
      <c r="AG583" s="163" t="s">
        <v>2180</v>
      </c>
    </row>
    <row r="584" spans="1:33" s="164" customFormat="1" ht="18" x14ac:dyDescent="0.35">
      <c r="A584" s="316"/>
      <c r="B584" s="163"/>
      <c r="C584" s="163" t="s">
        <v>1708</v>
      </c>
      <c r="D584" s="164" t="s">
        <v>2735</v>
      </c>
      <c r="E584" s="174" t="s">
        <v>2385</v>
      </c>
      <c r="F584" s="174" t="s">
        <v>40</v>
      </c>
      <c r="G584" s="164" t="s">
        <v>2386</v>
      </c>
      <c r="H584" s="164" t="s">
        <v>1476</v>
      </c>
      <c r="I584" s="216">
        <v>12</v>
      </c>
      <c r="J584" s="167">
        <v>13</v>
      </c>
      <c r="K584" s="167">
        <v>13.25</v>
      </c>
      <c r="L584" s="181"/>
      <c r="M584" s="213"/>
      <c r="P584" s="163"/>
      <c r="Q584" s="216"/>
      <c r="R584" s="172"/>
      <c r="S584" s="172"/>
      <c r="T584" s="216"/>
      <c r="U584" s="216"/>
      <c r="V584" s="163"/>
      <c r="W584" s="262"/>
      <c r="AG584" s="163"/>
    </row>
    <row r="585" spans="1:33" s="164" customFormat="1" ht="18" x14ac:dyDescent="0.35">
      <c r="A585" s="316"/>
      <c r="B585" s="163"/>
      <c r="C585" s="163" t="s">
        <v>1708</v>
      </c>
      <c r="D585" s="164" t="s">
        <v>2736</v>
      </c>
      <c r="E585" s="174" t="s">
        <v>40</v>
      </c>
      <c r="F585" s="174" t="s">
        <v>2266</v>
      </c>
      <c r="G585" s="164" t="s">
        <v>1476</v>
      </c>
      <c r="H585" s="164" t="s">
        <v>2267</v>
      </c>
      <c r="I585" s="163">
        <v>25.3</v>
      </c>
      <c r="J585" s="167">
        <v>13.45</v>
      </c>
      <c r="K585" s="167">
        <v>14.35</v>
      </c>
      <c r="L585" s="164" t="s">
        <v>1225</v>
      </c>
      <c r="N585" s="163"/>
      <c r="O585" s="163"/>
      <c r="P585" s="163"/>
      <c r="R585" s="172"/>
      <c r="S585" s="172"/>
      <c r="T585" s="216"/>
      <c r="U585" s="216"/>
      <c r="W585" s="262"/>
      <c r="AG585" s="163"/>
    </row>
    <row r="586" spans="1:33" s="164" customFormat="1" ht="18" x14ac:dyDescent="0.35">
      <c r="A586" s="316"/>
      <c r="B586" s="163"/>
      <c r="C586" s="163" t="s">
        <v>1708</v>
      </c>
      <c r="D586" s="164" t="s">
        <v>2737</v>
      </c>
      <c r="E586" s="174" t="s">
        <v>2266</v>
      </c>
      <c r="F586" s="174" t="s">
        <v>40</v>
      </c>
      <c r="G586" s="164" t="s">
        <v>2267</v>
      </c>
      <c r="H586" s="164" t="s">
        <v>1476</v>
      </c>
      <c r="I586" s="163">
        <v>25.3</v>
      </c>
      <c r="J586" s="167">
        <v>14.45</v>
      </c>
      <c r="K586" s="167">
        <v>15.35</v>
      </c>
      <c r="L586" s="164" t="s">
        <v>1225</v>
      </c>
      <c r="M586" s="213"/>
      <c r="N586" s="163"/>
      <c r="O586" s="163"/>
      <c r="P586" s="163"/>
      <c r="R586" s="172"/>
      <c r="S586" s="172"/>
      <c r="T586" s="216"/>
      <c r="U586" s="216"/>
      <c r="W586" s="262"/>
      <c r="AG586" s="163"/>
    </row>
    <row r="587" spans="1:33" s="164" customFormat="1" ht="18" x14ac:dyDescent="0.35">
      <c r="A587" s="316"/>
      <c r="B587" s="163"/>
      <c r="C587" s="163" t="s">
        <v>1708</v>
      </c>
      <c r="D587" s="164" t="s">
        <v>2738</v>
      </c>
      <c r="E587" s="174" t="s">
        <v>40</v>
      </c>
      <c r="F587" s="174" t="s">
        <v>2205</v>
      </c>
      <c r="G587" s="164" t="s">
        <v>1476</v>
      </c>
      <c r="H587" s="164" t="s">
        <v>2206</v>
      </c>
      <c r="I587" s="163">
        <v>24.6</v>
      </c>
      <c r="J587" s="167">
        <v>16.149999999999999</v>
      </c>
      <c r="K587" s="167">
        <v>17.05</v>
      </c>
      <c r="L587" s="196"/>
      <c r="N587" s="163"/>
      <c r="O587" s="163"/>
      <c r="P587" s="163"/>
      <c r="R587" s="172"/>
      <c r="S587" s="172"/>
      <c r="T587" s="216"/>
      <c r="U587" s="216"/>
      <c r="W587" s="262"/>
      <c r="AG587" s="163"/>
    </row>
    <row r="588" spans="1:33" s="164" customFormat="1" ht="18" x14ac:dyDescent="0.35">
      <c r="A588" s="316"/>
      <c r="B588" s="163"/>
      <c r="C588" s="163" t="s">
        <v>1708</v>
      </c>
      <c r="D588" s="164" t="s">
        <v>2739</v>
      </c>
      <c r="E588" s="174" t="s">
        <v>2205</v>
      </c>
      <c r="F588" s="174" t="s">
        <v>2157</v>
      </c>
      <c r="G588" s="164" t="s">
        <v>2206</v>
      </c>
      <c r="H588" s="164" t="s">
        <v>2159</v>
      </c>
      <c r="I588" s="163">
        <v>27.3</v>
      </c>
      <c r="J588" s="167">
        <v>17.100000000000001</v>
      </c>
      <c r="K588" s="167">
        <v>18.100000000000001</v>
      </c>
      <c r="L588" s="194" t="s">
        <v>971</v>
      </c>
      <c r="M588" s="213"/>
      <c r="N588" s="163"/>
      <c r="O588" s="163"/>
      <c r="P588" s="163"/>
      <c r="R588" s="172"/>
      <c r="S588" s="172"/>
      <c r="T588" s="216"/>
      <c r="U588" s="216"/>
      <c r="W588" s="262"/>
      <c r="AG588" s="163"/>
    </row>
    <row r="589" spans="1:33" s="164" customFormat="1" ht="18" x14ac:dyDescent="0.35">
      <c r="A589" s="316"/>
      <c r="B589" s="163"/>
      <c r="C589" s="163" t="s">
        <v>1708</v>
      </c>
      <c r="D589" s="164" t="s">
        <v>2740</v>
      </c>
      <c r="E589" s="174" t="s">
        <v>2157</v>
      </c>
      <c r="F589" s="174" t="s">
        <v>2657</v>
      </c>
      <c r="G589" s="164" t="s">
        <v>2159</v>
      </c>
      <c r="H589" s="164" t="s">
        <v>2658</v>
      </c>
      <c r="I589" s="163">
        <v>28.8</v>
      </c>
      <c r="J589" s="167">
        <v>19.2</v>
      </c>
      <c r="K589" s="167">
        <v>20.3</v>
      </c>
      <c r="L589" s="164" t="s">
        <v>1225</v>
      </c>
      <c r="P589" s="163"/>
      <c r="R589" s="172"/>
      <c r="S589" s="172"/>
      <c r="T589" s="216"/>
      <c r="U589" s="216"/>
      <c r="W589" s="262"/>
      <c r="AG589" s="163"/>
    </row>
    <row r="590" spans="1:33" s="164" customFormat="1" ht="18" x14ac:dyDescent="0.35">
      <c r="A590" s="316"/>
      <c r="B590" s="163"/>
      <c r="C590" s="163"/>
      <c r="E590" s="174"/>
      <c r="F590" s="221" t="s">
        <v>1174</v>
      </c>
      <c r="H590" s="57" t="s">
        <v>1174</v>
      </c>
      <c r="I590" s="163"/>
      <c r="J590" s="167"/>
      <c r="K590" s="167"/>
      <c r="P590" s="163"/>
      <c r="R590" s="172"/>
      <c r="S590" s="172"/>
      <c r="T590" s="216"/>
      <c r="U590" s="216"/>
      <c r="W590" s="262"/>
      <c r="AG590" s="163"/>
    </row>
    <row r="591" spans="1:33" s="164" customFormat="1" ht="18" x14ac:dyDescent="0.35">
      <c r="A591" s="316"/>
      <c r="B591" s="163"/>
      <c r="C591" s="163"/>
      <c r="E591" s="174"/>
      <c r="F591" s="174"/>
      <c r="I591" s="163"/>
      <c r="J591" s="163"/>
      <c r="K591" s="163"/>
      <c r="N591" s="163"/>
      <c r="O591" s="163"/>
      <c r="P591" s="163"/>
      <c r="R591" s="172"/>
      <c r="S591" s="172"/>
      <c r="T591" s="216"/>
      <c r="U591" s="216"/>
      <c r="W591" s="262"/>
      <c r="AG591" s="163"/>
    </row>
    <row r="592" spans="1:33" s="164" customFormat="1" ht="18" x14ac:dyDescent="0.35">
      <c r="A592" s="316"/>
      <c r="B592" s="163">
        <v>37</v>
      </c>
      <c r="C592" s="163" t="s">
        <v>1709</v>
      </c>
      <c r="D592" s="164" t="s">
        <v>2741</v>
      </c>
      <c r="E592" s="174" t="s">
        <v>2657</v>
      </c>
      <c r="F592" s="174" t="s">
        <v>2157</v>
      </c>
      <c r="G592" s="164" t="s">
        <v>2658</v>
      </c>
      <c r="H592" s="164" t="s">
        <v>2159</v>
      </c>
      <c r="I592" s="163">
        <v>28.8</v>
      </c>
      <c r="J592" s="230">
        <v>6</v>
      </c>
      <c r="K592" s="230">
        <v>7.1</v>
      </c>
      <c r="L592" s="164" t="s">
        <v>1225</v>
      </c>
      <c r="N592" s="163"/>
      <c r="O592" s="163"/>
      <c r="P592" s="163"/>
      <c r="Q592" s="163" t="s">
        <v>1709</v>
      </c>
      <c r="R592" s="181">
        <v>0.31597222222222221</v>
      </c>
      <c r="S592" s="181">
        <v>0.29166666666666669</v>
      </c>
      <c r="T592" s="216">
        <v>152.1</v>
      </c>
      <c r="U592" s="216"/>
      <c r="V592" s="172"/>
      <c r="W592" s="320" t="s">
        <v>1027</v>
      </c>
      <c r="X592" s="169" t="s">
        <v>2101</v>
      </c>
      <c r="Y592" s="169" t="s">
        <v>1045</v>
      </c>
      <c r="Z592" s="169"/>
      <c r="AA592" s="169"/>
      <c r="AB592" s="164" t="s">
        <v>2658</v>
      </c>
      <c r="AC592" s="164" t="s">
        <v>2657</v>
      </c>
      <c r="AD592" s="211" t="s">
        <v>1542</v>
      </c>
      <c r="AE592" s="164" t="s">
        <v>1045</v>
      </c>
      <c r="AF592" s="164" t="s">
        <v>1031</v>
      </c>
      <c r="AG592" s="163"/>
    </row>
    <row r="593" spans="1:33" s="164" customFormat="1" ht="18" x14ac:dyDescent="0.35">
      <c r="A593" s="316"/>
      <c r="B593" s="163"/>
      <c r="C593" s="163" t="s">
        <v>1709</v>
      </c>
      <c r="D593" s="164" t="s">
        <v>2742</v>
      </c>
      <c r="E593" s="174" t="s">
        <v>2157</v>
      </c>
      <c r="F593" s="174" t="s">
        <v>2205</v>
      </c>
      <c r="G593" s="164" t="s">
        <v>2159</v>
      </c>
      <c r="H593" s="164" t="s">
        <v>2206</v>
      </c>
      <c r="I593" s="163">
        <v>27.3</v>
      </c>
      <c r="J593" s="230">
        <v>7.25</v>
      </c>
      <c r="K593" s="230">
        <v>8.25</v>
      </c>
      <c r="L593" s="164" t="s">
        <v>2163</v>
      </c>
      <c r="N593" s="196"/>
      <c r="O593" s="196"/>
      <c r="P593" s="196"/>
      <c r="T593" s="216"/>
      <c r="U593" s="216"/>
      <c r="W593" s="262"/>
      <c r="AG593" s="163"/>
    </row>
    <row r="594" spans="1:33" s="164" customFormat="1" ht="18" x14ac:dyDescent="0.35">
      <c r="A594" s="316"/>
      <c r="B594" s="163"/>
      <c r="C594" s="163" t="s">
        <v>1709</v>
      </c>
      <c r="D594" s="164" t="s">
        <v>2743</v>
      </c>
      <c r="E594" s="174" t="s">
        <v>2205</v>
      </c>
      <c r="F594" s="174" t="s">
        <v>2157</v>
      </c>
      <c r="G594" s="164" t="s">
        <v>2206</v>
      </c>
      <c r="H594" s="164" t="s">
        <v>2159</v>
      </c>
      <c r="I594" s="163">
        <f>24.6+2.7</f>
        <v>27.3</v>
      </c>
      <c r="J594" s="230">
        <v>8.3000000000000007</v>
      </c>
      <c r="K594" s="230">
        <v>9.3000000000000007</v>
      </c>
      <c r="L594" s="194" t="s">
        <v>971</v>
      </c>
      <c r="P594" s="196"/>
      <c r="R594" s="172"/>
      <c r="S594" s="172"/>
      <c r="T594" s="216"/>
      <c r="U594" s="216"/>
      <c r="W594" s="262"/>
      <c r="AG594" s="163"/>
    </row>
    <row r="595" spans="1:33" s="164" customFormat="1" ht="18" x14ac:dyDescent="0.35">
      <c r="A595" s="316"/>
      <c r="B595" s="163"/>
      <c r="C595" s="163" t="s">
        <v>1709</v>
      </c>
      <c r="D595" s="164" t="s">
        <v>2744</v>
      </c>
      <c r="E595" s="174" t="s">
        <v>2157</v>
      </c>
      <c r="F595" s="174" t="s">
        <v>2745</v>
      </c>
      <c r="G595" s="164" t="s">
        <v>2159</v>
      </c>
      <c r="H595" s="164" t="s">
        <v>2746</v>
      </c>
      <c r="I595" s="163">
        <f>27.6+2.7</f>
        <v>30.3</v>
      </c>
      <c r="J595" s="230">
        <v>10</v>
      </c>
      <c r="K595" s="230">
        <v>11.1</v>
      </c>
      <c r="L595" s="164" t="s">
        <v>2582</v>
      </c>
      <c r="P595" s="163"/>
      <c r="R595" s="172"/>
      <c r="S595" s="172"/>
      <c r="T595" s="216"/>
      <c r="U595" s="216"/>
      <c r="W595" s="262"/>
      <c r="AG595" s="163"/>
    </row>
    <row r="596" spans="1:33" s="164" customFormat="1" ht="18" x14ac:dyDescent="0.35">
      <c r="A596" s="316"/>
      <c r="B596" s="163"/>
      <c r="C596" s="163" t="s">
        <v>1709</v>
      </c>
      <c r="D596" s="164" t="s">
        <v>2747</v>
      </c>
      <c r="E596" s="174" t="s">
        <v>2745</v>
      </c>
      <c r="F596" s="174" t="s">
        <v>2157</v>
      </c>
      <c r="G596" s="164" t="s">
        <v>2746</v>
      </c>
      <c r="H596" s="164" t="s">
        <v>2159</v>
      </c>
      <c r="I596" s="163">
        <v>30.3</v>
      </c>
      <c r="J596" s="230">
        <v>11.15</v>
      </c>
      <c r="K596" s="230">
        <v>12.25</v>
      </c>
      <c r="L596" s="164" t="s">
        <v>2582</v>
      </c>
      <c r="P596" s="163"/>
      <c r="R596" s="172"/>
      <c r="S596" s="172"/>
      <c r="T596" s="216"/>
      <c r="U596" s="216"/>
      <c r="W596" s="262"/>
      <c r="AG596" s="163"/>
    </row>
    <row r="597" spans="1:33" s="164" customFormat="1" ht="18" x14ac:dyDescent="0.35">
      <c r="A597" s="316"/>
      <c r="B597" s="163"/>
      <c r="C597" s="163" t="s">
        <v>1709</v>
      </c>
      <c r="D597" s="164" t="s">
        <v>2748</v>
      </c>
      <c r="E597" s="174" t="s">
        <v>2157</v>
      </c>
      <c r="F597" s="174" t="s">
        <v>40</v>
      </c>
      <c r="G597" s="164" t="s">
        <v>2159</v>
      </c>
      <c r="H597" s="164" t="s">
        <v>1476</v>
      </c>
      <c r="I597" s="163">
        <v>2.7</v>
      </c>
      <c r="J597" s="230">
        <v>12.3</v>
      </c>
      <c r="K597" s="230">
        <v>12.4</v>
      </c>
      <c r="N597" s="167"/>
      <c r="O597" s="167"/>
      <c r="P597" s="163"/>
      <c r="R597" s="172"/>
      <c r="S597" s="172"/>
      <c r="T597" s="216"/>
      <c r="U597" s="216"/>
      <c r="W597" s="262"/>
      <c r="AG597" s="163"/>
    </row>
    <row r="598" spans="1:33" s="164" customFormat="1" ht="18" x14ac:dyDescent="0.35">
      <c r="A598" s="316"/>
      <c r="B598" s="163"/>
      <c r="C598" s="163" t="s">
        <v>1709</v>
      </c>
      <c r="D598" s="164" t="s">
        <v>2749</v>
      </c>
      <c r="E598" s="174" t="s">
        <v>40</v>
      </c>
      <c r="F598" s="174" t="s">
        <v>2157</v>
      </c>
      <c r="G598" s="164" t="s">
        <v>1476</v>
      </c>
      <c r="H598" s="164" t="s">
        <v>2159</v>
      </c>
      <c r="I598" s="163">
        <v>2.7</v>
      </c>
      <c r="J598" s="230">
        <v>12.45</v>
      </c>
      <c r="K598" s="230">
        <v>12.55</v>
      </c>
      <c r="N598" s="167"/>
      <c r="O598" s="167"/>
      <c r="P598" s="163"/>
      <c r="R598" s="172"/>
      <c r="S598" s="172"/>
      <c r="T598" s="216"/>
      <c r="U598" s="216"/>
      <c r="W598" s="262"/>
      <c r="AG598" s="163"/>
    </row>
    <row r="599" spans="1:33" s="164" customFormat="1" ht="18" x14ac:dyDescent="0.35">
      <c r="A599" s="316"/>
      <c r="B599" s="163"/>
      <c r="C599" s="163" t="s">
        <v>1709</v>
      </c>
      <c r="D599" s="164" t="s">
        <v>2750</v>
      </c>
      <c r="E599" s="174" t="s">
        <v>2157</v>
      </c>
      <c r="F599" s="174" t="s">
        <v>40</v>
      </c>
      <c r="G599" s="164" t="s">
        <v>2159</v>
      </c>
      <c r="H599" s="164" t="s">
        <v>1476</v>
      </c>
      <c r="I599" s="163">
        <v>2.7</v>
      </c>
      <c r="J599" s="230">
        <v>13</v>
      </c>
      <c r="K599" s="230">
        <v>13.1</v>
      </c>
      <c r="R599" s="172"/>
      <c r="S599" s="172"/>
      <c r="T599" s="216"/>
      <c r="U599" s="216"/>
      <c r="W599" s="262"/>
      <c r="AG599" s="163"/>
    </row>
    <row r="600" spans="1:33" s="164" customFormat="1" ht="18" x14ac:dyDescent="0.35">
      <c r="A600" s="316"/>
      <c r="B600" s="163"/>
      <c r="E600" s="221" t="s">
        <v>976</v>
      </c>
      <c r="F600" s="174"/>
      <c r="G600" s="57" t="s">
        <v>976</v>
      </c>
      <c r="I600" s="210"/>
      <c r="J600" s="163"/>
      <c r="K600" s="163"/>
      <c r="R600" s="172"/>
      <c r="S600" s="172"/>
      <c r="T600" s="216"/>
      <c r="U600" s="216"/>
      <c r="W600" s="262"/>
      <c r="AG600" s="163"/>
    </row>
    <row r="601" spans="1:33" s="164" customFormat="1" ht="18" x14ac:dyDescent="0.35">
      <c r="A601" s="316"/>
      <c r="B601" s="163"/>
      <c r="C601" s="163" t="s">
        <v>1719</v>
      </c>
      <c r="D601" s="164" t="s">
        <v>2751</v>
      </c>
      <c r="E601" s="174" t="s">
        <v>40</v>
      </c>
      <c r="F601" s="174" t="s">
        <v>0</v>
      </c>
      <c r="G601" s="164" t="s">
        <v>1476</v>
      </c>
      <c r="H601" s="164" t="s">
        <v>968</v>
      </c>
      <c r="I601" s="163">
        <v>34.5</v>
      </c>
      <c r="J601" s="167">
        <v>15</v>
      </c>
      <c r="K601" s="167">
        <v>16</v>
      </c>
      <c r="Q601" s="163" t="s">
        <v>1719</v>
      </c>
      <c r="R601" s="181">
        <v>0.33680555555555558</v>
      </c>
      <c r="S601" s="181">
        <v>0.31597222222222221</v>
      </c>
      <c r="T601" s="216">
        <v>185.2</v>
      </c>
      <c r="U601" s="216">
        <f>T601+T592</f>
        <v>337.29999999999995</v>
      </c>
      <c r="V601" s="164">
        <v>16</v>
      </c>
      <c r="W601" s="262"/>
      <c r="X601" s="169" t="s">
        <v>2101</v>
      </c>
      <c r="Y601" s="169" t="s">
        <v>1029</v>
      </c>
      <c r="Z601" s="169" t="s">
        <v>1045</v>
      </c>
      <c r="AA601" s="169"/>
      <c r="AB601" s="164" t="s">
        <v>963</v>
      </c>
      <c r="AC601" s="164" t="s">
        <v>49</v>
      </c>
      <c r="AD601" s="211" t="s">
        <v>1029</v>
      </c>
      <c r="AE601" s="164" t="s">
        <v>1045</v>
      </c>
      <c r="AF601" s="164" t="s">
        <v>1031</v>
      </c>
      <c r="AG601" s="163" t="s">
        <v>2103</v>
      </c>
    </row>
    <row r="602" spans="1:33" s="164" customFormat="1" ht="18" x14ac:dyDescent="0.35">
      <c r="A602" s="316"/>
      <c r="B602" s="163"/>
      <c r="C602" s="163" t="s">
        <v>1719</v>
      </c>
      <c r="D602" s="164" t="s">
        <v>2752</v>
      </c>
      <c r="E602" s="174" t="s">
        <v>0</v>
      </c>
      <c r="F602" s="174" t="s">
        <v>49</v>
      </c>
      <c r="G602" s="164" t="s">
        <v>968</v>
      </c>
      <c r="H602" s="164" t="s">
        <v>963</v>
      </c>
      <c r="I602" s="163">
        <v>23.3</v>
      </c>
      <c r="J602" s="167">
        <v>16.100000000000001</v>
      </c>
      <c r="K602" s="167">
        <v>16.55</v>
      </c>
      <c r="R602" s="172"/>
      <c r="S602" s="172"/>
      <c r="T602" s="216"/>
      <c r="U602" s="216"/>
      <c r="W602" s="262"/>
      <c r="AG602" s="163"/>
    </row>
    <row r="603" spans="1:33" s="164" customFormat="1" ht="18" x14ac:dyDescent="0.35">
      <c r="A603" s="316"/>
      <c r="B603" s="163"/>
      <c r="C603" s="163" t="s">
        <v>1719</v>
      </c>
      <c r="D603" s="164" t="s">
        <v>2753</v>
      </c>
      <c r="E603" s="174" t="s">
        <v>49</v>
      </c>
      <c r="F603" s="174" t="s">
        <v>0</v>
      </c>
      <c r="G603" s="164" t="s">
        <v>963</v>
      </c>
      <c r="H603" s="164" t="s">
        <v>968</v>
      </c>
      <c r="I603" s="163">
        <v>23.3</v>
      </c>
      <c r="J603" s="167">
        <v>17</v>
      </c>
      <c r="K603" s="167">
        <v>17.45</v>
      </c>
      <c r="N603" s="163"/>
      <c r="O603" s="163"/>
      <c r="P603" s="163"/>
      <c r="R603" s="172"/>
      <c r="S603" s="172"/>
      <c r="T603" s="216"/>
      <c r="U603" s="216"/>
      <c r="W603" s="262"/>
      <c r="AG603" s="163"/>
    </row>
    <row r="604" spans="1:33" s="164" customFormat="1" ht="18" x14ac:dyDescent="0.35">
      <c r="A604" s="316"/>
      <c r="B604" s="163"/>
      <c r="C604" s="163" t="s">
        <v>1719</v>
      </c>
      <c r="D604" s="164" t="s">
        <v>2754</v>
      </c>
      <c r="E604" s="174" t="s">
        <v>0</v>
      </c>
      <c r="F604" s="174" t="s">
        <v>49</v>
      </c>
      <c r="G604" s="164" t="s">
        <v>968</v>
      </c>
      <c r="H604" s="164" t="s">
        <v>963</v>
      </c>
      <c r="I604" s="163">
        <v>23.3</v>
      </c>
      <c r="J604" s="167">
        <v>17.5</v>
      </c>
      <c r="K604" s="167">
        <v>18.350000000000001</v>
      </c>
      <c r="L604" s="194" t="s">
        <v>971</v>
      </c>
      <c r="N604" s="163"/>
      <c r="O604" s="163"/>
      <c r="P604" s="163"/>
      <c r="R604" s="172"/>
      <c r="S604" s="172"/>
      <c r="T604" s="216"/>
      <c r="U604" s="216"/>
      <c r="W604" s="262"/>
      <c r="AG604" s="163"/>
    </row>
    <row r="605" spans="1:33" s="164" customFormat="1" ht="18" x14ac:dyDescent="0.35">
      <c r="A605" s="316"/>
      <c r="B605" s="163"/>
      <c r="C605" s="163" t="s">
        <v>1719</v>
      </c>
      <c r="D605" s="164" t="s">
        <v>2755</v>
      </c>
      <c r="E605" s="174" t="s">
        <v>49</v>
      </c>
      <c r="F605" s="174" t="s">
        <v>0</v>
      </c>
      <c r="G605" s="164" t="s">
        <v>963</v>
      </c>
      <c r="H605" s="164" t="s">
        <v>968</v>
      </c>
      <c r="I605" s="163">
        <v>23.3</v>
      </c>
      <c r="J605" s="167">
        <v>19.05</v>
      </c>
      <c r="K605" s="167">
        <v>19.5</v>
      </c>
      <c r="N605" s="163"/>
      <c r="O605" s="163"/>
      <c r="P605" s="163"/>
      <c r="R605" s="172"/>
      <c r="S605" s="172"/>
      <c r="T605" s="216"/>
      <c r="U605" s="216"/>
      <c r="W605" s="262"/>
      <c r="AG605" s="163"/>
    </row>
    <row r="606" spans="1:33" s="164" customFormat="1" ht="18" x14ac:dyDescent="0.35">
      <c r="A606" s="316"/>
      <c r="B606" s="163"/>
      <c r="C606" s="163" t="s">
        <v>1719</v>
      </c>
      <c r="D606" s="164" t="s">
        <v>2756</v>
      </c>
      <c r="E606" s="174" t="s">
        <v>0</v>
      </c>
      <c r="F606" s="174" t="s">
        <v>21</v>
      </c>
      <c r="G606" s="164" t="s">
        <v>968</v>
      </c>
      <c r="H606" s="164" t="s">
        <v>1025</v>
      </c>
      <c r="I606" s="163">
        <v>11.5</v>
      </c>
      <c r="J606" s="167">
        <v>20</v>
      </c>
      <c r="K606" s="167">
        <v>20.3</v>
      </c>
      <c r="N606" s="163"/>
      <c r="O606" s="163"/>
      <c r="P606" s="163"/>
      <c r="R606" s="172"/>
      <c r="S606" s="172"/>
      <c r="T606" s="216"/>
      <c r="U606" s="216"/>
      <c r="W606" s="262"/>
      <c r="AG606" s="163"/>
    </row>
    <row r="607" spans="1:33" s="164" customFormat="1" ht="18" x14ac:dyDescent="0.35">
      <c r="A607" s="316"/>
      <c r="B607" s="163"/>
      <c r="C607" s="163" t="s">
        <v>1719</v>
      </c>
      <c r="D607" s="164" t="s">
        <v>2757</v>
      </c>
      <c r="E607" s="174" t="s">
        <v>21</v>
      </c>
      <c r="F607" s="174" t="s">
        <v>0</v>
      </c>
      <c r="G607" s="164" t="s">
        <v>1025</v>
      </c>
      <c r="H607" s="164" t="s">
        <v>968</v>
      </c>
      <c r="I607" s="163">
        <v>11.5</v>
      </c>
      <c r="J607" s="167">
        <v>20.399999999999999</v>
      </c>
      <c r="K607" s="167">
        <v>21.1</v>
      </c>
      <c r="N607" s="163"/>
      <c r="O607" s="163"/>
      <c r="P607" s="163"/>
      <c r="R607" s="172"/>
      <c r="S607" s="172"/>
      <c r="T607" s="216"/>
      <c r="U607" s="216"/>
      <c r="W607" s="262"/>
      <c r="AG607" s="163"/>
    </row>
    <row r="608" spans="1:33" s="164" customFormat="1" ht="18" x14ac:dyDescent="0.35">
      <c r="A608" s="316"/>
      <c r="B608" s="163"/>
      <c r="C608" s="163" t="s">
        <v>1719</v>
      </c>
      <c r="D608" s="164" t="s">
        <v>2758</v>
      </c>
      <c r="E608" s="174" t="s">
        <v>0</v>
      </c>
      <c r="F608" s="174" t="s">
        <v>40</v>
      </c>
      <c r="G608" s="164" t="s">
        <v>968</v>
      </c>
      <c r="H608" s="164" t="s">
        <v>1476</v>
      </c>
      <c r="I608" s="163">
        <v>34.5</v>
      </c>
      <c r="J608" s="167">
        <v>21.2</v>
      </c>
      <c r="K608" s="167">
        <v>22.2</v>
      </c>
      <c r="N608" s="163"/>
      <c r="O608" s="163"/>
      <c r="P608" s="163"/>
      <c r="R608" s="172"/>
      <c r="S608" s="172"/>
      <c r="T608" s="216"/>
      <c r="U608" s="216"/>
      <c r="W608" s="262"/>
      <c r="AG608" s="163"/>
    </row>
    <row r="609" spans="1:33" s="164" customFormat="1" ht="18" x14ac:dyDescent="0.35">
      <c r="A609" s="316"/>
      <c r="B609" s="163"/>
      <c r="C609" s="163"/>
      <c r="E609" s="174"/>
      <c r="F609" s="174"/>
      <c r="I609" s="57" t="s">
        <v>2759</v>
      </c>
      <c r="J609" s="163"/>
      <c r="K609" s="163"/>
      <c r="N609" s="163"/>
      <c r="O609" s="163"/>
      <c r="P609" s="163"/>
      <c r="R609" s="172"/>
      <c r="S609" s="172"/>
      <c r="T609" s="216"/>
      <c r="U609" s="216"/>
      <c r="W609" s="262"/>
      <c r="AG609" s="163"/>
    </row>
    <row r="610" spans="1:33" s="164" customFormat="1" ht="18" x14ac:dyDescent="0.35">
      <c r="A610" s="316"/>
      <c r="B610" s="163"/>
      <c r="C610" s="163"/>
      <c r="D610" s="192"/>
      <c r="E610" s="174"/>
      <c r="F610" s="174"/>
      <c r="I610" s="163"/>
      <c r="J610" s="163"/>
      <c r="K610" s="163"/>
      <c r="L610" s="325"/>
      <c r="N610" s="163"/>
      <c r="O610" s="163"/>
      <c r="R610" s="163"/>
      <c r="S610" s="163"/>
      <c r="T610" s="216"/>
      <c r="U610" s="216"/>
      <c r="V610" s="163"/>
      <c r="W610" s="262"/>
      <c r="AG610" s="163"/>
    </row>
    <row r="611" spans="1:33" s="164" customFormat="1" ht="18" x14ac:dyDescent="0.35">
      <c r="A611" s="316"/>
      <c r="B611" s="163">
        <v>38</v>
      </c>
      <c r="C611" s="163" t="s">
        <v>1408</v>
      </c>
      <c r="D611" s="164" t="s">
        <v>2760</v>
      </c>
      <c r="E611" s="174" t="s">
        <v>40</v>
      </c>
      <c r="F611" s="174" t="s">
        <v>2515</v>
      </c>
      <c r="G611" s="164" t="s">
        <v>1476</v>
      </c>
      <c r="H611" s="164" t="s">
        <v>2516</v>
      </c>
      <c r="I611" s="216">
        <v>55.5</v>
      </c>
      <c r="J611" s="167">
        <v>8.3000000000000007</v>
      </c>
      <c r="K611" s="167">
        <v>10.3</v>
      </c>
      <c r="L611" s="164" t="s">
        <v>2517</v>
      </c>
      <c r="N611" s="163"/>
      <c r="O611" s="163"/>
      <c r="P611" s="163"/>
      <c r="Q611" s="163" t="s">
        <v>1408</v>
      </c>
      <c r="R611" s="181">
        <v>0.40625</v>
      </c>
      <c r="S611" s="181">
        <v>0.3263888888888889</v>
      </c>
      <c r="T611" s="216">
        <v>239.8</v>
      </c>
      <c r="U611" s="216"/>
      <c r="V611" s="172"/>
      <c r="W611" s="320" t="s">
        <v>2698</v>
      </c>
      <c r="X611" s="169" t="s">
        <v>2101</v>
      </c>
      <c r="Y611" s="169" t="s">
        <v>1045</v>
      </c>
      <c r="Z611" s="169"/>
      <c r="AA611" s="169"/>
      <c r="AB611" s="164" t="s">
        <v>1539</v>
      </c>
      <c r="AC611" s="164" t="s">
        <v>11</v>
      </c>
      <c r="AD611" s="211" t="s">
        <v>1542</v>
      </c>
      <c r="AE611" s="164" t="s">
        <v>1045</v>
      </c>
      <c r="AF611" s="164" t="s">
        <v>1031</v>
      </c>
      <c r="AG611" s="163" t="s">
        <v>2103</v>
      </c>
    </row>
    <row r="612" spans="1:33" s="164" customFormat="1" ht="18" x14ac:dyDescent="0.35">
      <c r="A612" s="316"/>
      <c r="B612" s="163"/>
      <c r="C612" s="163" t="s">
        <v>1408</v>
      </c>
      <c r="D612" s="164" t="s">
        <v>2761</v>
      </c>
      <c r="E612" s="174" t="s">
        <v>2515</v>
      </c>
      <c r="F612" s="174" t="s">
        <v>2141</v>
      </c>
      <c r="G612" s="164" t="s">
        <v>2516</v>
      </c>
      <c r="H612" s="164" t="s">
        <v>2142</v>
      </c>
      <c r="I612" s="163">
        <v>23.5</v>
      </c>
      <c r="J612" s="167">
        <v>11</v>
      </c>
      <c r="K612" s="167">
        <v>11.45</v>
      </c>
      <c r="L612" s="57" t="s">
        <v>971</v>
      </c>
      <c r="N612" s="163"/>
      <c r="O612" s="163"/>
      <c r="P612" s="163"/>
      <c r="Q612" s="216"/>
      <c r="R612" s="172"/>
      <c r="S612" s="172"/>
      <c r="T612" s="216"/>
      <c r="U612" s="216"/>
      <c r="V612" s="163"/>
      <c r="W612" s="262"/>
      <c r="AG612" s="163"/>
    </row>
    <row r="613" spans="1:33" s="164" customFormat="1" ht="18" x14ac:dyDescent="0.35">
      <c r="A613" s="316"/>
      <c r="B613" s="163"/>
      <c r="C613" s="163" t="s">
        <v>1408</v>
      </c>
      <c r="D613" s="164" t="s">
        <v>2762</v>
      </c>
      <c r="E613" s="174" t="s">
        <v>2141</v>
      </c>
      <c r="F613" s="174" t="s">
        <v>1538</v>
      </c>
      <c r="G613" s="164" t="s">
        <v>2142</v>
      </c>
      <c r="H613" s="164" t="s">
        <v>1539</v>
      </c>
      <c r="I613" s="163">
        <v>64.400000000000006</v>
      </c>
      <c r="J613" s="167">
        <v>12.15</v>
      </c>
      <c r="K613" s="167">
        <v>13.45</v>
      </c>
      <c r="L613" s="164" t="s">
        <v>2163</v>
      </c>
      <c r="N613" s="163"/>
      <c r="O613" s="163"/>
      <c r="P613" s="163"/>
      <c r="Q613" s="216"/>
      <c r="R613" s="172"/>
      <c r="S613" s="172"/>
      <c r="T613" s="216"/>
      <c r="U613" s="216"/>
      <c r="V613" s="163"/>
      <c r="W613" s="262"/>
      <c r="AG613" s="163"/>
    </row>
    <row r="614" spans="1:33" s="164" customFormat="1" ht="18" x14ac:dyDescent="0.35">
      <c r="A614" s="316"/>
      <c r="B614" s="163"/>
      <c r="C614" s="163" t="s">
        <v>1408</v>
      </c>
      <c r="D614" s="164" t="s">
        <v>2763</v>
      </c>
      <c r="E614" s="174" t="s">
        <v>1538</v>
      </c>
      <c r="F614" s="174" t="s">
        <v>40</v>
      </c>
      <c r="G614" s="164" t="s">
        <v>1539</v>
      </c>
      <c r="H614" s="164" t="s">
        <v>1476</v>
      </c>
      <c r="I614" s="163">
        <v>96.4</v>
      </c>
      <c r="J614" s="167">
        <v>15</v>
      </c>
      <c r="K614" s="167">
        <v>17.3</v>
      </c>
      <c r="L614" s="164" t="s">
        <v>2163</v>
      </c>
      <c r="N614" s="163"/>
      <c r="O614" s="163"/>
      <c r="P614" s="163"/>
      <c r="Q614" s="216"/>
      <c r="R614" s="172"/>
      <c r="S614" s="172"/>
      <c r="T614" s="216"/>
      <c r="U614" s="216"/>
      <c r="V614" s="163"/>
      <c r="W614" s="262"/>
      <c r="AG614" s="163"/>
    </row>
    <row r="615" spans="1:33" s="164" customFormat="1" ht="18" x14ac:dyDescent="0.35">
      <c r="A615" s="316"/>
      <c r="B615" s="163"/>
      <c r="C615" s="163"/>
      <c r="E615" s="221" t="s">
        <v>976</v>
      </c>
      <c r="F615" s="174"/>
      <c r="G615" s="57" t="s">
        <v>976</v>
      </c>
      <c r="I615" s="163"/>
      <c r="J615" s="167"/>
      <c r="K615" s="163"/>
      <c r="N615" s="163"/>
      <c r="O615" s="163"/>
      <c r="P615" s="163"/>
      <c r="Q615" s="216"/>
      <c r="R615" s="172"/>
      <c r="S615" s="172"/>
      <c r="T615" s="216"/>
      <c r="U615" s="216"/>
      <c r="V615" s="163"/>
      <c r="W615" s="262"/>
      <c r="AG615" s="163"/>
    </row>
    <row r="616" spans="1:33" s="164" customFormat="1" ht="18" x14ac:dyDescent="0.35">
      <c r="A616" s="316"/>
      <c r="B616" s="163"/>
      <c r="C616" s="163" t="s">
        <v>1426</v>
      </c>
      <c r="D616" s="164" t="s">
        <v>2764</v>
      </c>
      <c r="E616" s="174" t="s">
        <v>40</v>
      </c>
      <c r="F616" s="174" t="s">
        <v>2157</v>
      </c>
      <c r="G616" s="164" t="s">
        <v>1476</v>
      </c>
      <c r="H616" s="164" t="s">
        <v>2159</v>
      </c>
      <c r="I616" s="216">
        <v>2.7</v>
      </c>
      <c r="J616" s="167">
        <v>18.149999999999999</v>
      </c>
      <c r="K616" s="167">
        <v>18.25</v>
      </c>
      <c r="L616" s="164" t="s">
        <v>2163</v>
      </c>
      <c r="N616" s="163"/>
      <c r="O616" s="163"/>
      <c r="P616" s="163"/>
      <c r="Q616" s="163" t="s">
        <v>1426</v>
      </c>
      <c r="R616" s="181">
        <v>0.48958333333333331</v>
      </c>
      <c r="S616" s="181">
        <v>0.28125</v>
      </c>
      <c r="T616" s="216">
        <v>122</v>
      </c>
      <c r="U616" s="216">
        <f>T611+T616</f>
        <v>361.8</v>
      </c>
      <c r="V616" s="172">
        <v>14</v>
      </c>
      <c r="W616" s="320" t="s">
        <v>1027</v>
      </c>
      <c r="X616" s="169" t="s">
        <v>2101</v>
      </c>
      <c r="Y616" s="169" t="s">
        <v>1045</v>
      </c>
      <c r="Z616" s="169" t="s">
        <v>1045</v>
      </c>
      <c r="AA616" s="169"/>
      <c r="AB616" s="164" t="s">
        <v>2191</v>
      </c>
      <c r="AC616" s="164" t="s">
        <v>2190</v>
      </c>
      <c r="AD616" s="211" t="s">
        <v>1542</v>
      </c>
      <c r="AE616" s="164" t="s">
        <v>1045</v>
      </c>
      <c r="AF616" s="164" t="s">
        <v>1031</v>
      </c>
      <c r="AG616" s="163" t="s">
        <v>2103</v>
      </c>
    </row>
    <row r="617" spans="1:33" s="164" customFormat="1" ht="18" x14ac:dyDescent="0.35">
      <c r="A617" s="316"/>
      <c r="B617" s="163"/>
      <c r="C617" s="163" t="s">
        <v>1426</v>
      </c>
      <c r="D617" s="164" t="s">
        <v>2765</v>
      </c>
      <c r="E617" s="174" t="s">
        <v>2157</v>
      </c>
      <c r="F617" s="174" t="s">
        <v>2190</v>
      </c>
      <c r="G617" s="164" t="s">
        <v>2159</v>
      </c>
      <c r="H617" s="164" t="s">
        <v>2191</v>
      </c>
      <c r="I617" s="216">
        <v>16.899999999999999</v>
      </c>
      <c r="J617" s="167">
        <v>18.3</v>
      </c>
      <c r="K617" s="167">
        <v>19.149999999999999</v>
      </c>
      <c r="L617" s="164" t="s">
        <v>2163</v>
      </c>
      <c r="N617" s="163"/>
      <c r="O617" s="163"/>
      <c r="P617" s="163"/>
      <c r="Q617" s="216"/>
      <c r="R617" s="172"/>
      <c r="S617" s="172"/>
      <c r="T617" s="216"/>
      <c r="U617" s="216"/>
      <c r="V617" s="163"/>
      <c r="W617" s="262"/>
      <c r="AG617" s="163"/>
    </row>
    <row r="618" spans="1:33" s="164" customFormat="1" ht="18" x14ac:dyDescent="0.35">
      <c r="A618" s="316"/>
      <c r="B618" s="163"/>
      <c r="C618" s="163" t="s">
        <v>1426</v>
      </c>
      <c r="D618" s="164" t="s">
        <v>2766</v>
      </c>
      <c r="E618" s="174" t="s">
        <v>2190</v>
      </c>
      <c r="F618" s="174" t="s">
        <v>40</v>
      </c>
      <c r="G618" s="164" t="s">
        <v>2191</v>
      </c>
      <c r="H618" s="164" t="s">
        <v>1476</v>
      </c>
      <c r="I618" s="216">
        <v>14.2</v>
      </c>
      <c r="J618" s="167">
        <v>19.2</v>
      </c>
      <c r="K618" s="167">
        <v>20.05</v>
      </c>
      <c r="N618" s="163"/>
      <c r="O618" s="163"/>
      <c r="P618" s="163"/>
      <c r="Q618" s="216"/>
      <c r="R618" s="172"/>
      <c r="S618" s="172"/>
      <c r="T618" s="216"/>
      <c r="U618" s="216"/>
      <c r="V618" s="163"/>
      <c r="W618" s="262"/>
      <c r="AG618" s="163"/>
    </row>
    <row r="619" spans="1:33" s="164" customFormat="1" ht="18" x14ac:dyDescent="0.35">
      <c r="A619" s="316"/>
      <c r="B619" s="163"/>
      <c r="C619" s="163" t="s">
        <v>1426</v>
      </c>
      <c r="D619" s="164" t="s">
        <v>2767</v>
      </c>
      <c r="E619" s="174" t="s">
        <v>40</v>
      </c>
      <c r="F619" s="174" t="s">
        <v>2166</v>
      </c>
      <c r="G619" s="164" t="s">
        <v>1476</v>
      </c>
      <c r="H619" s="164" t="s">
        <v>2167</v>
      </c>
      <c r="I619" s="216">
        <v>13.2</v>
      </c>
      <c r="J619" s="167">
        <v>20.3</v>
      </c>
      <c r="K619" s="167">
        <v>20.55</v>
      </c>
      <c r="N619" s="163"/>
      <c r="O619" s="163"/>
      <c r="P619" s="163"/>
      <c r="Q619" s="216"/>
      <c r="R619" s="172"/>
      <c r="S619" s="172"/>
      <c r="T619" s="216"/>
      <c r="U619" s="216"/>
      <c r="V619" s="163"/>
      <c r="W619" s="262"/>
      <c r="AG619" s="163"/>
    </row>
    <row r="620" spans="1:33" s="164" customFormat="1" ht="18" x14ac:dyDescent="0.35">
      <c r="A620" s="316"/>
      <c r="B620" s="163"/>
      <c r="C620" s="163" t="s">
        <v>1426</v>
      </c>
      <c r="D620" s="164" t="s">
        <v>2768</v>
      </c>
      <c r="E620" s="174" t="s">
        <v>2166</v>
      </c>
      <c r="F620" s="174" t="s">
        <v>2157</v>
      </c>
      <c r="G620" s="164" t="s">
        <v>2167</v>
      </c>
      <c r="H620" s="164" t="s">
        <v>2159</v>
      </c>
      <c r="I620" s="216">
        <v>15.9</v>
      </c>
      <c r="J620" s="167">
        <v>21.05</v>
      </c>
      <c r="K620" s="167">
        <v>21.35</v>
      </c>
      <c r="L620" s="164" t="s">
        <v>2163</v>
      </c>
      <c r="N620" s="163"/>
      <c r="O620" s="163"/>
      <c r="P620" s="163"/>
      <c r="Q620" s="216"/>
      <c r="R620" s="172"/>
      <c r="S620" s="172"/>
      <c r="T620" s="216"/>
      <c r="U620" s="216"/>
      <c r="V620" s="163"/>
      <c r="W620" s="262"/>
      <c r="AG620" s="163"/>
    </row>
    <row r="621" spans="1:33" s="164" customFormat="1" ht="18" x14ac:dyDescent="0.35">
      <c r="A621" s="316"/>
      <c r="B621" s="163"/>
      <c r="C621" s="163" t="s">
        <v>1426</v>
      </c>
      <c r="D621" s="164" t="s">
        <v>2769</v>
      </c>
      <c r="E621" s="174" t="s">
        <v>2157</v>
      </c>
      <c r="F621" s="174" t="s">
        <v>40</v>
      </c>
      <c r="G621" s="164" t="s">
        <v>2159</v>
      </c>
      <c r="H621" s="164" t="s">
        <v>1476</v>
      </c>
      <c r="I621" s="216">
        <v>2.7</v>
      </c>
      <c r="J621" s="167">
        <v>21.45</v>
      </c>
      <c r="K621" s="167">
        <v>21.55</v>
      </c>
      <c r="L621" s="57" t="s">
        <v>971</v>
      </c>
      <c r="M621" s="213"/>
      <c r="N621" s="163"/>
      <c r="O621" s="163"/>
      <c r="P621" s="163"/>
      <c r="Q621" s="216"/>
      <c r="R621" s="172"/>
      <c r="S621" s="172"/>
      <c r="T621" s="216"/>
      <c r="U621" s="216"/>
      <c r="V621" s="163"/>
      <c r="W621" s="262"/>
      <c r="AG621" s="163"/>
    </row>
    <row r="622" spans="1:33" s="164" customFormat="1" ht="18" x14ac:dyDescent="0.35">
      <c r="A622" s="316"/>
      <c r="B622" s="163"/>
      <c r="C622" s="163" t="s">
        <v>1426</v>
      </c>
      <c r="D622" s="164" t="s">
        <v>2770</v>
      </c>
      <c r="E622" s="174" t="s">
        <v>40</v>
      </c>
      <c r="F622" s="174" t="s">
        <v>2157</v>
      </c>
      <c r="G622" s="164" t="s">
        <v>1476</v>
      </c>
      <c r="H622" s="164" t="s">
        <v>2159</v>
      </c>
      <c r="I622" s="216">
        <v>2.7</v>
      </c>
      <c r="J622" s="167">
        <v>22.25</v>
      </c>
      <c r="K622" s="167">
        <v>22.35</v>
      </c>
      <c r="L622" s="164" t="s">
        <v>2163</v>
      </c>
      <c r="N622" s="163"/>
      <c r="O622" s="163"/>
      <c r="P622" s="163"/>
      <c r="Q622" s="216"/>
      <c r="R622" s="172"/>
      <c r="S622" s="172"/>
      <c r="T622" s="216"/>
      <c r="U622" s="216"/>
      <c r="V622" s="163"/>
      <c r="W622" s="262"/>
      <c r="AG622" s="163"/>
    </row>
    <row r="623" spans="1:33" s="164" customFormat="1" ht="18" x14ac:dyDescent="0.35">
      <c r="A623" s="316"/>
      <c r="B623" s="163"/>
      <c r="C623" s="163" t="s">
        <v>1426</v>
      </c>
      <c r="D623" s="164" t="s">
        <v>2771</v>
      </c>
      <c r="E623" s="174" t="s">
        <v>2157</v>
      </c>
      <c r="F623" s="174" t="s">
        <v>2211</v>
      </c>
      <c r="G623" s="164" t="s">
        <v>2159</v>
      </c>
      <c r="H623" s="164" t="s">
        <v>2212</v>
      </c>
      <c r="I623" s="216">
        <v>25.5</v>
      </c>
      <c r="J623" s="167">
        <v>22.45</v>
      </c>
      <c r="K623" s="167">
        <v>23.45</v>
      </c>
      <c r="L623" s="164" t="s">
        <v>2163</v>
      </c>
      <c r="N623" s="163"/>
      <c r="O623" s="163"/>
      <c r="P623" s="163"/>
      <c r="Q623" s="216"/>
      <c r="R623" s="172"/>
      <c r="S623" s="172"/>
      <c r="T623" s="216"/>
      <c r="U623" s="216"/>
      <c r="V623" s="163"/>
      <c r="W623" s="262"/>
      <c r="AG623" s="163"/>
    </row>
    <row r="624" spans="1:33" s="164" customFormat="1" ht="18" x14ac:dyDescent="0.35">
      <c r="A624" s="316"/>
      <c r="B624" s="163"/>
      <c r="C624" s="163" t="s">
        <v>1426</v>
      </c>
      <c r="D624" s="164" t="s">
        <v>2772</v>
      </c>
      <c r="E624" s="174" t="s">
        <v>2211</v>
      </c>
      <c r="F624" s="174" t="s">
        <v>2157</v>
      </c>
      <c r="G624" s="164" t="s">
        <v>2212</v>
      </c>
      <c r="H624" s="164" t="s">
        <v>2159</v>
      </c>
      <c r="I624" s="216">
        <v>25.5</v>
      </c>
      <c r="J624" s="167">
        <v>4</v>
      </c>
      <c r="K624" s="167">
        <v>4.55</v>
      </c>
      <c r="L624" s="164" t="s">
        <v>2163</v>
      </c>
      <c r="N624" s="163"/>
      <c r="O624" s="163"/>
      <c r="P624" s="163"/>
      <c r="Q624" s="216"/>
      <c r="R624" s="172"/>
      <c r="S624" s="172"/>
      <c r="T624" s="216"/>
      <c r="U624" s="216"/>
      <c r="V624" s="163"/>
      <c r="W624" s="262"/>
      <c r="AG624" s="163"/>
    </row>
    <row r="625" spans="1:33" s="164" customFormat="1" ht="18" x14ac:dyDescent="0.35">
      <c r="A625" s="316"/>
      <c r="B625" s="163"/>
      <c r="C625" s="163" t="s">
        <v>1426</v>
      </c>
      <c r="D625" s="164" t="s">
        <v>2773</v>
      </c>
      <c r="E625" s="174" t="s">
        <v>2157</v>
      </c>
      <c r="F625" s="174" t="s">
        <v>40</v>
      </c>
      <c r="G625" s="164" t="s">
        <v>2159</v>
      </c>
      <c r="H625" s="164" t="s">
        <v>1476</v>
      </c>
      <c r="I625" s="216">
        <v>2.7</v>
      </c>
      <c r="J625" s="167">
        <v>5.05</v>
      </c>
      <c r="K625" s="167">
        <v>5.15</v>
      </c>
      <c r="N625" s="163"/>
      <c r="O625" s="163"/>
      <c r="P625" s="163"/>
      <c r="Q625" s="216"/>
      <c r="R625" s="172"/>
      <c r="S625" s="172"/>
      <c r="T625" s="216"/>
      <c r="U625" s="216"/>
      <c r="V625" s="163"/>
      <c r="W625" s="262"/>
      <c r="AG625" s="163"/>
    </row>
    <row r="626" spans="1:33" s="164" customFormat="1" ht="18" x14ac:dyDescent="0.35">
      <c r="A626" s="316"/>
      <c r="B626" s="163"/>
      <c r="C626" s="163"/>
      <c r="E626" s="174"/>
      <c r="F626" s="174"/>
      <c r="I626" s="57" t="s">
        <v>2774</v>
      </c>
      <c r="J626" s="167"/>
      <c r="K626" s="163"/>
      <c r="N626" s="163"/>
      <c r="O626" s="163"/>
      <c r="P626" s="163"/>
      <c r="R626" s="172"/>
      <c r="S626" s="172"/>
      <c r="T626" s="216"/>
      <c r="U626" s="216"/>
      <c r="W626" s="262"/>
      <c r="AG626" s="163"/>
    </row>
    <row r="627" spans="1:33" s="164" customFormat="1" ht="18" x14ac:dyDescent="0.35">
      <c r="A627" s="316"/>
      <c r="B627" s="163"/>
      <c r="C627" s="163"/>
      <c r="E627" s="174"/>
      <c r="F627" s="174"/>
      <c r="I627" s="163"/>
      <c r="J627" s="163"/>
      <c r="K627" s="163"/>
      <c r="N627" s="163"/>
      <c r="O627" s="163"/>
      <c r="P627" s="163"/>
      <c r="Q627" s="216"/>
      <c r="R627" s="172"/>
      <c r="S627" s="172"/>
      <c r="T627" s="216"/>
      <c r="U627" s="216"/>
      <c r="V627" s="163"/>
      <c r="W627" s="262"/>
      <c r="AG627" s="163"/>
    </row>
    <row r="628" spans="1:33" s="164" customFormat="1" ht="18" x14ac:dyDescent="0.35">
      <c r="A628" s="316"/>
      <c r="B628" s="163">
        <v>39</v>
      </c>
      <c r="C628" s="163" t="s">
        <v>1445</v>
      </c>
      <c r="D628" s="164" t="s">
        <v>2775</v>
      </c>
      <c r="E628" s="174" t="s">
        <v>2220</v>
      </c>
      <c r="F628" s="174" t="s">
        <v>2157</v>
      </c>
      <c r="G628" s="164" t="s">
        <v>2221</v>
      </c>
      <c r="H628" s="164" t="s">
        <v>2159</v>
      </c>
      <c r="I628" s="163">
        <v>41.8</v>
      </c>
      <c r="J628" s="167">
        <v>5.15</v>
      </c>
      <c r="K628" s="167">
        <v>6.3</v>
      </c>
      <c r="L628" s="194"/>
      <c r="N628" s="163"/>
      <c r="O628" s="163"/>
      <c r="P628" s="163"/>
      <c r="Q628" s="163" t="s">
        <v>1445</v>
      </c>
      <c r="R628" s="181">
        <v>0.27777777777777779</v>
      </c>
      <c r="S628" s="181">
        <v>0.25694444444444448</v>
      </c>
      <c r="T628" s="216">
        <v>165.7</v>
      </c>
      <c r="U628" s="216"/>
      <c r="V628" s="172"/>
      <c r="W628" s="320" t="s">
        <v>1027</v>
      </c>
      <c r="X628" s="169" t="s">
        <v>2101</v>
      </c>
      <c r="Y628" s="169" t="s">
        <v>1045</v>
      </c>
      <c r="Z628" s="169"/>
      <c r="AA628" s="169"/>
      <c r="AB628" s="164" t="s">
        <v>2221</v>
      </c>
      <c r="AC628" s="164" t="s">
        <v>2696</v>
      </c>
      <c r="AD628" s="211" t="s">
        <v>1542</v>
      </c>
      <c r="AE628" s="164" t="s">
        <v>1045</v>
      </c>
      <c r="AF628" s="164" t="s">
        <v>1031</v>
      </c>
      <c r="AG628" s="163"/>
    </row>
    <row r="629" spans="1:33" s="164" customFormat="1" ht="18" x14ac:dyDescent="0.35">
      <c r="A629" s="316"/>
      <c r="B629" s="163"/>
      <c r="C629" s="163" t="s">
        <v>1445</v>
      </c>
      <c r="D629" s="164" t="s">
        <v>2776</v>
      </c>
      <c r="E629" s="174" t="s">
        <v>2157</v>
      </c>
      <c r="F629" s="174" t="s">
        <v>2184</v>
      </c>
      <c r="G629" s="164" t="s">
        <v>2159</v>
      </c>
      <c r="H629" s="164" t="s">
        <v>2185</v>
      </c>
      <c r="I629" s="163">
        <v>33.799999999999997</v>
      </c>
      <c r="J629" s="167">
        <v>6.4</v>
      </c>
      <c r="K629" s="167">
        <v>7.4</v>
      </c>
      <c r="L629" s="213"/>
      <c r="M629" s="213"/>
      <c r="T629" s="216"/>
      <c r="U629" s="216"/>
      <c r="W629" s="262"/>
      <c r="AG629" s="163"/>
    </row>
    <row r="630" spans="1:33" s="164" customFormat="1" ht="18" x14ac:dyDescent="0.35">
      <c r="A630" s="316"/>
      <c r="B630" s="163"/>
      <c r="C630" s="163" t="s">
        <v>1445</v>
      </c>
      <c r="D630" s="164" t="s">
        <v>2777</v>
      </c>
      <c r="E630" s="174" t="s">
        <v>2184</v>
      </c>
      <c r="F630" s="174" t="s">
        <v>40</v>
      </c>
      <c r="G630" s="164" t="s">
        <v>2185</v>
      </c>
      <c r="H630" s="164" t="s">
        <v>1476</v>
      </c>
      <c r="I630" s="163">
        <v>31.1</v>
      </c>
      <c r="J630" s="167">
        <v>7.45</v>
      </c>
      <c r="K630" s="167">
        <v>8.35</v>
      </c>
      <c r="L630" s="194" t="s">
        <v>971</v>
      </c>
      <c r="M630" s="353"/>
      <c r="R630" s="172"/>
      <c r="S630" s="172"/>
      <c r="T630" s="216"/>
      <c r="U630" s="216"/>
      <c r="W630" s="262"/>
      <c r="AG630" s="163"/>
    </row>
    <row r="631" spans="1:33" s="164" customFormat="1" ht="18" x14ac:dyDescent="0.35">
      <c r="A631" s="316"/>
      <c r="B631" s="163"/>
      <c r="C631" s="163" t="s">
        <v>1445</v>
      </c>
      <c r="D631" s="164" t="s">
        <v>2778</v>
      </c>
      <c r="E631" s="174" t="s">
        <v>40</v>
      </c>
      <c r="F631" s="174" t="s">
        <v>2560</v>
      </c>
      <c r="G631" s="164" t="s">
        <v>1476</v>
      </c>
      <c r="H631" s="164" t="s">
        <v>2561</v>
      </c>
      <c r="I631" s="163">
        <v>26.8</v>
      </c>
      <c r="J631" s="167">
        <v>9.0500000000000007</v>
      </c>
      <c r="K631" s="167">
        <v>10</v>
      </c>
      <c r="L631" s="213"/>
      <c r="M631" s="213"/>
      <c r="R631" s="172"/>
      <c r="S631" s="172"/>
      <c r="T631" s="216"/>
      <c r="U631" s="216"/>
      <c r="W631" s="262"/>
      <c r="AG631" s="163"/>
    </row>
    <row r="632" spans="1:33" s="164" customFormat="1" ht="18" x14ac:dyDescent="0.35">
      <c r="A632" s="316"/>
      <c r="B632" s="163"/>
      <c r="C632" s="163" t="s">
        <v>1445</v>
      </c>
      <c r="D632" s="164" t="s">
        <v>2779</v>
      </c>
      <c r="E632" s="174" t="s">
        <v>2560</v>
      </c>
      <c r="F632" s="174" t="s">
        <v>2157</v>
      </c>
      <c r="G632" s="164" t="s">
        <v>2561</v>
      </c>
      <c r="H632" s="164" t="s">
        <v>2159</v>
      </c>
      <c r="I632" s="163">
        <v>29.5</v>
      </c>
      <c r="J632" s="167">
        <v>10.050000000000001</v>
      </c>
      <c r="K632" s="167">
        <v>11.1</v>
      </c>
      <c r="L632" s="213"/>
      <c r="M632" s="213"/>
      <c r="R632" s="172"/>
      <c r="S632" s="172"/>
      <c r="T632" s="216"/>
      <c r="U632" s="216"/>
      <c r="W632" s="262"/>
      <c r="AG632" s="163"/>
    </row>
    <row r="633" spans="1:33" s="164" customFormat="1" ht="18" x14ac:dyDescent="0.35">
      <c r="A633" s="316"/>
      <c r="B633" s="163"/>
      <c r="C633" s="163" t="s">
        <v>1445</v>
      </c>
      <c r="D633" s="164" t="s">
        <v>2780</v>
      </c>
      <c r="E633" s="174" t="s">
        <v>2157</v>
      </c>
      <c r="F633" s="174" t="s">
        <v>40</v>
      </c>
      <c r="G633" s="164" t="s">
        <v>2159</v>
      </c>
      <c r="H633" s="164" t="s">
        <v>1476</v>
      </c>
      <c r="I633" s="163">
        <v>2.7</v>
      </c>
      <c r="J633" s="167">
        <v>11.2</v>
      </c>
      <c r="K633" s="167">
        <v>11.3</v>
      </c>
      <c r="L633" s="213"/>
      <c r="R633" s="172"/>
      <c r="S633" s="172"/>
      <c r="T633" s="216"/>
      <c r="U633" s="216"/>
      <c r="W633" s="262"/>
      <c r="AG633" s="163"/>
    </row>
    <row r="634" spans="1:33" s="164" customFormat="1" ht="18" x14ac:dyDescent="0.35">
      <c r="A634" s="316"/>
      <c r="B634" s="163"/>
      <c r="C634" s="163"/>
      <c r="E634" s="221" t="s">
        <v>976</v>
      </c>
      <c r="F634" s="174"/>
      <c r="G634" s="57" t="s">
        <v>976</v>
      </c>
      <c r="I634" s="210" t="s">
        <v>2781</v>
      </c>
      <c r="J634" s="163"/>
      <c r="K634" s="163"/>
      <c r="L634" s="213"/>
      <c r="R634" s="172"/>
      <c r="S634" s="172"/>
      <c r="T634" s="216"/>
      <c r="U634" s="216"/>
      <c r="W634" s="262"/>
      <c r="AG634" s="163"/>
    </row>
    <row r="635" spans="1:33" s="164" customFormat="1" ht="18" x14ac:dyDescent="0.35">
      <c r="A635" s="316"/>
      <c r="B635" s="163"/>
      <c r="C635" s="163" t="s">
        <v>1438</v>
      </c>
      <c r="D635" s="164" t="s">
        <v>2782</v>
      </c>
      <c r="E635" s="174" t="s">
        <v>40</v>
      </c>
      <c r="F635" s="174" t="s">
        <v>2220</v>
      </c>
      <c r="G635" s="164" t="s">
        <v>1476</v>
      </c>
      <c r="H635" s="164" t="s">
        <v>2221</v>
      </c>
      <c r="I635" s="163">
        <v>39.1</v>
      </c>
      <c r="J635" s="167">
        <v>13.3</v>
      </c>
      <c r="K635" s="167">
        <v>14.45</v>
      </c>
      <c r="L635" s="213"/>
      <c r="Q635" s="163" t="s">
        <v>1438</v>
      </c>
      <c r="R635" s="181">
        <v>0.31944444444444448</v>
      </c>
      <c r="S635" s="181">
        <v>0.28819444444444448</v>
      </c>
      <c r="T635" s="216">
        <v>167.7</v>
      </c>
      <c r="U635" s="216">
        <f>T635+T628</f>
        <v>333.4</v>
      </c>
      <c r="V635" s="172">
        <v>13</v>
      </c>
      <c r="W635" s="320" t="s">
        <v>1027</v>
      </c>
      <c r="X635" s="169" t="s">
        <v>2101</v>
      </c>
      <c r="Y635" s="169" t="s">
        <v>1045</v>
      </c>
      <c r="Z635" s="169" t="s">
        <v>1045</v>
      </c>
      <c r="AA635" s="169" t="s">
        <v>2103</v>
      </c>
      <c r="AB635" s="164" t="s">
        <v>2706</v>
      </c>
      <c r="AC635" s="164" t="s">
        <v>2696</v>
      </c>
      <c r="AD635" s="211" t="s">
        <v>1542</v>
      </c>
      <c r="AE635" s="164" t="s">
        <v>1045</v>
      </c>
      <c r="AF635" s="164" t="s">
        <v>1031</v>
      </c>
      <c r="AG635" s="163" t="s">
        <v>2180</v>
      </c>
    </row>
    <row r="636" spans="1:33" s="164" customFormat="1" ht="18" x14ac:dyDescent="0.35">
      <c r="A636" s="316"/>
      <c r="B636" s="163"/>
      <c r="C636" s="163" t="s">
        <v>1438</v>
      </c>
      <c r="D636" s="164" t="s">
        <v>2783</v>
      </c>
      <c r="E636" s="174" t="s">
        <v>2220</v>
      </c>
      <c r="F636" s="174" t="s">
        <v>40</v>
      </c>
      <c r="G636" s="164" t="s">
        <v>2221</v>
      </c>
      <c r="H636" s="164" t="s">
        <v>1476</v>
      </c>
      <c r="I636" s="163">
        <v>39.1</v>
      </c>
      <c r="J636" s="167">
        <v>15</v>
      </c>
      <c r="K636" s="167">
        <v>16.149999999999999</v>
      </c>
      <c r="L636" s="213"/>
      <c r="R636" s="172"/>
      <c r="S636" s="172"/>
      <c r="T636" s="216"/>
      <c r="U636" s="216"/>
      <c r="W636" s="262"/>
      <c r="AG636" s="163"/>
    </row>
    <row r="637" spans="1:33" s="164" customFormat="1" ht="18" x14ac:dyDescent="0.35">
      <c r="A637" s="316"/>
      <c r="B637" s="163"/>
      <c r="C637" s="163" t="s">
        <v>1438</v>
      </c>
      <c r="D637" s="164" t="s">
        <v>2784</v>
      </c>
      <c r="E637" s="174" t="s">
        <v>40</v>
      </c>
      <c r="F637" s="174" t="s">
        <v>2385</v>
      </c>
      <c r="G637" s="164" t="s">
        <v>1476</v>
      </c>
      <c r="H637" s="164" t="s">
        <v>2386</v>
      </c>
      <c r="I637" s="216">
        <v>12</v>
      </c>
      <c r="J637" s="167">
        <v>16.3</v>
      </c>
      <c r="K637" s="167">
        <v>16.55</v>
      </c>
      <c r="L637" s="213"/>
      <c r="M637" s="213"/>
      <c r="R637" s="172"/>
      <c r="S637" s="172"/>
      <c r="T637" s="216"/>
      <c r="U637" s="216"/>
      <c r="W637" s="262"/>
      <c r="AG637" s="163"/>
    </row>
    <row r="638" spans="1:33" s="164" customFormat="1" ht="18" x14ac:dyDescent="0.35">
      <c r="A638" s="316"/>
      <c r="B638" s="163"/>
      <c r="C638" s="163" t="s">
        <v>1438</v>
      </c>
      <c r="D638" s="164" t="s">
        <v>2785</v>
      </c>
      <c r="E638" s="174" t="s">
        <v>2385</v>
      </c>
      <c r="F638" s="174" t="s">
        <v>40</v>
      </c>
      <c r="G638" s="164" t="s">
        <v>2386</v>
      </c>
      <c r="H638" s="164" t="s">
        <v>1476</v>
      </c>
      <c r="I638" s="216">
        <v>12</v>
      </c>
      <c r="J638" s="167">
        <v>17</v>
      </c>
      <c r="K638" s="167">
        <v>17.25</v>
      </c>
      <c r="L638" s="194" t="s">
        <v>971</v>
      </c>
      <c r="M638" s="213"/>
      <c r="N638" s="57"/>
      <c r="O638" s="57"/>
      <c r="P638" s="57"/>
      <c r="R638" s="172"/>
      <c r="S638" s="172"/>
      <c r="T638" s="216"/>
      <c r="U638" s="216"/>
      <c r="W638" s="262"/>
      <c r="AG638" s="163"/>
    </row>
    <row r="639" spans="1:33" s="164" customFormat="1" ht="18" x14ac:dyDescent="0.35">
      <c r="A639" s="316"/>
      <c r="B639" s="163"/>
      <c r="C639" s="163" t="s">
        <v>1438</v>
      </c>
      <c r="D639" s="164" t="s">
        <v>2786</v>
      </c>
      <c r="E639" s="174" t="s">
        <v>40</v>
      </c>
      <c r="F639" s="174" t="s">
        <v>2166</v>
      </c>
      <c r="G639" s="164" t="s">
        <v>1476</v>
      </c>
      <c r="H639" s="164" t="s">
        <v>2167</v>
      </c>
      <c r="I639" s="163">
        <v>13.2</v>
      </c>
      <c r="J639" s="167">
        <v>18</v>
      </c>
      <c r="K639" s="167">
        <v>18.3</v>
      </c>
      <c r="L639" s="213"/>
      <c r="M639" s="213"/>
      <c r="R639" s="172"/>
      <c r="S639" s="172"/>
      <c r="T639" s="216"/>
      <c r="U639" s="216"/>
      <c r="W639" s="262"/>
      <c r="AG639" s="163"/>
    </row>
    <row r="640" spans="1:33" s="164" customFormat="1" ht="18" x14ac:dyDescent="0.35">
      <c r="A640" s="316"/>
      <c r="B640" s="163"/>
      <c r="C640" s="163" t="s">
        <v>1438</v>
      </c>
      <c r="D640" s="164" t="s">
        <v>2787</v>
      </c>
      <c r="E640" s="174" t="s">
        <v>2166</v>
      </c>
      <c r="F640" s="174" t="s">
        <v>40</v>
      </c>
      <c r="G640" s="164" t="s">
        <v>2167</v>
      </c>
      <c r="H640" s="164" t="s">
        <v>1476</v>
      </c>
      <c r="I640" s="163">
        <v>13.2</v>
      </c>
      <c r="J640" s="167">
        <v>18.350000000000001</v>
      </c>
      <c r="K640" s="167">
        <v>19.05</v>
      </c>
      <c r="L640" s="213"/>
      <c r="M640" s="213"/>
      <c r="R640" s="172"/>
      <c r="S640" s="172"/>
      <c r="T640" s="216"/>
      <c r="U640" s="216"/>
      <c r="W640" s="262"/>
      <c r="AG640" s="163"/>
    </row>
    <row r="641" spans="1:33" s="164" customFormat="1" ht="18" x14ac:dyDescent="0.35">
      <c r="A641" s="316"/>
      <c r="B641" s="163"/>
      <c r="C641" s="163" t="s">
        <v>1438</v>
      </c>
      <c r="D641" s="164" t="s">
        <v>2788</v>
      </c>
      <c r="E641" s="174" t="s">
        <v>40</v>
      </c>
      <c r="F641" s="174" t="s">
        <v>2220</v>
      </c>
      <c r="G641" s="164" t="s">
        <v>1476</v>
      </c>
      <c r="H641" s="164" t="s">
        <v>2221</v>
      </c>
      <c r="I641" s="163">
        <v>39.1</v>
      </c>
      <c r="J641" s="167">
        <v>19.149999999999999</v>
      </c>
      <c r="K641" s="167">
        <v>20.3</v>
      </c>
      <c r="L641" s="213"/>
      <c r="R641" s="172"/>
      <c r="S641" s="172"/>
      <c r="T641" s="216"/>
      <c r="U641" s="216"/>
      <c r="W641" s="262"/>
      <c r="AG641" s="163"/>
    </row>
    <row r="642" spans="1:33" s="164" customFormat="1" ht="18" x14ac:dyDescent="0.35">
      <c r="A642" s="316"/>
      <c r="B642" s="163"/>
      <c r="C642" s="163"/>
      <c r="E642" s="174"/>
      <c r="F642" s="221" t="s">
        <v>1174</v>
      </c>
      <c r="H642" s="57" t="s">
        <v>1174</v>
      </c>
      <c r="I642" s="163"/>
      <c r="J642" s="167"/>
      <c r="K642" s="167"/>
      <c r="L642" s="213"/>
      <c r="R642" s="172"/>
      <c r="S642" s="172"/>
      <c r="T642" s="216"/>
      <c r="U642" s="216"/>
      <c r="W642" s="262"/>
      <c r="AG642" s="163"/>
    </row>
    <row r="643" spans="1:33" s="164" customFormat="1" ht="18" x14ac:dyDescent="0.35">
      <c r="A643" s="316"/>
      <c r="B643" s="163"/>
      <c r="C643" s="163"/>
      <c r="E643" s="174"/>
      <c r="F643" s="174"/>
      <c r="I643" s="163"/>
      <c r="J643" s="163"/>
      <c r="K643" s="163"/>
      <c r="N643" s="163"/>
      <c r="O643" s="163"/>
      <c r="P643" s="163"/>
      <c r="R643" s="172"/>
      <c r="S643" s="172"/>
      <c r="T643" s="216"/>
      <c r="U643" s="216"/>
      <c r="W643" s="262"/>
      <c r="AG643" s="163"/>
    </row>
    <row r="644" spans="1:33" s="164" customFormat="1" ht="18" x14ac:dyDescent="0.35">
      <c r="A644" s="316"/>
      <c r="B644" s="163">
        <v>40</v>
      </c>
      <c r="C644" s="163" t="s">
        <v>1443</v>
      </c>
      <c r="D644" s="164" t="s">
        <v>2789</v>
      </c>
      <c r="E644" s="174" t="s">
        <v>40</v>
      </c>
      <c r="F644" s="174" t="s">
        <v>2226</v>
      </c>
      <c r="G644" s="164" t="s">
        <v>1476</v>
      </c>
      <c r="H644" s="164" t="s">
        <v>2227</v>
      </c>
      <c r="I644" s="216">
        <v>9</v>
      </c>
      <c r="J644" s="167">
        <v>6.15</v>
      </c>
      <c r="K644" s="167">
        <v>6.45</v>
      </c>
      <c r="P644" s="163"/>
      <c r="Q644" s="163" t="s">
        <v>1443</v>
      </c>
      <c r="R644" s="181">
        <v>0.3576388888888889</v>
      </c>
      <c r="S644" s="181">
        <v>0.3263888888888889</v>
      </c>
      <c r="T644" s="216">
        <v>150</v>
      </c>
      <c r="U644" s="216"/>
      <c r="V644" s="172"/>
      <c r="W644" s="320" t="s">
        <v>1027</v>
      </c>
      <c r="X644" s="169" t="s">
        <v>2101</v>
      </c>
      <c r="Y644" s="169" t="s">
        <v>1045</v>
      </c>
      <c r="Z644" s="169"/>
      <c r="AA644" s="169"/>
      <c r="AB644" s="164" t="s">
        <v>2227</v>
      </c>
      <c r="AC644" s="164" t="s">
        <v>2226</v>
      </c>
      <c r="AD644" s="211" t="s">
        <v>1542</v>
      </c>
      <c r="AE644" s="164" t="s">
        <v>1400</v>
      </c>
      <c r="AF644" s="164" t="s">
        <v>1031</v>
      </c>
      <c r="AG644" s="163" t="s">
        <v>2103</v>
      </c>
    </row>
    <row r="645" spans="1:33" s="164" customFormat="1" ht="18" x14ac:dyDescent="0.35">
      <c r="A645" s="316"/>
      <c r="B645" s="163"/>
      <c r="C645" s="163" t="s">
        <v>1443</v>
      </c>
      <c r="D645" s="164" t="s">
        <v>2790</v>
      </c>
      <c r="E645" s="174" t="s">
        <v>2226</v>
      </c>
      <c r="F645" s="174" t="s">
        <v>40</v>
      </c>
      <c r="G645" s="164" t="s">
        <v>2227</v>
      </c>
      <c r="H645" s="164" t="s">
        <v>1476</v>
      </c>
      <c r="I645" s="216">
        <v>9</v>
      </c>
      <c r="J645" s="167">
        <v>6.5</v>
      </c>
      <c r="K645" s="167">
        <v>7.2</v>
      </c>
      <c r="L645" s="164" t="s">
        <v>1225</v>
      </c>
      <c r="N645" s="228"/>
      <c r="O645" s="228"/>
      <c r="P645" s="228"/>
      <c r="Q645" s="216"/>
      <c r="R645" s="172"/>
      <c r="S645" s="172"/>
      <c r="T645" s="216"/>
      <c r="U645" s="216"/>
      <c r="V645" s="163"/>
      <c r="W645" s="262"/>
      <c r="AG645" s="163"/>
    </row>
    <row r="646" spans="1:33" s="164" customFormat="1" ht="18" x14ac:dyDescent="0.35">
      <c r="A646" s="316"/>
      <c r="B646" s="163"/>
      <c r="C646" s="163" t="s">
        <v>1443</v>
      </c>
      <c r="D646" s="164" t="s">
        <v>2791</v>
      </c>
      <c r="E646" s="174" t="s">
        <v>40</v>
      </c>
      <c r="F646" s="174" t="s">
        <v>2385</v>
      </c>
      <c r="G646" s="164" t="s">
        <v>1476</v>
      </c>
      <c r="H646" s="164" t="s">
        <v>2386</v>
      </c>
      <c r="I646" s="216">
        <v>12</v>
      </c>
      <c r="J646" s="167">
        <v>7.25</v>
      </c>
      <c r="K646" s="167">
        <v>7.5</v>
      </c>
      <c r="N646" s="163"/>
      <c r="O646" s="163"/>
      <c r="P646" s="163"/>
      <c r="Q646" s="216"/>
      <c r="R646" s="172"/>
      <c r="S646" s="172"/>
      <c r="T646" s="216"/>
      <c r="U646" s="216"/>
      <c r="V646" s="163"/>
      <c r="W646" s="262"/>
      <c r="AG646" s="163"/>
    </row>
    <row r="647" spans="1:33" s="164" customFormat="1" ht="18" x14ac:dyDescent="0.35">
      <c r="A647" s="316"/>
      <c r="B647" s="163"/>
      <c r="C647" s="163" t="s">
        <v>1443</v>
      </c>
      <c r="D647" s="164" t="s">
        <v>2792</v>
      </c>
      <c r="E647" s="174" t="s">
        <v>2385</v>
      </c>
      <c r="F647" s="174" t="s">
        <v>40</v>
      </c>
      <c r="G647" s="164" t="s">
        <v>2386</v>
      </c>
      <c r="H647" s="164" t="s">
        <v>1476</v>
      </c>
      <c r="I647" s="216">
        <v>12</v>
      </c>
      <c r="J647" s="167">
        <v>7.55</v>
      </c>
      <c r="K647" s="167">
        <v>8.1999999999999993</v>
      </c>
      <c r="N647" s="163"/>
      <c r="O647" s="163"/>
      <c r="P647" s="163"/>
      <c r="Q647" s="216"/>
      <c r="R647" s="172"/>
      <c r="S647" s="172"/>
      <c r="T647" s="216"/>
      <c r="U647" s="216"/>
      <c r="V647" s="163"/>
      <c r="W647" s="262"/>
      <c r="AG647" s="163"/>
    </row>
    <row r="648" spans="1:33" s="164" customFormat="1" ht="18" x14ac:dyDescent="0.35">
      <c r="A648" s="316"/>
      <c r="B648" s="163"/>
      <c r="C648" s="163" t="s">
        <v>1443</v>
      </c>
      <c r="D648" s="164" t="s">
        <v>2793</v>
      </c>
      <c r="E648" s="174" t="s">
        <v>40</v>
      </c>
      <c r="F648" s="174" t="s">
        <v>2226</v>
      </c>
      <c r="G648" s="164" t="s">
        <v>1476</v>
      </c>
      <c r="H648" s="164" t="s">
        <v>2227</v>
      </c>
      <c r="I648" s="216">
        <v>9</v>
      </c>
      <c r="J648" s="167">
        <v>8.25</v>
      </c>
      <c r="K648" s="167">
        <v>8.5500000000000007</v>
      </c>
      <c r="N648" s="163"/>
      <c r="O648" s="163"/>
      <c r="P648" s="163"/>
      <c r="Q648" s="216"/>
      <c r="R648" s="172"/>
      <c r="S648" s="172"/>
      <c r="T648" s="216"/>
      <c r="U648" s="216"/>
      <c r="V648" s="163"/>
      <c r="W648" s="262"/>
      <c r="AG648" s="163"/>
    </row>
    <row r="649" spans="1:33" s="164" customFormat="1" ht="18" x14ac:dyDescent="0.35">
      <c r="A649" s="316"/>
      <c r="B649" s="163"/>
      <c r="C649" s="163" t="s">
        <v>1443</v>
      </c>
      <c r="D649" s="164" t="s">
        <v>2794</v>
      </c>
      <c r="E649" s="174" t="s">
        <v>2226</v>
      </c>
      <c r="F649" s="174" t="s">
        <v>40</v>
      </c>
      <c r="G649" s="164" t="s">
        <v>2227</v>
      </c>
      <c r="H649" s="164" t="s">
        <v>1476</v>
      </c>
      <c r="I649" s="216">
        <v>9</v>
      </c>
      <c r="J649" s="167">
        <v>9</v>
      </c>
      <c r="K649" s="167">
        <v>9.3000000000000007</v>
      </c>
      <c r="N649" s="163"/>
      <c r="O649" s="163"/>
      <c r="P649" s="163"/>
      <c r="Q649" s="216"/>
      <c r="R649" s="172"/>
      <c r="S649" s="172"/>
      <c r="T649" s="216"/>
      <c r="U649" s="216"/>
      <c r="V649" s="163"/>
      <c r="W649" s="262"/>
      <c r="AG649" s="163"/>
    </row>
    <row r="650" spans="1:33" s="164" customFormat="1" ht="18" x14ac:dyDescent="0.35">
      <c r="A650" s="316"/>
      <c r="B650" s="163"/>
      <c r="C650" s="163" t="s">
        <v>1443</v>
      </c>
      <c r="D650" s="164" t="s">
        <v>2795</v>
      </c>
      <c r="E650" s="174" t="s">
        <v>40</v>
      </c>
      <c r="F650" s="174" t="s">
        <v>2385</v>
      </c>
      <c r="G650" s="164" t="s">
        <v>1476</v>
      </c>
      <c r="H650" s="164" t="s">
        <v>2386</v>
      </c>
      <c r="I650" s="216">
        <v>12</v>
      </c>
      <c r="J650" s="167">
        <v>9.35</v>
      </c>
      <c r="K650" s="167">
        <v>10</v>
      </c>
      <c r="N650" s="163"/>
      <c r="O650" s="163"/>
      <c r="P650" s="163"/>
      <c r="Q650" s="216"/>
      <c r="R650" s="172"/>
      <c r="S650" s="172"/>
      <c r="T650" s="216"/>
      <c r="U650" s="216"/>
      <c r="V650" s="163"/>
      <c r="W650" s="262"/>
      <c r="AG650" s="163"/>
    </row>
    <row r="651" spans="1:33" s="164" customFormat="1" ht="18" x14ac:dyDescent="0.35">
      <c r="A651" s="316"/>
      <c r="B651" s="163"/>
      <c r="C651" s="163" t="s">
        <v>1443</v>
      </c>
      <c r="D651" s="164" t="s">
        <v>2796</v>
      </c>
      <c r="E651" s="174" t="s">
        <v>2385</v>
      </c>
      <c r="F651" s="174" t="s">
        <v>40</v>
      </c>
      <c r="G651" s="164" t="s">
        <v>2386</v>
      </c>
      <c r="H651" s="164" t="s">
        <v>1476</v>
      </c>
      <c r="I651" s="216">
        <v>12</v>
      </c>
      <c r="J651" s="167">
        <v>10.050000000000001</v>
      </c>
      <c r="K651" s="167">
        <v>10.3</v>
      </c>
      <c r="N651" s="163"/>
      <c r="O651" s="163"/>
      <c r="P651" s="163"/>
      <c r="Q651" s="216"/>
      <c r="R651" s="172"/>
      <c r="S651" s="172"/>
      <c r="T651" s="216"/>
      <c r="U651" s="216"/>
      <c r="V651" s="163"/>
      <c r="W651" s="262"/>
      <c r="AG651" s="163"/>
    </row>
    <row r="652" spans="1:33" s="164" customFormat="1" ht="18" x14ac:dyDescent="0.35">
      <c r="A652" s="316"/>
      <c r="B652" s="163"/>
      <c r="C652" s="163" t="s">
        <v>1443</v>
      </c>
      <c r="D652" s="164" t="s">
        <v>2797</v>
      </c>
      <c r="E652" s="174" t="s">
        <v>40</v>
      </c>
      <c r="F652" s="174" t="s">
        <v>2226</v>
      </c>
      <c r="G652" s="164" t="s">
        <v>1476</v>
      </c>
      <c r="H652" s="164" t="s">
        <v>2227</v>
      </c>
      <c r="I652" s="216">
        <v>9</v>
      </c>
      <c r="J652" s="167">
        <v>10.35</v>
      </c>
      <c r="K652" s="167">
        <v>11.05</v>
      </c>
      <c r="N652" s="163"/>
      <c r="O652" s="163"/>
      <c r="P652" s="163"/>
      <c r="Q652" s="216"/>
      <c r="R652" s="172"/>
      <c r="S652" s="172"/>
      <c r="T652" s="216"/>
      <c r="U652" s="216"/>
      <c r="V652" s="163"/>
      <c r="W652" s="262"/>
      <c r="AG652" s="163"/>
    </row>
    <row r="653" spans="1:33" s="164" customFormat="1" ht="18" x14ac:dyDescent="0.35">
      <c r="A653" s="316"/>
      <c r="B653" s="163"/>
      <c r="C653" s="163" t="s">
        <v>1443</v>
      </c>
      <c r="D653" s="164" t="s">
        <v>2798</v>
      </c>
      <c r="E653" s="174" t="s">
        <v>2226</v>
      </c>
      <c r="F653" s="174" t="s">
        <v>40</v>
      </c>
      <c r="G653" s="164" t="s">
        <v>2227</v>
      </c>
      <c r="H653" s="164" t="s">
        <v>1476</v>
      </c>
      <c r="I653" s="216">
        <v>9</v>
      </c>
      <c r="J653" s="167">
        <v>11.1</v>
      </c>
      <c r="K653" s="167">
        <v>11.4</v>
      </c>
      <c r="N653" s="163"/>
      <c r="O653" s="163"/>
      <c r="P653" s="163"/>
      <c r="Q653" s="216"/>
      <c r="R653" s="172"/>
      <c r="S653" s="172"/>
      <c r="T653" s="216"/>
      <c r="U653" s="216"/>
      <c r="V653" s="163"/>
      <c r="W653" s="262"/>
      <c r="AG653" s="163"/>
    </row>
    <row r="654" spans="1:33" s="164" customFormat="1" ht="18" x14ac:dyDescent="0.35">
      <c r="A654" s="316"/>
      <c r="B654" s="163"/>
      <c r="C654" s="163" t="s">
        <v>1443</v>
      </c>
      <c r="D654" s="164" t="s">
        <v>2799</v>
      </c>
      <c r="E654" s="174" t="s">
        <v>40</v>
      </c>
      <c r="F654" s="174" t="s">
        <v>2385</v>
      </c>
      <c r="G654" s="164" t="s">
        <v>1476</v>
      </c>
      <c r="H654" s="164" t="s">
        <v>2386</v>
      </c>
      <c r="I654" s="216">
        <v>12</v>
      </c>
      <c r="J654" s="167">
        <v>11.3</v>
      </c>
      <c r="K654" s="167">
        <v>11.55</v>
      </c>
      <c r="L654" s="194" t="s">
        <v>971</v>
      </c>
      <c r="N654" s="163"/>
      <c r="O654" s="163"/>
      <c r="P654" s="163"/>
      <c r="Q654" s="216"/>
      <c r="R654" s="172"/>
      <c r="S654" s="172"/>
      <c r="T654" s="216"/>
      <c r="U654" s="216"/>
      <c r="V654" s="163"/>
      <c r="W654" s="262"/>
      <c r="AG654" s="163"/>
    </row>
    <row r="655" spans="1:33" s="164" customFormat="1" ht="18" x14ac:dyDescent="0.35">
      <c r="A655" s="316"/>
      <c r="B655" s="163"/>
      <c r="C655" s="163" t="s">
        <v>1443</v>
      </c>
      <c r="D655" s="164" t="s">
        <v>2800</v>
      </c>
      <c r="E655" s="174" t="s">
        <v>2385</v>
      </c>
      <c r="F655" s="174" t="s">
        <v>40</v>
      </c>
      <c r="G655" s="164" t="s">
        <v>2386</v>
      </c>
      <c r="H655" s="164" t="s">
        <v>1476</v>
      </c>
      <c r="I655" s="216">
        <v>12</v>
      </c>
      <c r="J655" s="167">
        <v>12.4</v>
      </c>
      <c r="K655" s="167">
        <v>13.05</v>
      </c>
      <c r="L655" s="164" t="s">
        <v>1225</v>
      </c>
      <c r="N655" s="163"/>
      <c r="O655" s="163"/>
      <c r="P655" s="163"/>
      <c r="Q655" s="216"/>
      <c r="R655" s="172"/>
      <c r="S655" s="172"/>
      <c r="T655" s="216"/>
      <c r="U655" s="216"/>
      <c r="V655" s="163"/>
      <c r="W655" s="262"/>
      <c r="AG655" s="163"/>
    </row>
    <row r="656" spans="1:33" s="164" customFormat="1" ht="18" x14ac:dyDescent="0.35">
      <c r="A656" s="316"/>
      <c r="B656" s="163"/>
      <c r="C656" s="163" t="s">
        <v>1443</v>
      </c>
      <c r="D656" s="164" t="s">
        <v>2801</v>
      </c>
      <c r="E656" s="174" t="s">
        <v>40</v>
      </c>
      <c r="F656" s="174" t="s">
        <v>2385</v>
      </c>
      <c r="G656" s="164" t="s">
        <v>1476</v>
      </c>
      <c r="H656" s="164" t="s">
        <v>2386</v>
      </c>
      <c r="I656" s="216">
        <v>12</v>
      </c>
      <c r="J656" s="167">
        <v>13.1</v>
      </c>
      <c r="K656" s="167">
        <v>13.35</v>
      </c>
      <c r="N656" s="163"/>
      <c r="O656" s="163"/>
      <c r="P656" s="163"/>
      <c r="Q656" s="216"/>
      <c r="R656" s="172"/>
      <c r="S656" s="172"/>
      <c r="T656" s="216"/>
      <c r="U656" s="216"/>
      <c r="V656" s="163"/>
      <c r="W656" s="262"/>
      <c r="AG656" s="163"/>
    </row>
    <row r="657" spans="1:33" s="164" customFormat="1" ht="18" x14ac:dyDescent="0.35">
      <c r="A657" s="316"/>
      <c r="B657" s="163"/>
      <c r="C657" s="163" t="s">
        <v>1443</v>
      </c>
      <c r="D657" s="164" t="s">
        <v>2802</v>
      </c>
      <c r="E657" s="174" t="s">
        <v>2385</v>
      </c>
      <c r="F657" s="174" t="s">
        <v>40</v>
      </c>
      <c r="G657" s="164" t="s">
        <v>2386</v>
      </c>
      <c r="H657" s="164" t="s">
        <v>1476</v>
      </c>
      <c r="I657" s="216">
        <v>12</v>
      </c>
      <c r="J657" s="167">
        <v>13.4</v>
      </c>
      <c r="K657" s="167">
        <v>14.05</v>
      </c>
      <c r="O657" s="163"/>
      <c r="P657" s="163"/>
      <c r="Q657" s="216"/>
      <c r="R657" s="172"/>
      <c r="S657" s="172"/>
      <c r="T657" s="216"/>
      <c r="U657" s="216"/>
      <c r="V657" s="163"/>
      <c r="W657" s="262"/>
      <c r="AG657" s="163"/>
    </row>
    <row r="658" spans="1:33" s="164" customFormat="1" ht="18" x14ac:dyDescent="0.35">
      <c r="A658" s="316"/>
      <c r="B658" s="163"/>
      <c r="C658" s="163"/>
      <c r="E658" s="221" t="s">
        <v>976</v>
      </c>
      <c r="F658" s="174"/>
      <c r="G658" s="57" t="s">
        <v>976</v>
      </c>
      <c r="I658" s="163"/>
      <c r="J658" s="354"/>
      <c r="K658" s="163"/>
      <c r="O658" s="163"/>
      <c r="P658" s="163"/>
      <c r="Q658" s="216"/>
      <c r="R658" s="172"/>
      <c r="S658" s="172"/>
      <c r="T658" s="216"/>
      <c r="U658" s="216"/>
      <c r="V658" s="163"/>
      <c r="W658" s="262"/>
      <c r="AG658" s="163"/>
    </row>
    <row r="659" spans="1:33" s="164" customFormat="1" ht="18" x14ac:dyDescent="0.35">
      <c r="A659" s="316"/>
      <c r="B659" s="163"/>
      <c r="C659" s="163" t="s">
        <v>1451</v>
      </c>
      <c r="D659" s="164" t="s">
        <v>2803</v>
      </c>
      <c r="E659" s="174" t="s">
        <v>40</v>
      </c>
      <c r="F659" s="174" t="s">
        <v>2385</v>
      </c>
      <c r="G659" s="164" t="s">
        <v>1476</v>
      </c>
      <c r="H659" s="164" t="s">
        <v>2386</v>
      </c>
      <c r="I659" s="216">
        <v>12</v>
      </c>
      <c r="J659" s="167">
        <v>14.35</v>
      </c>
      <c r="K659" s="167">
        <v>15</v>
      </c>
      <c r="O659" s="163"/>
      <c r="P659" s="163"/>
      <c r="Q659" s="163" t="s">
        <v>1451</v>
      </c>
      <c r="R659" s="181">
        <v>0.35416666666666669</v>
      </c>
      <c r="S659" s="181">
        <v>0.33333333333333331</v>
      </c>
      <c r="T659" s="216">
        <v>153.30000000000001</v>
      </c>
      <c r="U659" s="216">
        <f>T644+T659</f>
        <v>303.3</v>
      </c>
      <c r="V659" s="172">
        <v>27</v>
      </c>
      <c r="W659" s="320" t="s">
        <v>1027</v>
      </c>
      <c r="X659" s="169" t="s">
        <v>2101</v>
      </c>
      <c r="Y659" s="169" t="s">
        <v>1045</v>
      </c>
      <c r="Z659" s="169" t="s">
        <v>1045</v>
      </c>
      <c r="AA659" s="169"/>
      <c r="AB659" s="164" t="s">
        <v>2227</v>
      </c>
      <c r="AC659" s="164" t="s">
        <v>2226</v>
      </c>
      <c r="AD659" s="211" t="s">
        <v>1542</v>
      </c>
      <c r="AE659" s="164" t="s">
        <v>1400</v>
      </c>
      <c r="AF659" s="164" t="s">
        <v>1031</v>
      </c>
      <c r="AG659" s="163" t="s">
        <v>2103</v>
      </c>
    </row>
    <row r="660" spans="1:33" s="164" customFormat="1" ht="18" x14ac:dyDescent="0.35">
      <c r="A660" s="316"/>
      <c r="B660" s="163"/>
      <c r="C660" s="163" t="s">
        <v>1451</v>
      </c>
      <c r="D660" s="164" t="s">
        <v>2804</v>
      </c>
      <c r="E660" s="174" t="s">
        <v>2385</v>
      </c>
      <c r="F660" s="174" t="s">
        <v>40</v>
      </c>
      <c r="G660" s="164" t="s">
        <v>2386</v>
      </c>
      <c r="H660" s="164" t="s">
        <v>1476</v>
      </c>
      <c r="I660" s="216">
        <v>12</v>
      </c>
      <c r="J660" s="167">
        <v>15.05</v>
      </c>
      <c r="K660" s="167">
        <v>15.3</v>
      </c>
      <c r="O660" s="163"/>
      <c r="P660" s="163"/>
      <c r="Q660" s="216"/>
      <c r="R660" s="172"/>
      <c r="S660" s="172"/>
      <c r="T660" s="216"/>
      <c r="U660" s="216"/>
      <c r="V660" s="163"/>
      <c r="W660" s="262"/>
      <c r="AG660" s="163"/>
    </row>
    <row r="661" spans="1:33" s="164" customFormat="1" ht="18" x14ac:dyDescent="0.35">
      <c r="A661" s="316"/>
      <c r="B661" s="163"/>
      <c r="C661" s="163" t="s">
        <v>1451</v>
      </c>
      <c r="D661" s="164" t="s">
        <v>2805</v>
      </c>
      <c r="E661" s="174" t="s">
        <v>40</v>
      </c>
      <c r="F661" s="174" t="s">
        <v>2226</v>
      </c>
      <c r="G661" s="164" t="s">
        <v>1476</v>
      </c>
      <c r="H661" s="164" t="s">
        <v>2227</v>
      </c>
      <c r="I661" s="216">
        <v>9</v>
      </c>
      <c r="J661" s="167">
        <v>15.35</v>
      </c>
      <c r="K661" s="167">
        <v>16.05</v>
      </c>
      <c r="M661" s="213"/>
      <c r="N661" s="163"/>
      <c r="O661" s="163"/>
      <c r="P661" s="163"/>
      <c r="Q661" s="216"/>
      <c r="R661" s="172"/>
      <c r="S661" s="172"/>
      <c r="T661" s="216"/>
      <c r="U661" s="216"/>
      <c r="V661" s="163"/>
      <c r="W661" s="262"/>
      <c r="AG661" s="163"/>
    </row>
    <row r="662" spans="1:33" s="164" customFormat="1" ht="18" x14ac:dyDescent="0.35">
      <c r="A662" s="316"/>
      <c r="B662" s="163"/>
      <c r="C662" s="163" t="s">
        <v>1451</v>
      </c>
      <c r="D662" s="164" t="s">
        <v>2806</v>
      </c>
      <c r="E662" s="174" t="s">
        <v>2226</v>
      </c>
      <c r="F662" s="174" t="s">
        <v>40</v>
      </c>
      <c r="G662" s="164" t="s">
        <v>2227</v>
      </c>
      <c r="H662" s="164" t="s">
        <v>1476</v>
      </c>
      <c r="I662" s="216">
        <v>9</v>
      </c>
      <c r="J662" s="167">
        <v>16.100000000000001</v>
      </c>
      <c r="K662" s="167">
        <v>16.399999999999999</v>
      </c>
      <c r="M662" s="213"/>
      <c r="N662" s="163"/>
      <c r="O662" s="163"/>
      <c r="P662" s="163"/>
      <c r="Q662" s="216"/>
      <c r="R662" s="172"/>
      <c r="S662" s="172"/>
      <c r="T662" s="216"/>
      <c r="U662" s="216"/>
      <c r="V662" s="163"/>
      <c r="W662" s="262"/>
      <c r="AG662" s="163"/>
    </row>
    <row r="663" spans="1:33" s="164" customFormat="1" ht="18" x14ac:dyDescent="0.35">
      <c r="A663" s="316"/>
      <c r="B663" s="163"/>
      <c r="C663" s="163" t="s">
        <v>1451</v>
      </c>
      <c r="D663" s="164" t="s">
        <v>2807</v>
      </c>
      <c r="E663" s="174" t="s">
        <v>40</v>
      </c>
      <c r="F663" s="174" t="s">
        <v>2226</v>
      </c>
      <c r="G663" s="164" t="s">
        <v>1476</v>
      </c>
      <c r="H663" s="164" t="s">
        <v>2227</v>
      </c>
      <c r="I663" s="216">
        <v>9</v>
      </c>
      <c r="J663" s="167">
        <v>16.45</v>
      </c>
      <c r="K663" s="167">
        <v>17.149999999999999</v>
      </c>
      <c r="M663" s="213"/>
      <c r="N663" s="163"/>
      <c r="O663" s="163"/>
      <c r="P663" s="163"/>
      <c r="Q663" s="216"/>
      <c r="R663" s="172"/>
      <c r="S663" s="172"/>
      <c r="T663" s="216"/>
      <c r="U663" s="216"/>
      <c r="V663" s="163"/>
      <c r="W663" s="262"/>
      <c r="AG663" s="163"/>
    </row>
    <row r="664" spans="1:33" s="164" customFormat="1" ht="18" x14ac:dyDescent="0.35">
      <c r="A664" s="316"/>
      <c r="B664" s="163"/>
      <c r="C664" s="163" t="s">
        <v>1451</v>
      </c>
      <c r="D664" s="164" t="s">
        <v>2808</v>
      </c>
      <c r="E664" s="174" t="s">
        <v>2226</v>
      </c>
      <c r="F664" s="174" t="s">
        <v>40</v>
      </c>
      <c r="G664" s="164" t="s">
        <v>2227</v>
      </c>
      <c r="H664" s="164" t="s">
        <v>1476</v>
      </c>
      <c r="I664" s="216">
        <v>9</v>
      </c>
      <c r="J664" s="167">
        <v>17.2</v>
      </c>
      <c r="K664" s="167">
        <v>17.5</v>
      </c>
      <c r="L664" s="57" t="s">
        <v>971</v>
      </c>
      <c r="M664" s="213"/>
      <c r="N664" s="163"/>
      <c r="O664" s="163"/>
      <c r="P664" s="163"/>
      <c r="Q664" s="216"/>
      <c r="R664" s="172"/>
      <c r="S664" s="172"/>
      <c r="T664" s="216"/>
      <c r="U664" s="216"/>
      <c r="V664" s="163"/>
      <c r="W664" s="262"/>
      <c r="AG664" s="163"/>
    </row>
    <row r="665" spans="1:33" s="164" customFormat="1" ht="18" x14ac:dyDescent="0.35">
      <c r="A665" s="316"/>
      <c r="B665" s="163"/>
      <c r="C665" s="163" t="s">
        <v>1451</v>
      </c>
      <c r="D665" s="164" t="s">
        <v>2809</v>
      </c>
      <c r="E665" s="174" t="s">
        <v>40</v>
      </c>
      <c r="F665" s="174" t="s">
        <v>2385</v>
      </c>
      <c r="G665" s="164" t="s">
        <v>1476</v>
      </c>
      <c r="H665" s="164" t="s">
        <v>2386</v>
      </c>
      <c r="I665" s="216">
        <v>12</v>
      </c>
      <c r="J665" s="167">
        <v>18.2</v>
      </c>
      <c r="K665" s="167">
        <v>18.45</v>
      </c>
      <c r="L665" s="164" t="s">
        <v>1225</v>
      </c>
      <c r="M665" s="213"/>
      <c r="N665" s="163"/>
      <c r="O665" s="163"/>
      <c r="P665" s="163"/>
      <c r="Q665" s="216"/>
      <c r="R665" s="172"/>
      <c r="S665" s="172"/>
      <c r="T665" s="216"/>
      <c r="U665" s="216"/>
      <c r="V665" s="163"/>
      <c r="W665" s="262"/>
      <c r="AG665" s="163"/>
    </row>
    <row r="666" spans="1:33" s="164" customFormat="1" ht="18" x14ac:dyDescent="0.35">
      <c r="A666" s="316"/>
      <c r="B666" s="163"/>
      <c r="C666" s="163" t="s">
        <v>1451</v>
      </c>
      <c r="D666" s="164" t="s">
        <v>2810</v>
      </c>
      <c r="E666" s="174" t="s">
        <v>2385</v>
      </c>
      <c r="F666" s="174" t="s">
        <v>40</v>
      </c>
      <c r="G666" s="164" t="s">
        <v>2386</v>
      </c>
      <c r="H666" s="164" t="s">
        <v>1476</v>
      </c>
      <c r="I666" s="216">
        <v>12</v>
      </c>
      <c r="J666" s="167">
        <v>18.5</v>
      </c>
      <c r="K666" s="167">
        <v>19.149999999999999</v>
      </c>
      <c r="M666" s="213"/>
      <c r="N666" s="163"/>
      <c r="O666" s="163"/>
      <c r="P666" s="163"/>
      <c r="Q666" s="216"/>
      <c r="R666" s="172"/>
      <c r="S666" s="172"/>
      <c r="T666" s="216"/>
      <c r="U666" s="216"/>
      <c r="V666" s="163"/>
      <c r="W666" s="262"/>
      <c r="AG666" s="163"/>
    </row>
    <row r="667" spans="1:33" s="164" customFormat="1" ht="18" x14ac:dyDescent="0.35">
      <c r="A667" s="316"/>
      <c r="B667" s="163"/>
      <c r="C667" s="163" t="s">
        <v>1451</v>
      </c>
      <c r="D667" s="164" t="s">
        <v>2811</v>
      </c>
      <c r="E667" s="174" t="s">
        <v>40</v>
      </c>
      <c r="F667" s="174" t="s">
        <v>2226</v>
      </c>
      <c r="G667" s="164" t="s">
        <v>1476</v>
      </c>
      <c r="H667" s="164" t="s">
        <v>2227</v>
      </c>
      <c r="I667" s="216">
        <v>9</v>
      </c>
      <c r="J667" s="167">
        <v>19.2</v>
      </c>
      <c r="K667" s="167">
        <v>19.5</v>
      </c>
      <c r="L667" s="57"/>
      <c r="M667" s="213"/>
      <c r="N667" s="163"/>
      <c r="O667" s="163"/>
      <c r="P667" s="163"/>
      <c r="Q667" s="216"/>
      <c r="R667" s="172"/>
      <c r="S667" s="172"/>
      <c r="T667" s="216"/>
      <c r="U667" s="216"/>
      <c r="V667" s="163"/>
      <c r="W667" s="262"/>
      <c r="AG667" s="163"/>
    </row>
    <row r="668" spans="1:33" s="164" customFormat="1" ht="18" x14ac:dyDescent="0.35">
      <c r="A668" s="316"/>
      <c r="B668" s="163"/>
      <c r="C668" s="163" t="s">
        <v>1451</v>
      </c>
      <c r="D668" s="164" t="s">
        <v>2812</v>
      </c>
      <c r="E668" s="174" t="s">
        <v>2226</v>
      </c>
      <c r="F668" s="174" t="s">
        <v>40</v>
      </c>
      <c r="G668" s="164" t="s">
        <v>2227</v>
      </c>
      <c r="H668" s="164" t="s">
        <v>1476</v>
      </c>
      <c r="I668" s="216">
        <v>9</v>
      </c>
      <c r="J668" s="167">
        <v>19.55</v>
      </c>
      <c r="K668" s="167">
        <v>20.25</v>
      </c>
      <c r="M668" s="353"/>
      <c r="N668" s="163"/>
      <c r="O668" s="163"/>
      <c r="P668" s="163"/>
      <c r="Q668" s="216"/>
      <c r="R668" s="172"/>
      <c r="S668" s="172"/>
      <c r="T668" s="216"/>
      <c r="U668" s="216"/>
      <c r="V668" s="163"/>
      <c r="W668" s="262"/>
      <c r="AG668" s="163"/>
    </row>
    <row r="669" spans="1:33" s="164" customFormat="1" ht="18" x14ac:dyDescent="0.35">
      <c r="A669" s="316"/>
      <c r="B669" s="163"/>
      <c r="C669" s="163" t="s">
        <v>1451</v>
      </c>
      <c r="D669" s="164" t="s">
        <v>2813</v>
      </c>
      <c r="E669" s="174" t="s">
        <v>40</v>
      </c>
      <c r="F669" s="174" t="s">
        <v>2157</v>
      </c>
      <c r="G669" s="164" t="s">
        <v>1476</v>
      </c>
      <c r="H669" s="164" t="s">
        <v>2159</v>
      </c>
      <c r="I669" s="216">
        <v>2.7</v>
      </c>
      <c r="J669" s="167">
        <v>20.3</v>
      </c>
      <c r="K669" s="167">
        <v>20.399999999999999</v>
      </c>
      <c r="L669" s="57"/>
      <c r="M669" s="213"/>
      <c r="N669" s="163"/>
      <c r="O669" s="163"/>
      <c r="P669" s="163"/>
      <c r="Q669" s="216"/>
      <c r="R669" s="172"/>
      <c r="S669" s="172"/>
      <c r="T669" s="216"/>
      <c r="U669" s="216"/>
      <c r="V669" s="163"/>
      <c r="W669" s="262"/>
      <c r="AG669" s="163"/>
    </row>
    <row r="670" spans="1:33" s="164" customFormat="1" ht="18" x14ac:dyDescent="0.35">
      <c r="A670" s="316"/>
      <c r="B670" s="163"/>
      <c r="C670" s="163" t="s">
        <v>1451</v>
      </c>
      <c r="D670" s="164" t="s">
        <v>2814</v>
      </c>
      <c r="E670" s="174" t="s">
        <v>2157</v>
      </c>
      <c r="F670" s="174" t="s">
        <v>2211</v>
      </c>
      <c r="G670" s="164" t="s">
        <v>2159</v>
      </c>
      <c r="H670" s="164" t="s">
        <v>2212</v>
      </c>
      <c r="I670" s="216">
        <v>25.8</v>
      </c>
      <c r="J670" s="167">
        <v>20.45</v>
      </c>
      <c r="K670" s="167">
        <v>21.3</v>
      </c>
      <c r="L670" s="213"/>
      <c r="M670" s="213"/>
      <c r="N670" s="163"/>
      <c r="O670" s="163"/>
      <c r="P670" s="163"/>
      <c r="Q670" s="216"/>
      <c r="R670" s="172"/>
      <c r="S670" s="172"/>
      <c r="T670" s="216"/>
      <c r="U670" s="216"/>
      <c r="V670" s="163"/>
      <c r="W670" s="262"/>
      <c r="AG670" s="163"/>
    </row>
    <row r="671" spans="1:33" s="164" customFormat="1" ht="18" x14ac:dyDescent="0.35">
      <c r="A671" s="316"/>
      <c r="B671" s="163"/>
      <c r="C671" s="163" t="s">
        <v>1451</v>
      </c>
      <c r="D671" s="164" t="s">
        <v>2815</v>
      </c>
      <c r="E671" s="174" t="s">
        <v>2211</v>
      </c>
      <c r="F671" s="174" t="s">
        <v>40</v>
      </c>
      <c r="G671" s="164" t="s">
        <v>2212</v>
      </c>
      <c r="H671" s="164" t="s">
        <v>1476</v>
      </c>
      <c r="I671" s="216">
        <v>22.8</v>
      </c>
      <c r="J671" s="167">
        <v>21.35</v>
      </c>
      <c r="K671" s="167">
        <v>22.2</v>
      </c>
      <c r="P671" s="163"/>
      <c r="Q671" s="216"/>
      <c r="R671" s="172"/>
      <c r="S671" s="172"/>
      <c r="T671" s="216"/>
      <c r="U671" s="216"/>
      <c r="V671" s="163"/>
      <c r="W671" s="262"/>
      <c r="AG671" s="163"/>
    </row>
    <row r="672" spans="1:33" s="164" customFormat="1" ht="18" x14ac:dyDescent="0.35">
      <c r="A672" s="316"/>
      <c r="B672" s="163"/>
      <c r="C672" s="163"/>
      <c r="E672" s="174"/>
      <c r="F672" s="174"/>
      <c r="I672" s="192" t="s">
        <v>2816</v>
      </c>
      <c r="J672" s="163"/>
      <c r="K672" s="163"/>
      <c r="R672" s="163"/>
      <c r="S672" s="163"/>
      <c r="T672" s="216"/>
      <c r="U672" s="216"/>
      <c r="W672" s="262"/>
      <c r="AG672" s="163"/>
    </row>
    <row r="673" spans="1:33" s="340" customFormat="1" ht="18" x14ac:dyDescent="0.35">
      <c r="A673" s="342"/>
      <c r="B673" s="235"/>
      <c r="C673" s="235"/>
      <c r="E673" s="343"/>
      <c r="F673" s="343"/>
      <c r="I673" s="235"/>
      <c r="J673" s="235"/>
      <c r="K673" s="235"/>
      <c r="O673" s="235"/>
      <c r="P673" s="235"/>
      <c r="R673" s="347"/>
      <c r="S673" s="347"/>
      <c r="T673" s="348"/>
      <c r="U673" s="348"/>
      <c r="W673" s="349"/>
      <c r="AG673" s="235"/>
    </row>
    <row r="674" spans="1:33" s="164" customFormat="1" ht="18" x14ac:dyDescent="0.35">
      <c r="A674" s="316"/>
      <c r="B674" s="163">
        <v>41</v>
      </c>
      <c r="C674" s="163" t="s">
        <v>1458</v>
      </c>
      <c r="D674" s="164" t="s">
        <v>2817</v>
      </c>
      <c r="E674" s="174" t="s">
        <v>2211</v>
      </c>
      <c r="F674" s="174" t="s">
        <v>2245</v>
      </c>
      <c r="G674" s="164" t="s">
        <v>2212</v>
      </c>
      <c r="H674" s="164" t="s">
        <v>2246</v>
      </c>
      <c r="I674" s="163">
        <v>11.6</v>
      </c>
      <c r="J674" s="167">
        <v>7.15</v>
      </c>
      <c r="K674" s="167">
        <v>7.35</v>
      </c>
      <c r="P674" s="163"/>
      <c r="Q674" s="163" t="s">
        <v>1458</v>
      </c>
      <c r="R674" s="181">
        <v>0.29166666666666669</v>
      </c>
      <c r="S674" s="181">
        <v>0.27083333333333331</v>
      </c>
      <c r="T674" s="216">
        <v>166</v>
      </c>
      <c r="U674" s="216"/>
      <c r="V674" s="172"/>
      <c r="W674" s="320" t="s">
        <v>1027</v>
      </c>
      <c r="X674" s="169" t="s">
        <v>2101</v>
      </c>
      <c r="Y674" s="169" t="s">
        <v>1045</v>
      </c>
      <c r="Z674" s="169"/>
      <c r="AA674" s="169"/>
      <c r="AB674" s="164" t="s">
        <v>2212</v>
      </c>
      <c r="AC674" s="164" t="s">
        <v>2211</v>
      </c>
      <c r="AD674" s="211" t="s">
        <v>1542</v>
      </c>
      <c r="AE674" s="164" t="s">
        <v>1045</v>
      </c>
      <c r="AF674" s="164" t="s">
        <v>1031</v>
      </c>
      <c r="AG674" s="163"/>
    </row>
    <row r="675" spans="1:33" s="164" customFormat="1" ht="18" x14ac:dyDescent="0.35">
      <c r="A675" s="316"/>
      <c r="B675" s="163"/>
      <c r="C675" s="163" t="s">
        <v>1458</v>
      </c>
      <c r="D675" s="164" t="s">
        <v>2818</v>
      </c>
      <c r="E675" s="174" t="s">
        <v>2245</v>
      </c>
      <c r="F675" s="174" t="s">
        <v>2157</v>
      </c>
      <c r="G675" s="164" t="s">
        <v>2246</v>
      </c>
      <c r="H675" s="164" t="s">
        <v>2159</v>
      </c>
      <c r="I675" s="163">
        <v>37.1</v>
      </c>
      <c r="J675" s="167">
        <v>7.4</v>
      </c>
      <c r="K675" s="167">
        <v>8.5500000000000007</v>
      </c>
      <c r="L675" s="57" t="s">
        <v>2222</v>
      </c>
      <c r="N675" s="163"/>
      <c r="O675" s="163"/>
      <c r="P675" s="163"/>
      <c r="T675" s="216"/>
      <c r="U675" s="216"/>
      <c r="W675" s="262"/>
      <c r="AG675" s="163"/>
    </row>
    <row r="676" spans="1:33" s="164" customFormat="1" ht="18" x14ac:dyDescent="0.35">
      <c r="A676" s="316"/>
      <c r="B676" s="163"/>
      <c r="C676" s="163" t="s">
        <v>1458</v>
      </c>
      <c r="D676" s="164" t="s">
        <v>2819</v>
      </c>
      <c r="E676" s="174" t="s">
        <v>2157</v>
      </c>
      <c r="F676" s="174" t="s">
        <v>2299</v>
      </c>
      <c r="G676" s="164" t="s">
        <v>2159</v>
      </c>
      <c r="H676" s="164" t="s">
        <v>2300</v>
      </c>
      <c r="I676" s="163">
        <f>I677+2.7</f>
        <v>26.4</v>
      </c>
      <c r="J676" s="167">
        <v>9.25</v>
      </c>
      <c r="K676" s="167">
        <v>10.199999999999999</v>
      </c>
      <c r="L676" s="164" t="s">
        <v>2163</v>
      </c>
      <c r="M676" s="216"/>
      <c r="N676" s="167"/>
      <c r="O676" s="167"/>
      <c r="P676" s="167"/>
      <c r="Q676" s="213"/>
      <c r="R676" s="172"/>
      <c r="S676" s="172"/>
      <c r="T676" s="216"/>
      <c r="U676" s="216"/>
      <c r="W676" s="262"/>
      <c r="AG676" s="163"/>
    </row>
    <row r="677" spans="1:33" s="164" customFormat="1" ht="18" x14ac:dyDescent="0.35">
      <c r="A677" s="316"/>
      <c r="B677" s="163"/>
      <c r="C677" s="163" t="s">
        <v>1458</v>
      </c>
      <c r="D677" s="164" t="s">
        <v>2820</v>
      </c>
      <c r="E677" s="174" t="s">
        <v>2304</v>
      </c>
      <c r="F677" s="174" t="s">
        <v>40</v>
      </c>
      <c r="G677" s="164" t="s">
        <v>2305</v>
      </c>
      <c r="H677" s="164" t="s">
        <v>1476</v>
      </c>
      <c r="I677" s="163">
        <v>23.7</v>
      </c>
      <c r="J677" s="167">
        <v>10.25</v>
      </c>
      <c r="K677" s="167">
        <v>11.1</v>
      </c>
      <c r="M677" s="163"/>
      <c r="N677" s="167"/>
      <c r="O677" s="167"/>
      <c r="P677" s="167"/>
      <c r="Q677" s="213"/>
      <c r="R677" s="172"/>
      <c r="S677" s="172"/>
      <c r="T677" s="216"/>
      <c r="U677" s="216"/>
      <c r="W677" s="262"/>
      <c r="AG677" s="163"/>
    </row>
    <row r="678" spans="1:33" s="164" customFormat="1" ht="18" x14ac:dyDescent="0.35">
      <c r="A678" s="316"/>
      <c r="B678" s="163"/>
      <c r="C678" s="163" t="s">
        <v>1458</v>
      </c>
      <c r="D678" s="164" t="s">
        <v>2821</v>
      </c>
      <c r="E678" s="174" t="s">
        <v>40</v>
      </c>
      <c r="F678" s="174" t="s">
        <v>2195</v>
      </c>
      <c r="G678" s="164" t="s">
        <v>1476</v>
      </c>
      <c r="H678" s="164" t="s">
        <v>2196</v>
      </c>
      <c r="I678" s="163">
        <v>33.6</v>
      </c>
      <c r="J678" s="167">
        <v>11.15</v>
      </c>
      <c r="K678" s="167">
        <v>12.3</v>
      </c>
      <c r="M678" s="163"/>
      <c r="N678" s="167"/>
      <c r="O678" s="167"/>
      <c r="P678" s="167"/>
      <c r="Q678" s="213"/>
      <c r="R678" s="172"/>
      <c r="S678" s="172"/>
      <c r="T678" s="216"/>
      <c r="U678" s="216"/>
      <c r="W678" s="262"/>
      <c r="AG678" s="163"/>
    </row>
    <row r="679" spans="1:33" s="164" customFormat="1" ht="18" x14ac:dyDescent="0.35">
      <c r="A679" s="316"/>
      <c r="B679" s="163"/>
      <c r="C679" s="163" t="s">
        <v>1458</v>
      </c>
      <c r="D679" s="164" t="s">
        <v>2822</v>
      </c>
      <c r="E679" s="174" t="s">
        <v>2195</v>
      </c>
      <c r="F679" s="174" t="s">
        <v>40</v>
      </c>
      <c r="G679" s="164" t="s">
        <v>2196</v>
      </c>
      <c r="H679" s="164" t="s">
        <v>1476</v>
      </c>
      <c r="I679" s="163">
        <v>33.6</v>
      </c>
      <c r="J679" s="167">
        <v>12.35</v>
      </c>
      <c r="K679" s="167">
        <v>13.5</v>
      </c>
      <c r="P679" s="167"/>
      <c r="Q679" s="213"/>
      <c r="R679" s="172"/>
      <c r="S679" s="172"/>
      <c r="T679" s="216"/>
      <c r="U679" s="216"/>
      <c r="W679" s="262"/>
      <c r="AG679" s="163"/>
    </row>
    <row r="680" spans="1:33" s="164" customFormat="1" ht="18" x14ac:dyDescent="0.35">
      <c r="A680" s="316"/>
      <c r="B680" s="163"/>
      <c r="C680" s="163"/>
      <c r="E680" s="221" t="s">
        <v>976</v>
      </c>
      <c r="F680" s="174"/>
      <c r="G680" s="57" t="s">
        <v>976</v>
      </c>
      <c r="I680" s="163"/>
      <c r="J680" s="163"/>
      <c r="K680" s="163"/>
      <c r="P680" s="163"/>
      <c r="R680" s="172"/>
      <c r="S680" s="172"/>
      <c r="T680" s="216"/>
      <c r="U680" s="216"/>
      <c r="W680" s="262"/>
      <c r="AG680" s="163"/>
    </row>
    <row r="681" spans="1:33" s="164" customFormat="1" ht="18" x14ac:dyDescent="0.35">
      <c r="A681" s="316"/>
      <c r="B681" s="163"/>
      <c r="C681" s="163" t="s">
        <v>1448</v>
      </c>
      <c r="D681" s="164" t="s">
        <v>2823</v>
      </c>
      <c r="E681" s="174" t="s">
        <v>40</v>
      </c>
      <c r="F681" s="174" t="s">
        <v>2166</v>
      </c>
      <c r="G681" s="164" t="s">
        <v>1476</v>
      </c>
      <c r="H681" s="164" t="s">
        <v>2167</v>
      </c>
      <c r="I681" s="163">
        <v>13.2</v>
      </c>
      <c r="J681" s="167">
        <v>14.2</v>
      </c>
      <c r="K681" s="167">
        <v>14.45</v>
      </c>
      <c r="L681" s="164" t="s">
        <v>1225</v>
      </c>
      <c r="P681" s="163"/>
      <c r="Q681" s="163" t="s">
        <v>1448</v>
      </c>
      <c r="R681" s="181">
        <v>0.3611111111111111</v>
      </c>
      <c r="S681" s="181">
        <v>0.28125</v>
      </c>
      <c r="T681" s="216">
        <v>139.4</v>
      </c>
      <c r="U681" s="216">
        <f>T674+T681</f>
        <v>305.39999999999998</v>
      </c>
      <c r="V681" s="172">
        <v>14</v>
      </c>
      <c r="W681" s="320" t="s">
        <v>1027</v>
      </c>
      <c r="X681" s="169" t="s">
        <v>2101</v>
      </c>
      <c r="Y681" s="169" t="s">
        <v>1045</v>
      </c>
      <c r="Z681" s="169" t="s">
        <v>1045</v>
      </c>
      <c r="AA681" s="169" t="s">
        <v>2103</v>
      </c>
      <c r="AB681" s="164" t="s">
        <v>2719</v>
      </c>
      <c r="AC681" s="164" t="s">
        <v>2211</v>
      </c>
      <c r="AD681" s="211" t="s">
        <v>1542</v>
      </c>
      <c r="AE681" s="164" t="s">
        <v>1045</v>
      </c>
      <c r="AF681" s="164" t="s">
        <v>1031</v>
      </c>
      <c r="AG681" s="163" t="s">
        <v>2180</v>
      </c>
    </row>
    <row r="682" spans="1:33" s="164" customFormat="1" ht="18" x14ac:dyDescent="0.35">
      <c r="A682" s="316"/>
      <c r="B682" s="163"/>
      <c r="C682" s="163" t="s">
        <v>1448</v>
      </c>
      <c r="D682" s="164" t="s">
        <v>2824</v>
      </c>
      <c r="E682" s="174" t="s">
        <v>2166</v>
      </c>
      <c r="F682" s="174" t="s">
        <v>40</v>
      </c>
      <c r="G682" s="164" t="s">
        <v>2167</v>
      </c>
      <c r="H682" s="164" t="s">
        <v>1476</v>
      </c>
      <c r="I682" s="163">
        <v>13.2</v>
      </c>
      <c r="J682" s="167">
        <v>14.5</v>
      </c>
      <c r="K682" s="167">
        <v>15.15</v>
      </c>
      <c r="L682" s="164" t="s">
        <v>1225</v>
      </c>
      <c r="P682" s="163"/>
      <c r="R682" s="172"/>
      <c r="S682" s="172"/>
      <c r="T682" s="216"/>
      <c r="U682" s="216"/>
      <c r="W682" s="262"/>
      <c r="AG682" s="163"/>
    </row>
    <row r="683" spans="1:33" s="164" customFormat="1" ht="18" x14ac:dyDescent="0.35">
      <c r="A683" s="316"/>
      <c r="B683" s="163"/>
      <c r="C683" s="163"/>
      <c r="E683" s="174"/>
      <c r="F683" s="174"/>
      <c r="I683" s="192" t="s">
        <v>2825</v>
      </c>
      <c r="J683" s="167"/>
      <c r="K683" s="167"/>
      <c r="M683" s="353"/>
      <c r="N683" s="163"/>
      <c r="O683" s="163"/>
      <c r="P683" s="163"/>
      <c r="R683" s="172"/>
      <c r="S683" s="172"/>
      <c r="T683" s="216"/>
      <c r="U683" s="216"/>
      <c r="W683" s="262"/>
      <c r="AG683" s="163"/>
    </row>
    <row r="684" spans="1:33" s="164" customFormat="1" ht="18" x14ac:dyDescent="0.35">
      <c r="A684" s="316"/>
      <c r="B684" s="163"/>
      <c r="C684" s="163" t="s">
        <v>1448</v>
      </c>
      <c r="D684" s="164" t="s">
        <v>2540</v>
      </c>
      <c r="E684" s="174" t="s">
        <v>40</v>
      </c>
      <c r="F684" s="174" t="s">
        <v>2157</v>
      </c>
      <c r="G684" s="164" t="s">
        <v>1476</v>
      </c>
      <c r="H684" s="164" t="s">
        <v>2159</v>
      </c>
      <c r="I684" s="216">
        <v>2.7</v>
      </c>
      <c r="J684" s="167">
        <v>17</v>
      </c>
      <c r="K684" s="167">
        <v>17.100000000000001</v>
      </c>
      <c r="L684" s="164" t="s">
        <v>2163</v>
      </c>
      <c r="M684" s="213"/>
      <c r="N684" s="163"/>
      <c r="O684" s="163"/>
      <c r="P684" s="163"/>
      <c r="R684" s="172"/>
      <c r="S684" s="172"/>
      <c r="T684" s="216"/>
      <c r="U684" s="216"/>
      <c r="W684" s="262"/>
      <c r="AG684" s="163"/>
    </row>
    <row r="685" spans="1:33" s="164" customFormat="1" ht="18" x14ac:dyDescent="0.35">
      <c r="A685" s="316"/>
      <c r="B685" s="163"/>
      <c r="C685" s="163" t="s">
        <v>1448</v>
      </c>
      <c r="D685" s="164" t="s">
        <v>2826</v>
      </c>
      <c r="E685" s="174" t="s">
        <v>2157</v>
      </c>
      <c r="F685" s="174" t="s">
        <v>2211</v>
      </c>
      <c r="G685" s="164" t="s">
        <v>2159</v>
      </c>
      <c r="H685" s="164" t="s">
        <v>2212</v>
      </c>
      <c r="I685" s="163">
        <v>25.5</v>
      </c>
      <c r="J685" s="167">
        <v>17.149999999999999</v>
      </c>
      <c r="K685" s="167">
        <v>18.149999999999999</v>
      </c>
      <c r="L685" s="164" t="s">
        <v>2163</v>
      </c>
      <c r="N685" s="163"/>
      <c r="O685" s="163"/>
      <c r="P685" s="163"/>
      <c r="R685" s="172"/>
      <c r="S685" s="172"/>
      <c r="T685" s="216"/>
      <c r="U685" s="216"/>
      <c r="W685" s="262"/>
      <c r="AG685" s="163"/>
    </row>
    <row r="686" spans="1:33" s="164" customFormat="1" ht="18" x14ac:dyDescent="0.35">
      <c r="A686" s="316"/>
      <c r="B686" s="163"/>
      <c r="C686" s="163" t="s">
        <v>1448</v>
      </c>
      <c r="D686" s="164" t="s">
        <v>2827</v>
      </c>
      <c r="E686" s="174" t="s">
        <v>2211</v>
      </c>
      <c r="F686" s="174" t="s">
        <v>2157</v>
      </c>
      <c r="G686" s="164" t="s">
        <v>2212</v>
      </c>
      <c r="H686" s="164" t="s">
        <v>2159</v>
      </c>
      <c r="I686" s="163">
        <v>25.5</v>
      </c>
      <c r="J686" s="167">
        <v>18.2</v>
      </c>
      <c r="K686" s="167">
        <v>19.2</v>
      </c>
      <c r="L686" s="164" t="s">
        <v>2163</v>
      </c>
      <c r="N686" s="163"/>
      <c r="O686" s="163"/>
      <c r="P686" s="163"/>
      <c r="R686" s="172"/>
      <c r="S686" s="172"/>
      <c r="T686" s="216"/>
      <c r="U686" s="216"/>
      <c r="W686" s="262"/>
      <c r="AG686" s="163"/>
    </row>
    <row r="687" spans="1:33" s="164" customFormat="1" ht="18" x14ac:dyDescent="0.35">
      <c r="A687" s="316"/>
      <c r="B687" s="163"/>
      <c r="C687" s="163" t="s">
        <v>1448</v>
      </c>
      <c r="D687" s="164" t="s">
        <v>2828</v>
      </c>
      <c r="E687" s="174" t="s">
        <v>2157</v>
      </c>
      <c r="F687" s="174" t="s">
        <v>2190</v>
      </c>
      <c r="G687" s="164" t="s">
        <v>2159</v>
      </c>
      <c r="H687" s="164" t="s">
        <v>2191</v>
      </c>
      <c r="I687" s="163">
        <v>16.899999999999999</v>
      </c>
      <c r="J687" s="167">
        <v>19.25</v>
      </c>
      <c r="K687" s="167">
        <v>20.100000000000001</v>
      </c>
      <c r="L687" s="164" t="s">
        <v>2163</v>
      </c>
      <c r="N687" s="163"/>
      <c r="O687" s="163"/>
      <c r="P687" s="163"/>
      <c r="R687" s="172"/>
      <c r="S687" s="172"/>
      <c r="T687" s="216"/>
      <c r="U687" s="216"/>
      <c r="W687" s="262"/>
      <c r="AG687" s="163"/>
    </row>
    <row r="688" spans="1:33" s="164" customFormat="1" ht="18" x14ac:dyDescent="0.35">
      <c r="A688" s="316"/>
      <c r="B688" s="163"/>
      <c r="C688" s="163" t="s">
        <v>1448</v>
      </c>
      <c r="D688" s="164" t="s">
        <v>2829</v>
      </c>
      <c r="E688" s="174" t="s">
        <v>2190</v>
      </c>
      <c r="F688" s="174" t="s">
        <v>2157</v>
      </c>
      <c r="G688" s="164" t="s">
        <v>2191</v>
      </c>
      <c r="H688" s="164" t="s">
        <v>2159</v>
      </c>
      <c r="I688" s="163">
        <v>16.899999999999999</v>
      </c>
      <c r="J688" s="167">
        <v>20.149999999999999</v>
      </c>
      <c r="K688" s="167">
        <v>21</v>
      </c>
      <c r="L688" s="164" t="s">
        <v>2163</v>
      </c>
      <c r="M688" s="213"/>
      <c r="N688" s="163"/>
      <c r="O688" s="163"/>
      <c r="P688" s="163"/>
      <c r="R688" s="172"/>
      <c r="S688" s="172"/>
      <c r="T688" s="216"/>
      <c r="U688" s="216"/>
      <c r="W688" s="262"/>
      <c r="AG688" s="163"/>
    </row>
    <row r="689" spans="1:33" s="164" customFormat="1" ht="18" x14ac:dyDescent="0.35">
      <c r="A689" s="316"/>
      <c r="B689" s="163"/>
      <c r="C689" s="163" t="s">
        <v>1448</v>
      </c>
      <c r="D689" s="164" t="s">
        <v>2830</v>
      </c>
      <c r="E689" s="174" t="s">
        <v>2157</v>
      </c>
      <c r="F689" s="174" t="s">
        <v>2211</v>
      </c>
      <c r="G689" s="164" t="s">
        <v>2159</v>
      </c>
      <c r="H689" s="164" t="s">
        <v>2212</v>
      </c>
      <c r="I689" s="163">
        <v>25.5</v>
      </c>
      <c r="J689" s="167">
        <v>21.2</v>
      </c>
      <c r="K689" s="167">
        <v>22.2</v>
      </c>
      <c r="L689" s="164" t="s">
        <v>2163</v>
      </c>
      <c r="P689" s="163"/>
      <c r="R689" s="172"/>
      <c r="S689" s="172"/>
      <c r="T689" s="216"/>
      <c r="U689" s="216"/>
      <c r="W689" s="262"/>
      <c r="AG689" s="163"/>
    </row>
    <row r="690" spans="1:33" s="340" customFormat="1" ht="18" x14ac:dyDescent="0.35">
      <c r="A690" s="342"/>
      <c r="B690" s="235"/>
      <c r="C690" s="235"/>
      <c r="E690" s="343"/>
      <c r="F690" s="344" t="s">
        <v>1174</v>
      </c>
      <c r="H690" s="345" t="s">
        <v>1174</v>
      </c>
      <c r="I690" s="235"/>
      <c r="J690" s="226"/>
      <c r="K690" s="235"/>
      <c r="P690" s="235"/>
      <c r="R690" s="347"/>
      <c r="S690" s="347"/>
      <c r="T690" s="348"/>
      <c r="U690" s="348"/>
      <c r="W690" s="349"/>
      <c r="AG690" s="235"/>
    </row>
    <row r="691" spans="1:33" s="340" customFormat="1" ht="18" x14ac:dyDescent="0.35">
      <c r="A691" s="342"/>
      <c r="B691" s="235"/>
      <c r="C691" s="235"/>
      <c r="E691" s="343"/>
      <c r="F691" s="344"/>
      <c r="H691" s="345"/>
      <c r="I691" s="235"/>
      <c r="J691" s="226"/>
      <c r="K691" s="235"/>
      <c r="P691" s="235"/>
      <c r="R691" s="347"/>
      <c r="S691" s="347"/>
      <c r="T691" s="348"/>
      <c r="U691" s="348"/>
      <c r="W691" s="349"/>
      <c r="AG691" s="235"/>
    </row>
    <row r="692" spans="1:33" s="164" customFormat="1" ht="18" x14ac:dyDescent="0.35">
      <c r="A692" s="316"/>
      <c r="B692" s="163">
        <v>42</v>
      </c>
      <c r="C692" s="163" t="s">
        <v>1468</v>
      </c>
      <c r="D692" s="164" t="s">
        <v>2831</v>
      </c>
      <c r="E692" s="174" t="s">
        <v>40</v>
      </c>
      <c r="F692" s="174" t="s">
        <v>2100</v>
      </c>
      <c r="G692" s="164" t="s">
        <v>1476</v>
      </c>
      <c r="H692" s="164" t="s">
        <v>1564</v>
      </c>
      <c r="I692" s="216">
        <v>28.8</v>
      </c>
      <c r="J692" s="167">
        <v>5.4</v>
      </c>
      <c r="K692" s="167">
        <v>6.4</v>
      </c>
      <c r="L692" s="164" t="s">
        <v>2832</v>
      </c>
      <c r="Q692" s="163" t="s">
        <v>1468</v>
      </c>
      <c r="R692" s="181">
        <v>0.31597222222222221</v>
      </c>
      <c r="S692" s="181">
        <v>0.2951388888888889</v>
      </c>
      <c r="T692" s="216">
        <v>172.8</v>
      </c>
      <c r="U692" s="216"/>
      <c r="V692" s="172"/>
      <c r="W692" s="320"/>
      <c r="X692" s="169" t="s">
        <v>2101</v>
      </c>
      <c r="Y692" s="164" t="s">
        <v>1045</v>
      </c>
      <c r="Z692" s="169"/>
      <c r="AA692" s="169"/>
      <c r="AB692" s="164" t="s">
        <v>2833</v>
      </c>
      <c r="AC692" s="164" t="s">
        <v>2834</v>
      </c>
      <c r="AD692" s="211" t="s">
        <v>1542</v>
      </c>
      <c r="AE692" s="164" t="s">
        <v>1045</v>
      </c>
      <c r="AF692" s="164" t="s">
        <v>1031</v>
      </c>
      <c r="AG692" s="163" t="s">
        <v>2103</v>
      </c>
    </row>
    <row r="693" spans="1:33" s="164" customFormat="1" ht="18" x14ac:dyDescent="0.35">
      <c r="A693" s="316"/>
      <c r="B693" s="163"/>
      <c r="C693" s="163" t="s">
        <v>1468</v>
      </c>
      <c r="D693" s="164" t="s">
        <v>2835</v>
      </c>
      <c r="E693" s="174" t="s">
        <v>2100</v>
      </c>
      <c r="F693" s="174" t="s">
        <v>40</v>
      </c>
      <c r="G693" s="164" t="s">
        <v>1564</v>
      </c>
      <c r="H693" s="164" t="s">
        <v>1476</v>
      </c>
      <c r="I693" s="216">
        <v>28.8</v>
      </c>
      <c r="J693" s="167">
        <v>6.45</v>
      </c>
      <c r="K693" s="167">
        <v>7.45</v>
      </c>
      <c r="L693" s="164" t="s">
        <v>2832</v>
      </c>
      <c r="N693" s="163"/>
      <c r="O693" s="163"/>
      <c r="P693" s="163"/>
      <c r="R693" s="172"/>
      <c r="S693" s="172"/>
      <c r="T693" s="216"/>
      <c r="U693" s="216"/>
      <c r="W693" s="262"/>
      <c r="AG693" s="163"/>
    </row>
    <row r="694" spans="1:33" s="164" customFormat="1" ht="18" x14ac:dyDescent="0.35">
      <c r="A694" s="316"/>
      <c r="B694" s="163"/>
      <c r="C694" s="163" t="s">
        <v>1468</v>
      </c>
      <c r="D694" s="164" t="s">
        <v>2836</v>
      </c>
      <c r="E694" s="174" t="s">
        <v>40</v>
      </c>
      <c r="F694" s="174" t="s">
        <v>2100</v>
      </c>
      <c r="G694" s="164" t="s">
        <v>1476</v>
      </c>
      <c r="H694" s="164" t="s">
        <v>1564</v>
      </c>
      <c r="I694" s="216">
        <v>28.8</v>
      </c>
      <c r="J694" s="167">
        <v>7.5</v>
      </c>
      <c r="K694" s="167">
        <v>8.5</v>
      </c>
      <c r="L694" s="164" t="s">
        <v>2832</v>
      </c>
      <c r="N694" s="163"/>
      <c r="O694" s="163"/>
      <c r="P694" s="163"/>
      <c r="R694" s="172"/>
      <c r="S694" s="172"/>
      <c r="T694" s="216"/>
      <c r="U694" s="216"/>
      <c r="W694" s="262"/>
      <c r="AG694" s="163"/>
    </row>
    <row r="695" spans="1:33" s="164" customFormat="1" ht="18" x14ac:dyDescent="0.35">
      <c r="A695" s="316"/>
      <c r="B695" s="163"/>
      <c r="C695" s="163" t="s">
        <v>1468</v>
      </c>
      <c r="D695" s="164" t="s">
        <v>2836</v>
      </c>
      <c r="E695" s="174" t="s">
        <v>2100</v>
      </c>
      <c r="F695" s="174" t="s">
        <v>40</v>
      </c>
      <c r="G695" s="164" t="s">
        <v>1564</v>
      </c>
      <c r="H695" s="164" t="s">
        <v>1476</v>
      </c>
      <c r="I695" s="216">
        <v>28.8</v>
      </c>
      <c r="J695" s="167">
        <v>8.5500000000000007</v>
      </c>
      <c r="K695" s="167">
        <v>9.5500000000000007</v>
      </c>
      <c r="L695" s="57" t="s">
        <v>971</v>
      </c>
      <c r="N695" s="163"/>
      <c r="O695" s="163"/>
      <c r="P695" s="163"/>
      <c r="R695" s="172"/>
      <c r="S695" s="172"/>
      <c r="T695" s="216"/>
      <c r="U695" s="216"/>
      <c r="W695" s="262"/>
      <c r="AG695" s="163"/>
    </row>
    <row r="696" spans="1:33" s="164" customFormat="1" ht="18" x14ac:dyDescent="0.35">
      <c r="A696" s="316"/>
      <c r="B696" s="163"/>
      <c r="C696" s="163" t="s">
        <v>1468</v>
      </c>
      <c r="D696" s="164" t="s">
        <v>2837</v>
      </c>
      <c r="E696" s="174" t="s">
        <v>40</v>
      </c>
      <c r="F696" s="174" t="s">
        <v>2100</v>
      </c>
      <c r="G696" s="164" t="s">
        <v>1476</v>
      </c>
      <c r="H696" s="164" t="s">
        <v>1564</v>
      </c>
      <c r="I696" s="216">
        <v>28.8</v>
      </c>
      <c r="J696" s="167">
        <v>10.25</v>
      </c>
      <c r="K696" s="167">
        <v>11.25</v>
      </c>
      <c r="L696" s="164" t="s">
        <v>2832</v>
      </c>
      <c r="N696" s="163"/>
      <c r="O696" s="163"/>
      <c r="P696" s="163"/>
      <c r="R696" s="172"/>
      <c r="S696" s="172"/>
      <c r="T696" s="216"/>
      <c r="U696" s="216"/>
      <c r="W696" s="262"/>
      <c r="AG696" s="163"/>
    </row>
    <row r="697" spans="1:33" s="164" customFormat="1" ht="18" x14ac:dyDescent="0.35">
      <c r="A697" s="316"/>
      <c r="B697" s="163"/>
      <c r="C697" s="163" t="s">
        <v>1468</v>
      </c>
      <c r="D697" s="164" t="s">
        <v>2838</v>
      </c>
      <c r="E697" s="174" t="s">
        <v>2100</v>
      </c>
      <c r="F697" s="174" t="s">
        <v>40</v>
      </c>
      <c r="G697" s="164" t="s">
        <v>1564</v>
      </c>
      <c r="H697" s="164" t="s">
        <v>1476</v>
      </c>
      <c r="I697" s="216">
        <v>28.8</v>
      </c>
      <c r="J697" s="167">
        <v>11.3</v>
      </c>
      <c r="K697" s="167">
        <v>12.3</v>
      </c>
      <c r="N697" s="163"/>
      <c r="O697" s="163"/>
      <c r="P697" s="163"/>
      <c r="R697" s="172"/>
      <c r="S697" s="172"/>
      <c r="T697" s="216"/>
      <c r="U697" s="216"/>
      <c r="W697" s="262"/>
      <c r="AG697" s="163"/>
    </row>
    <row r="698" spans="1:33" s="164" customFormat="1" ht="18" x14ac:dyDescent="0.35">
      <c r="A698" s="316"/>
      <c r="B698" s="163"/>
      <c r="C698" s="163"/>
      <c r="E698" s="221" t="s">
        <v>976</v>
      </c>
      <c r="F698" s="174"/>
      <c r="G698" s="57" t="s">
        <v>976</v>
      </c>
      <c r="I698" s="216"/>
      <c r="J698" s="167"/>
      <c r="K698" s="167"/>
      <c r="N698" s="163"/>
      <c r="O698" s="163"/>
      <c r="P698" s="163"/>
      <c r="R698" s="172"/>
      <c r="S698" s="172"/>
      <c r="T698" s="216"/>
      <c r="U698" s="216"/>
      <c r="W698" s="262"/>
      <c r="AG698" s="163"/>
    </row>
    <row r="699" spans="1:33" s="164" customFormat="1" ht="18" x14ac:dyDescent="0.35">
      <c r="A699" s="355"/>
      <c r="B699" s="163"/>
      <c r="C699" s="163" t="s">
        <v>1462</v>
      </c>
      <c r="D699" s="164" t="s">
        <v>2838</v>
      </c>
      <c r="E699" s="174" t="s">
        <v>40</v>
      </c>
      <c r="F699" s="174" t="s">
        <v>2839</v>
      </c>
      <c r="G699" s="164" t="s">
        <v>1476</v>
      </c>
      <c r="H699" s="164" t="s">
        <v>2840</v>
      </c>
      <c r="I699" s="216">
        <v>40.9</v>
      </c>
      <c r="J699" s="167">
        <v>13</v>
      </c>
      <c r="K699" s="167">
        <v>14.3</v>
      </c>
      <c r="M699" s="166"/>
      <c r="Q699" s="163" t="s">
        <v>1462</v>
      </c>
      <c r="R699" s="181">
        <v>0.34027777777777773</v>
      </c>
      <c r="S699" s="181">
        <v>0.31944444444444448</v>
      </c>
      <c r="T699" s="216">
        <v>187.1</v>
      </c>
      <c r="U699" s="216">
        <f>T699+T692</f>
        <v>359.9</v>
      </c>
      <c r="V699" s="172">
        <v>11</v>
      </c>
      <c r="W699" s="320"/>
      <c r="X699" s="169" t="s">
        <v>2101</v>
      </c>
      <c r="Y699" s="164" t="s">
        <v>1045</v>
      </c>
      <c r="Z699" s="164" t="s">
        <v>1045</v>
      </c>
      <c r="AA699" s="169" t="s">
        <v>2103</v>
      </c>
      <c r="AB699" s="164" t="s">
        <v>2841</v>
      </c>
      <c r="AC699" s="164" t="s">
        <v>2454</v>
      </c>
      <c r="AD699" s="211" t="s">
        <v>1542</v>
      </c>
      <c r="AE699" s="164" t="s">
        <v>1045</v>
      </c>
      <c r="AF699" s="164" t="s">
        <v>1031</v>
      </c>
      <c r="AG699" s="163" t="s">
        <v>1487</v>
      </c>
    </row>
    <row r="700" spans="1:33" s="164" customFormat="1" ht="18" x14ac:dyDescent="0.35">
      <c r="A700" s="316"/>
      <c r="B700" s="163"/>
      <c r="C700" s="163" t="s">
        <v>1462</v>
      </c>
      <c r="D700" s="164" t="s">
        <v>2842</v>
      </c>
      <c r="E700" s="174" t="s">
        <v>2839</v>
      </c>
      <c r="F700" s="174" t="s">
        <v>40</v>
      </c>
      <c r="G700" s="164" t="s">
        <v>2840</v>
      </c>
      <c r="H700" s="164" t="s">
        <v>1476</v>
      </c>
      <c r="I700" s="216">
        <v>43.6</v>
      </c>
      <c r="J700" s="167">
        <v>14.35</v>
      </c>
      <c r="K700" s="167">
        <v>16.05</v>
      </c>
      <c r="R700" s="172"/>
      <c r="S700" s="172"/>
      <c r="T700" s="216"/>
      <c r="U700" s="216"/>
      <c r="W700" s="262"/>
      <c r="AG700" s="163"/>
    </row>
    <row r="701" spans="1:33" s="164" customFormat="1" ht="18" x14ac:dyDescent="0.35">
      <c r="A701" s="355"/>
      <c r="B701" s="163"/>
      <c r="C701" s="163" t="s">
        <v>1462</v>
      </c>
      <c r="D701" s="164" t="s">
        <v>2843</v>
      </c>
      <c r="E701" s="174" t="s">
        <v>40</v>
      </c>
      <c r="F701" s="174" t="s">
        <v>2211</v>
      </c>
      <c r="G701" s="164" t="s">
        <v>1476</v>
      </c>
      <c r="H701" s="164" t="s">
        <v>2212</v>
      </c>
      <c r="I701" s="216">
        <v>30.4</v>
      </c>
      <c r="J701" s="167">
        <v>16.149999999999999</v>
      </c>
      <c r="K701" s="167">
        <v>17.149999999999999</v>
      </c>
      <c r="L701" s="164" t="s">
        <v>2163</v>
      </c>
      <c r="M701" s="166" t="s">
        <v>2213</v>
      </c>
      <c r="N701" s="163"/>
      <c r="O701" s="163"/>
      <c r="P701" s="163"/>
      <c r="R701" s="172"/>
      <c r="S701" s="172"/>
      <c r="T701" s="216"/>
      <c r="U701" s="216"/>
      <c r="W701" s="262"/>
      <c r="AG701" s="163"/>
    </row>
    <row r="702" spans="1:33" s="164" customFormat="1" ht="18" x14ac:dyDescent="0.35">
      <c r="A702" s="355"/>
      <c r="B702" s="163"/>
      <c r="C702" s="163" t="s">
        <v>1462</v>
      </c>
      <c r="D702" s="164" t="s">
        <v>2844</v>
      </c>
      <c r="E702" s="174" t="s">
        <v>2211</v>
      </c>
      <c r="F702" s="174" t="s">
        <v>2157</v>
      </c>
      <c r="G702" s="164" t="s">
        <v>2212</v>
      </c>
      <c r="H702" s="164" t="s">
        <v>2159</v>
      </c>
      <c r="I702" s="216">
        <v>30.4</v>
      </c>
      <c r="J702" s="167">
        <v>17.2</v>
      </c>
      <c r="K702" s="167">
        <v>18.3</v>
      </c>
      <c r="L702" s="57" t="s">
        <v>971</v>
      </c>
      <c r="M702" s="164" t="s">
        <v>2213</v>
      </c>
      <c r="N702" s="163"/>
      <c r="O702" s="163"/>
      <c r="P702" s="163"/>
      <c r="R702" s="172"/>
      <c r="S702" s="172"/>
      <c r="T702" s="216"/>
      <c r="U702" s="216"/>
      <c r="W702" s="262"/>
      <c r="AG702" s="163"/>
    </row>
    <row r="703" spans="1:33" s="164" customFormat="1" ht="18" x14ac:dyDescent="0.35">
      <c r="A703" s="355"/>
      <c r="B703" s="163"/>
      <c r="C703" s="163" t="s">
        <v>1462</v>
      </c>
      <c r="D703" s="164" t="s">
        <v>2845</v>
      </c>
      <c r="E703" s="174" t="s">
        <v>2157</v>
      </c>
      <c r="F703" s="174" t="s">
        <v>2454</v>
      </c>
      <c r="G703" s="164" t="s">
        <v>2159</v>
      </c>
      <c r="H703" s="164" t="s">
        <v>2455</v>
      </c>
      <c r="I703" s="216">
        <v>41.8</v>
      </c>
      <c r="J703" s="167">
        <v>19</v>
      </c>
      <c r="K703" s="167">
        <v>20.3</v>
      </c>
      <c r="L703" s="164" t="s">
        <v>2163</v>
      </c>
      <c r="R703" s="172"/>
      <c r="S703" s="172"/>
      <c r="T703" s="216"/>
      <c r="U703" s="216"/>
      <c r="W703" s="262"/>
      <c r="AG703" s="163"/>
    </row>
    <row r="704" spans="1:33" s="164" customFormat="1" ht="18" x14ac:dyDescent="0.35">
      <c r="A704" s="316"/>
      <c r="B704" s="163"/>
      <c r="C704" s="163"/>
      <c r="E704" s="221"/>
      <c r="F704" s="221" t="s">
        <v>1174</v>
      </c>
      <c r="G704" s="57"/>
      <c r="H704" s="57" t="s">
        <v>1174</v>
      </c>
      <c r="I704" s="354"/>
      <c r="J704" s="163"/>
      <c r="K704" s="163"/>
      <c r="R704" s="172"/>
      <c r="S704" s="172"/>
      <c r="T704" s="216"/>
      <c r="U704" s="216"/>
      <c r="W704" s="262"/>
      <c r="AG704" s="163"/>
    </row>
    <row r="705" spans="1:33" s="322" customFormat="1" x14ac:dyDescent="0.25"/>
    <row r="706" spans="1:33" s="164" customFormat="1" ht="18" x14ac:dyDescent="0.35">
      <c r="A706" s="355"/>
      <c r="B706" s="163">
        <v>43</v>
      </c>
      <c r="C706" s="163" t="s">
        <v>1471</v>
      </c>
      <c r="D706" s="164" t="s">
        <v>2831</v>
      </c>
      <c r="E706" s="174" t="s">
        <v>2454</v>
      </c>
      <c r="F706" s="174" t="s">
        <v>2157</v>
      </c>
      <c r="G706" s="164" t="s">
        <v>2455</v>
      </c>
      <c r="H706" s="164" t="s">
        <v>2159</v>
      </c>
      <c r="I706" s="216">
        <v>41.8</v>
      </c>
      <c r="J706" s="167">
        <v>5.3</v>
      </c>
      <c r="K706" s="167">
        <v>7</v>
      </c>
      <c r="L706" s="164" t="s">
        <v>2163</v>
      </c>
      <c r="Q706" s="163" t="s">
        <v>1471</v>
      </c>
      <c r="R706" s="181">
        <v>0.28472222222222221</v>
      </c>
      <c r="S706" s="181">
        <v>0.2638888888888889</v>
      </c>
      <c r="T706" s="216">
        <v>166.1</v>
      </c>
      <c r="U706" s="216"/>
      <c r="V706" s="172"/>
      <c r="W706" s="320"/>
      <c r="X706" s="169" t="s">
        <v>2101</v>
      </c>
      <c r="Y706" s="164" t="s">
        <v>1045</v>
      </c>
      <c r="Z706" s="169"/>
      <c r="AA706" s="169"/>
      <c r="AB706" s="164" t="s">
        <v>2455</v>
      </c>
      <c r="AC706" s="164" t="s">
        <v>2454</v>
      </c>
      <c r="AD706" s="211" t="s">
        <v>1542</v>
      </c>
      <c r="AE706" s="164" t="s">
        <v>1045</v>
      </c>
      <c r="AF706" s="164" t="s">
        <v>1031</v>
      </c>
      <c r="AG706" s="163"/>
    </row>
    <row r="707" spans="1:33" s="164" customFormat="1" ht="18" x14ac:dyDescent="0.35">
      <c r="A707" s="316"/>
      <c r="B707" s="163"/>
      <c r="C707" s="163" t="s">
        <v>1471</v>
      </c>
      <c r="D707" s="164" t="s">
        <v>2835</v>
      </c>
      <c r="E707" s="174" t="s">
        <v>2157</v>
      </c>
      <c r="F707" s="174" t="s">
        <v>2211</v>
      </c>
      <c r="G707" s="164" t="s">
        <v>2159</v>
      </c>
      <c r="H707" s="164" t="s">
        <v>2212</v>
      </c>
      <c r="I707" s="216">
        <v>33.1</v>
      </c>
      <c r="J707" s="167">
        <v>7.05</v>
      </c>
      <c r="K707" s="167">
        <v>8.15</v>
      </c>
      <c r="M707" s="166" t="s">
        <v>2213</v>
      </c>
      <c r="N707" s="163"/>
      <c r="O707" s="163"/>
      <c r="P707" s="163"/>
      <c r="R707" s="172"/>
      <c r="S707" s="172"/>
      <c r="T707" s="216"/>
      <c r="U707" s="216"/>
      <c r="W707" s="262"/>
      <c r="AG707" s="163"/>
    </row>
    <row r="708" spans="1:33" s="164" customFormat="1" ht="18" x14ac:dyDescent="0.35">
      <c r="A708" s="316"/>
      <c r="B708" s="163"/>
      <c r="C708" s="163" t="s">
        <v>1471</v>
      </c>
      <c r="D708" s="164" t="s">
        <v>2836</v>
      </c>
      <c r="E708" s="174" t="s">
        <v>2211</v>
      </c>
      <c r="F708" s="174" t="s">
        <v>40</v>
      </c>
      <c r="G708" s="164" t="s">
        <v>2212</v>
      </c>
      <c r="H708" s="164" t="s">
        <v>1476</v>
      </c>
      <c r="I708" s="216">
        <v>30.4</v>
      </c>
      <c r="J708" s="167">
        <v>8.1999999999999993</v>
      </c>
      <c r="K708" s="167">
        <v>9.1999999999999993</v>
      </c>
      <c r="L708" s="57" t="s">
        <v>971</v>
      </c>
      <c r="M708" s="164" t="s">
        <v>2213</v>
      </c>
      <c r="N708" s="163"/>
      <c r="O708" s="167"/>
      <c r="P708" s="163"/>
      <c r="R708" s="172"/>
      <c r="S708" s="172"/>
      <c r="T708" s="216"/>
      <c r="U708" s="216"/>
      <c r="W708" s="262"/>
      <c r="AG708" s="163"/>
    </row>
    <row r="709" spans="1:33" s="164" customFormat="1" ht="18" x14ac:dyDescent="0.35">
      <c r="A709" s="355"/>
      <c r="B709" s="163"/>
      <c r="C709" s="163" t="s">
        <v>1471</v>
      </c>
      <c r="D709" s="164" t="s">
        <v>2836</v>
      </c>
      <c r="E709" s="174" t="s">
        <v>40</v>
      </c>
      <c r="F709" s="174" t="s">
        <v>2211</v>
      </c>
      <c r="G709" s="164" t="s">
        <v>1476</v>
      </c>
      <c r="H709" s="164" t="s">
        <v>2212</v>
      </c>
      <c r="I709" s="216">
        <v>30.4</v>
      </c>
      <c r="J709" s="167">
        <v>9.5</v>
      </c>
      <c r="K709" s="167">
        <v>10.5</v>
      </c>
      <c r="M709" s="166" t="s">
        <v>2213</v>
      </c>
      <c r="N709" s="163"/>
      <c r="O709" s="163"/>
      <c r="P709" s="163"/>
      <c r="R709" s="172"/>
      <c r="S709" s="172"/>
      <c r="T709" s="216"/>
      <c r="U709" s="216"/>
      <c r="W709" s="262"/>
      <c r="AG709" s="163"/>
    </row>
    <row r="710" spans="1:33" s="164" customFormat="1" ht="18" x14ac:dyDescent="0.35">
      <c r="A710" s="355"/>
      <c r="B710" s="163"/>
      <c r="C710" s="163" t="s">
        <v>1471</v>
      </c>
      <c r="D710" s="164" t="s">
        <v>2837</v>
      </c>
      <c r="E710" s="174" t="s">
        <v>2211</v>
      </c>
      <c r="F710" s="174" t="s">
        <v>40</v>
      </c>
      <c r="G710" s="164" t="s">
        <v>2212</v>
      </c>
      <c r="H710" s="164" t="s">
        <v>1476</v>
      </c>
      <c r="I710" s="216">
        <v>30.4</v>
      </c>
      <c r="J710" s="167">
        <v>10.55</v>
      </c>
      <c r="K710" s="167">
        <v>11.55</v>
      </c>
      <c r="M710" s="164" t="s">
        <v>2213</v>
      </c>
      <c r="R710" s="172"/>
      <c r="S710" s="172"/>
      <c r="T710" s="216"/>
      <c r="U710" s="216"/>
      <c r="W710" s="262"/>
      <c r="AG710" s="163"/>
    </row>
    <row r="711" spans="1:33" s="322" customFormat="1" ht="18" x14ac:dyDescent="0.35">
      <c r="G711" s="57" t="s">
        <v>976</v>
      </c>
    </row>
    <row r="712" spans="1:33" s="164" customFormat="1" ht="18" x14ac:dyDescent="0.35">
      <c r="A712" s="316"/>
      <c r="B712" s="163"/>
      <c r="C712" s="163" t="s">
        <v>1313</v>
      </c>
      <c r="D712" s="164" t="s">
        <v>2842</v>
      </c>
      <c r="E712" s="174" t="s">
        <v>40</v>
      </c>
      <c r="F712" s="174" t="s">
        <v>2100</v>
      </c>
      <c r="G712" s="164" t="s">
        <v>1476</v>
      </c>
      <c r="H712" s="164" t="s">
        <v>1564</v>
      </c>
      <c r="I712" s="216">
        <v>28.8</v>
      </c>
      <c r="J712" s="167">
        <v>14</v>
      </c>
      <c r="K712" s="167">
        <v>15</v>
      </c>
      <c r="L712" s="164" t="s">
        <v>2832</v>
      </c>
      <c r="N712" s="163"/>
      <c r="O712" s="163"/>
      <c r="P712" s="163"/>
      <c r="Q712" s="163" t="s">
        <v>1313</v>
      </c>
      <c r="R712" s="181">
        <v>0.3298611111111111</v>
      </c>
      <c r="S712" s="181">
        <v>0.30902777777777779</v>
      </c>
      <c r="T712" s="216">
        <v>172.8</v>
      </c>
      <c r="U712" s="216">
        <f>T712+T706</f>
        <v>338.9</v>
      </c>
      <c r="V712" s="172">
        <v>11</v>
      </c>
      <c r="W712" s="320"/>
      <c r="X712" s="169" t="s">
        <v>2101</v>
      </c>
      <c r="Y712" s="164" t="s">
        <v>1045</v>
      </c>
      <c r="Z712" s="164" t="s">
        <v>1045</v>
      </c>
      <c r="AA712" s="169"/>
      <c r="AB712" s="164" t="s">
        <v>2833</v>
      </c>
      <c r="AC712" s="164" t="s">
        <v>2834</v>
      </c>
      <c r="AD712" s="211" t="s">
        <v>1542</v>
      </c>
      <c r="AE712" s="164" t="s">
        <v>1045</v>
      </c>
      <c r="AF712" s="164" t="s">
        <v>1031</v>
      </c>
      <c r="AG712" s="163" t="s">
        <v>2103</v>
      </c>
    </row>
    <row r="713" spans="1:33" s="164" customFormat="1" ht="18" x14ac:dyDescent="0.35">
      <c r="A713" s="316"/>
      <c r="B713" s="163"/>
      <c r="C713" s="163" t="s">
        <v>1313</v>
      </c>
      <c r="D713" s="164" t="s">
        <v>2187</v>
      </c>
      <c r="E713" s="174" t="s">
        <v>2100</v>
      </c>
      <c r="F713" s="174" t="s">
        <v>40</v>
      </c>
      <c r="G713" s="164" t="s">
        <v>1564</v>
      </c>
      <c r="H713" s="164" t="s">
        <v>1476</v>
      </c>
      <c r="I713" s="216">
        <v>28.8</v>
      </c>
      <c r="J713" s="167">
        <v>15.1</v>
      </c>
      <c r="K713" s="167">
        <v>16.100000000000001</v>
      </c>
      <c r="L713" s="57" t="s">
        <v>971</v>
      </c>
      <c r="N713" s="163"/>
      <c r="O713" s="163"/>
      <c r="P713" s="163"/>
      <c r="R713" s="172"/>
      <c r="S713" s="172"/>
      <c r="T713" s="216"/>
      <c r="U713" s="216"/>
      <c r="W713" s="262"/>
      <c r="AG713" s="163"/>
    </row>
    <row r="714" spans="1:33" s="164" customFormat="1" ht="18" x14ac:dyDescent="0.35">
      <c r="A714" s="316"/>
      <c r="B714" s="163"/>
      <c r="C714" s="163" t="s">
        <v>1313</v>
      </c>
      <c r="D714" s="164" t="s">
        <v>2188</v>
      </c>
      <c r="E714" s="174" t="s">
        <v>40</v>
      </c>
      <c r="F714" s="174" t="s">
        <v>2100</v>
      </c>
      <c r="G714" s="164" t="s">
        <v>1476</v>
      </c>
      <c r="H714" s="164" t="s">
        <v>1564</v>
      </c>
      <c r="I714" s="216">
        <v>28.8</v>
      </c>
      <c r="J714" s="167">
        <v>16.399999999999999</v>
      </c>
      <c r="K714" s="167">
        <v>17.399999999999999</v>
      </c>
      <c r="L714" s="164" t="s">
        <v>2832</v>
      </c>
      <c r="N714" s="163"/>
      <c r="O714" s="163"/>
      <c r="P714" s="163"/>
      <c r="R714" s="172"/>
      <c r="S714" s="172"/>
      <c r="T714" s="216"/>
      <c r="U714" s="216"/>
      <c r="W714" s="262"/>
      <c r="AG714" s="163"/>
    </row>
    <row r="715" spans="1:33" s="164" customFormat="1" ht="18" x14ac:dyDescent="0.35">
      <c r="A715" s="316"/>
      <c r="B715" s="163"/>
      <c r="C715" s="163" t="s">
        <v>1313</v>
      </c>
      <c r="D715" s="164" t="s">
        <v>2843</v>
      </c>
      <c r="E715" s="174" t="s">
        <v>2100</v>
      </c>
      <c r="F715" s="174" t="s">
        <v>40</v>
      </c>
      <c r="G715" s="164" t="s">
        <v>1564</v>
      </c>
      <c r="H715" s="164" t="s">
        <v>1476</v>
      </c>
      <c r="I715" s="216">
        <v>28.8</v>
      </c>
      <c r="J715" s="167">
        <v>17.5</v>
      </c>
      <c r="K715" s="167">
        <v>18.5</v>
      </c>
      <c r="L715" s="164" t="s">
        <v>2832</v>
      </c>
      <c r="N715" s="163"/>
      <c r="O715" s="163"/>
      <c r="P715" s="163"/>
      <c r="R715" s="172"/>
      <c r="S715" s="172"/>
      <c r="T715" s="216"/>
      <c r="U715" s="216"/>
      <c r="W715" s="262"/>
      <c r="AG715" s="163"/>
    </row>
    <row r="716" spans="1:33" s="164" customFormat="1" ht="18" x14ac:dyDescent="0.35">
      <c r="A716" s="316"/>
      <c r="B716" s="163"/>
      <c r="C716" s="163" t="s">
        <v>1313</v>
      </c>
      <c r="D716" s="164" t="s">
        <v>2844</v>
      </c>
      <c r="E716" s="174" t="s">
        <v>40</v>
      </c>
      <c r="F716" s="174" t="s">
        <v>2100</v>
      </c>
      <c r="G716" s="164" t="s">
        <v>1476</v>
      </c>
      <c r="H716" s="164" t="s">
        <v>1564</v>
      </c>
      <c r="I716" s="216">
        <v>28.8</v>
      </c>
      <c r="J716" s="167">
        <v>19</v>
      </c>
      <c r="K716" s="167">
        <v>20</v>
      </c>
      <c r="L716" s="164" t="s">
        <v>2832</v>
      </c>
      <c r="N716" s="163"/>
      <c r="O716" s="163"/>
      <c r="P716" s="163"/>
      <c r="R716" s="172"/>
      <c r="S716" s="172"/>
      <c r="T716" s="216"/>
      <c r="U716" s="216"/>
      <c r="W716" s="262"/>
      <c r="AG716" s="163"/>
    </row>
    <row r="717" spans="1:33" s="164" customFormat="1" ht="18" x14ac:dyDescent="0.35">
      <c r="A717" s="316"/>
      <c r="B717" s="163"/>
      <c r="C717" s="163" t="s">
        <v>1313</v>
      </c>
      <c r="D717" s="164" t="s">
        <v>2845</v>
      </c>
      <c r="E717" s="174" t="s">
        <v>2100</v>
      </c>
      <c r="F717" s="174" t="s">
        <v>40</v>
      </c>
      <c r="G717" s="164" t="s">
        <v>1564</v>
      </c>
      <c r="H717" s="164" t="s">
        <v>1476</v>
      </c>
      <c r="I717" s="216">
        <v>28.8</v>
      </c>
      <c r="J717" s="167">
        <v>20.100000000000001</v>
      </c>
      <c r="K717" s="167">
        <v>21.1</v>
      </c>
      <c r="L717" s="164" t="s">
        <v>2832</v>
      </c>
      <c r="N717" s="163"/>
      <c r="O717" s="163"/>
      <c r="P717" s="163"/>
      <c r="R717" s="172"/>
      <c r="S717" s="172"/>
      <c r="T717" s="216"/>
      <c r="U717" s="216"/>
      <c r="W717" s="262"/>
      <c r="AG717" s="163"/>
    </row>
    <row r="718" spans="1:33" s="322" customFormat="1" ht="18" x14ac:dyDescent="0.35">
      <c r="I718" s="57" t="s">
        <v>2846</v>
      </c>
    </row>
    <row r="719" spans="1:33" s="164" customFormat="1" ht="18" x14ac:dyDescent="0.35">
      <c r="A719" s="316"/>
      <c r="B719" s="163"/>
      <c r="C719" s="163"/>
      <c r="E719" s="174"/>
      <c r="F719" s="174"/>
      <c r="I719" s="216"/>
      <c r="J719" s="167"/>
      <c r="K719" s="167"/>
      <c r="R719" s="172"/>
      <c r="S719" s="172"/>
      <c r="T719" s="216"/>
      <c r="U719" s="216"/>
      <c r="W719" s="262"/>
      <c r="AG719" s="163"/>
    </row>
    <row r="720" spans="1:33" s="164" customFormat="1" ht="18" x14ac:dyDescent="0.35">
      <c r="A720" s="316"/>
      <c r="B720" s="163"/>
      <c r="C720" s="163"/>
      <c r="E720" s="174"/>
      <c r="F720" s="174"/>
      <c r="I720" s="163"/>
      <c r="J720" s="167"/>
      <c r="K720" s="167"/>
      <c r="N720" s="163"/>
      <c r="O720" s="163"/>
      <c r="P720" s="163"/>
      <c r="Q720" s="163"/>
      <c r="R720" s="181"/>
      <c r="S720" s="181"/>
      <c r="T720" s="216"/>
      <c r="U720" s="216"/>
      <c r="V720" s="172"/>
      <c r="W720" s="320"/>
      <c r="X720" s="169"/>
      <c r="Z720" s="169"/>
      <c r="AA720" s="169"/>
      <c r="AD720" s="211"/>
      <c r="AG720" s="163"/>
    </row>
    <row r="721" spans="1:33" s="164" customFormat="1" ht="18" x14ac:dyDescent="0.35">
      <c r="A721" s="316"/>
      <c r="B721" s="163">
        <v>44</v>
      </c>
      <c r="C721" s="163" t="s">
        <v>1720</v>
      </c>
      <c r="D721" s="164" t="s">
        <v>2847</v>
      </c>
      <c r="E721" s="174" t="s">
        <v>40</v>
      </c>
      <c r="F721" s="174" t="s">
        <v>2166</v>
      </c>
      <c r="G721" s="164" t="s">
        <v>1476</v>
      </c>
      <c r="H721" s="164" t="s">
        <v>2167</v>
      </c>
      <c r="I721" s="163">
        <v>13.2</v>
      </c>
      <c r="J721" s="167">
        <v>5.45</v>
      </c>
      <c r="K721" s="167">
        <v>6.1</v>
      </c>
      <c r="Q721" s="163" t="s">
        <v>1720</v>
      </c>
      <c r="R721" s="181">
        <v>0.35416666666666669</v>
      </c>
      <c r="S721" s="181">
        <v>0.33333333333333331</v>
      </c>
      <c r="T721" s="216">
        <v>152.30000000000001</v>
      </c>
      <c r="U721" s="216"/>
      <c r="V721" s="172"/>
      <c r="W721" s="320" t="s">
        <v>1027</v>
      </c>
      <c r="X721" s="169" t="s">
        <v>2101</v>
      </c>
      <c r="Y721" s="169" t="s">
        <v>1045</v>
      </c>
      <c r="Z721" s="169"/>
      <c r="AA721" s="169"/>
      <c r="AB721" s="164" t="s">
        <v>2167</v>
      </c>
      <c r="AC721" s="164" t="s">
        <v>2166</v>
      </c>
      <c r="AD721" s="211" t="s">
        <v>1542</v>
      </c>
      <c r="AE721" s="164" t="s">
        <v>1045</v>
      </c>
      <c r="AF721" s="164" t="s">
        <v>1031</v>
      </c>
      <c r="AG721" s="163" t="s">
        <v>2103</v>
      </c>
    </row>
    <row r="722" spans="1:33" s="164" customFormat="1" ht="18" x14ac:dyDescent="0.35">
      <c r="A722" s="316"/>
      <c r="B722" s="163"/>
      <c r="C722" s="163" t="s">
        <v>1720</v>
      </c>
      <c r="D722" s="164" t="s">
        <v>2848</v>
      </c>
      <c r="E722" s="174" t="s">
        <v>2166</v>
      </c>
      <c r="F722" s="174" t="s">
        <v>2157</v>
      </c>
      <c r="G722" s="164" t="s">
        <v>2167</v>
      </c>
      <c r="H722" s="164" t="s">
        <v>2159</v>
      </c>
      <c r="I722" s="163">
        <v>15.9</v>
      </c>
      <c r="J722" s="167">
        <v>6.2</v>
      </c>
      <c r="K722" s="167">
        <v>6.5</v>
      </c>
      <c r="L722" s="164" t="s">
        <v>2163</v>
      </c>
      <c r="Q722" s="216"/>
      <c r="R722" s="172"/>
      <c r="S722" s="172"/>
      <c r="T722" s="216"/>
      <c r="U722" s="216"/>
      <c r="V722" s="163"/>
      <c r="W722" s="262"/>
      <c r="AG722" s="163"/>
    </row>
    <row r="723" spans="1:33" s="164" customFormat="1" ht="18" x14ac:dyDescent="0.35">
      <c r="A723" s="316"/>
      <c r="B723" s="163"/>
      <c r="C723" s="163" t="s">
        <v>1720</v>
      </c>
      <c r="D723" s="164" t="s">
        <v>2849</v>
      </c>
      <c r="E723" s="174" t="s">
        <v>2157</v>
      </c>
      <c r="F723" s="174" t="s">
        <v>2250</v>
      </c>
      <c r="G723" s="164" t="s">
        <v>2159</v>
      </c>
      <c r="H723" s="164" t="s">
        <v>2251</v>
      </c>
      <c r="I723" s="216">
        <v>4.5999999999999996</v>
      </c>
      <c r="J723" s="167">
        <v>7.25</v>
      </c>
      <c r="K723" s="167">
        <v>7.35</v>
      </c>
      <c r="L723" s="164" t="s">
        <v>2163</v>
      </c>
      <c r="N723" s="163"/>
      <c r="O723" s="163"/>
      <c r="P723" s="163"/>
      <c r="Q723" s="216"/>
      <c r="R723" s="172"/>
      <c r="S723" s="172"/>
      <c r="T723" s="216"/>
      <c r="U723" s="216"/>
      <c r="V723" s="163"/>
      <c r="W723" s="262"/>
      <c r="AG723" s="163"/>
    </row>
    <row r="724" spans="1:33" s="164" customFormat="1" ht="18" x14ac:dyDescent="0.35">
      <c r="A724" s="316"/>
      <c r="B724" s="163"/>
      <c r="C724" s="163" t="s">
        <v>1720</v>
      </c>
      <c r="D724" s="164" t="s">
        <v>2850</v>
      </c>
      <c r="E724" s="174" t="s">
        <v>2250</v>
      </c>
      <c r="F724" s="174" t="s">
        <v>40</v>
      </c>
      <c r="G724" s="164" t="s">
        <v>2251</v>
      </c>
      <c r="H724" s="164" t="s">
        <v>1476</v>
      </c>
      <c r="I724" s="216">
        <v>6</v>
      </c>
      <c r="J724" s="167">
        <v>7.45</v>
      </c>
      <c r="K724" s="167">
        <v>8.15</v>
      </c>
      <c r="L724" s="164" t="s">
        <v>2163</v>
      </c>
      <c r="N724" s="163"/>
      <c r="O724" s="163"/>
      <c r="P724" s="163"/>
      <c r="Q724" s="216"/>
      <c r="R724" s="172"/>
      <c r="S724" s="172"/>
      <c r="T724" s="216"/>
      <c r="U724" s="216"/>
      <c r="V724" s="163"/>
      <c r="W724" s="262"/>
      <c r="AG724" s="163"/>
    </row>
    <row r="725" spans="1:33" s="164" customFormat="1" ht="18" x14ac:dyDescent="0.35">
      <c r="A725" s="316"/>
      <c r="B725" s="163"/>
      <c r="C725" s="163" t="s">
        <v>1720</v>
      </c>
      <c r="D725" s="164" t="s">
        <v>2851</v>
      </c>
      <c r="E725" s="174" t="s">
        <v>40</v>
      </c>
      <c r="F725" s="174" t="s">
        <v>2560</v>
      </c>
      <c r="G725" s="164" t="s">
        <v>1476</v>
      </c>
      <c r="H725" s="164" t="s">
        <v>2561</v>
      </c>
      <c r="I725" s="163">
        <v>26.8</v>
      </c>
      <c r="J725" s="167">
        <v>8.3000000000000007</v>
      </c>
      <c r="K725" s="167">
        <v>9.3000000000000007</v>
      </c>
      <c r="L725" s="164" t="s">
        <v>1225</v>
      </c>
      <c r="M725" s="194" t="s">
        <v>971</v>
      </c>
      <c r="N725" s="163"/>
      <c r="O725" s="163"/>
      <c r="P725" s="163"/>
      <c r="Q725" s="216"/>
      <c r="R725" s="172"/>
      <c r="S725" s="172"/>
      <c r="T725" s="216"/>
      <c r="U725" s="216"/>
      <c r="V725" s="163"/>
      <c r="W725" s="262"/>
      <c r="AG725" s="163"/>
    </row>
    <row r="726" spans="1:33" s="164" customFormat="1" ht="18" x14ac:dyDescent="0.35">
      <c r="A726" s="316"/>
      <c r="B726" s="163"/>
      <c r="C726" s="163" t="s">
        <v>1720</v>
      </c>
      <c r="D726" s="164" t="s">
        <v>2852</v>
      </c>
      <c r="E726" s="174" t="s">
        <v>2560</v>
      </c>
      <c r="F726" s="174" t="s">
        <v>40</v>
      </c>
      <c r="G726" s="164" t="s">
        <v>2561</v>
      </c>
      <c r="H726" s="164" t="s">
        <v>2159</v>
      </c>
      <c r="I726" s="163">
        <v>29.5</v>
      </c>
      <c r="J726" s="213">
        <v>10</v>
      </c>
      <c r="K726" s="167">
        <v>11.1</v>
      </c>
      <c r="L726" s="164" t="s">
        <v>1225</v>
      </c>
      <c r="M726" s="213"/>
      <c r="N726" s="163"/>
      <c r="O726" s="163"/>
      <c r="P726" s="163"/>
      <c r="Q726" s="216"/>
      <c r="R726" s="172"/>
      <c r="S726" s="172"/>
      <c r="T726" s="216"/>
      <c r="U726" s="216"/>
      <c r="V726" s="163"/>
      <c r="W726" s="262"/>
      <c r="AG726" s="163"/>
    </row>
    <row r="727" spans="1:33" s="164" customFormat="1" ht="18" x14ac:dyDescent="0.35">
      <c r="A727" s="316"/>
      <c r="B727" s="163"/>
      <c r="C727" s="163" t="s">
        <v>1720</v>
      </c>
      <c r="D727" s="164" t="s">
        <v>2853</v>
      </c>
      <c r="E727" s="174" t="s">
        <v>40</v>
      </c>
      <c r="F727" s="174" t="s">
        <v>2560</v>
      </c>
      <c r="G727" s="164" t="s">
        <v>2159</v>
      </c>
      <c r="H727" s="164" t="s">
        <v>2561</v>
      </c>
      <c r="I727" s="163">
        <v>29.5</v>
      </c>
      <c r="J727" s="167">
        <v>11.15</v>
      </c>
      <c r="K727" s="167">
        <v>12.25</v>
      </c>
      <c r="M727" s="213"/>
      <c r="N727" s="163"/>
      <c r="O727" s="163"/>
      <c r="P727" s="163"/>
      <c r="Q727" s="216"/>
      <c r="R727" s="172"/>
      <c r="S727" s="172"/>
      <c r="T727" s="216"/>
      <c r="U727" s="216"/>
      <c r="V727" s="163"/>
      <c r="W727" s="262"/>
      <c r="AG727" s="163"/>
    </row>
    <row r="728" spans="1:33" s="164" customFormat="1" ht="18" x14ac:dyDescent="0.35">
      <c r="A728" s="316"/>
      <c r="B728" s="163"/>
      <c r="C728" s="163" t="s">
        <v>1720</v>
      </c>
      <c r="D728" s="164" t="s">
        <v>2854</v>
      </c>
      <c r="E728" s="174" t="s">
        <v>2560</v>
      </c>
      <c r="F728" s="174" t="s">
        <v>40</v>
      </c>
      <c r="G728" s="164" t="s">
        <v>2561</v>
      </c>
      <c r="H728" s="164" t="s">
        <v>1476</v>
      </c>
      <c r="I728" s="163">
        <v>26.8</v>
      </c>
      <c r="J728" s="167">
        <v>12.3</v>
      </c>
      <c r="K728" s="167">
        <v>13.3</v>
      </c>
      <c r="P728" s="163"/>
      <c r="Q728" s="216"/>
      <c r="R728" s="172"/>
      <c r="S728" s="172"/>
      <c r="T728" s="216"/>
      <c r="U728" s="216"/>
      <c r="V728" s="163"/>
      <c r="W728" s="262"/>
      <c r="AG728" s="163"/>
    </row>
    <row r="729" spans="1:33" s="164" customFormat="1" ht="18" x14ac:dyDescent="0.35">
      <c r="A729" s="316"/>
      <c r="B729" s="163"/>
      <c r="C729" s="163"/>
      <c r="E729" s="221" t="s">
        <v>976</v>
      </c>
      <c r="F729" s="174"/>
      <c r="G729" s="57" t="s">
        <v>976</v>
      </c>
      <c r="I729" s="163"/>
      <c r="J729" s="167"/>
      <c r="K729" s="167"/>
      <c r="P729" s="163"/>
      <c r="Q729" s="216"/>
      <c r="R729" s="172"/>
      <c r="S729" s="172"/>
      <c r="T729" s="216"/>
      <c r="U729" s="216"/>
      <c r="V729" s="163"/>
      <c r="W729" s="262"/>
      <c r="AG729" s="163"/>
    </row>
    <row r="730" spans="1:33" s="164" customFormat="1" ht="18" x14ac:dyDescent="0.35">
      <c r="A730" s="316"/>
      <c r="B730" s="163"/>
      <c r="C730" s="163" t="s">
        <v>1318</v>
      </c>
      <c r="D730" s="164" t="s">
        <v>2855</v>
      </c>
      <c r="E730" s="174" t="s">
        <v>40</v>
      </c>
      <c r="F730" s="174" t="s">
        <v>2856</v>
      </c>
      <c r="G730" s="164" t="s">
        <v>1476</v>
      </c>
      <c r="H730" s="164" t="s">
        <v>2857</v>
      </c>
      <c r="I730" s="216">
        <v>28</v>
      </c>
      <c r="J730" s="167">
        <v>14</v>
      </c>
      <c r="K730" s="167">
        <v>15</v>
      </c>
      <c r="N730" s="163"/>
      <c r="O730" s="163"/>
      <c r="P730" s="163"/>
      <c r="Q730" s="163" t="s">
        <v>1318</v>
      </c>
      <c r="R730" s="181">
        <v>0.33680555555555558</v>
      </c>
      <c r="S730" s="181">
        <v>0.30902777777777779</v>
      </c>
      <c r="T730" s="216">
        <v>168.5</v>
      </c>
      <c r="U730" s="216">
        <f>T730+T721</f>
        <v>320.8</v>
      </c>
      <c r="V730" s="172">
        <v>15</v>
      </c>
      <c r="W730" s="320"/>
      <c r="X730" s="169" t="s">
        <v>2101</v>
      </c>
      <c r="Y730" s="164" t="s">
        <v>1045</v>
      </c>
      <c r="Z730" s="164" t="s">
        <v>1045</v>
      </c>
      <c r="AA730" s="169" t="s">
        <v>2103</v>
      </c>
      <c r="AB730" s="164" t="s">
        <v>2858</v>
      </c>
      <c r="AC730" s="164" t="s">
        <v>2856</v>
      </c>
      <c r="AD730" s="211" t="s">
        <v>1542</v>
      </c>
      <c r="AE730" s="164" t="s">
        <v>1045</v>
      </c>
      <c r="AF730" s="164" t="s">
        <v>1031</v>
      </c>
      <c r="AG730" s="163" t="s">
        <v>1487</v>
      </c>
    </row>
    <row r="731" spans="1:33" s="164" customFormat="1" ht="18" x14ac:dyDescent="0.35">
      <c r="A731" s="316"/>
      <c r="B731" s="163"/>
      <c r="C731" s="163" t="s">
        <v>1318</v>
      </c>
      <c r="D731" s="164" t="s">
        <v>2859</v>
      </c>
      <c r="E731" s="174" t="s">
        <v>2856</v>
      </c>
      <c r="F731" s="174" t="s">
        <v>40</v>
      </c>
      <c r="G731" s="164" t="s">
        <v>2857</v>
      </c>
      <c r="H731" s="164" t="s">
        <v>1476</v>
      </c>
      <c r="I731" s="216">
        <v>28</v>
      </c>
      <c r="J731" s="167">
        <v>15.05</v>
      </c>
      <c r="K731" s="167">
        <v>16.05</v>
      </c>
      <c r="N731" s="163"/>
      <c r="O731" s="163"/>
      <c r="P731" s="163"/>
      <c r="R731" s="172"/>
      <c r="S731" s="172"/>
      <c r="T731" s="216"/>
      <c r="U731" s="216"/>
      <c r="W731" s="262"/>
      <c r="AG731" s="163"/>
    </row>
    <row r="732" spans="1:33" s="164" customFormat="1" ht="18" x14ac:dyDescent="0.35">
      <c r="A732" s="316"/>
      <c r="B732" s="163"/>
      <c r="C732" s="163" t="s">
        <v>1318</v>
      </c>
      <c r="D732" s="164" t="s">
        <v>2860</v>
      </c>
      <c r="E732" s="174" t="s">
        <v>40</v>
      </c>
      <c r="F732" s="174" t="s">
        <v>2856</v>
      </c>
      <c r="G732" s="164" t="s">
        <v>1476</v>
      </c>
      <c r="H732" s="164" t="s">
        <v>2857</v>
      </c>
      <c r="I732" s="216">
        <v>28</v>
      </c>
      <c r="J732" s="167">
        <v>16.100000000000001</v>
      </c>
      <c r="K732" s="167">
        <v>17.100000000000001</v>
      </c>
      <c r="N732" s="163"/>
      <c r="O732" s="163"/>
      <c r="P732" s="163"/>
      <c r="R732" s="172"/>
      <c r="S732" s="172"/>
      <c r="T732" s="216"/>
      <c r="U732" s="216"/>
      <c r="W732" s="262"/>
      <c r="AG732" s="163"/>
    </row>
    <row r="733" spans="1:33" s="164" customFormat="1" ht="18" x14ac:dyDescent="0.35">
      <c r="A733" s="316"/>
      <c r="B733" s="163"/>
      <c r="C733" s="163" t="s">
        <v>1318</v>
      </c>
      <c r="D733" s="164" t="s">
        <v>2861</v>
      </c>
      <c r="E733" s="174" t="s">
        <v>2856</v>
      </c>
      <c r="F733" s="174" t="s">
        <v>40</v>
      </c>
      <c r="G733" s="164" t="s">
        <v>2857</v>
      </c>
      <c r="H733" s="164" t="s">
        <v>1476</v>
      </c>
      <c r="I733" s="216">
        <v>28</v>
      </c>
      <c r="J733" s="167">
        <v>17.149999999999999</v>
      </c>
      <c r="K733" s="167">
        <v>18.149999999999999</v>
      </c>
      <c r="N733" s="163"/>
      <c r="O733" s="163"/>
      <c r="P733" s="163"/>
      <c r="R733" s="172"/>
      <c r="S733" s="172"/>
      <c r="T733" s="216"/>
      <c r="U733" s="216"/>
      <c r="W733" s="262"/>
      <c r="AG733" s="163"/>
    </row>
    <row r="734" spans="1:33" s="164" customFormat="1" ht="18" x14ac:dyDescent="0.35">
      <c r="A734" s="316"/>
      <c r="B734" s="163"/>
      <c r="C734" s="163" t="s">
        <v>1318</v>
      </c>
      <c r="D734" s="164" t="s">
        <v>2862</v>
      </c>
      <c r="E734" s="174" t="s">
        <v>40</v>
      </c>
      <c r="F734" s="174" t="s">
        <v>2343</v>
      </c>
      <c r="G734" s="164" t="s">
        <v>1476</v>
      </c>
      <c r="H734" s="164" t="s">
        <v>2344</v>
      </c>
      <c r="I734" s="163">
        <v>12.9</v>
      </c>
      <c r="J734" s="167">
        <v>18.2</v>
      </c>
      <c r="K734" s="167">
        <v>18.5</v>
      </c>
      <c r="N734" s="163"/>
      <c r="O734" s="163"/>
      <c r="P734" s="163"/>
      <c r="R734" s="172"/>
      <c r="S734" s="172"/>
      <c r="T734" s="216"/>
      <c r="U734" s="216"/>
      <c r="W734" s="262"/>
      <c r="AG734" s="163"/>
    </row>
    <row r="735" spans="1:33" s="164" customFormat="1" ht="18" x14ac:dyDescent="0.35">
      <c r="A735" s="316"/>
      <c r="B735" s="163"/>
      <c r="C735" s="163" t="s">
        <v>1318</v>
      </c>
      <c r="D735" s="164" t="s">
        <v>2863</v>
      </c>
      <c r="E735" s="174" t="s">
        <v>2343</v>
      </c>
      <c r="F735" s="174" t="s">
        <v>2157</v>
      </c>
      <c r="G735" s="164" t="s">
        <v>2344</v>
      </c>
      <c r="H735" s="164" t="s">
        <v>2159</v>
      </c>
      <c r="I735" s="163">
        <v>12.9</v>
      </c>
      <c r="J735" s="167">
        <v>18.55</v>
      </c>
      <c r="K735" s="167">
        <v>19.350000000000001</v>
      </c>
      <c r="L735" s="57" t="s">
        <v>971</v>
      </c>
      <c r="N735" s="163"/>
      <c r="O735" s="163"/>
      <c r="P735" s="163"/>
      <c r="R735" s="172"/>
      <c r="S735" s="172"/>
      <c r="T735" s="216"/>
      <c r="U735" s="216"/>
      <c r="W735" s="262"/>
      <c r="AG735" s="163"/>
    </row>
    <row r="736" spans="1:33" s="164" customFormat="1" ht="18" x14ac:dyDescent="0.35">
      <c r="A736" s="316"/>
      <c r="B736" s="163"/>
      <c r="C736" s="163" t="s">
        <v>1318</v>
      </c>
      <c r="D736" s="164" t="s">
        <v>2864</v>
      </c>
      <c r="E736" s="174" t="s">
        <v>2157</v>
      </c>
      <c r="F736" s="174" t="s">
        <v>2856</v>
      </c>
      <c r="G736" s="164" t="s">
        <v>2159</v>
      </c>
      <c r="H736" s="164" t="s">
        <v>2857</v>
      </c>
      <c r="I736" s="163">
        <v>30.7</v>
      </c>
      <c r="J736" s="167">
        <v>20.149999999999999</v>
      </c>
      <c r="K736" s="167">
        <v>21.25</v>
      </c>
      <c r="L736" s="164" t="s">
        <v>2163</v>
      </c>
      <c r="N736" s="163"/>
      <c r="O736" s="163"/>
      <c r="P736" s="163"/>
      <c r="R736" s="172"/>
      <c r="S736" s="172"/>
      <c r="T736" s="216"/>
      <c r="U736" s="216"/>
      <c r="W736" s="262"/>
      <c r="AG736" s="163"/>
    </row>
    <row r="737" spans="1:33" s="164" customFormat="1" ht="18" x14ac:dyDescent="0.35">
      <c r="A737" s="316"/>
      <c r="B737" s="163"/>
      <c r="C737" s="163"/>
      <c r="E737" s="174"/>
      <c r="F737" s="221" t="s">
        <v>1174</v>
      </c>
      <c r="H737" s="57" t="s">
        <v>1174</v>
      </c>
      <c r="I737" s="216"/>
      <c r="J737" s="167"/>
      <c r="K737" s="167"/>
      <c r="N737" s="163"/>
      <c r="O737" s="163"/>
      <c r="P737" s="163"/>
      <c r="R737" s="172"/>
      <c r="S737" s="172"/>
      <c r="T737" s="216"/>
      <c r="U737" s="216"/>
      <c r="W737" s="262"/>
      <c r="AG737" s="163"/>
    </row>
    <row r="738" spans="1:33" s="322" customFormat="1" x14ac:dyDescent="0.25"/>
    <row r="739" spans="1:33" s="164" customFormat="1" ht="18" x14ac:dyDescent="0.35">
      <c r="A739" s="316"/>
      <c r="B739" s="163">
        <v>45</v>
      </c>
      <c r="C739" s="163" t="s">
        <v>1139</v>
      </c>
      <c r="D739" s="164" t="s">
        <v>2865</v>
      </c>
      <c r="E739" s="174" t="s">
        <v>2856</v>
      </c>
      <c r="F739" s="174" t="s">
        <v>2157</v>
      </c>
      <c r="G739" s="164" t="s">
        <v>2857</v>
      </c>
      <c r="H739" s="164" t="s">
        <v>2159</v>
      </c>
      <c r="I739" s="163">
        <v>30.7</v>
      </c>
      <c r="J739" s="167">
        <v>6.15</v>
      </c>
      <c r="K739" s="167">
        <v>7.25</v>
      </c>
      <c r="L739" s="164" t="s">
        <v>2163</v>
      </c>
      <c r="N739" s="163"/>
      <c r="O739" s="163"/>
      <c r="P739" s="163"/>
      <c r="Q739" s="163" t="s">
        <v>1139</v>
      </c>
      <c r="R739" s="181">
        <v>0.28819444444444448</v>
      </c>
      <c r="S739" s="181">
        <v>0.2673611111111111</v>
      </c>
      <c r="T739" s="216">
        <v>157.4</v>
      </c>
      <c r="U739" s="216"/>
      <c r="V739" s="172"/>
      <c r="W739" s="320"/>
      <c r="X739" s="169" t="s">
        <v>2101</v>
      </c>
      <c r="Y739" s="164" t="s">
        <v>1045</v>
      </c>
      <c r="Z739" s="169"/>
      <c r="AA739" s="169"/>
      <c r="AB739" s="164" t="s">
        <v>2857</v>
      </c>
      <c r="AC739" s="164" t="s">
        <v>2856</v>
      </c>
      <c r="AD739" s="211" t="s">
        <v>1542</v>
      </c>
      <c r="AE739" s="164" t="s">
        <v>1045</v>
      </c>
      <c r="AF739" s="164" t="s">
        <v>1031</v>
      </c>
      <c r="AG739" s="163"/>
    </row>
    <row r="740" spans="1:33" s="164" customFormat="1" ht="18" x14ac:dyDescent="0.35">
      <c r="A740" s="316"/>
      <c r="B740" s="163"/>
      <c r="C740" s="163" t="s">
        <v>1139</v>
      </c>
      <c r="D740" s="164" t="s">
        <v>2866</v>
      </c>
      <c r="E740" s="174" t="s">
        <v>2157</v>
      </c>
      <c r="F740" s="174" t="s">
        <v>2653</v>
      </c>
      <c r="G740" s="164" t="s">
        <v>2159</v>
      </c>
      <c r="H740" s="164" t="s">
        <v>2654</v>
      </c>
      <c r="I740" s="216">
        <v>8.6999999999999993</v>
      </c>
      <c r="J740" s="167">
        <v>7.3</v>
      </c>
      <c r="K740" s="167">
        <v>7.45</v>
      </c>
      <c r="L740" s="164" t="s">
        <v>2163</v>
      </c>
      <c r="N740" s="163"/>
      <c r="O740" s="163"/>
      <c r="P740" s="163"/>
      <c r="T740" s="216"/>
      <c r="U740" s="216"/>
      <c r="W740" s="262"/>
      <c r="AG740" s="163"/>
    </row>
    <row r="741" spans="1:33" s="164" customFormat="1" ht="18" x14ac:dyDescent="0.35">
      <c r="A741" s="316"/>
      <c r="B741" s="163"/>
      <c r="C741" s="163" t="s">
        <v>1139</v>
      </c>
      <c r="D741" s="164" t="s">
        <v>2867</v>
      </c>
      <c r="E741" s="174" t="s">
        <v>2653</v>
      </c>
      <c r="F741" s="174" t="s">
        <v>40</v>
      </c>
      <c r="G741" s="164" t="s">
        <v>2654</v>
      </c>
      <c r="H741" s="164" t="s">
        <v>1476</v>
      </c>
      <c r="I741" s="216">
        <v>6</v>
      </c>
      <c r="J741" s="167">
        <v>7.5</v>
      </c>
      <c r="K741" s="167">
        <v>8</v>
      </c>
      <c r="L741" s="57" t="s">
        <v>971</v>
      </c>
      <c r="N741" s="163"/>
      <c r="O741" s="163"/>
      <c r="P741" s="163"/>
      <c r="R741" s="172"/>
      <c r="S741" s="172"/>
      <c r="T741" s="216"/>
      <c r="U741" s="216"/>
      <c r="W741" s="262"/>
      <c r="AG741" s="163"/>
    </row>
    <row r="742" spans="1:33" s="164" customFormat="1" ht="18" x14ac:dyDescent="0.35">
      <c r="A742" s="316"/>
      <c r="B742" s="163"/>
      <c r="C742" s="163" t="s">
        <v>1139</v>
      </c>
      <c r="D742" s="164" t="s">
        <v>2868</v>
      </c>
      <c r="E742" s="174" t="s">
        <v>40</v>
      </c>
      <c r="F742" s="174" t="s">
        <v>2856</v>
      </c>
      <c r="G742" s="164" t="s">
        <v>1476</v>
      </c>
      <c r="H742" s="164" t="s">
        <v>2857</v>
      </c>
      <c r="I742" s="216">
        <v>28</v>
      </c>
      <c r="J742" s="167">
        <v>8.3000000000000007</v>
      </c>
      <c r="K742" s="167">
        <v>9.3000000000000007</v>
      </c>
      <c r="N742" s="163"/>
      <c r="O742" s="163"/>
      <c r="P742" s="163"/>
      <c r="R742" s="172"/>
      <c r="S742" s="172"/>
      <c r="T742" s="216"/>
      <c r="U742" s="216"/>
      <c r="W742" s="262"/>
      <c r="AG742" s="163"/>
    </row>
    <row r="743" spans="1:33" s="164" customFormat="1" ht="18" x14ac:dyDescent="0.35">
      <c r="A743" s="316"/>
      <c r="B743" s="163"/>
      <c r="C743" s="163" t="s">
        <v>1139</v>
      </c>
      <c r="D743" s="164" t="s">
        <v>2869</v>
      </c>
      <c r="E743" s="174" t="s">
        <v>2856</v>
      </c>
      <c r="F743" s="174" t="s">
        <v>40</v>
      </c>
      <c r="G743" s="164" t="s">
        <v>2857</v>
      </c>
      <c r="H743" s="164" t="s">
        <v>1476</v>
      </c>
      <c r="I743" s="216">
        <v>28</v>
      </c>
      <c r="J743" s="167">
        <v>9.35</v>
      </c>
      <c r="K743" s="167">
        <v>10.35</v>
      </c>
      <c r="N743" s="163"/>
      <c r="O743" s="163"/>
      <c r="P743" s="163"/>
      <c r="R743" s="172"/>
      <c r="S743" s="172"/>
      <c r="T743" s="216"/>
      <c r="U743" s="216"/>
      <c r="W743" s="262"/>
      <c r="AG743" s="163"/>
    </row>
    <row r="744" spans="1:33" s="164" customFormat="1" ht="18" x14ac:dyDescent="0.35">
      <c r="A744" s="316"/>
      <c r="B744" s="163"/>
      <c r="C744" s="163" t="s">
        <v>1139</v>
      </c>
      <c r="D744" s="164" t="s">
        <v>2868</v>
      </c>
      <c r="E744" s="174" t="s">
        <v>40</v>
      </c>
      <c r="F744" s="174" t="s">
        <v>2856</v>
      </c>
      <c r="G744" s="164" t="s">
        <v>1476</v>
      </c>
      <c r="H744" s="164" t="s">
        <v>2857</v>
      </c>
      <c r="I744" s="216">
        <v>28</v>
      </c>
      <c r="J744" s="167">
        <v>10.4</v>
      </c>
      <c r="K744" s="167">
        <v>11.4</v>
      </c>
      <c r="N744" s="163"/>
      <c r="O744" s="163"/>
      <c r="P744" s="163"/>
      <c r="R744" s="172"/>
      <c r="S744" s="172"/>
      <c r="T744" s="216"/>
      <c r="U744" s="216"/>
      <c r="W744" s="262"/>
      <c r="AG744" s="163"/>
    </row>
    <row r="745" spans="1:33" s="164" customFormat="1" ht="18" x14ac:dyDescent="0.35">
      <c r="A745" s="316"/>
      <c r="B745" s="163"/>
      <c r="C745" s="163" t="s">
        <v>1139</v>
      </c>
      <c r="D745" s="164" t="s">
        <v>2869</v>
      </c>
      <c r="E745" s="174" t="s">
        <v>2856</v>
      </c>
      <c r="F745" s="174" t="s">
        <v>40</v>
      </c>
      <c r="G745" s="164" t="s">
        <v>2857</v>
      </c>
      <c r="H745" s="164" t="s">
        <v>1476</v>
      </c>
      <c r="I745" s="216">
        <v>28</v>
      </c>
      <c r="J745" s="167">
        <v>11.45</v>
      </c>
      <c r="K745" s="167">
        <v>12.45</v>
      </c>
      <c r="N745" s="163"/>
      <c r="O745" s="163"/>
      <c r="P745" s="163"/>
      <c r="R745" s="172"/>
      <c r="S745" s="172"/>
      <c r="T745" s="216"/>
      <c r="U745" s="216"/>
      <c r="W745" s="262"/>
      <c r="AG745" s="163"/>
    </row>
    <row r="746" spans="1:33" s="322" customFormat="1" ht="18" x14ac:dyDescent="0.35">
      <c r="G746" s="57" t="s">
        <v>976</v>
      </c>
    </row>
    <row r="747" spans="1:33" s="164" customFormat="1" ht="18" x14ac:dyDescent="0.35">
      <c r="A747" s="316"/>
      <c r="B747" s="163"/>
      <c r="C747" s="163" t="s">
        <v>1415</v>
      </c>
      <c r="D747" s="164" t="s">
        <v>2870</v>
      </c>
      <c r="E747" s="174" t="s">
        <v>40</v>
      </c>
      <c r="F747" s="174" t="s">
        <v>49</v>
      </c>
      <c r="G747" s="164" t="s">
        <v>1476</v>
      </c>
      <c r="H747" s="164" t="s">
        <v>963</v>
      </c>
      <c r="I747" s="163">
        <v>57.8</v>
      </c>
      <c r="J747" s="167">
        <v>14.4</v>
      </c>
      <c r="K747" s="167">
        <v>16.25</v>
      </c>
      <c r="L747" s="208" t="s">
        <v>2871</v>
      </c>
      <c r="P747" s="163"/>
      <c r="Q747" s="163" t="s">
        <v>1415</v>
      </c>
      <c r="R747" s="181">
        <v>0.35069444444444442</v>
      </c>
      <c r="S747" s="181">
        <v>0.3298611111111111</v>
      </c>
      <c r="T747" s="216">
        <v>208.8</v>
      </c>
      <c r="U747" s="216">
        <f>T747+T739</f>
        <v>366.20000000000005</v>
      </c>
      <c r="V747" s="172">
        <v>13</v>
      </c>
      <c r="W747" s="320"/>
      <c r="X747" s="169" t="s">
        <v>2101</v>
      </c>
      <c r="Y747" s="211" t="s">
        <v>1029</v>
      </c>
      <c r="Z747" s="164" t="s">
        <v>1045</v>
      </c>
      <c r="AA747" s="169"/>
      <c r="AB747" s="164" t="s">
        <v>963</v>
      </c>
      <c r="AC747" s="164" t="s">
        <v>49</v>
      </c>
      <c r="AD747" s="211" t="s">
        <v>1029</v>
      </c>
      <c r="AE747" s="164" t="s">
        <v>1045</v>
      </c>
      <c r="AF747" s="164" t="s">
        <v>1031</v>
      </c>
      <c r="AG747" s="163" t="s">
        <v>2103</v>
      </c>
    </row>
    <row r="748" spans="1:33" s="164" customFormat="1" ht="18" x14ac:dyDescent="0.35">
      <c r="A748" s="316"/>
      <c r="B748" s="163"/>
      <c r="C748" s="163" t="s">
        <v>1415</v>
      </c>
      <c r="D748" s="164" t="s">
        <v>2872</v>
      </c>
      <c r="E748" s="174" t="s">
        <v>49</v>
      </c>
      <c r="F748" s="174" t="s">
        <v>0</v>
      </c>
      <c r="G748" s="164" t="s">
        <v>963</v>
      </c>
      <c r="H748" s="164" t="s">
        <v>968</v>
      </c>
      <c r="I748" s="163">
        <v>23.3</v>
      </c>
      <c r="J748" s="167">
        <v>16.350000000000001</v>
      </c>
      <c r="K748" s="167">
        <v>17.2</v>
      </c>
      <c r="L748" s="167"/>
      <c r="P748" s="163"/>
      <c r="Q748" s="216"/>
      <c r="R748" s="172"/>
      <c r="S748" s="172"/>
      <c r="T748" s="216"/>
      <c r="U748" s="216"/>
      <c r="V748" s="163"/>
      <c r="W748" s="262"/>
      <c r="AG748" s="163"/>
    </row>
    <row r="749" spans="1:33" s="164" customFormat="1" ht="18" x14ac:dyDescent="0.35">
      <c r="A749" s="316"/>
      <c r="B749" s="163"/>
      <c r="C749" s="163" t="s">
        <v>1415</v>
      </c>
      <c r="D749" s="164" t="s">
        <v>2873</v>
      </c>
      <c r="E749" s="174" t="s">
        <v>0</v>
      </c>
      <c r="F749" s="174" t="s">
        <v>49</v>
      </c>
      <c r="G749" s="164" t="s">
        <v>968</v>
      </c>
      <c r="H749" s="164" t="s">
        <v>963</v>
      </c>
      <c r="I749" s="163">
        <v>23.3</v>
      </c>
      <c r="J749" s="167">
        <v>17.3</v>
      </c>
      <c r="K749" s="167">
        <v>18.149999999999999</v>
      </c>
      <c r="L749" s="194" t="s">
        <v>971</v>
      </c>
      <c r="N749" s="163"/>
      <c r="O749" s="163"/>
      <c r="P749" s="163"/>
      <c r="Q749" s="216"/>
      <c r="R749" s="172"/>
      <c r="S749" s="172"/>
      <c r="T749" s="216"/>
      <c r="U749" s="216"/>
      <c r="V749" s="163"/>
      <c r="W749" s="262"/>
      <c r="AG749" s="163"/>
    </row>
    <row r="750" spans="1:33" s="164" customFormat="1" ht="18" x14ac:dyDescent="0.35">
      <c r="A750" s="316"/>
      <c r="B750" s="163"/>
      <c r="C750" s="163" t="s">
        <v>1415</v>
      </c>
      <c r="D750" s="164" t="s">
        <v>2874</v>
      </c>
      <c r="E750" s="174" t="s">
        <v>49</v>
      </c>
      <c r="F750" s="174" t="s">
        <v>0</v>
      </c>
      <c r="G750" s="164" t="s">
        <v>963</v>
      </c>
      <c r="H750" s="164" t="s">
        <v>968</v>
      </c>
      <c r="I750" s="163">
        <v>23.3</v>
      </c>
      <c r="J750" s="167">
        <v>18.45</v>
      </c>
      <c r="K750" s="167">
        <v>19.3</v>
      </c>
      <c r="L750" s="167"/>
      <c r="N750" s="163"/>
      <c r="O750" s="163"/>
      <c r="P750" s="163"/>
      <c r="Q750" s="216"/>
      <c r="R750" s="172"/>
      <c r="S750" s="172"/>
      <c r="T750" s="216"/>
      <c r="U750" s="216"/>
      <c r="V750" s="163"/>
      <c r="W750" s="262"/>
      <c r="AG750" s="163"/>
    </row>
    <row r="751" spans="1:33" s="164" customFormat="1" ht="18" x14ac:dyDescent="0.35">
      <c r="A751" s="316"/>
      <c r="B751" s="163"/>
      <c r="C751" s="163" t="s">
        <v>1415</v>
      </c>
      <c r="D751" s="164" t="s">
        <v>2875</v>
      </c>
      <c r="E751" s="174" t="s">
        <v>0</v>
      </c>
      <c r="F751" s="174" t="s">
        <v>49</v>
      </c>
      <c r="G751" s="164" t="s">
        <v>968</v>
      </c>
      <c r="H751" s="164" t="s">
        <v>963</v>
      </c>
      <c r="I751" s="163">
        <v>23.3</v>
      </c>
      <c r="J751" s="167">
        <v>19.399999999999999</v>
      </c>
      <c r="K751" s="167">
        <v>20.25</v>
      </c>
      <c r="L751" s="167"/>
      <c r="N751" s="163"/>
      <c r="O751" s="163"/>
      <c r="P751" s="163"/>
      <c r="Q751" s="216"/>
      <c r="R751" s="172"/>
      <c r="S751" s="172"/>
      <c r="T751" s="216"/>
      <c r="U751" s="216"/>
      <c r="V751" s="163"/>
      <c r="W751" s="262"/>
      <c r="AG751" s="163"/>
    </row>
    <row r="752" spans="1:33" s="164" customFormat="1" ht="18" x14ac:dyDescent="0.35">
      <c r="A752" s="316"/>
      <c r="B752" s="163"/>
      <c r="C752" s="163" t="s">
        <v>1415</v>
      </c>
      <c r="D752" s="164" t="s">
        <v>2876</v>
      </c>
      <c r="E752" s="174" t="s">
        <v>49</v>
      </c>
      <c r="F752" s="174" t="s">
        <v>40</v>
      </c>
      <c r="G752" s="164" t="s">
        <v>963</v>
      </c>
      <c r="H752" s="164" t="s">
        <v>1476</v>
      </c>
      <c r="I752" s="163">
        <v>57.8</v>
      </c>
      <c r="J752" s="167">
        <v>20.350000000000001</v>
      </c>
      <c r="K752" s="167">
        <v>22.2</v>
      </c>
      <c r="L752" s="208" t="s">
        <v>2871</v>
      </c>
      <c r="N752" s="163"/>
      <c r="O752" s="163"/>
      <c r="P752" s="163"/>
      <c r="Q752" s="216"/>
      <c r="R752" s="172"/>
      <c r="S752" s="172"/>
      <c r="T752" s="216"/>
      <c r="U752" s="216"/>
      <c r="V752" s="163"/>
      <c r="W752" s="262"/>
      <c r="AG752" s="163"/>
    </row>
    <row r="753" spans="1:33" s="322" customFormat="1" ht="18" x14ac:dyDescent="0.35">
      <c r="I753" s="57" t="s">
        <v>2877</v>
      </c>
    </row>
    <row r="754" spans="1:33" s="164" customFormat="1" ht="18" x14ac:dyDescent="0.35">
      <c r="A754" s="316"/>
      <c r="B754" s="163"/>
      <c r="C754" s="163"/>
      <c r="E754" s="174"/>
      <c r="F754" s="174"/>
      <c r="I754" s="216"/>
      <c r="J754" s="167"/>
      <c r="K754" s="167"/>
      <c r="N754" s="163"/>
      <c r="O754" s="163"/>
      <c r="P754" s="163"/>
      <c r="T754" s="216"/>
      <c r="U754" s="216"/>
      <c r="W754" s="262"/>
      <c r="AG754" s="163"/>
    </row>
    <row r="755" spans="1:33" s="164" customFormat="1" ht="18" x14ac:dyDescent="0.35">
      <c r="A755" s="316"/>
      <c r="B755" s="163">
        <v>46</v>
      </c>
      <c r="C755" s="163" t="s">
        <v>1473</v>
      </c>
      <c r="D755" s="164" t="s">
        <v>2878</v>
      </c>
      <c r="E755" s="174" t="s">
        <v>2879</v>
      </c>
      <c r="F755" s="174" t="s">
        <v>2157</v>
      </c>
      <c r="G755" s="164" t="s">
        <v>2880</v>
      </c>
      <c r="H755" s="164" t="s">
        <v>2159</v>
      </c>
      <c r="I755" s="163">
        <v>44.7</v>
      </c>
      <c r="J755" s="167">
        <v>5.5</v>
      </c>
      <c r="K755" s="167">
        <v>7.2</v>
      </c>
      <c r="L755" s="164" t="s">
        <v>2163</v>
      </c>
      <c r="M755" s="213"/>
      <c r="N755" s="167"/>
      <c r="O755" s="167"/>
      <c r="P755" s="167"/>
      <c r="Q755" s="163" t="s">
        <v>1473</v>
      </c>
      <c r="R755" s="181">
        <v>0.23958333333333334</v>
      </c>
      <c r="S755" s="181">
        <v>0.21875</v>
      </c>
      <c r="T755" s="216">
        <v>128.5</v>
      </c>
      <c r="U755" s="216"/>
      <c r="V755" s="172"/>
      <c r="W755" s="320" t="s">
        <v>1027</v>
      </c>
      <c r="X755" s="169" t="s">
        <v>2101</v>
      </c>
      <c r="Y755" s="164" t="s">
        <v>1045</v>
      </c>
      <c r="Z755" s="169"/>
      <c r="AA755" s="169"/>
      <c r="AB755" s="164" t="s">
        <v>2880</v>
      </c>
      <c r="AC755" s="164" t="s">
        <v>2881</v>
      </c>
      <c r="AD755" s="211" t="s">
        <v>1542</v>
      </c>
      <c r="AE755" s="164" t="s">
        <v>1045</v>
      </c>
      <c r="AF755" s="164" t="s">
        <v>1031</v>
      </c>
      <c r="AG755" s="163"/>
    </row>
    <row r="756" spans="1:33" s="164" customFormat="1" ht="18" x14ac:dyDescent="0.35">
      <c r="A756" s="316"/>
      <c r="B756" s="163"/>
      <c r="C756" s="163" t="s">
        <v>1473</v>
      </c>
      <c r="D756" s="164" t="s">
        <v>2882</v>
      </c>
      <c r="E756" s="174" t="s">
        <v>2157</v>
      </c>
      <c r="F756" s="174" t="s">
        <v>2302</v>
      </c>
      <c r="G756" s="164" t="s">
        <v>2159</v>
      </c>
      <c r="H756" s="164" t="s">
        <v>2307</v>
      </c>
      <c r="I756" s="163">
        <v>23.5</v>
      </c>
      <c r="J756" s="167">
        <v>7.25</v>
      </c>
      <c r="K756" s="167">
        <v>8.1</v>
      </c>
      <c r="L756" s="164" t="s">
        <v>2163</v>
      </c>
      <c r="M756" s="213"/>
      <c r="N756" s="167"/>
      <c r="O756" s="167"/>
      <c r="P756" s="167"/>
      <c r="Q756" s="321"/>
      <c r="T756" s="216"/>
      <c r="U756" s="216"/>
      <c r="V756" s="235"/>
      <c r="W756" s="262"/>
      <c r="AG756" s="163"/>
    </row>
    <row r="757" spans="1:33" s="164" customFormat="1" ht="18" x14ac:dyDescent="0.35">
      <c r="A757" s="316"/>
      <c r="B757" s="163"/>
      <c r="C757" s="163" t="s">
        <v>1473</v>
      </c>
      <c r="D757" s="164" t="s">
        <v>2883</v>
      </c>
      <c r="E757" s="174" t="s">
        <v>2302</v>
      </c>
      <c r="F757" s="174" t="s">
        <v>40</v>
      </c>
      <c r="G757" s="164" t="s">
        <v>2307</v>
      </c>
      <c r="H757" s="164" t="s">
        <v>1476</v>
      </c>
      <c r="I757" s="163">
        <v>20.5</v>
      </c>
      <c r="J757" s="167">
        <v>8.15</v>
      </c>
      <c r="K757" s="167">
        <v>8.5500000000000007</v>
      </c>
      <c r="L757" s="57" t="s">
        <v>971</v>
      </c>
      <c r="M757" s="213"/>
      <c r="N757" s="167"/>
      <c r="O757" s="167"/>
      <c r="P757" s="167"/>
      <c r="Q757" s="321"/>
      <c r="R757" s="172"/>
      <c r="S757" s="172"/>
      <c r="T757" s="216"/>
      <c r="U757" s="216"/>
      <c r="V757" s="235"/>
      <c r="W757" s="262"/>
      <c r="AG757" s="163"/>
    </row>
    <row r="758" spans="1:33" s="164" customFormat="1" ht="18" x14ac:dyDescent="0.35">
      <c r="A758" s="316"/>
      <c r="B758" s="163"/>
      <c r="C758" s="163" t="s">
        <v>1473</v>
      </c>
      <c r="D758" s="164" t="s">
        <v>2884</v>
      </c>
      <c r="E758" s="174" t="s">
        <v>40</v>
      </c>
      <c r="F758" s="174" t="s">
        <v>2161</v>
      </c>
      <c r="G758" s="164" t="s">
        <v>1476</v>
      </c>
      <c r="H758" s="164" t="s">
        <v>2162</v>
      </c>
      <c r="I758" s="163">
        <v>17.2</v>
      </c>
      <c r="J758" s="167">
        <v>9.25</v>
      </c>
      <c r="K758" s="167">
        <v>10.050000000000001</v>
      </c>
      <c r="L758" s="213"/>
      <c r="M758" s="213"/>
      <c r="N758" s="167"/>
      <c r="O758" s="167"/>
      <c r="P758" s="167"/>
      <c r="Q758" s="321"/>
      <c r="R758" s="172"/>
      <c r="S758" s="172"/>
      <c r="T758" s="216"/>
      <c r="U758" s="216"/>
      <c r="V758" s="235"/>
      <c r="W758" s="262"/>
      <c r="AG758" s="163"/>
    </row>
    <row r="759" spans="1:33" s="164" customFormat="1" ht="18" x14ac:dyDescent="0.35">
      <c r="A759" s="316"/>
      <c r="B759" s="163"/>
      <c r="C759" s="163" t="s">
        <v>1473</v>
      </c>
      <c r="D759" s="164" t="s">
        <v>2885</v>
      </c>
      <c r="E759" s="174" t="s">
        <v>2161</v>
      </c>
      <c r="F759" s="174" t="s">
        <v>2157</v>
      </c>
      <c r="G759" s="164" t="s">
        <v>2162</v>
      </c>
      <c r="H759" s="164" t="s">
        <v>2159</v>
      </c>
      <c r="I759" s="163">
        <v>19.899999999999999</v>
      </c>
      <c r="J759" s="167">
        <v>10.1</v>
      </c>
      <c r="K759" s="167">
        <v>10.55</v>
      </c>
      <c r="L759" s="164" t="s">
        <v>2163</v>
      </c>
      <c r="M759" s="213"/>
      <c r="N759" s="167"/>
      <c r="O759" s="167"/>
      <c r="P759" s="167"/>
      <c r="Q759" s="321"/>
      <c r="R759" s="172"/>
      <c r="S759" s="172"/>
      <c r="T759" s="216"/>
      <c r="U759" s="216"/>
      <c r="V759" s="235"/>
      <c r="W759" s="262"/>
      <c r="AG759" s="163"/>
    </row>
    <row r="760" spans="1:33" s="164" customFormat="1" ht="18" x14ac:dyDescent="0.35">
      <c r="A760" s="316"/>
      <c r="B760" s="163"/>
      <c r="C760" s="163" t="s">
        <v>1473</v>
      </c>
      <c r="D760" s="164" t="s">
        <v>2886</v>
      </c>
      <c r="E760" s="174" t="s">
        <v>2157</v>
      </c>
      <c r="F760" s="174" t="s">
        <v>40</v>
      </c>
      <c r="G760" s="164" t="s">
        <v>2159</v>
      </c>
      <c r="H760" s="164" t="s">
        <v>1476</v>
      </c>
      <c r="I760" s="163">
        <v>2.7</v>
      </c>
      <c r="J760" s="167">
        <v>11</v>
      </c>
      <c r="K760" s="167">
        <v>11.1</v>
      </c>
      <c r="L760" s="164" t="s">
        <v>2163</v>
      </c>
      <c r="M760" s="213"/>
      <c r="N760" s="167"/>
      <c r="O760" s="167"/>
      <c r="P760" s="167"/>
      <c r="Q760" s="321"/>
      <c r="R760" s="172"/>
      <c r="S760" s="172"/>
      <c r="T760" s="216"/>
      <c r="U760" s="216"/>
      <c r="V760" s="235"/>
      <c r="W760" s="262"/>
      <c r="AG760" s="163"/>
    </row>
    <row r="761" spans="1:33" s="164" customFormat="1" ht="18" x14ac:dyDescent="0.35">
      <c r="A761" s="277"/>
      <c r="B761" s="163"/>
      <c r="C761" s="163"/>
      <c r="E761" s="221" t="s">
        <v>976</v>
      </c>
      <c r="F761" s="174"/>
      <c r="G761" s="57" t="s">
        <v>976</v>
      </c>
      <c r="I761" s="228" t="s">
        <v>2887</v>
      </c>
      <c r="J761" s="163"/>
      <c r="K761" s="163"/>
      <c r="L761" s="213"/>
      <c r="M761" s="213"/>
      <c r="N761" s="167"/>
      <c r="O761" s="167"/>
      <c r="P761" s="167"/>
      <c r="Q761" s="321"/>
      <c r="R761" s="172"/>
      <c r="S761" s="172"/>
      <c r="T761" s="216"/>
      <c r="U761" s="216"/>
      <c r="V761" s="235"/>
      <c r="W761" s="262"/>
      <c r="AG761" s="163"/>
    </row>
    <row r="762" spans="1:33" s="164" customFormat="1" ht="18" x14ac:dyDescent="0.35">
      <c r="A762" s="316"/>
      <c r="B762" s="163"/>
      <c r="C762" s="163" t="s">
        <v>1137</v>
      </c>
      <c r="D762" s="164" t="s">
        <v>2888</v>
      </c>
      <c r="E762" s="174" t="s">
        <v>40</v>
      </c>
      <c r="F762" s="174" t="s">
        <v>2161</v>
      </c>
      <c r="G762" s="164" t="s">
        <v>1476</v>
      </c>
      <c r="H762" s="164" t="s">
        <v>2162</v>
      </c>
      <c r="I762" s="163">
        <v>17.2</v>
      </c>
      <c r="J762" s="167">
        <v>13</v>
      </c>
      <c r="K762" s="167">
        <v>13.4</v>
      </c>
      <c r="L762" s="213"/>
      <c r="M762" s="213"/>
      <c r="N762" s="167"/>
      <c r="O762" s="167"/>
      <c r="P762" s="167"/>
      <c r="Q762" s="163" t="s">
        <v>1137</v>
      </c>
      <c r="R762" s="181">
        <v>0.30902777777777779</v>
      </c>
      <c r="S762" s="181">
        <v>0.28472222222222221</v>
      </c>
      <c r="T762" s="216">
        <v>161</v>
      </c>
      <c r="U762" s="216">
        <f>T762+T755</f>
        <v>289.5</v>
      </c>
      <c r="V762" s="172">
        <v>11</v>
      </c>
      <c r="W762" s="320" t="s">
        <v>1027</v>
      </c>
      <c r="X762" s="169" t="s">
        <v>2101</v>
      </c>
      <c r="Y762" s="164" t="s">
        <v>1045</v>
      </c>
      <c r="Z762" s="164" t="s">
        <v>1045</v>
      </c>
      <c r="AA762" s="169" t="s">
        <v>2103</v>
      </c>
      <c r="AB762" s="164" t="s">
        <v>2889</v>
      </c>
      <c r="AC762" s="164" t="s">
        <v>2881</v>
      </c>
      <c r="AD762" s="211" t="s">
        <v>1542</v>
      </c>
      <c r="AE762" s="164" t="s">
        <v>1045</v>
      </c>
      <c r="AF762" s="164" t="s">
        <v>1031</v>
      </c>
      <c r="AG762" s="163" t="s">
        <v>2180</v>
      </c>
    </row>
    <row r="763" spans="1:33" s="164" customFormat="1" ht="18" x14ac:dyDescent="0.35">
      <c r="A763" s="316"/>
      <c r="B763" s="163"/>
      <c r="C763" s="163" t="s">
        <v>1137</v>
      </c>
      <c r="D763" s="164" t="s">
        <v>2890</v>
      </c>
      <c r="E763" s="174" t="s">
        <v>2161</v>
      </c>
      <c r="F763" s="174" t="s">
        <v>40</v>
      </c>
      <c r="G763" s="164" t="s">
        <v>2162</v>
      </c>
      <c r="H763" s="164" t="s">
        <v>1476</v>
      </c>
      <c r="I763" s="163">
        <v>17.2</v>
      </c>
      <c r="J763" s="167">
        <v>13.5</v>
      </c>
      <c r="K763" s="167">
        <v>14.3</v>
      </c>
      <c r="L763" s="57" t="s">
        <v>971</v>
      </c>
      <c r="M763" s="356"/>
      <c r="N763" s="167"/>
      <c r="O763" s="167"/>
      <c r="P763" s="167"/>
      <c r="Q763" s="321"/>
      <c r="R763" s="172"/>
      <c r="S763" s="172"/>
      <c r="T763" s="216"/>
      <c r="U763" s="216"/>
      <c r="V763" s="235"/>
      <c r="W763" s="262"/>
      <c r="AG763" s="163"/>
    </row>
    <row r="764" spans="1:33" s="164" customFormat="1" ht="18" x14ac:dyDescent="0.35">
      <c r="A764" s="316"/>
      <c r="B764" s="163"/>
      <c r="C764" s="163" t="s">
        <v>1137</v>
      </c>
      <c r="D764" s="164" t="s">
        <v>2891</v>
      </c>
      <c r="E764" s="174" t="s">
        <v>40</v>
      </c>
      <c r="F764" s="174" t="s">
        <v>2454</v>
      </c>
      <c r="G764" s="164" t="s">
        <v>1476</v>
      </c>
      <c r="H764" s="164" t="s">
        <v>2455</v>
      </c>
      <c r="I764" s="163">
        <v>39.1</v>
      </c>
      <c r="J764" s="167">
        <v>15</v>
      </c>
      <c r="K764" s="167">
        <v>16.2</v>
      </c>
      <c r="L764" s="213"/>
      <c r="M764" s="213"/>
      <c r="N764" s="167"/>
      <c r="O764" s="167"/>
      <c r="P764" s="167"/>
      <c r="Q764" s="321"/>
      <c r="R764" s="172"/>
      <c r="S764" s="172"/>
      <c r="T764" s="216"/>
      <c r="U764" s="216"/>
      <c r="V764" s="235"/>
      <c r="W764" s="262"/>
      <c r="AG764" s="163"/>
    </row>
    <row r="765" spans="1:33" s="164" customFormat="1" ht="18" x14ac:dyDescent="0.35">
      <c r="A765" s="316"/>
      <c r="B765" s="163"/>
      <c r="C765" s="163" t="s">
        <v>1137</v>
      </c>
      <c r="D765" s="164" t="s">
        <v>2892</v>
      </c>
      <c r="E765" s="174" t="s">
        <v>2454</v>
      </c>
      <c r="F765" s="174" t="s">
        <v>2157</v>
      </c>
      <c r="G765" s="164" t="s">
        <v>2455</v>
      </c>
      <c r="H765" s="164" t="s">
        <v>2159</v>
      </c>
      <c r="I765" s="163">
        <v>42.8</v>
      </c>
      <c r="J765" s="167">
        <v>16.3</v>
      </c>
      <c r="K765" s="167">
        <v>18</v>
      </c>
      <c r="L765" s="164" t="s">
        <v>2163</v>
      </c>
      <c r="M765" s="213"/>
      <c r="N765" s="167"/>
      <c r="O765" s="167"/>
      <c r="P765" s="167"/>
      <c r="Q765" s="321"/>
      <c r="R765" s="172"/>
      <c r="S765" s="172"/>
      <c r="T765" s="216"/>
      <c r="U765" s="216"/>
      <c r="V765" s="235"/>
      <c r="W765" s="262"/>
      <c r="AG765" s="163"/>
    </row>
    <row r="766" spans="1:33" s="164" customFormat="1" ht="18" x14ac:dyDescent="0.35">
      <c r="A766" s="316"/>
      <c r="B766" s="163"/>
      <c r="C766" s="163" t="s">
        <v>1137</v>
      </c>
      <c r="D766" s="164" t="s">
        <v>2893</v>
      </c>
      <c r="E766" s="174" t="s">
        <v>2157</v>
      </c>
      <c r="F766" s="174" t="s">
        <v>2879</v>
      </c>
      <c r="G766" s="164" t="s">
        <v>2159</v>
      </c>
      <c r="H766" s="164" t="s">
        <v>2880</v>
      </c>
      <c r="I766" s="163">
        <v>44.7</v>
      </c>
      <c r="J766" s="167">
        <v>18.149999999999999</v>
      </c>
      <c r="K766" s="167">
        <v>19.45</v>
      </c>
      <c r="L766" s="164" t="s">
        <v>2163</v>
      </c>
      <c r="N766" s="163"/>
      <c r="O766" s="163"/>
      <c r="P766" s="167"/>
      <c r="Q766" s="321"/>
      <c r="R766" s="172"/>
      <c r="S766" s="172"/>
      <c r="T766" s="216"/>
      <c r="U766" s="216"/>
      <c r="V766" s="235"/>
      <c r="W766" s="262"/>
      <c r="AG766" s="163"/>
    </row>
    <row r="767" spans="1:33" s="164" customFormat="1" ht="18" x14ac:dyDescent="0.35">
      <c r="A767" s="316"/>
      <c r="B767" s="163"/>
      <c r="C767" s="163"/>
      <c r="E767" s="174"/>
      <c r="F767" s="221" t="s">
        <v>1174</v>
      </c>
      <c r="H767" s="57" t="s">
        <v>1174</v>
      </c>
      <c r="I767" s="163"/>
      <c r="J767" s="167"/>
      <c r="K767" s="167"/>
      <c r="L767" s="213"/>
      <c r="N767" s="163"/>
      <c r="O767" s="163"/>
      <c r="P767" s="167"/>
      <c r="Q767" s="321"/>
      <c r="R767" s="172"/>
      <c r="S767" s="172"/>
      <c r="T767" s="216"/>
      <c r="U767" s="216"/>
      <c r="V767" s="235"/>
      <c r="W767" s="262"/>
      <c r="AG767" s="163"/>
    </row>
    <row r="768" spans="1:33" s="164" customFormat="1" ht="18" x14ac:dyDescent="0.35">
      <c r="A768" s="316"/>
      <c r="B768" s="163"/>
      <c r="C768" s="163"/>
      <c r="E768" s="174"/>
      <c r="F768" s="174"/>
      <c r="I768" s="163"/>
      <c r="J768" s="163"/>
      <c r="K768" s="163"/>
      <c r="N768" s="163"/>
      <c r="O768" s="163"/>
      <c r="P768" s="163"/>
      <c r="R768" s="172"/>
      <c r="S768" s="172"/>
      <c r="T768" s="216"/>
      <c r="U768" s="216"/>
      <c r="W768" s="262"/>
      <c r="AG768" s="163"/>
    </row>
    <row r="769" spans="1:34" s="164" customFormat="1" ht="18" x14ac:dyDescent="0.35">
      <c r="A769" s="316"/>
      <c r="B769" s="163">
        <v>47</v>
      </c>
      <c r="C769" s="163" t="s">
        <v>1481</v>
      </c>
      <c r="D769" s="164" t="s">
        <v>2894</v>
      </c>
      <c r="E769" s="174" t="s">
        <v>1298</v>
      </c>
      <c r="F769" s="174" t="s">
        <v>2404</v>
      </c>
      <c r="G769" s="164" t="s">
        <v>1296</v>
      </c>
      <c r="H769" s="164" t="s">
        <v>2402</v>
      </c>
      <c r="I769" s="163">
        <v>35.6</v>
      </c>
      <c r="J769" s="167">
        <v>6</v>
      </c>
      <c r="K769" s="167">
        <v>7.15</v>
      </c>
      <c r="N769" s="163"/>
      <c r="O769" s="163"/>
      <c r="P769" s="167"/>
      <c r="Q769" s="163" t="s">
        <v>1481</v>
      </c>
      <c r="R769" s="181">
        <v>0.27777777777777779</v>
      </c>
      <c r="S769" s="181">
        <v>0.25694444444444448</v>
      </c>
      <c r="T769" s="216">
        <v>163.80000000000001</v>
      </c>
      <c r="U769" s="216"/>
      <c r="V769" s="172"/>
      <c r="W769" s="320"/>
      <c r="X769" s="169" t="s">
        <v>2101</v>
      </c>
      <c r="Y769" s="164" t="s">
        <v>1045</v>
      </c>
      <c r="Z769" s="169"/>
      <c r="AA769" s="169"/>
      <c r="AB769" s="164" t="s">
        <v>1296</v>
      </c>
      <c r="AC769" s="164" t="s">
        <v>1298</v>
      </c>
      <c r="AD769" s="211" t="s">
        <v>1542</v>
      </c>
      <c r="AE769" s="164" t="s">
        <v>1045</v>
      </c>
      <c r="AF769" s="164" t="s">
        <v>1031</v>
      </c>
      <c r="AG769" s="163"/>
    </row>
    <row r="770" spans="1:34" s="164" customFormat="1" ht="18" x14ac:dyDescent="0.35">
      <c r="A770" s="316"/>
      <c r="B770" s="163"/>
      <c r="C770" s="163" t="s">
        <v>1481</v>
      </c>
      <c r="D770" s="164" t="s">
        <v>2895</v>
      </c>
      <c r="E770" s="174" t="s">
        <v>2404</v>
      </c>
      <c r="F770" s="174" t="s">
        <v>14</v>
      </c>
      <c r="G770" s="164" t="s">
        <v>2402</v>
      </c>
      <c r="H770" s="164" t="s">
        <v>1299</v>
      </c>
      <c r="I770" s="163">
        <v>23.9</v>
      </c>
      <c r="J770" s="167">
        <v>7.2</v>
      </c>
      <c r="K770" s="167">
        <v>8.0500000000000007</v>
      </c>
      <c r="M770" s="213"/>
      <c r="N770" s="167"/>
      <c r="O770" s="167"/>
      <c r="P770" s="167"/>
      <c r="Q770" s="321"/>
      <c r="T770" s="216"/>
      <c r="U770" s="216"/>
      <c r="V770" s="235"/>
      <c r="W770" s="262"/>
      <c r="AG770" s="163"/>
    </row>
    <row r="771" spans="1:34" s="164" customFormat="1" ht="18" x14ac:dyDescent="0.35">
      <c r="A771" s="316"/>
      <c r="B771" s="163"/>
      <c r="C771" s="163" t="s">
        <v>1481</v>
      </c>
      <c r="D771" s="164" t="s">
        <v>2896</v>
      </c>
      <c r="E771" s="174" t="s">
        <v>14</v>
      </c>
      <c r="F771" s="174" t="s">
        <v>2404</v>
      </c>
      <c r="G771" s="164" t="s">
        <v>1299</v>
      </c>
      <c r="H771" s="164" t="s">
        <v>2402</v>
      </c>
      <c r="I771" s="163">
        <v>23.9</v>
      </c>
      <c r="J771" s="167">
        <v>8.1</v>
      </c>
      <c r="K771" s="167">
        <v>8.5500000000000007</v>
      </c>
      <c r="L771" s="57" t="s">
        <v>971</v>
      </c>
      <c r="M771" s="213"/>
      <c r="N771" s="167"/>
      <c r="O771" s="167"/>
      <c r="P771" s="167"/>
      <c r="Q771" s="321"/>
      <c r="R771" s="172"/>
      <c r="S771" s="172"/>
      <c r="T771" s="216"/>
      <c r="U771" s="216"/>
      <c r="V771" s="235"/>
      <c r="W771" s="262"/>
      <c r="AG771" s="163"/>
    </row>
    <row r="772" spans="1:34" s="164" customFormat="1" ht="18" x14ac:dyDescent="0.35">
      <c r="A772" s="316"/>
      <c r="B772" s="163"/>
      <c r="C772" s="163" t="s">
        <v>1481</v>
      </c>
      <c r="D772" s="164" t="s">
        <v>2897</v>
      </c>
      <c r="E772" s="174" t="s">
        <v>2404</v>
      </c>
      <c r="F772" s="174" t="s">
        <v>1298</v>
      </c>
      <c r="G772" s="164" t="s">
        <v>2402</v>
      </c>
      <c r="H772" s="164" t="s">
        <v>1296</v>
      </c>
      <c r="I772" s="163">
        <v>35.6</v>
      </c>
      <c r="J772" s="167">
        <v>9.25</v>
      </c>
      <c r="K772" s="167">
        <v>10.4</v>
      </c>
      <c r="L772" s="213"/>
      <c r="M772" s="213"/>
      <c r="N772" s="167"/>
      <c r="O772" s="167"/>
      <c r="P772" s="167"/>
      <c r="Q772" s="321"/>
      <c r="R772" s="172"/>
      <c r="S772" s="172"/>
      <c r="T772" s="216"/>
      <c r="U772" s="216"/>
      <c r="V772" s="235"/>
      <c r="W772" s="262"/>
      <c r="AG772" s="163"/>
    </row>
    <row r="773" spans="1:34" s="164" customFormat="1" ht="18" x14ac:dyDescent="0.35">
      <c r="A773" s="316"/>
      <c r="B773" s="163"/>
      <c r="C773" s="163" t="s">
        <v>1481</v>
      </c>
      <c r="D773" s="164" t="s">
        <v>2898</v>
      </c>
      <c r="E773" s="174" t="s">
        <v>1298</v>
      </c>
      <c r="F773" s="174" t="s">
        <v>40</v>
      </c>
      <c r="G773" s="164" t="s">
        <v>1296</v>
      </c>
      <c r="H773" s="164" t="s">
        <v>1476</v>
      </c>
      <c r="I773" s="163">
        <v>44.8</v>
      </c>
      <c r="J773" s="167">
        <v>10.45</v>
      </c>
      <c r="K773" s="167">
        <v>12.15</v>
      </c>
      <c r="M773" s="213"/>
      <c r="N773" s="167"/>
      <c r="O773" s="167"/>
      <c r="P773" s="167"/>
      <c r="Q773" s="321"/>
      <c r="R773" s="172"/>
      <c r="S773" s="172"/>
      <c r="T773" s="216"/>
      <c r="U773" s="216"/>
      <c r="V773" s="235"/>
      <c r="W773" s="262"/>
      <c r="AG773" s="163"/>
    </row>
    <row r="774" spans="1:34" s="164" customFormat="1" ht="18" x14ac:dyDescent="0.35">
      <c r="A774" s="316"/>
      <c r="B774" s="163"/>
      <c r="C774" s="163"/>
      <c r="E774" s="221" t="s">
        <v>976</v>
      </c>
      <c r="F774" s="174"/>
      <c r="G774" s="57" t="s">
        <v>976</v>
      </c>
      <c r="I774" s="228" t="s">
        <v>2648</v>
      </c>
      <c r="J774" s="163"/>
      <c r="K774" s="163"/>
      <c r="L774" s="213"/>
      <c r="M774" s="213"/>
      <c r="N774" s="167"/>
      <c r="O774" s="167"/>
      <c r="P774" s="167"/>
      <c r="Q774" s="321"/>
      <c r="R774" s="172"/>
      <c r="S774" s="172"/>
      <c r="T774" s="216"/>
      <c r="U774" s="216"/>
      <c r="V774" s="235"/>
      <c r="W774" s="262"/>
      <c r="AG774" s="163"/>
    </row>
    <row r="775" spans="1:34" s="164" customFormat="1" ht="18" x14ac:dyDescent="0.35">
      <c r="A775" s="316"/>
      <c r="B775" s="163"/>
      <c r="C775" s="163" t="s">
        <v>1472</v>
      </c>
      <c r="D775" s="164" t="s">
        <v>2899</v>
      </c>
      <c r="E775" s="174" t="s">
        <v>40</v>
      </c>
      <c r="F775" s="174" t="s">
        <v>2211</v>
      </c>
      <c r="G775" s="164" t="s">
        <v>1476</v>
      </c>
      <c r="H775" s="164" t="s">
        <v>2212</v>
      </c>
      <c r="I775" s="163">
        <v>30.4</v>
      </c>
      <c r="J775" s="167">
        <v>14</v>
      </c>
      <c r="K775" s="167">
        <v>15</v>
      </c>
      <c r="L775" s="213"/>
      <c r="M775" s="166" t="s">
        <v>2213</v>
      </c>
      <c r="N775" s="167"/>
      <c r="O775" s="167"/>
      <c r="P775" s="167"/>
      <c r="Q775" s="163" t="s">
        <v>1472</v>
      </c>
      <c r="R775" s="181">
        <v>0.28819444444444448</v>
      </c>
      <c r="S775" s="181">
        <v>0.2673611111111111</v>
      </c>
      <c r="T775" s="216">
        <v>171.8</v>
      </c>
      <c r="U775" s="216">
        <f>T775+T769</f>
        <v>335.6</v>
      </c>
      <c r="V775" s="172">
        <v>10</v>
      </c>
      <c r="W775" s="320"/>
      <c r="X775" s="169" t="s">
        <v>2101</v>
      </c>
      <c r="Y775" s="164" t="s">
        <v>1045</v>
      </c>
      <c r="Z775" s="164" t="s">
        <v>1045</v>
      </c>
      <c r="AA775" s="169" t="s">
        <v>2103</v>
      </c>
      <c r="AB775" s="164" t="s">
        <v>1459</v>
      </c>
      <c r="AC775" s="164" t="s">
        <v>1298</v>
      </c>
      <c r="AD775" s="211" t="s">
        <v>1542</v>
      </c>
      <c r="AE775" s="164" t="s">
        <v>1045</v>
      </c>
      <c r="AF775" s="164" t="s">
        <v>1031</v>
      </c>
      <c r="AG775" s="163" t="s">
        <v>1487</v>
      </c>
    </row>
    <row r="776" spans="1:34" s="164" customFormat="1" ht="18" x14ac:dyDescent="0.35">
      <c r="A776" s="316"/>
      <c r="B776" s="163"/>
      <c r="C776" s="163" t="s">
        <v>1472</v>
      </c>
      <c r="D776" s="164" t="s">
        <v>2900</v>
      </c>
      <c r="E776" s="174" t="s">
        <v>2211</v>
      </c>
      <c r="F776" s="174" t="s">
        <v>40</v>
      </c>
      <c r="G776" s="164" t="s">
        <v>2212</v>
      </c>
      <c r="H776" s="164" t="s">
        <v>1476</v>
      </c>
      <c r="I776" s="163">
        <v>30.4</v>
      </c>
      <c r="J776" s="167">
        <v>15.05</v>
      </c>
      <c r="K776" s="167">
        <v>16.05</v>
      </c>
      <c r="L776" s="213"/>
      <c r="M776" s="164" t="s">
        <v>2213</v>
      </c>
      <c r="N776" s="167"/>
      <c r="O776" s="167"/>
      <c r="P776" s="167"/>
      <c r="Q776" s="321"/>
      <c r="R776" s="172"/>
      <c r="S776" s="172"/>
      <c r="T776" s="216"/>
      <c r="U776" s="216"/>
      <c r="V776" s="235"/>
      <c r="W776" s="262"/>
      <c r="AG776" s="163"/>
    </row>
    <row r="777" spans="1:34" s="164" customFormat="1" ht="18" x14ac:dyDescent="0.35">
      <c r="A777" s="316"/>
      <c r="B777" s="163"/>
      <c r="C777" s="163" t="s">
        <v>1472</v>
      </c>
      <c r="D777" s="164" t="s">
        <v>2901</v>
      </c>
      <c r="E777" s="174" t="s">
        <v>40</v>
      </c>
      <c r="F777" s="174" t="s">
        <v>14</v>
      </c>
      <c r="G777" s="164" t="s">
        <v>1476</v>
      </c>
      <c r="H777" s="164" t="s">
        <v>1299</v>
      </c>
      <c r="I777" s="163">
        <v>33.1</v>
      </c>
      <c r="J777" s="167">
        <v>16.100000000000001</v>
      </c>
      <c r="K777" s="167">
        <v>17.100000000000001</v>
      </c>
      <c r="L777" s="213"/>
      <c r="M777" s="213"/>
      <c r="N777" s="167"/>
      <c r="O777" s="167"/>
      <c r="P777" s="167"/>
      <c r="Q777" s="321"/>
      <c r="R777" s="172"/>
      <c r="S777" s="172"/>
      <c r="T777" s="216"/>
      <c r="U777" s="216"/>
      <c r="V777" s="235"/>
      <c r="W777" s="262"/>
      <c r="AG777" s="163"/>
    </row>
    <row r="778" spans="1:34" s="164" customFormat="1" ht="18" x14ac:dyDescent="0.35">
      <c r="A778" s="316"/>
      <c r="B778" s="163"/>
      <c r="C778" s="163" t="s">
        <v>1472</v>
      </c>
      <c r="D778" s="164" t="s">
        <v>2902</v>
      </c>
      <c r="E778" s="174" t="s">
        <v>14</v>
      </c>
      <c r="F778" s="174" t="s">
        <v>40</v>
      </c>
      <c r="G778" s="164" t="s">
        <v>1299</v>
      </c>
      <c r="H778" s="164" t="s">
        <v>1476</v>
      </c>
      <c r="I778" s="163">
        <v>33.1</v>
      </c>
      <c r="J778" s="167">
        <v>17.149999999999999</v>
      </c>
      <c r="K778" s="167">
        <v>18.149999999999999</v>
      </c>
      <c r="L778" s="57" t="s">
        <v>971</v>
      </c>
      <c r="M778" s="213"/>
      <c r="N778" s="167"/>
      <c r="O778" s="167"/>
      <c r="P778" s="167"/>
      <c r="Q778" s="321"/>
      <c r="R778" s="172"/>
      <c r="S778" s="172"/>
      <c r="T778" s="216"/>
      <c r="U778" s="216"/>
      <c r="V778" s="235"/>
      <c r="W778" s="262"/>
      <c r="AG778" s="163"/>
    </row>
    <row r="779" spans="1:34" s="164" customFormat="1" ht="18" x14ac:dyDescent="0.35">
      <c r="A779" s="316"/>
      <c r="B779" s="163"/>
      <c r="C779" s="163" t="s">
        <v>1472</v>
      </c>
      <c r="D779" s="164" t="s">
        <v>2903</v>
      </c>
      <c r="E779" s="174" t="s">
        <v>40</v>
      </c>
      <c r="F779" s="174" t="s">
        <v>1298</v>
      </c>
      <c r="G779" s="164" t="s">
        <v>1476</v>
      </c>
      <c r="H779" s="164" t="s">
        <v>1296</v>
      </c>
      <c r="I779" s="163">
        <v>44.8</v>
      </c>
      <c r="J779" s="167">
        <v>18.45</v>
      </c>
      <c r="K779" s="167">
        <v>20.149999999999999</v>
      </c>
      <c r="M779" s="213"/>
      <c r="N779" s="163"/>
      <c r="O779" s="163"/>
      <c r="P779" s="181"/>
      <c r="Q779" s="321"/>
      <c r="R779" s="172"/>
      <c r="S779" s="172"/>
      <c r="T779" s="216"/>
      <c r="U779" s="216"/>
      <c r="V779" s="235"/>
      <c r="W779" s="262"/>
      <c r="AG779" s="163"/>
    </row>
    <row r="780" spans="1:34" s="164" customFormat="1" ht="18" x14ac:dyDescent="0.35">
      <c r="A780" s="316"/>
      <c r="B780" s="163"/>
      <c r="C780" s="163"/>
      <c r="E780" s="174"/>
      <c r="F780" s="221" t="s">
        <v>1174</v>
      </c>
      <c r="H780" s="57" t="s">
        <v>1174</v>
      </c>
      <c r="I780" s="163"/>
      <c r="J780" s="167"/>
      <c r="K780" s="167"/>
      <c r="L780" s="181"/>
      <c r="M780" s="181"/>
      <c r="N780" s="181"/>
      <c r="O780" s="321"/>
      <c r="P780" s="172"/>
      <c r="Q780" s="172"/>
      <c r="R780" s="216"/>
      <c r="S780" s="216"/>
      <c r="T780" s="235"/>
      <c r="U780" s="262"/>
      <c r="AE780" s="163"/>
    </row>
    <row r="781" spans="1:34" s="164" customFormat="1" ht="18" x14ac:dyDescent="0.35">
      <c r="A781" s="316"/>
      <c r="B781" s="163"/>
      <c r="C781" s="163"/>
      <c r="E781" s="174"/>
      <c r="F781" s="221"/>
      <c r="H781" s="57"/>
      <c r="I781" s="163"/>
      <c r="J781" s="167"/>
      <c r="K781" s="167"/>
      <c r="L781" s="213"/>
      <c r="M781" s="213"/>
      <c r="N781" s="163"/>
      <c r="O781" s="181"/>
      <c r="P781" s="181"/>
      <c r="Q781" s="321"/>
      <c r="R781" s="172"/>
      <c r="S781" s="172"/>
      <c r="T781" s="216"/>
      <c r="U781" s="216"/>
      <c r="V781" s="235"/>
      <c r="W781" s="262"/>
      <c r="AG781" s="163"/>
    </row>
    <row r="782" spans="1:34" s="164" customFormat="1" ht="18" x14ac:dyDescent="0.35">
      <c r="A782" s="316"/>
      <c r="B782" s="163"/>
      <c r="C782" s="163"/>
      <c r="E782" s="221"/>
      <c r="F782" s="174"/>
      <c r="G782" s="57" t="s">
        <v>2661</v>
      </c>
      <c r="I782" s="55"/>
      <c r="J782" s="55"/>
      <c r="K782" s="167"/>
      <c r="L782" s="57"/>
      <c r="N782" s="167"/>
      <c r="O782" s="167"/>
      <c r="P782" s="181"/>
      <c r="R782" s="172"/>
      <c r="S782" s="172"/>
      <c r="T782" s="216"/>
      <c r="U782" s="216"/>
      <c r="W782" s="262"/>
      <c r="AG782" s="163"/>
    </row>
    <row r="783" spans="1:34" s="164" customFormat="1" ht="18" x14ac:dyDescent="0.35">
      <c r="A783" s="316"/>
      <c r="B783" s="163">
        <v>48</v>
      </c>
      <c r="C783" s="163" t="s">
        <v>1323</v>
      </c>
      <c r="D783" s="164" t="s">
        <v>2904</v>
      </c>
      <c r="E783" s="174" t="s">
        <v>2905</v>
      </c>
      <c r="F783" s="174" t="s">
        <v>2349</v>
      </c>
      <c r="G783" s="164" t="s">
        <v>2906</v>
      </c>
      <c r="H783" s="164" t="s">
        <v>2351</v>
      </c>
      <c r="I783" s="163">
        <v>17.3</v>
      </c>
      <c r="J783" s="167">
        <v>5.35</v>
      </c>
      <c r="K783" s="167">
        <v>6.15</v>
      </c>
      <c r="L783" s="213"/>
      <c r="M783" s="213"/>
      <c r="Q783" s="163" t="s">
        <v>1323</v>
      </c>
      <c r="R783" s="181">
        <v>0.27777777777777779</v>
      </c>
      <c r="S783" s="181">
        <v>0.25694444444444448</v>
      </c>
      <c r="T783" s="216">
        <v>141.1</v>
      </c>
      <c r="U783" s="216"/>
      <c r="V783" s="172"/>
      <c r="W783" s="320" t="s">
        <v>1027</v>
      </c>
      <c r="X783" s="169" t="s">
        <v>2101</v>
      </c>
      <c r="Y783" s="164" t="s">
        <v>1045</v>
      </c>
      <c r="Z783" s="169"/>
      <c r="AA783" s="169"/>
      <c r="AB783" s="164" t="s">
        <v>2906</v>
      </c>
      <c r="AC783" s="164" t="s">
        <v>2905</v>
      </c>
      <c r="AD783" s="211" t="s">
        <v>1542</v>
      </c>
      <c r="AE783" s="164" t="s">
        <v>1045</v>
      </c>
      <c r="AF783" s="164" t="s">
        <v>1031</v>
      </c>
      <c r="AG783" s="163"/>
      <c r="AH783" s="164" t="s">
        <v>2663</v>
      </c>
    </row>
    <row r="784" spans="1:34" s="164" customFormat="1" ht="18" x14ac:dyDescent="0.35">
      <c r="A784" s="316"/>
      <c r="B784" s="163"/>
      <c r="C784" s="163" t="s">
        <v>1323</v>
      </c>
      <c r="D784" s="164" t="s">
        <v>2907</v>
      </c>
      <c r="E784" s="174" t="s">
        <v>2349</v>
      </c>
      <c r="F784" s="174" t="s">
        <v>2905</v>
      </c>
      <c r="G784" s="164" t="s">
        <v>2351</v>
      </c>
      <c r="H784" s="164" t="s">
        <v>2906</v>
      </c>
      <c r="I784" s="163">
        <v>17.3</v>
      </c>
      <c r="J784" s="167">
        <v>6.2</v>
      </c>
      <c r="K784" s="167">
        <v>7</v>
      </c>
      <c r="L784" s="57" t="s">
        <v>971</v>
      </c>
      <c r="M784" s="213"/>
      <c r="N784" s="57"/>
      <c r="O784" s="57"/>
      <c r="P784" s="57"/>
      <c r="T784" s="216"/>
      <c r="U784" s="216"/>
      <c r="V784" s="172"/>
      <c r="W784" s="320"/>
      <c r="X784" s="163"/>
      <c r="Y784" s="163"/>
      <c r="Z784" s="163"/>
      <c r="AA784" s="163"/>
      <c r="AD784" s="211"/>
      <c r="AG784" s="163"/>
    </row>
    <row r="785" spans="1:34" s="164" customFormat="1" ht="18" x14ac:dyDescent="0.35">
      <c r="A785" s="316"/>
      <c r="B785" s="163"/>
      <c r="C785" s="163" t="s">
        <v>1323</v>
      </c>
      <c r="D785" s="164" t="s">
        <v>2908</v>
      </c>
      <c r="E785" s="174" t="s">
        <v>2905</v>
      </c>
      <c r="F785" s="174" t="s">
        <v>2349</v>
      </c>
      <c r="G785" s="164" t="s">
        <v>2906</v>
      </c>
      <c r="H785" s="164" t="s">
        <v>2351</v>
      </c>
      <c r="I785" s="163">
        <v>17.3</v>
      </c>
      <c r="J785" s="167">
        <v>7.3</v>
      </c>
      <c r="K785" s="167">
        <v>8.1</v>
      </c>
      <c r="L785" s="57" t="s">
        <v>2667</v>
      </c>
      <c r="N785" s="57"/>
      <c r="O785" s="57"/>
      <c r="P785" s="57"/>
      <c r="R785" s="163"/>
      <c r="S785" s="181"/>
      <c r="T785" s="216"/>
      <c r="U785" s="216"/>
      <c r="V785" s="172"/>
      <c r="W785" s="320"/>
      <c r="X785" s="163"/>
      <c r="Y785" s="163"/>
      <c r="Z785" s="163"/>
      <c r="AA785" s="163"/>
      <c r="AD785" s="211"/>
      <c r="AG785" s="163"/>
    </row>
    <row r="786" spans="1:34" s="164" customFormat="1" ht="18" x14ac:dyDescent="0.35">
      <c r="A786" s="316"/>
      <c r="B786" s="163"/>
      <c r="C786" s="163" t="s">
        <v>1323</v>
      </c>
      <c r="D786" s="164" t="s">
        <v>2909</v>
      </c>
      <c r="E786" s="174" t="s">
        <v>2349</v>
      </c>
      <c r="F786" s="174" t="s">
        <v>2905</v>
      </c>
      <c r="G786" s="164" t="s">
        <v>2351</v>
      </c>
      <c r="H786" s="164" t="s">
        <v>2906</v>
      </c>
      <c r="I786" s="163">
        <v>17.3</v>
      </c>
      <c r="J786" s="167">
        <v>8.15</v>
      </c>
      <c r="K786" s="167">
        <v>8.5500000000000007</v>
      </c>
      <c r="L786" s="57" t="s">
        <v>2667</v>
      </c>
      <c r="N786" s="57"/>
      <c r="O786" s="57"/>
      <c r="P786" s="57"/>
      <c r="R786" s="163"/>
      <c r="S786" s="181"/>
      <c r="T786" s="216"/>
      <c r="U786" s="216"/>
      <c r="V786" s="172"/>
      <c r="W786" s="320"/>
      <c r="X786" s="163"/>
      <c r="Y786" s="163"/>
      <c r="Z786" s="163"/>
      <c r="AA786" s="163"/>
      <c r="AD786" s="211"/>
      <c r="AG786" s="163"/>
    </row>
    <row r="787" spans="1:34" s="164" customFormat="1" ht="18" x14ac:dyDescent="0.35">
      <c r="A787" s="316"/>
      <c r="B787" s="163"/>
      <c r="C787" s="163" t="s">
        <v>1323</v>
      </c>
      <c r="D787" s="164" t="s">
        <v>2910</v>
      </c>
      <c r="E787" s="174" t="s">
        <v>2905</v>
      </c>
      <c r="F787" s="174" t="s">
        <v>2349</v>
      </c>
      <c r="G787" s="164" t="s">
        <v>2906</v>
      </c>
      <c r="H787" s="164" t="s">
        <v>2351</v>
      </c>
      <c r="I787" s="163">
        <v>17.3</v>
      </c>
      <c r="J787" s="167">
        <v>9</v>
      </c>
      <c r="K787" s="167">
        <v>9.4</v>
      </c>
      <c r="L787" s="57" t="s">
        <v>2667</v>
      </c>
      <c r="N787" s="57"/>
      <c r="O787" s="57"/>
      <c r="P787" s="57"/>
      <c r="R787" s="163"/>
      <c r="S787" s="181"/>
      <c r="T787" s="216"/>
      <c r="U787" s="216"/>
      <c r="V787" s="172"/>
      <c r="W787" s="320"/>
      <c r="X787" s="163"/>
      <c r="Y787" s="163"/>
      <c r="Z787" s="163"/>
      <c r="AA787" s="163"/>
      <c r="AD787" s="211"/>
      <c r="AG787" s="163"/>
    </row>
    <row r="788" spans="1:34" s="164" customFormat="1" ht="18" x14ac:dyDescent="0.35">
      <c r="A788" s="316"/>
      <c r="B788" s="163"/>
      <c r="C788" s="163" t="s">
        <v>1323</v>
      </c>
      <c r="D788" s="164" t="s">
        <v>2911</v>
      </c>
      <c r="E788" s="174" t="s">
        <v>2349</v>
      </c>
      <c r="F788" s="174" t="s">
        <v>2905</v>
      </c>
      <c r="G788" s="164" t="s">
        <v>2351</v>
      </c>
      <c r="H788" s="164" t="s">
        <v>2906</v>
      </c>
      <c r="I788" s="163">
        <v>17.3</v>
      </c>
      <c r="J788" s="167">
        <v>9.4499999999999993</v>
      </c>
      <c r="K788" s="167">
        <v>10.25</v>
      </c>
      <c r="L788" s="57" t="s">
        <v>2667</v>
      </c>
      <c r="R788" s="163"/>
      <c r="S788" s="181"/>
      <c r="T788" s="216"/>
      <c r="U788" s="216"/>
      <c r="V788" s="172"/>
      <c r="W788" s="320"/>
      <c r="X788" s="163"/>
      <c r="Y788" s="163"/>
      <c r="Z788" s="163"/>
      <c r="AA788" s="163"/>
      <c r="AD788" s="211"/>
      <c r="AG788" s="163"/>
    </row>
    <row r="789" spans="1:34" s="164" customFormat="1" ht="18" x14ac:dyDescent="0.35">
      <c r="A789" s="316"/>
      <c r="B789" s="163"/>
      <c r="C789" s="163" t="s">
        <v>1323</v>
      </c>
      <c r="D789" s="164" t="s">
        <v>2912</v>
      </c>
      <c r="E789" s="174" t="s">
        <v>2905</v>
      </c>
      <c r="F789" s="174" t="s">
        <v>40</v>
      </c>
      <c r="G789" s="164" t="s">
        <v>2906</v>
      </c>
      <c r="H789" s="164" t="s">
        <v>1476</v>
      </c>
      <c r="I789" s="163">
        <v>37.299999999999997</v>
      </c>
      <c r="J789" s="167">
        <v>10.3</v>
      </c>
      <c r="K789" s="167">
        <v>11.5</v>
      </c>
      <c r="L789" s="164" t="s">
        <v>2163</v>
      </c>
      <c r="R789" s="163"/>
      <c r="S789" s="181"/>
      <c r="T789" s="216"/>
      <c r="U789" s="216"/>
      <c r="V789" s="172"/>
      <c r="W789" s="320"/>
      <c r="X789" s="163"/>
      <c r="Y789" s="163"/>
      <c r="Z789" s="163"/>
      <c r="AA789" s="163"/>
      <c r="AD789" s="211"/>
      <c r="AG789" s="163"/>
    </row>
    <row r="790" spans="1:34" s="164" customFormat="1" ht="18" x14ac:dyDescent="0.35">
      <c r="A790" s="316"/>
      <c r="B790" s="163"/>
      <c r="C790" s="163"/>
      <c r="E790" s="221" t="s">
        <v>976</v>
      </c>
      <c r="F790" s="174"/>
      <c r="G790" s="57" t="s">
        <v>976</v>
      </c>
      <c r="I790" s="163"/>
      <c r="J790" s="163"/>
      <c r="K790" s="163"/>
      <c r="L790" s="213"/>
      <c r="M790" s="213"/>
      <c r="R790" s="163"/>
      <c r="S790" s="181"/>
      <c r="T790" s="216"/>
      <c r="U790" s="216"/>
      <c r="V790" s="172"/>
      <c r="W790" s="320"/>
      <c r="X790" s="163"/>
      <c r="Y790" s="163"/>
      <c r="Z790" s="163"/>
      <c r="AA790" s="163"/>
      <c r="AD790" s="211"/>
      <c r="AG790" s="163"/>
    </row>
    <row r="791" spans="1:34" s="164" customFormat="1" ht="18" x14ac:dyDescent="0.35">
      <c r="A791" s="316"/>
      <c r="B791" s="163"/>
      <c r="C791" s="163" t="s">
        <v>1479</v>
      </c>
      <c r="D791" s="164" t="s">
        <v>2913</v>
      </c>
      <c r="E791" s="174" t="s">
        <v>40</v>
      </c>
      <c r="F791" s="174" t="s">
        <v>2388</v>
      </c>
      <c r="G791" s="164" t="s">
        <v>1476</v>
      </c>
      <c r="H791" s="164" t="s">
        <v>2387</v>
      </c>
      <c r="I791" s="163">
        <v>23.3</v>
      </c>
      <c r="J791" s="167">
        <v>12.2</v>
      </c>
      <c r="K791" s="167">
        <v>13.05</v>
      </c>
      <c r="L791" s="57" t="s">
        <v>2667</v>
      </c>
      <c r="Q791" s="163" t="s">
        <v>1479</v>
      </c>
      <c r="R791" s="181">
        <v>0.35416666666666669</v>
      </c>
      <c r="S791" s="181">
        <v>0.27777777777777779</v>
      </c>
      <c r="T791" s="216">
        <v>151.1</v>
      </c>
      <c r="U791" s="216">
        <v>292.2</v>
      </c>
      <c r="V791" s="172">
        <v>15</v>
      </c>
      <c r="W791" s="320" t="s">
        <v>1027</v>
      </c>
      <c r="X791" s="169" t="s">
        <v>2101</v>
      </c>
      <c r="Y791" s="164" t="s">
        <v>1045</v>
      </c>
      <c r="Z791" s="164" t="s">
        <v>1045</v>
      </c>
      <c r="AA791" s="169" t="s">
        <v>2103</v>
      </c>
      <c r="AB791" s="164" t="s">
        <v>2914</v>
      </c>
      <c r="AC791" s="164" t="s">
        <v>2905</v>
      </c>
      <c r="AD791" s="211" t="s">
        <v>1542</v>
      </c>
      <c r="AE791" s="164" t="s">
        <v>1045</v>
      </c>
      <c r="AF791" s="164" t="s">
        <v>1031</v>
      </c>
      <c r="AG791" s="163" t="s">
        <v>1487</v>
      </c>
      <c r="AH791" s="164" t="s">
        <v>2663</v>
      </c>
    </row>
    <row r="792" spans="1:34" s="164" customFormat="1" ht="18" x14ac:dyDescent="0.35">
      <c r="A792" s="316"/>
      <c r="B792" s="163"/>
      <c r="C792" s="163" t="s">
        <v>1479</v>
      </c>
      <c r="D792" s="164" t="s">
        <v>2915</v>
      </c>
      <c r="E792" s="174" t="s">
        <v>2388</v>
      </c>
      <c r="F792" s="174" t="s">
        <v>40</v>
      </c>
      <c r="G792" s="164" t="s">
        <v>2387</v>
      </c>
      <c r="H792" s="164" t="s">
        <v>1476</v>
      </c>
      <c r="I792" s="216">
        <v>23.3</v>
      </c>
      <c r="J792" s="167">
        <v>13.1</v>
      </c>
      <c r="K792" s="167">
        <v>13.55</v>
      </c>
      <c r="L792" s="57" t="s">
        <v>2667</v>
      </c>
      <c r="M792" s="231"/>
      <c r="R792" s="163"/>
      <c r="S792" s="181"/>
      <c r="T792" s="216"/>
      <c r="U792" s="216"/>
      <c r="V792" s="172"/>
      <c r="W792" s="320"/>
      <c r="X792" s="163"/>
      <c r="Y792" s="163"/>
      <c r="Z792" s="163"/>
      <c r="AA792" s="163"/>
      <c r="AD792" s="211"/>
      <c r="AG792" s="163"/>
    </row>
    <row r="793" spans="1:34" s="164" customFormat="1" ht="18" x14ac:dyDescent="0.35">
      <c r="A793" s="316"/>
      <c r="B793" s="163"/>
      <c r="C793" s="163"/>
      <c r="E793" s="174"/>
      <c r="F793" s="174"/>
      <c r="I793" s="210" t="s">
        <v>2916</v>
      </c>
      <c r="J793" s="167"/>
      <c r="K793" s="167"/>
      <c r="L793" s="213"/>
      <c r="N793" s="57"/>
      <c r="O793" s="57"/>
      <c r="P793" s="57"/>
      <c r="R793" s="163"/>
      <c r="S793" s="181"/>
      <c r="T793" s="216"/>
      <c r="U793" s="216"/>
      <c r="V793" s="172"/>
      <c r="W793" s="320"/>
      <c r="X793" s="163"/>
      <c r="Y793" s="163"/>
      <c r="Z793" s="163"/>
      <c r="AA793" s="163"/>
      <c r="AD793" s="211"/>
      <c r="AG793" s="163"/>
    </row>
    <row r="794" spans="1:34" s="164" customFormat="1" ht="18" x14ac:dyDescent="0.35">
      <c r="A794" s="316"/>
      <c r="B794" s="163"/>
      <c r="C794" s="163" t="s">
        <v>1479</v>
      </c>
      <c r="D794" s="164" t="s">
        <v>2917</v>
      </c>
      <c r="E794" s="174" t="s">
        <v>40</v>
      </c>
      <c r="F794" s="174" t="s">
        <v>2349</v>
      </c>
      <c r="G794" s="164" t="s">
        <v>1476</v>
      </c>
      <c r="H794" s="164" t="s">
        <v>2351</v>
      </c>
      <c r="I794" s="216">
        <v>18</v>
      </c>
      <c r="J794" s="167">
        <v>15.4</v>
      </c>
      <c r="K794" s="167">
        <v>16.100000000000001</v>
      </c>
      <c r="L794" s="213"/>
      <c r="M794" s="213"/>
      <c r="N794" s="213"/>
      <c r="O794" s="213"/>
      <c r="P794" s="213"/>
      <c r="R794" s="163"/>
      <c r="S794" s="181"/>
      <c r="T794" s="216"/>
      <c r="U794" s="216"/>
      <c r="V794" s="172"/>
      <c r="W794" s="320"/>
      <c r="X794" s="163"/>
      <c r="Y794" s="163"/>
      <c r="Z794" s="163"/>
      <c r="AA794" s="163"/>
      <c r="AD794" s="211"/>
      <c r="AG794" s="163"/>
    </row>
    <row r="795" spans="1:34" s="164" customFormat="1" ht="18" x14ac:dyDescent="0.35">
      <c r="A795" s="316"/>
      <c r="B795" s="163"/>
      <c r="C795" s="163" t="s">
        <v>1479</v>
      </c>
      <c r="D795" s="164" t="s">
        <v>2918</v>
      </c>
      <c r="E795" s="174" t="s">
        <v>2349</v>
      </c>
      <c r="F795" s="174" t="s">
        <v>2905</v>
      </c>
      <c r="G795" s="164" t="s">
        <v>2351</v>
      </c>
      <c r="H795" s="164" t="s">
        <v>2906</v>
      </c>
      <c r="I795" s="163">
        <v>17.3</v>
      </c>
      <c r="J795" s="167">
        <v>16.149999999999999</v>
      </c>
      <c r="K795" s="167">
        <v>16.55</v>
      </c>
      <c r="L795" s="164" t="s">
        <v>2163</v>
      </c>
      <c r="R795" s="163"/>
      <c r="S795" s="181"/>
      <c r="T795" s="216"/>
      <c r="U795" s="216"/>
      <c r="V795" s="172"/>
      <c r="W795" s="320"/>
      <c r="X795" s="163"/>
      <c r="Y795" s="163"/>
      <c r="Z795" s="163"/>
      <c r="AA795" s="163"/>
      <c r="AD795" s="211"/>
      <c r="AG795" s="163"/>
    </row>
    <row r="796" spans="1:34" s="164" customFormat="1" ht="18" x14ac:dyDescent="0.35">
      <c r="A796" s="316"/>
      <c r="B796" s="163"/>
      <c r="C796" s="163" t="s">
        <v>1479</v>
      </c>
      <c r="D796" s="164" t="s">
        <v>2919</v>
      </c>
      <c r="E796" s="174" t="s">
        <v>2905</v>
      </c>
      <c r="F796" s="174" t="s">
        <v>2349</v>
      </c>
      <c r="G796" s="164" t="s">
        <v>2906</v>
      </c>
      <c r="H796" s="164" t="s">
        <v>2351</v>
      </c>
      <c r="I796" s="163">
        <v>17.3</v>
      </c>
      <c r="J796" s="167">
        <v>17</v>
      </c>
      <c r="K796" s="167">
        <v>17.399999999999999</v>
      </c>
      <c r="L796" s="164" t="s">
        <v>2163</v>
      </c>
      <c r="R796" s="163"/>
      <c r="S796" s="181"/>
      <c r="T796" s="216"/>
      <c r="U796" s="216"/>
      <c r="V796" s="172"/>
      <c r="W796" s="320"/>
      <c r="X796" s="163"/>
      <c r="Y796" s="163"/>
      <c r="Z796" s="163"/>
      <c r="AA796" s="163"/>
      <c r="AD796" s="211"/>
      <c r="AG796" s="163"/>
    </row>
    <row r="797" spans="1:34" s="164" customFormat="1" ht="18" x14ac:dyDescent="0.35">
      <c r="A797" s="316"/>
      <c r="B797" s="163"/>
      <c r="C797" s="163" t="s">
        <v>1479</v>
      </c>
      <c r="D797" s="164" t="s">
        <v>2920</v>
      </c>
      <c r="E797" s="174" t="s">
        <v>2349</v>
      </c>
      <c r="F797" s="174" t="s">
        <v>2905</v>
      </c>
      <c r="G797" s="164" t="s">
        <v>2351</v>
      </c>
      <c r="H797" s="164" t="s">
        <v>2906</v>
      </c>
      <c r="I797" s="163">
        <v>17.3</v>
      </c>
      <c r="J797" s="167">
        <v>17.5</v>
      </c>
      <c r="K797" s="167">
        <v>18.3</v>
      </c>
      <c r="L797" s="57" t="s">
        <v>2667</v>
      </c>
      <c r="N797" s="57"/>
      <c r="O797" s="57"/>
      <c r="P797" s="57"/>
      <c r="R797" s="163"/>
      <c r="S797" s="181"/>
      <c r="T797" s="216"/>
      <c r="U797" s="216"/>
      <c r="V797" s="172"/>
      <c r="W797" s="320"/>
      <c r="X797" s="163"/>
      <c r="Y797" s="163"/>
      <c r="Z797" s="163"/>
      <c r="AA797" s="163"/>
      <c r="AD797" s="211"/>
      <c r="AG797" s="163"/>
    </row>
    <row r="798" spans="1:34" s="164" customFormat="1" ht="18" x14ac:dyDescent="0.35">
      <c r="A798" s="316"/>
      <c r="B798" s="163"/>
      <c r="C798" s="163" t="s">
        <v>1479</v>
      </c>
      <c r="D798" s="164" t="s">
        <v>2921</v>
      </c>
      <c r="E798" s="174" t="s">
        <v>2905</v>
      </c>
      <c r="F798" s="174" t="s">
        <v>2349</v>
      </c>
      <c r="G798" s="164" t="s">
        <v>2906</v>
      </c>
      <c r="H798" s="164" t="s">
        <v>2351</v>
      </c>
      <c r="I798" s="163">
        <v>17.3</v>
      </c>
      <c r="J798" s="167">
        <v>18.350000000000001</v>
      </c>
      <c r="K798" s="167">
        <v>19.149999999999999</v>
      </c>
      <c r="L798" s="57" t="s">
        <v>2667</v>
      </c>
      <c r="M798" s="213"/>
      <c r="N798" s="57"/>
      <c r="O798" s="57"/>
      <c r="P798" s="57"/>
      <c r="R798" s="163"/>
      <c r="S798" s="181"/>
      <c r="T798" s="216"/>
      <c r="U798" s="216"/>
      <c r="V798" s="172"/>
      <c r="W798" s="320"/>
      <c r="X798" s="163"/>
      <c r="Y798" s="163"/>
      <c r="Z798" s="163"/>
      <c r="AA798" s="163"/>
      <c r="AD798" s="211"/>
      <c r="AG798" s="163"/>
    </row>
    <row r="799" spans="1:34" s="164" customFormat="1" ht="18" x14ac:dyDescent="0.35">
      <c r="A799" s="316"/>
      <c r="B799" s="163"/>
      <c r="C799" s="163" t="s">
        <v>1479</v>
      </c>
      <c r="D799" s="164" t="s">
        <v>2922</v>
      </c>
      <c r="E799" s="174" t="s">
        <v>2349</v>
      </c>
      <c r="F799" s="174" t="s">
        <v>2905</v>
      </c>
      <c r="G799" s="164" t="s">
        <v>2351</v>
      </c>
      <c r="H799" s="164" t="s">
        <v>2906</v>
      </c>
      <c r="I799" s="163">
        <v>17.3</v>
      </c>
      <c r="J799" s="167">
        <v>19.3</v>
      </c>
      <c r="K799" s="167">
        <v>20.100000000000001</v>
      </c>
      <c r="L799" s="164" t="s">
        <v>2163</v>
      </c>
      <c r="R799" s="163"/>
      <c r="S799" s="181"/>
      <c r="T799" s="216"/>
      <c r="U799" s="216"/>
      <c r="V799" s="172"/>
      <c r="W799" s="320"/>
      <c r="X799" s="163"/>
      <c r="Y799" s="163"/>
      <c r="Z799" s="163"/>
      <c r="AA799" s="163"/>
      <c r="AD799" s="211"/>
      <c r="AG799" s="163"/>
    </row>
    <row r="800" spans="1:34" s="164" customFormat="1" ht="18" x14ac:dyDescent="0.35">
      <c r="A800" s="316"/>
      <c r="B800" s="163"/>
      <c r="C800" s="163"/>
      <c r="E800" s="174"/>
      <c r="F800" s="221" t="s">
        <v>1174</v>
      </c>
      <c r="H800" s="57" t="s">
        <v>1174</v>
      </c>
      <c r="I800" s="163"/>
      <c r="J800" s="167"/>
      <c r="K800" s="167"/>
      <c r="N800" s="163"/>
      <c r="O800" s="163"/>
      <c r="P800" s="163"/>
      <c r="Q800" s="167"/>
      <c r="R800" s="181"/>
      <c r="S800" s="181"/>
      <c r="T800" s="216"/>
      <c r="U800" s="216"/>
      <c r="V800" s="172"/>
      <c r="W800" s="320"/>
      <c r="X800" s="163"/>
      <c r="Y800" s="163"/>
      <c r="Z800" s="163"/>
      <c r="AA800" s="163"/>
      <c r="AD800" s="211"/>
      <c r="AG800" s="163"/>
    </row>
    <row r="801" spans="1:34" s="164" customFormat="1" ht="18" x14ac:dyDescent="0.35">
      <c r="A801" s="316"/>
      <c r="B801" s="163"/>
      <c r="C801" s="163"/>
      <c r="E801" s="174"/>
      <c r="F801" s="221"/>
      <c r="H801" s="57"/>
      <c r="I801" s="163"/>
      <c r="J801" s="167"/>
      <c r="K801" s="167"/>
      <c r="N801" s="163"/>
      <c r="O801" s="163"/>
      <c r="P801" s="163"/>
      <c r="Q801" s="167"/>
      <c r="R801" s="181"/>
      <c r="S801" s="181"/>
      <c r="T801" s="216"/>
      <c r="U801" s="216"/>
      <c r="V801" s="172"/>
      <c r="W801" s="320"/>
      <c r="X801" s="163"/>
      <c r="Y801" s="163"/>
      <c r="Z801" s="163"/>
      <c r="AA801" s="163"/>
      <c r="AD801" s="211"/>
      <c r="AG801" s="163"/>
    </row>
    <row r="802" spans="1:34" s="164" customFormat="1" ht="18" x14ac:dyDescent="0.35">
      <c r="A802" s="316"/>
      <c r="B802" s="163"/>
      <c r="C802" s="163"/>
      <c r="E802" s="221"/>
      <c r="F802" s="174"/>
      <c r="G802" s="57" t="s">
        <v>2661</v>
      </c>
      <c r="I802" s="163"/>
      <c r="J802" s="163"/>
      <c r="K802" s="163"/>
      <c r="N802" s="163"/>
      <c r="O802" s="163"/>
      <c r="P802" s="163"/>
      <c r="R802" s="163"/>
      <c r="S802" s="163"/>
      <c r="T802" s="216"/>
      <c r="U802" s="216"/>
      <c r="W802" s="262"/>
      <c r="AG802" s="163"/>
    </row>
    <row r="803" spans="1:34" s="164" customFormat="1" ht="18" x14ac:dyDescent="0.35">
      <c r="A803" s="316"/>
      <c r="B803" s="163">
        <v>49</v>
      </c>
      <c r="C803" s="163" t="s">
        <v>1324</v>
      </c>
      <c r="D803" s="164" t="s">
        <v>2923</v>
      </c>
      <c r="E803" s="174" t="s">
        <v>40</v>
      </c>
      <c r="F803" s="174" t="s">
        <v>2302</v>
      </c>
      <c r="G803" s="164" t="s">
        <v>1476</v>
      </c>
      <c r="H803" s="164" t="s">
        <v>2307</v>
      </c>
      <c r="I803" s="163">
        <v>20.8</v>
      </c>
      <c r="J803" s="167">
        <v>6</v>
      </c>
      <c r="K803" s="167">
        <v>6.4</v>
      </c>
      <c r="M803" s="213"/>
      <c r="N803" s="163"/>
      <c r="O803" s="163"/>
      <c r="P803" s="163"/>
      <c r="Q803" s="163" t="s">
        <v>1324</v>
      </c>
      <c r="R803" s="181">
        <v>0.37152777777777773</v>
      </c>
      <c r="S803" s="181">
        <v>0.3298611111111111</v>
      </c>
      <c r="T803" s="216">
        <v>181.6</v>
      </c>
      <c r="U803" s="216"/>
      <c r="V803" s="172"/>
      <c r="W803" s="320" t="s">
        <v>1027</v>
      </c>
      <c r="X803" s="169" t="s">
        <v>2101</v>
      </c>
      <c r="Y803" s="164" t="s">
        <v>1045</v>
      </c>
      <c r="Z803" s="169"/>
      <c r="AA803" s="169"/>
      <c r="AB803" s="164" t="s">
        <v>2246</v>
      </c>
      <c r="AC803" s="164" t="s">
        <v>2623</v>
      </c>
      <c r="AD803" s="211" t="s">
        <v>1542</v>
      </c>
      <c r="AE803" s="164" t="s">
        <v>1045</v>
      </c>
      <c r="AF803" s="164" t="s">
        <v>1031</v>
      </c>
      <c r="AG803" s="163" t="s">
        <v>2103</v>
      </c>
      <c r="AH803" s="164" t="s">
        <v>2663</v>
      </c>
    </row>
    <row r="804" spans="1:34" s="164" customFormat="1" ht="18" x14ac:dyDescent="0.35">
      <c r="A804" s="316"/>
      <c r="B804" s="163"/>
      <c r="C804" s="163" t="s">
        <v>1324</v>
      </c>
      <c r="D804" s="164" t="s">
        <v>2924</v>
      </c>
      <c r="E804" s="174" t="s">
        <v>2302</v>
      </c>
      <c r="F804" s="174" t="s">
        <v>2157</v>
      </c>
      <c r="G804" s="164" t="s">
        <v>2307</v>
      </c>
      <c r="H804" s="164" t="s">
        <v>2159</v>
      </c>
      <c r="I804" s="163">
        <v>23.5</v>
      </c>
      <c r="J804" s="167">
        <v>7</v>
      </c>
      <c r="K804" s="167">
        <v>8</v>
      </c>
      <c r="L804" s="164" t="s">
        <v>2163</v>
      </c>
      <c r="M804" s="213"/>
      <c r="N804" s="163"/>
      <c r="O804" s="163"/>
      <c r="P804" s="163"/>
      <c r="R804" s="163"/>
      <c r="S804" s="163"/>
      <c r="T804" s="216"/>
      <c r="U804" s="216"/>
      <c r="W804" s="262"/>
      <c r="AG804" s="163"/>
    </row>
    <row r="805" spans="1:34" s="164" customFormat="1" ht="18" x14ac:dyDescent="0.35">
      <c r="A805" s="316"/>
      <c r="B805" s="163"/>
      <c r="C805" s="163" t="s">
        <v>1324</v>
      </c>
      <c r="D805" s="164" t="s">
        <v>2925</v>
      </c>
      <c r="E805" s="174" t="s">
        <v>2157</v>
      </c>
      <c r="F805" s="174" t="s">
        <v>2653</v>
      </c>
      <c r="G805" s="164" t="s">
        <v>2159</v>
      </c>
      <c r="H805" s="164" t="s">
        <v>2654</v>
      </c>
      <c r="I805" s="163">
        <v>8.6999999999999993</v>
      </c>
      <c r="J805" s="167">
        <v>8.3000000000000007</v>
      </c>
      <c r="K805" s="167">
        <v>8.4499999999999993</v>
      </c>
      <c r="L805" s="164" t="s">
        <v>2163</v>
      </c>
      <c r="N805" s="163"/>
      <c r="O805" s="163"/>
      <c r="P805" s="163"/>
      <c r="R805" s="163"/>
      <c r="S805" s="163"/>
      <c r="T805" s="216"/>
      <c r="U805" s="216"/>
      <c r="W805" s="262"/>
      <c r="AG805" s="163"/>
    </row>
    <row r="806" spans="1:34" s="164" customFormat="1" ht="18" x14ac:dyDescent="0.35">
      <c r="A806" s="316"/>
      <c r="B806" s="163"/>
      <c r="C806" s="163" t="s">
        <v>1324</v>
      </c>
      <c r="D806" s="164" t="s">
        <v>2926</v>
      </c>
      <c r="E806" s="174" t="s">
        <v>2653</v>
      </c>
      <c r="F806" s="174" t="s">
        <v>40</v>
      </c>
      <c r="G806" s="164" t="s">
        <v>2654</v>
      </c>
      <c r="H806" s="164" t="s">
        <v>1476</v>
      </c>
      <c r="I806" s="216">
        <v>6</v>
      </c>
      <c r="J806" s="167">
        <v>8.5</v>
      </c>
      <c r="K806" s="167">
        <v>9</v>
      </c>
      <c r="N806" s="163"/>
      <c r="O806" s="163"/>
      <c r="P806" s="163"/>
      <c r="R806" s="163"/>
      <c r="S806" s="163"/>
      <c r="T806" s="216"/>
      <c r="U806" s="216"/>
      <c r="W806" s="262"/>
      <c r="AG806" s="163"/>
    </row>
    <row r="807" spans="1:34" s="164" customFormat="1" ht="18" x14ac:dyDescent="0.35">
      <c r="A807" s="316"/>
      <c r="B807" s="163"/>
      <c r="C807" s="163" t="s">
        <v>1324</v>
      </c>
      <c r="D807" s="164" t="s">
        <v>2927</v>
      </c>
      <c r="E807" s="174" t="s">
        <v>40</v>
      </c>
      <c r="F807" s="174" t="s">
        <v>2560</v>
      </c>
      <c r="G807" s="164" t="s">
        <v>1476</v>
      </c>
      <c r="H807" s="164" t="s">
        <v>2561</v>
      </c>
      <c r="I807" s="163">
        <v>32.799999999999997</v>
      </c>
      <c r="J807" s="167">
        <v>9.0500000000000007</v>
      </c>
      <c r="K807" s="167">
        <v>10.050000000000001</v>
      </c>
      <c r="N807" s="163"/>
      <c r="O807" s="163"/>
      <c r="P807" s="163"/>
      <c r="R807" s="163"/>
      <c r="S807" s="163"/>
      <c r="T807" s="216"/>
      <c r="U807" s="216"/>
      <c r="W807" s="262"/>
      <c r="AG807" s="163"/>
    </row>
    <row r="808" spans="1:34" s="164" customFormat="1" ht="18" x14ac:dyDescent="0.35">
      <c r="A808" s="316"/>
      <c r="B808" s="163"/>
      <c r="C808" s="163" t="s">
        <v>1324</v>
      </c>
      <c r="D808" s="164" t="s">
        <v>2928</v>
      </c>
      <c r="E808" s="174" t="s">
        <v>2560</v>
      </c>
      <c r="F808" s="174" t="s">
        <v>2211</v>
      </c>
      <c r="G808" s="164" t="s">
        <v>2561</v>
      </c>
      <c r="H808" s="164" t="s">
        <v>2212</v>
      </c>
      <c r="I808" s="216">
        <v>10</v>
      </c>
      <c r="J808" s="167">
        <v>10.1</v>
      </c>
      <c r="K808" s="167">
        <v>10.3</v>
      </c>
      <c r="L808" s="57" t="s">
        <v>2667</v>
      </c>
      <c r="N808" s="163"/>
      <c r="O808" s="163"/>
      <c r="P808" s="163"/>
      <c r="R808" s="163"/>
      <c r="S808" s="163"/>
      <c r="T808" s="216"/>
      <c r="U808" s="216"/>
      <c r="W808" s="262"/>
      <c r="AG808" s="163"/>
    </row>
    <row r="809" spans="1:34" s="164" customFormat="1" ht="18" x14ac:dyDescent="0.35">
      <c r="A809" s="316"/>
      <c r="B809" s="163"/>
      <c r="C809" s="163" t="s">
        <v>1324</v>
      </c>
      <c r="D809" s="164" t="s">
        <v>2929</v>
      </c>
      <c r="E809" s="174" t="s">
        <v>2211</v>
      </c>
      <c r="F809" s="174" t="s">
        <v>2156</v>
      </c>
      <c r="G809" s="164" t="s">
        <v>2212</v>
      </c>
      <c r="H809" s="164" t="s">
        <v>2158</v>
      </c>
      <c r="I809" s="216">
        <v>5.3</v>
      </c>
      <c r="J809" s="167">
        <v>10.4</v>
      </c>
      <c r="K809" s="167">
        <v>10.5</v>
      </c>
      <c r="N809" s="163"/>
      <c r="O809" s="163"/>
      <c r="P809" s="163"/>
      <c r="R809" s="163"/>
      <c r="S809" s="163"/>
      <c r="T809" s="216"/>
      <c r="U809" s="216"/>
      <c r="W809" s="262"/>
      <c r="AG809" s="163"/>
    </row>
    <row r="810" spans="1:34" s="164" customFormat="1" ht="18" x14ac:dyDescent="0.35">
      <c r="A810" s="316"/>
      <c r="B810" s="163"/>
      <c r="C810" s="163" t="s">
        <v>1324</v>
      </c>
      <c r="D810" s="164" t="s">
        <v>2930</v>
      </c>
      <c r="E810" s="174" t="s">
        <v>2156</v>
      </c>
      <c r="F810" s="174" t="s">
        <v>2211</v>
      </c>
      <c r="G810" s="164" t="s">
        <v>2158</v>
      </c>
      <c r="H810" s="164" t="s">
        <v>2212</v>
      </c>
      <c r="I810" s="216">
        <v>5.3</v>
      </c>
      <c r="J810" s="167">
        <v>10.55</v>
      </c>
      <c r="K810" s="167">
        <v>11.05</v>
      </c>
      <c r="L810" s="57" t="s">
        <v>971</v>
      </c>
      <c r="M810" s="213"/>
      <c r="N810" s="163"/>
      <c r="O810" s="163"/>
      <c r="P810" s="163"/>
      <c r="R810" s="163"/>
      <c r="S810" s="163"/>
      <c r="T810" s="216"/>
      <c r="U810" s="216"/>
      <c r="W810" s="262"/>
      <c r="AG810" s="163"/>
    </row>
    <row r="811" spans="1:34" s="164" customFormat="1" ht="18" x14ac:dyDescent="0.35">
      <c r="A811" s="316"/>
      <c r="B811" s="163"/>
      <c r="C811" s="163" t="s">
        <v>1324</v>
      </c>
      <c r="D811" s="164" t="s">
        <v>2931</v>
      </c>
      <c r="E811" s="174" t="s">
        <v>2211</v>
      </c>
      <c r="F811" s="174" t="s">
        <v>2245</v>
      </c>
      <c r="G811" s="164" t="s">
        <v>2212</v>
      </c>
      <c r="H811" s="164" t="s">
        <v>2246</v>
      </c>
      <c r="I811" s="216">
        <v>11.6</v>
      </c>
      <c r="J811" s="167">
        <v>11.35</v>
      </c>
      <c r="K811" s="167">
        <v>11.55</v>
      </c>
      <c r="L811" s="57" t="s">
        <v>2667</v>
      </c>
      <c r="N811" s="163"/>
      <c r="O811" s="163"/>
      <c r="P811" s="163"/>
      <c r="R811" s="163"/>
      <c r="S811" s="163"/>
      <c r="T811" s="216"/>
      <c r="U811" s="216"/>
      <c r="W811" s="262"/>
      <c r="AG811" s="163"/>
    </row>
    <row r="812" spans="1:34" s="164" customFormat="1" ht="18" x14ac:dyDescent="0.35">
      <c r="A812" s="316"/>
      <c r="B812" s="163"/>
      <c r="C812" s="163" t="s">
        <v>1324</v>
      </c>
      <c r="D812" s="164" t="s">
        <v>2932</v>
      </c>
      <c r="E812" s="174" t="s">
        <v>2245</v>
      </c>
      <c r="F812" s="174" t="s">
        <v>2211</v>
      </c>
      <c r="G812" s="164" t="s">
        <v>2246</v>
      </c>
      <c r="H812" s="164" t="s">
        <v>2212</v>
      </c>
      <c r="I812" s="216">
        <v>11.6</v>
      </c>
      <c r="J812" s="167">
        <v>12</v>
      </c>
      <c r="K812" s="167">
        <v>12.2</v>
      </c>
      <c r="L812" s="57" t="s">
        <v>2667</v>
      </c>
      <c r="N812" s="163"/>
      <c r="O812" s="163"/>
      <c r="P812" s="163"/>
      <c r="R812" s="163"/>
      <c r="S812" s="163"/>
      <c r="T812" s="216"/>
      <c r="U812" s="216"/>
      <c r="W812" s="262"/>
      <c r="AG812" s="163"/>
    </row>
    <row r="813" spans="1:34" s="164" customFormat="1" ht="18" x14ac:dyDescent="0.35">
      <c r="A813" s="316"/>
      <c r="B813" s="163"/>
      <c r="C813" s="163" t="s">
        <v>1324</v>
      </c>
      <c r="D813" s="164" t="s">
        <v>2933</v>
      </c>
      <c r="E813" s="174" t="s">
        <v>2211</v>
      </c>
      <c r="F813" s="174" t="s">
        <v>2245</v>
      </c>
      <c r="G813" s="164" t="s">
        <v>2212</v>
      </c>
      <c r="H813" s="164" t="s">
        <v>2246</v>
      </c>
      <c r="I813" s="216">
        <v>11.6</v>
      </c>
      <c r="J813" s="167">
        <v>12.3</v>
      </c>
      <c r="K813" s="167">
        <v>12.5</v>
      </c>
      <c r="L813" s="57" t="s">
        <v>2667</v>
      </c>
      <c r="N813" s="163"/>
      <c r="O813" s="163"/>
      <c r="P813" s="163"/>
      <c r="R813" s="163"/>
      <c r="S813" s="163"/>
      <c r="T813" s="216"/>
      <c r="U813" s="216"/>
      <c r="W813" s="262"/>
      <c r="AG813" s="163"/>
    </row>
    <row r="814" spans="1:34" s="164" customFormat="1" ht="18" x14ac:dyDescent="0.35">
      <c r="A814" s="316"/>
      <c r="B814" s="163"/>
      <c r="C814" s="163" t="s">
        <v>1324</v>
      </c>
      <c r="D814" s="164" t="s">
        <v>2934</v>
      </c>
      <c r="E814" s="174" t="s">
        <v>2245</v>
      </c>
      <c r="F814" s="174" t="s">
        <v>40</v>
      </c>
      <c r="G814" s="164" t="s">
        <v>2246</v>
      </c>
      <c r="H814" s="164" t="s">
        <v>1476</v>
      </c>
      <c r="I814" s="216">
        <v>34.4</v>
      </c>
      <c r="J814" s="167">
        <v>13</v>
      </c>
      <c r="K814" s="167">
        <v>14.1</v>
      </c>
      <c r="L814" s="57" t="s">
        <v>2667</v>
      </c>
      <c r="P814" s="163"/>
      <c r="R814" s="163"/>
      <c r="S814" s="163"/>
      <c r="T814" s="216"/>
      <c r="U814" s="216"/>
      <c r="W814" s="262"/>
      <c r="AG814" s="163"/>
    </row>
    <row r="815" spans="1:34" s="164" customFormat="1" ht="18" x14ac:dyDescent="0.35">
      <c r="A815" s="316"/>
      <c r="B815" s="163"/>
      <c r="C815" s="163"/>
      <c r="E815" s="221" t="s">
        <v>976</v>
      </c>
      <c r="F815" s="174"/>
      <c r="G815" s="57" t="s">
        <v>976</v>
      </c>
      <c r="I815" s="216"/>
      <c r="J815" s="167"/>
      <c r="K815" s="167"/>
      <c r="L815" s="57"/>
      <c r="P815" s="163"/>
      <c r="R815" s="163"/>
      <c r="S815" s="163"/>
      <c r="T815" s="216"/>
      <c r="U815" s="216"/>
      <c r="W815" s="262"/>
      <c r="AG815" s="163"/>
    </row>
    <row r="816" spans="1:34" s="164" customFormat="1" ht="18" x14ac:dyDescent="0.35">
      <c r="A816" s="316"/>
      <c r="B816" s="163"/>
      <c r="C816" s="163" t="s">
        <v>1391</v>
      </c>
      <c r="D816" s="164" t="s">
        <v>2935</v>
      </c>
      <c r="E816" s="174" t="s">
        <v>40</v>
      </c>
      <c r="F816" s="174" t="s">
        <v>2245</v>
      </c>
      <c r="G816" s="164" t="s">
        <v>1476</v>
      </c>
      <c r="H816" s="164" t="s">
        <v>2246</v>
      </c>
      <c r="I816" s="216">
        <v>34.4</v>
      </c>
      <c r="J816" s="167">
        <v>15.3</v>
      </c>
      <c r="K816" s="167">
        <v>16.399999999999999</v>
      </c>
      <c r="L816" s="57" t="s">
        <v>2667</v>
      </c>
      <c r="P816" s="163"/>
      <c r="Q816" s="163" t="s">
        <v>1391</v>
      </c>
      <c r="R816" s="181">
        <v>0.31944444444444448</v>
      </c>
      <c r="S816" s="181">
        <v>0.28125</v>
      </c>
      <c r="T816" s="216">
        <v>160.80000000000001</v>
      </c>
      <c r="U816" s="216">
        <f>T816+T803</f>
        <v>342.4</v>
      </c>
      <c r="V816" s="172">
        <v>18</v>
      </c>
      <c r="W816" s="320" t="s">
        <v>1027</v>
      </c>
      <c r="X816" s="169" t="s">
        <v>2101</v>
      </c>
      <c r="Y816" s="164" t="s">
        <v>1045</v>
      </c>
      <c r="Z816" s="164" t="s">
        <v>1045</v>
      </c>
      <c r="AA816" s="169"/>
      <c r="AB816" s="164" t="s">
        <v>2246</v>
      </c>
      <c r="AC816" s="164" t="s">
        <v>2623</v>
      </c>
      <c r="AD816" s="211" t="s">
        <v>1542</v>
      </c>
      <c r="AE816" s="164" t="s">
        <v>1045</v>
      </c>
      <c r="AF816" s="164" t="s">
        <v>1031</v>
      </c>
      <c r="AG816" s="163" t="s">
        <v>2103</v>
      </c>
      <c r="AH816" s="164" t="s">
        <v>2663</v>
      </c>
    </row>
    <row r="817" spans="1:34" s="164" customFormat="1" ht="18" x14ac:dyDescent="0.35">
      <c r="A817" s="316"/>
      <c r="B817" s="163"/>
      <c r="C817" s="163" t="s">
        <v>1391</v>
      </c>
      <c r="D817" s="164" t="s">
        <v>2936</v>
      </c>
      <c r="E817" s="174" t="s">
        <v>2245</v>
      </c>
      <c r="F817" s="174" t="s">
        <v>40</v>
      </c>
      <c r="G817" s="164" t="s">
        <v>2246</v>
      </c>
      <c r="H817" s="164" t="s">
        <v>1476</v>
      </c>
      <c r="I817" s="216">
        <v>34.4</v>
      </c>
      <c r="J817" s="167">
        <v>17.149999999999999</v>
      </c>
      <c r="K817" s="167">
        <v>18.25</v>
      </c>
      <c r="L817" s="57" t="s">
        <v>2667</v>
      </c>
      <c r="P817" s="163"/>
      <c r="R817" s="163"/>
      <c r="S817" s="163"/>
      <c r="T817" s="216"/>
      <c r="U817" s="216"/>
      <c r="W817" s="262"/>
      <c r="AG817" s="163"/>
    </row>
    <row r="818" spans="1:34" s="164" customFormat="1" ht="18" x14ac:dyDescent="0.35">
      <c r="A818" s="316"/>
      <c r="B818" s="163"/>
      <c r="C818" s="163" t="s">
        <v>1391</v>
      </c>
      <c r="D818" s="164" t="s">
        <v>2937</v>
      </c>
      <c r="E818" s="174" t="s">
        <v>40</v>
      </c>
      <c r="F818" s="174" t="s">
        <v>0</v>
      </c>
      <c r="G818" s="164" t="s">
        <v>1476</v>
      </c>
      <c r="H818" s="164" t="s">
        <v>968</v>
      </c>
      <c r="I818" s="163">
        <v>34.5</v>
      </c>
      <c r="J818" s="167">
        <v>18.350000000000001</v>
      </c>
      <c r="K818" s="167">
        <v>19.350000000000001</v>
      </c>
      <c r="N818" s="163"/>
      <c r="O818" s="163"/>
      <c r="P818" s="163"/>
      <c r="R818" s="163"/>
      <c r="S818" s="163"/>
      <c r="T818" s="216"/>
      <c r="U818" s="216"/>
      <c r="W818" s="262"/>
      <c r="AG818" s="163"/>
    </row>
    <row r="819" spans="1:34" s="164" customFormat="1" ht="18" x14ac:dyDescent="0.35">
      <c r="A819" s="316"/>
      <c r="B819" s="163"/>
      <c r="C819" s="163" t="s">
        <v>1391</v>
      </c>
      <c r="D819" s="164" t="s">
        <v>2938</v>
      </c>
      <c r="E819" s="174" t="s">
        <v>0</v>
      </c>
      <c r="F819" s="174" t="s">
        <v>21</v>
      </c>
      <c r="G819" s="164" t="s">
        <v>968</v>
      </c>
      <c r="H819" s="164" t="s">
        <v>1025</v>
      </c>
      <c r="I819" s="163">
        <v>11.5</v>
      </c>
      <c r="J819" s="167">
        <v>19.45</v>
      </c>
      <c r="K819" s="167">
        <v>20.149999999999999</v>
      </c>
      <c r="N819" s="163"/>
      <c r="O819" s="163"/>
      <c r="P819" s="163"/>
      <c r="R819" s="163"/>
      <c r="S819" s="163"/>
      <c r="T819" s="216"/>
      <c r="U819" s="216"/>
      <c r="W819" s="262"/>
      <c r="AG819" s="163"/>
    </row>
    <row r="820" spans="1:34" s="164" customFormat="1" ht="18" x14ac:dyDescent="0.35">
      <c r="A820" s="316"/>
      <c r="B820" s="163"/>
      <c r="C820" s="163" t="s">
        <v>1391</v>
      </c>
      <c r="D820" s="164" t="s">
        <v>2939</v>
      </c>
      <c r="E820" s="174" t="s">
        <v>21</v>
      </c>
      <c r="F820" s="174" t="s">
        <v>0</v>
      </c>
      <c r="G820" s="164" t="s">
        <v>1025</v>
      </c>
      <c r="H820" s="164" t="s">
        <v>968</v>
      </c>
      <c r="I820" s="163">
        <v>11.5</v>
      </c>
      <c r="J820" s="167">
        <v>20.25</v>
      </c>
      <c r="K820" s="167">
        <v>20.55</v>
      </c>
      <c r="L820" s="57" t="s">
        <v>971</v>
      </c>
      <c r="M820" s="213"/>
      <c r="N820" s="163"/>
      <c r="O820" s="163"/>
      <c r="P820" s="163"/>
      <c r="R820" s="163"/>
      <c r="S820" s="163"/>
      <c r="T820" s="216"/>
      <c r="U820" s="216"/>
      <c r="W820" s="262"/>
      <c r="AG820" s="163"/>
    </row>
    <row r="821" spans="1:34" s="164" customFormat="1" ht="18" x14ac:dyDescent="0.35">
      <c r="A821" s="316"/>
      <c r="B821" s="163"/>
      <c r="C821" s="163" t="s">
        <v>1391</v>
      </c>
      <c r="D821" s="164" t="s">
        <v>2940</v>
      </c>
      <c r="E821" s="174" t="s">
        <v>0</v>
      </c>
      <c r="F821" s="174" t="s">
        <v>40</v>
      </c>
      <c r="G821" s="164" t="s">
        <v>968</v>
      </c>
      <c r="H821" s="164" t="s">
        <v>1476</v>
      </c>
      <c r="I821" s="163">
        <v>34.5</v>
      </c>
      <c r="J821" s="167">
        <v>21.25</v>
      </c>
      <c r="K821" s="167">
        <v>22.25</v>
      </c>
      <c r="P821" s="163"/>
      <c r="R821" s="163"/>
      <c r="S821" s="163"/>
      <c r="T821" s="216"/>
      <c r="U821" s="216"/>
      <c r="W821" s="262"/>
      <c r="AG821" s="163"/>
    </row>
    <row r="822" spans="1:34" s="164" customFormat="1" ht="18" x14ac:dyDescent="0.35">
      <c r="A822" s="316"/>
      <c r="B822" s="163"/>
      <c r="C822" s="163"/>
      <c r="E822" s="174"/>
      <c r="F822" s="174"/>
      <c r="I822" s="57" t="s">
        <v>2941</v>
      </c>
      <c r="J822" s="163"/>
      <c r="K822" s="163"/>
      <c r="R822" s="163"/>
      <c r="S822" s="163"/>
      <c r="T822" s="216"/>
      <c r="U822" s="216"/>
      <c r="W822" s="262"/>
      <c r="AG822" s="163"/>
    </row>
    <row r="823" spans="1:34" s="164" customFormat="1" ht="18" x14ac:dyDescent="0.35">
      <c r="A823" s="316"/>
      <c r="B823" s="163"/>
      <c r="C823" s="163"/>
      <c r="E823" s="221"/>
      <c r="F823" s="174"/>
      <c r="G823" s="57"/>
      <c r="J823" s="163"/>
      <c r="K823" s="163"/>
      <c r="L823" s="181"/>
      <c r="N823" s="163"/>
      <c r="O823" s="163"/>
      <c r="P823" s="216"/>
      <c r="Q823" s="216"/>
      <c r="R823" s="172"/>
      <c r="S823" s="172"/>
      <c r="T823" s="216"/>
      <c r="U823" s="216"/>
      <c r="V823" s="163"/>
      <c r="W823" s="262"/>
      <c r="AG823" s="163"/>
    </row>
    <row r="824" spans="1:34" s="164" customFormat="1" ht="18" x14ac:dyDescent="0.35">
      <c r="A824" s="316"/>
      <c r="B824" s="163"/>
      <c r="C824" s="163"/>
      <c r="E824" s="221"/>
      <c r="F824" s="174"/>
      <c r="G824" s="57" t="s">
        <v>2661</v>
      </c>
      <c r="J824" s="163"/>
      <c r="K824" s="163"/>
      <c r="N824" s="163"/>
      <c r="O824" s="163"/>
      <c r="P824" s="163"/>
      <c r="R824" s="163"/>
      <c r="S824" s="163"/>
      <c r="T824" s="216"/>
      <c r="U824" s="216"/>
      <c r="W824" s="262"/>
      <c r="AG824" s="163"/>
    </row>
    <row r="825" spans="1:34" s="164" customFormat="1" ht="18" x14ac:dyDescent="0.35">
      <c r="A825" s="316"/>
      <c r="B825" s="163">
        <v>50</v>
      </c>
      <c r="C825" s="163" t="s">
        <v>1392</v>
      </c>
      <c r="D825" s="164" t="s">
        <v>2942</v>
      </c>
      <c r="E825" s="174" t="s">
        <v>40</v>
      </c>
      <c r="F825" s="174" t="s">
        <v>2943</v>
      </c>
      <c r="G825" s="164" t="s">
        <v>1476</v>
      </c>
      <c r="H825" s="164" t="s">
        <v>2944</v>
      </c>
      <c r="I825" s="163">
        <v>13.8</v>
      </c>
      <c r="J825" s="167">
        <v>5.3</v>
      </c>
      <c r="K825" s="167">
        <v>6</v>
      </c>
      <c r="N825" s="163"/>
      <c r="O825" s="163"/>
      <c r="P825" s="163"/>
      <c r="Q825" s="163" t="s">
        <v>1392</v>
      </c>
      <c r="R825" s="181">
        <v>0.39583333333333331</v>
      </c>
      <c r="S825" s="181">
        <v>0.3298611111111111</v>
      </c>
      <c r="T825" s="216">
        <v>157.19999999999999</v>
      </c>
      <c r="U825" s="216"/>
      <c r="V825" s="172"/>
      <c r="W825" s="320" t="s">
        <v>1027</v>
      </c>
      <c r="X825" s="169" t="s">
        <v>2101</v>
      </c>
      <c r="Y825" s="164" t="s">
        <v>1045</v>
      </c>
      <c r="Z825" s="169"/>
      <c r="AA825" s="169"/>
      <c r="AB825" s="164" t="s">
        <v>2840</v>
      </c>
      <c r="AC825" s="164" t="s">
        <v>2839</v>
      </c>
      <c r="AD825" s="211" t="s">
        <v>1542</v>
      </c>
      <c r="AE825" s="164" t="s">
        <v>1045</v>
      </c>
      <c r="AF825" s="164" t="s">
        <v>1031</v>
      </c>
      <c r="AG825" s="163" t="s">
        <v>2103</v>
      </c>
      <c r="AH825" s="164" t="s">
        <v>2663</v>
      </c>
    </row>
    <row r="826" spans="1:34" s="164" customFormat="1" ht="18" x14ac:dyDescent="0.35">
      <c r="A826" s="316"/>
      <c r="B826" s="163"/>
      <c r="C826" s="163" t="s">
        <v>1392</v>
      </c>
      <c r="D826" s="164" t="s">
        <v>2945</v>
      </c>
      <c r="E826" s="174" t="s">
        <v>2943</v>
      </c>
      <c r="F826" s="174" t="s">
        <v>2157</v>
      </c>
      <c r="G826" s="164" t="s">
        <v>2944</v>
      </c>
      <c r="H826" s="164" t="s">
        <v>2159</v>
      </c>
      <c r="I826" s="163">
        <v>16.5</v>
      </c>
      <c r="J826" s="163">
        <v>6.15</v>
      </c>
      <c r="K826" s="163">
        <v>6.55</v>
      </c>
      <c r="L826" s="164" t="s">
        <v>2163</v>
      </c>
      <c r="N826" s="163"/>
      <c r="O826" s="163"/>
      <c r="P826" s="163"/>
      <c r="R826" s="163"/>
      <c r="S826" s="163"/>
      <c r="T826" s="216"/>
      <c r="U826" s="216"/>
      <c r="W826" s="262"/>
      <c r="AG826" s="163"/>
    </row>
    <row r="827" spans="1:34" s="164" customFormat="1" ht="18" x14ac:dyDescent="0.35">
      <c r="A827" s="316"/>
      <c r="B827" s="163"/>
      <c r="C827" s="163" t="s">
        <v>1392</v>
      </c>
      <c r="D827" s="164" t="s">
        <v>2946</v>
      </c>
      <c r="E827" s="174" t="s">
        <v>2157</v>
      </c>
      <c r="F827" s="174" t="s">
        <v>2653</v>
      </c>
      <c r="G827" s="164" t="s">
        <v>2159</v>
      </c>
      <c r="H827" s="164" t="s">
        <v>2654</v>
      </c>
      <c r="I827" s="216">
        <v>8.6999999999999993</v>
      </c>
      <c r="J827" s="167">
        <v>7.3</v>
      </c>
      <c r="K827" s="163">
        <v>7.45</v>
      </c>
      <c r="L827" s="164" t="s">
        <v>2163</v>
      </c>
      <c r="N827" s="163"/>
      <c r="O827" s="163"/>
      <c r="P827" s="163"/>
      <c r="R827" s="163"/>
      <c r="S827" s="163"/>
      <c r="T827" s="216"/>
      <c r="U827" s="216"/>
      <c r="W827" s="262"/>
      <c r="AG827" s="163"/>
    </row>
    <row r="828" spans="1:34" s="164" customFormat="1" ht="18" x14ac:dyDescent="0.35">
      <c r="A828" s="316"/>
      <c r="B828" s="163"/>
      <c r="C828" s="163" t="s">
        <v>1392</v>
      </c>
      <c r="D828" s="164" t="s">
        <v>2947</v>
      </c>
      <c r="E828" s="174" t="s">
        <v>2653</v>
      </c>
      <c r="F828" s="174" t="s">
        <v>40</v>
      </c>
      <c r="G828" s="164" t="s">
        <v>2654</v>
      </c>
      <c r="H828" s="164" t="s">
        <v>1476</v>
      </c>
      <c r="I828" s="216">
        <v>6</v>
      </c>
      <c r="J828" s="163">
        <v>7.55</v>
      </c>
      <c r="K828" s="163">
        <v>8.0500000000000007</v>
      </c>
      <c r="L828" s="164" t="s">
        <v>2163</v>
      </c>
      <c r="N828" s="163"/>
      <c r="O828" s="163"/>
      <c r="P828" s="163"/>
      <c r="R828" s="163"/>
      <c r="S828" s="163"/>
      <c r="T828" s="216"/>
      <c r="U828" s="216"/>
      <c r="W828" s="262"/>
      <c r="AG828" s="163"/>
    </row>
    <row r="829" spans="1:34" s="164" customFormat="1" ht="18" x14ac:dyDescent="0.35">
      <c r="A829" s="316"/>
      <c r="B829" s="163"/>
      <c r="C829" s="163" t="s">
        <v>1392</v>
      </c>
      <c r="D829" s="164" t="s">
        <v>2948</v>
      </c>
      <c r="E829" s="174" t="s">
        <v>40</v>
      </c>
      <c r="F829" s="174" t="s">
        <v>2157</v>
      </c>
      <c r="G829" s="164" t="s">
        <v>1476</v>
      </c>
      <c r="H829" s="164" t="s">
        <v>2159</v>
      </c>
      <c r="I829" s="216">
        <v>2.7</v>
      </c>
      <c r="J829" s="167">
        <v>8.1</v>
      </c>
      <c r="K829" s="167">
        <v>8.1999999999999993</v>
      </c>
      <c r="L829" s="164" t="s">
        <v>2163</v>
      </c>
      <c r="M829" s="213"/>
      <c r="N829" s="163"/>
      <c r="O829" s="163"/>
      <c r="P829" s="163"/>
      <c r="R829" s="163"/>
      <c r="S829" s="163"/>
      <c r="T829" s="216"/>
      <c r="U829" s="216"/>
      <c r="W829" s="262"/>
      <c r="AG829" s="163"/>
    </row>
    <row r="830" spans="1:34" s="164" customFormat="1" ht="18" x14ac:dyDescent="0.35">
      <c r="A830" s="316"/>
      <c r="B830" s="163"/>
      <c r="C830" s="163" t="s">
        <v>1392</v>
      </c>
      <c r="D830" s="164" t="s">
        <v>2949</v>
      </c>
      <c r="E830" s="174" t="s">
        <v>2157</v>
      </c>
      <c r="F830" s="174" t="s">
        <v>2653</v>
      </c>
      <c r="G830" s="164" t="s">
        <v>2159</v>
      </c>
      <c r="H830" s="164" t="s">
        <v>2654</v>
      </c>
      <c r="I830" s="216">
        <v>8.6999999999999993</v>
      </c>
      <c r="J830" s="167">
        <v>8.4</v>
      </c>
      <c r="K830" s="167">
        <v>8.5500000000000007</v>
      </c>
      <c r="L830" s="164" t="s">
        <v>2163</v>
      </c>
      <c r="N830" s="163"/>
      <c r="O830" s="163"/>
      <c r="P830" s="163"/>
      <c r="R830" s="163"/>
      <c r="S830" s="163"/>
      <c r="T830" s="216"/>
      <c r="U830" s="216"/>
      <c r="W830" s="262"/>
      <c r="AG830" s="163"/>
    </row>
    <row r="831" spans="1:34" s="164" customFormat="1" ht="18" x14ac:dyDescent="0.35">
      <c r="A831" s="316"/>
      <c r="B831" s="163"/>
      <c r="C831" s="163" t="s">
        <v>1392</v>
      </c>
      <c r="D831" s="164" t="s">
        <v>2950</v>
      </c>
      <c r="E831" s="174" t="s">
        <v>2653</v>
      </c>
      <c r="F831" s="174" t="s">
        <v>40</v>
      </c>
      <c r="G831" s="164" t="s">
        <v>2654</v>
      </c>
      <c r="H831" s="164" t="s">
        <v>1476</v>
      </c>
      <c r="I831" s="216">
        <v>6</v>
      </c>
      <c r="J831" s="167">
        <v>9.0500000000000007</v>
      </c>
      <c r="K831" s="167">
        <v>9.15</v>
      </c>
      <c r="L831" s="57" t="s">
        <v>971</v>
      </c>
      <c r="M831" s="213"/>
      <c r="N831" s="163"/>
      <c r="O831" s="163"/>
      <c r="P831" s="163"/>
      <c r="R831" s="163"/>
      <c r="S831" s="163"/>
      <c r="T831" s="216"/>
      <c r="U831" s="216"/>
      <c r="W831" s="262"/>
      <c r="AG831" s="163"/>
    </row>
    <row r="832" spans="1:34" s="164" customFormat="1" ht="18" x14ac:dyDescent="0.35">
      <c r="A832" s="316"/>
      <c r="B832" s="163"/>
      <c r="C832" s="163" t="s">
        <v>1392</v>
      </c>
      <c r="D832" s="164" t="s">
        <v>2951</v>
      </c>
      <c r="E832" s="174" t="s">
        <v>40</v>
      </c>
      <c r="F832" s="174" t="s">
        <v>2839</v>
      </c>
      <c r="G832" s="164" t="s">
        <v>1476</v>
      </c>
      <c r="H832" s="164" t="s">
        <v>2840</v>
      </c>
      <c r="I832" s="216">
        <v>40.9</v>
      </c>
      <c r="J832" s="167">
        <v>9.4499999999999993</v>
      </c>
      <c r="K832" s="167">
        <v>11.15</v>
      </c>
      <c r="L832" s="57" t="s">
        <v>2667</v>
      </c>
      <c r="N832" s="163"/>
      <c r="O832" s="163"/>
      <c r="P832" s="163"/>
      <c r="R832" s="163"/>
      <c r="S832" s="163"/>
      <c r="T832" s="216"/>
      <c r="U832" s="216"/>
      <c r="W832" s="262"/>
      <c r="AG832" s="163"/>
    </row>
    <row r="833" spans="1:34" s="164" customFormat="1" ht="18" x14ac:dyDescent="0.35">
      <c r="A833" s="316"/>
      <c r="B833" s="163"/>
      <c r="C833" s="163" t="s">
        <v>1392</v>
      </c>
      <c r="D833" s="164" t="s">
        <v>2952</v>
      </c>
      <c r="E833" s="174" t="s">
        <v>2839</v>
      </c>
      <c r="F833" s="174" t="s">
        <v>2211</v>
      </c>
      <c r="G833" s="164" t="s">
        <v>2840</v>
      </c>
      <c r="H833" s="164" t="s">
        <v>2212</v>
      </c>
      <c r="I833" s="216">
        <v>13.1</v>
      </c>
      <c r="J833" s="167">
        <v>11.3</v>
      </c>
      <c r="K833" s="167">
        <v>12</v>
      </c>
      <c r="L833" s="57" t="s">
        <v>2667</v>
      </c>
      <c r="M833" s="213"/>
      <c r="N833" s="163"/>
      <c r="O833" s="163"/>
      <c r="P833" s="163"/>
      <c r="R833" s="163"/>
      <c r="S833" s="163"/>
      <c r="T833" s="216"/>
      <c r="U833" s="216"/>
      <c r="W833" s="262"/>
      <c r="AG833" s="163"/>
    </row>
    <row r="834" spans="1:34" s="164" customFormat="1" ht="18" x14ac:dyDescent="0.35">
      <c r="A834" s="316"/>
      <c r="B834" s="163"/>
      <c r="C834" s="163" t="s">
        <v>1392</v>
      </c>
      <c r="D834" s="164" t="s">
        <v>2953</v>
      </c>
      <c r="E834" s="174" t="s">
        <v>2211</v>
      </c>
      <c r="F834" s="174" t="s">
        <v>2525</v>
      </c>
      <c r="G834" s="164" t="s">
        <v>2212</v>
      </c>
      <c r="H834" s="164" t="s">
        <v>2527</v>
      </c>
      <c r="I834" s="216">
        <v>9</v>
      </c>
      <c r="J834" s="167">
        <v>12.3</v>
      </c>
      <c r="K834" s="167">
        <v>12.5</v>
      </c>
      <c r="L834" s="57" t="s">
        <v>2667</v>
      </c>
      <c r="N834" s="163"/>
      <c r="O834" s="163"/>
      <c r="P834" s="163"/>
      <c r="R834" s="163"/>
      <c r="S834" s="163"/>
      <c r="T834" s="216"/>
      <c r="U834" s="216"/>
      <c r="W834" s="262"/>
      <c r="AG834" s="163"/>
    </row>
    <row r="835" spans="1:34" s="164" customFormat="1" ht="18" x14ac:dyDescent="0.35">
      <c r="A835" s="316"/>
      <c r="B835" s="163"/>
      <c r="C835" s="163" t="s">
        <v>1392</v>
      </c>
      <c r="D835" s="164" t="s">
        <v>2954</v>
      </c>
      <c r="E835" s="174" t="s">
        <v>2525</v>
      </c>
      <c r="F835" s="174" t="s">
        <v>40</v>
      </c>
      <c r="G835" s="164" t="s">
        <v>2527</v>
      </c>
      <c r="H835" s="164" t="s">
        <v>1476</v>
      </c>
      <c r="I835" s="216">
        <v>31.8</v>
      </c>
      <c r="J835" s="167">
        <v>13</v>
      </c>
      <c r="K835" s="167">
        <v>14.15</v>
      </c>
      <c r="L835" s="57" t="s">
        <v>2667</v>
      </c>
      <c r="N835" s="163"/>
      <c r="O835" s="163"/>
      <c r="P835" s="163"/>
      <c r="R835" s="163"/>
      <c r="S835" s="163"/>
      <c r="T835" s="216"/>
      <c r="U835" s="216"/>
      <c r="W835" s="262"/>
      <c r="AG835" s="163"/>
    </row>
    <row r="836" spans="1:34" s="164" customFormat="1" ht="18" x14ac:dyDescent="0.35">
      <c r="A836" s="316"/>
      <c r="B836" s="163"/>
      <c r="C836" s="163"/>
      <c r="E836" s="221" t="s">
        <v>976</v>
      </c>
      <c r="F836" s="174"/>
      <c r="G836" s="57" t="s">
        <v>976</v>
      </c>
      <c r="I836" s="216"/>
      <c r="J836" s="167"/>
      <c r="K836" s="167"/>
      <c r="L836" s="57"/>
      <c r="N836" s="163"/>
      <c r="O836" s="163"/>
      <c r="P836" s="163"/>
      <c r="R836" s="163"/>
      <c r="S836" s="163"/>
      <c r="T836" s="216"/>
      <c r="U836" s="216"/>
      <c r="W836" s="262"/>
      <c r="AG836" s="163"/>
    </row>
    <row r="837" spans="1:34" s="164" customFormat="1" ht="18" x14ac:dyDescent="0.35">
      <c r="A837" s="316"/>
      <c r="B837" s="163"/>
      <c r="C837" s="163" t="s">
        <v>1486</v>
      </c>
      <c r="D837" s="164" t="s">
        <v>2955</v>
      </c>
      <c r="E837" s="174" t="s">
        <v>40</v>
      </c>
      <c r="F837" s="174" t="s">
        <v>2195</v>
      </c>
      <c r="G837" s="164" t="s">
        <v>1476</v>
      </c>
      <c r="H837" s="164" t="s">
        <v>2196</v>
      </c>
      <c r="I837" s="216">
        <v>33.6</v>
      </c>
      <c r="J837" s="167">
        <v>14.35</v>
      </c>
      <c r="K837" s="167">
        <v>15.5</v>
      </c>
      <c r="L837" s="57" t="s">
        <v>2667</v>
      </c>
      <c r="N837" s="163"/>
      <c r="O837" s="163"/>
      <c r="P837" s="163"/>
      <c r="Q837" s="163" t="s">
        <v>1486</v>
      </c>
      <c r="R837" s="181">
        <v>0.30555555555555552</v>
      </c>
      <c r="S837" s="181">
        <v>0.28125</v>
      </c>
      <c r="T837" s="216">
        <v>162.4</v>
      </c>
      <c r="U837" s="216">
        <f>T837+T825</f>
        <v>319.60000000000002</v>
      </c>
      <c r="V837" s="172">
        <v>17</v>
      </c>
      <c r="W837" s="320" t="s">
        <v>1027</v>
      </c>
      <c r="X837" s="169" t="s">
        <v>2101</v>
      </c>
      <c r="Y837" s="164" t="s">
        <v>1045</v>
      </c>
      <c r="Z837" s="164" t="s">
        <v>1045</v>
      </c>
      <c r="AA837" s="169"/>
      <c r="AB837" s="164" t="s">
        <v>2840</v>
      </c>
      <c r="AC837" s="164" t="s">
        <v>2839</v>
      </c>
      <c r="AD837" s="211" t="s">
        <v>1542</v>
      </c>
      <c r="AE837" s="164" t="s">
        <v>1045</v>
      </c>
      <c r="AF837" s="164" t="s">
        <v>1031</v>
      </c>
      <c r="AG837" s="163" t="s">
        <v>2103</v>
      </c>
      <c r="AH837" s="164" t="s">
        <v>2663</v>
      </c>
    </row>
    <row r="838" spans="1:34" s="164" customFormat="1" ht="18" x14ac:dyDescent="0.35">
      <c r="A838" s="316"/>
      <c r="B838" s="163"/>
      <c r="C838" s="163" t="s">
        <v>1486</v>
      </c>
      <c r="D838" s="164" t="s">
        <v>2956</v>
      </c>
      <c r="E838" s="174" t="s">
        <v>2195</v>
      </c>
      <c r="F838" s="174" t="s">
        <v>2211</v>
      </c>
      <c r="G838" s="164" t="s">
        <v>2196</v>
      </c>
      <c r="H838" s="164" t="s">
        <v>2212</v>
      </c>
      <c r="I838" s="216">
        <v>10.8</v>
      </c>
      <c r="J838" s="167">
        <v>15.55</v>
      </c>
      <c r="K838" s="167">
        <v>16.25</v>
      </c>
      <c r="N838" s="163"/>
      <c r="O838" s="163"/>
      <c r="P838" s="163"/>
      <c r="R838" s="163"/>
      <c r="S838" s="163"/>
      <c r="T838" s="216"/>
      <c r="U838" s="216"/>
      <c r="W838" s="262"/>
      <c r="AG838" s="163"/>
    </row>
    <row r="839" spans="1:34" s="164" customFormat="1" ht="18" x14ac:dyDescent="0.35">
      <c r="A839" s="316"/>
      <c r="B839" s="163"/>
      <c r="C839" s="163" t="s">
        <v>1486</v>
      </c>
      <c r="D839" s="164" t="s">
        <v>2957</v>
      </c>
      <c r="E839" s="174" t="s">
        <v>2211</v>
      </c>
      <c r="F839" s="174" t="s">
        <v>2839</v>
      </c>
      <c r="G839" s="164" t="s">
        <v>2212</v>
      </c>
      <c r="H839" s="164" t="s">
        <v>2840</v>
      </c>
      <c r="I839" s="216">
        <v>13.1</v>
      </c>
      <c r="J839" s="167">
        <v>16.3</v>
      </c>
      <c r="K839" s="167">
        <v>17</v>
      </c>
      <c r="L839" s="57" t="s">
        <v>2667</v>
      </c>
      <c r="N839" s="163"/>
      <c r="O839" s="163"/>
      <c r="P839" s="163"/>
      <c r="R839" s="163"/>
      <c r="S839" s="163"/>
      <c r="T839" s="216"/>
      <c r="U839" s="216"/>
      <c r="W839" s="262"/>
      <c r="AG839" s="163"/>
    </row>
    <row r="840" spans="1:34" s="164" customFormat="1" ht="18" x14ac:dyDescent="0.35">
      <c r="A840" s="316"/>
      <c r="B840" s="163"/>
      <c r="C840" s="163" t="s">
        <v>1486</v>
      </c>
      <c r="D840" s="164" t="s">
        <v>2958</v>
      </c>
      <c r="E840" s="174" t="s">
        <v>2839</v>
      </c>
      <c r="F840" s="174" t="s">
        <v>40</v>
      </c>
      <c r="G840" s="164" t="s">
        <v>2840</v>
      </c>
      <c r="H840" s="164" t="s">
        <v>1476</v>
      </c>
      <c r="I840" s="216">
        <v>35.9</v>
      </c>
      <c r="J840" s="167">
        <v>17.05</v>
      </c>
      <c r="K840" s="167">
        <v>18.25</v>
      </c>
      <c r="L840" s="57" t="s">
        <v>2667</v>
      </c>
      <c r="N840" s="163"/>
      <c r="O840" s="163"/>
      <c r="P840" s="163"/>
      <c r="R840" s="163"/>
      <c r="S840" s="163"/>
      <c r="T840" s="216"/>
      <c r="U840" s="216"/>
      <c r="W840" s="262"/>
      <c r="AG840" s="163"/>
    </row>
    <row r="841" spans="1:34" s="164" customFormat="1" ht="18" x14ac:dyDescent="0.35">
      <c r="A841" s="316"/>
      <c r="B841" s="163"/>
      <c r="C841" s="163" t="s">
        <v>1486</v>
      </c>
      <c r="D841" s="164" t="s">
        <v>2959</v>
      </c>
      <c r="E841" s="174" t="s">
        <v>40</v>
      </c>
      <c r="F841" s="174" t="s">
        <v>0</v>
      </c>
      <c r="G841" s="164" t="s">
        <v>1476</v>
      </c>
      <c r="H841" s="164" t="s">
        <v>968</v>
      </c>
      <c r="I841" s="163">
        <v>34.5</v>
      </c>
      <c r="J841" s="167">
        <v>19</v>
      </c>
      <c r="K841" s="167">
        <v>20</v>
      </c>
      <c r="L841" s="57" t="s">
        <v>971</v>
      </c>
      <c r="N841" s="163"/>
      <c r="O841" s="163"/>
      <c r="P841" s="163"/>
      <c r="R841" s="163"/>
      <c r="S841" s="163"/>
      <c r="T841" s="216"/>
      <c r="U841" s="216"/>
      <c r="W841" s="262"/>
      <c r="AG841" s="163"/>
    </row>
    <row r="842" spans="1:34" s="164" customFormat="1" ht="18" x14ac:dyDescent="0.35">
      <c r="A842" s="316"/>
      <c r="B842" s="163"/>
      <c r="C842" s="163" t="s">
        <v>1486</v>
      </c>
      <c r="D842" s="164" t="s">
        <v>2960</v>
      </c>
      <c r="E842" s="174" t="s">
        <v>0</v>
      </c>
      <c r="F842" s="174" t="s">
        <v>40</v>
      </c>
      <c r="G842" s="164" t="s">
        <v>968</v>
      </c>
      <c r="H842" s="164" t="s">
        <v>1476</v>
      </c>
      <c r="I842" s="163">
        <v>34.5</v>
      </c>
      <c r="J842" s="167">
        <v>20.100000000000001</v>
      </c>
      <c r="K842" s="167">
        <v>21.1</v>
      </c>
      <c r="O842" s="163"/>
      <c r="P842" s="163"/>
      <c r="R842" s="163"/>
      <c r="S842" s="163"/>
      <c r="T842" s="216"/>
      <c r="U842" s="216"/>
      <c r="W842" s="262"/>
      <c r="AG842" s="163"/>
    </row>
    <row r="843" spans="1:34" s="164" customFormat="1" ht="18" x14ac:dyDescent="0.35">
      <c r="A843" s="316"/>
      <c r="B843" s="163"/>
      <c r="C843" s="163"/>
      <c r="E843" s="174"/>
      <c r="F843" s="174"/>
      <c r="I843" s="57" t="s">
        <v>2961</v>
      </c>
      <c r="J843" s="163"/>
      <c r="K843" s="163"/>
      <c r="O843" s="163"/>
      <c r="R843" s="163"/>
      <c r="S843" s="163"/>
      <c r="T843" s="216"/>
      <c r="U843" s="216"/>
      <c r="W843" s="262"/>
      <c r="AG843" s="163"/>
    </row>
    <row r="844" spans="1:34" s="164" customFormat="1" ht="18" x14ac:dyDescent="0.35">
      <c r="A844" s="316"/>
      <c r="B844" s="163"/>
      <c r="C844" s="163"/>
      <c r="E844" s="221"/>
      <c r="F844" s="174"/>
      <c r="G844" s="57" t="s">
        <v>2661</v>
      </c>
      <c r="I844" s="163"/>
      <c r="J844" s="163"/>
      <c r="K844" s="167"/>
      <c r="O844" s="163"/>
      <c r="P844" s="163"/>
      <c r="Q844" s="216"/>
      <c r="R844" s="172"/>
      <c r="S844" s="172"/>
      <c r="T844" s="216"/>
      <c r="U844" s="216"/>
      <c r="V844" s="163"/>
      <c r="W844" s="262"/>
      <c r="AG844" s="163"/>
    </row>
    <row r="845" spans="1:34" s="164" customFormat="1" ht="18" x14ac:dyDescent="0.35">
      <c r="A845" s="316"/>
      <c r="B845" s="163">
        <v>51</v>
      </c>
      <c r="C845" s="163" t="s">
        <v>1483</v>
      </c>
      <c r="D845" s="164" t="s">
        <v>2962</v>
      </c>
      <c r="E845" s="174" t="s">
        <v>40</v>
      </c>
      <c r="F845" s="174" t="s">
        <v>2566</v>
      </c>
      <c r="G845" s="164" t="s">
        <v>1476</v>
      </c>
      <c r="H845" s="164" t="s">
        <v>2567</v>
      </c>
      <c r="I845" s="216">
        <v>8.3000000000000007</v>
      </c>
      <c r="J845" s="167">
        <v>5</v>
      </c>
      <c r="K845" s="167">
        <v>5.2</v>
      </c>
      <c r="L845" s="57" t="s">
        <v>2667</v>
      </c>
      <c r="N845" s="55"/>
      <c r="O845" s="55"/>
      <c r="P845" s="55"/>
      <c r="Q845" s="163" t="s">
        <v>1483</v>
      </c>
      <c r="R845" s="181">
        <v>0.34375</v>
      </c>
      <c r="S845" s="181">
        <v>0.32291666666666669</v>
      </c>
      <c r="T845" s="216">
        <v>132.80000000000001</v>
      </c>
      <c r="U845" s="216"/>
      <c r="V845" s="172"/>
      <c r="W845" s="320" t="s">
        <v>1027</v>
      </c>
      <c r="X845" s="169" t="s">
        <v>2101</v>
      </c>
      <c r="Y845" s="164" t="s">
        <v>1045</v>
      </c>
      <c r="Z845" s="169"/>
      <c r="AA845" s="169"/>
      <c r="AB845" s="164" t="s">
        <v>2567</v>
      </c>
      <c r="AC845" s="164" t="s">
        <v>2566</v>
      </c>
      <c r="AD845" s="211" t="s">
        <v>1542</v>
      </c>
      <c r="AE845" s="164" t="s">
        <v>1045</v>
      </c>
      <c r="AF845" s="164" t="s">
        <v>1031</v>
      </c>
      <c r="AG845" s="163" t="s">
        <v>2103</v>
      </c>
      <c r="AH845" s="164" t="s">
        <v>2663</v>
      </c>
    </row>
    <row r="846" spans="1:34" s="164" customFormat="1" ht="18" x14ac:dyDescent="0.35">
      <c r="A846" s="316"/>
      <c r="B846" s="163"/>
      <c r="C846" s="163" t="s">
        <v>1483</v>
      </c>
      <c r="D846" s="164" t="s">
        <v>2963</v>
      </c>
      <c r="E846" s="174" t="s">
        <v>2566</v>
      </c>
      <c r="F846" s="174" t="s">
        <v>40</v>
      </c>
      <c r="G846" s="164" t="s">
        <v>2567</v>
      </c>
      <c r="H846" s="164" t="s">
        <v>1476</v>
      </c>
      <c r="I846" s="216">
        <v>8.3000000000000007</v>
      </c>
      <c r="J846" s="167">
        <v>5.25</v>
      </c>
      <c r="K846" s="167">
        <v>5.45</v>
      </c>
      <c r="L846" s="57" t="s">
        <v>2667</v>
      </c>
      <c r="N846" s="55"/>
      <c r="O846" s="55"/>
      <c r="P846" s="55"/>
      <c r="Q846" s="216"/>
      <c r="R846" s="172"/>
      <c r="S846" s="172"/>
      <c r="T846" s="216"/>
      <c r="U846" s="216"/>
      <c r="V846" s="163"/>
      <c r="W846" s="262"/>
      <c r="AG846" s="163"/>
    </row>
    <row r="847" spans="1:34" s="164" customFormat="1" ht="18" x14ac:dyDescent="0.35">
      <c r="A847" s="316"/>
      <c r="B847" s="163"/>
      <c r="C847" s="163" t="s">
        <v>1483</v>
      </c>
      <c r="D847" s="164" t="s">
        <v>2964</v>
      </c>
      <c r="E847" s="174" t="s">
        <v>40</v>
      </c>
      <c r="F847" s="174" t="s">
        <v>2566</v>
      </c>
      <c r="G847" s="164" t="s">
        <v>1476</v>
      </c>
      <c r="H847" s="164" t="s">
        <v>2567</v>
      </c>
      <c r="I847" s="216">
        <v>8.3000000000000007</v>
      </c>
      <c r="J847" s="167">
        <v>5.55</v>
      </c>
      <c r="K847" s="167">
        <v>6.15</v>
      </c>
      <c r="L847" s="57" t="s">
        <v>2667</v>
      </c>
      <c r="N847" s="181"/>
      <c r="O847" s="181"/>
      <c r="P847" s="181"/>
      <c r="Q847" s="216"/>
      <c r="R847" s="172"/>
      <c r="S847" s="172"/>
      <c r="T847" s="216"/>
      <c r="U847" s="216"/>
      <c r="V847" s="163"/>
      <c r="W847" s="262"/>
      <c r="AG847" s="163"/>
    </row>
    <row r="848" spans="1:34" s="164" customFormat="1" ht="18" x14ac:dyDescent="0.35">
      <c r="A848" s="316"/>
      <c r="B848" s="163"/>
      <c r="C848" s="163" t="s">
        <v>1483</v>
      </c>
      <c r="D848" s="164" t="s">
        <v>2965</v>
      </c>
      <c r="E848" s="174" t="s">
        <v>2566</v>
      </c>
      <c r="F848" s="174" t="s">
        <v>40</v>
      </c>
      <c r="G848" s="164" t="s">
        <v>2567</v>
      </c>
      <c r="H848" s="164" t="s">
        <v>1476</v>
      </c>
      <c r="I848" s="216">
        <v>8.3000000000000007</v>
      </c>
      <c r="J848" s="167">
        <v>6.2</v>
      </c>
      <c r="K848" s="167">
        <v>6.4</v>
      </c>
      <c r="L848" s="57" t="s">
        <v>2667</v>
      </c>
      <c r="N848" s="181"/>
      <c r="O848" s="181"/>
      <c r="P848" s="181"/>
      <c r="Q848" s="216"/>
      <c r="R848" s="172"/>
      <c r="S848" s="172"/>
      <c r="T848" s="216"/>
      <c r="U848" s="216"/>
      <c r="V848" s="163"/>
      <c r="W848" s="262"/>
      <c r="AG848" s="163"/>
    </row>
    <row r="849" spans="1:34" s="164" customFormat="1" ht="18" x14ac:dyDescent="0.35">
      <c r="A849" s="316"/>
      <c r="B849" s="163"/>
      <c r="C849" s="163" t="s">
        <v>1483</v>
      </c>
      <c r="D849" s="164" t="s">
        <v>2966</v>
      </c>
      <c r="E849" s="174" t="s">
        <v>40</v>
      </c>
      <c r="F849" s="174" t="s">
        <v>2566</v>
      </c>
      <c r="G849" s="164" t="s">
        <v>1476</v>
      </c>
      <c r="H849" s="164" t="s">
        <v>2567</v>
      </c>
      <c r="I849" s="216">
        <v>8.3000000000000007</v>
      </c>
      <c r="J849" s="167">
        <v>6.5</v>
      </c>
      <c r="K849" s="167">
        <v>7.1</v>
      </c>
      <c r="L849" s="57" t="s">
        <v>2667</v>
      </c>
      <c r="N849" s="181"/>
      <c r="O849" s="181"/>
      <c r="P849" s="181"/>
      <c r="Q849" s="216"/>
      <c r="R849" s="172"/>
      <c r="S849" s="172"/>
      <c r="T849" s="216"/>
      <c r="U849" s="216"/>
      <c r="V849" s="163"/>
      <c r="W849" s="262"/>
      <c r="AG849" s="163"/>
    </row>
    <row r="850" spans="1:34" s="164" customFormat="1" ht="18" x14ac:dyDescent="0.35">
      <c r="A850" s="316"/>
      <c r="B850" s="163"/>
      <c r="C850" s="163" t="s">
        <v>1483</v>
      </c>
      <c r="D850" s="164" t="s">
        <v>2967</v>
      </c>
      <c r="E850" s="174" t="s">
        <v>2566</v>
      </c>
      <c r="F850" s="174" t="s">
        <v>40</v>
      </c>
      <c r="G850" s="164" t="s">
        <v>2567</v>
      </c>
      <c r="H850" s="164" t="s">
        <v>1476</v>
      </c>
      <c r="I850" s="216">
        <v>8.3000000000000007</v>
      </c>
      <c r="J850" s="167">
        <v>7.15</v>
      </c>
      <c r="K850" s="167">
        <v>7.35</v>
      </c>
      <c r="L850" s="57" t="s">
        <v>2667</v>
      </c>
      <c r="N850" s="181"/>
      <c r="O850" s="181"/>
      <c r="P850" s="181"/>
      <c r="Q850" s="216"/>
      <c r="R850" s="172"/>
      <c r="S850" s="172"/>
      <c r="T850" s="216"/>
      <c r="U850" s="216"/>
      <c r="V850" s="163"/>
      <c r="W850" s="262"/>
      <c r="AG850" s="163"/>
    </row>
    <row r="851" spans="1:34" s="164" customFormat="1" ht="18" x14ac:dyDescent="0.35">
      <c r="A851" s="316"/>
      <c r="B851" s="163"/>
      <c r="C851" s="163" t="s">
        <v>1483</v>
      </c>
      <c r="D851" s="164" t="s">
        <v>2968</v>
      </c>
      <c r="E851" s="174" t="s">
        <v>40</v>
      </c>
      <c r="F851" s="174" t="s">
        <v>2566</v>
      </c>
      <c r="G851" s="164" t="s">
        <v>1476</v>
      </c>
      <c r="H851" s="164" t="s">
        <v>2567</v>
      </c>
      <c r="I851" s="216">
        <v>8.3000000000000007</v>
      </c>
      <c r="J851" s="167">
        <v>7.45</v>
      </c>
      <c r="K851" s="167">
        <v>8.0500000000000007</v>
      </c>
      <c r="L851" s="57" t="s">
        <v>2667</v>
      </c>
      <c r="N851" s="181"/>
      <c r="O851" s="181"/>
      <c r="P851" s="181"/>
      <c r="Q851" s="216"/>
      <c r="R851" s="172"/>
      <c r="S851" s="172"/>
      <c r="T851" s="216"/>
      <c r="U851" s="216"/>
      <c r="V851" s="163"/>
      <c r="W851" s="262"/>
      <c r="AG851" s="163"/>
    </row>
    <row r="852" spans="1:34" s="164" customFormat="1" ht="18" x14ac:dyDescent="0.35">
      <c r="A852" s="316"/>
      <c r="B852" s="163"/>
      <c r="C852" s="163" t="s">
        <v>1483</v>
      </c>
      <c r="D852" s="164" t="s">
        <v>2969</v>
      </c>
      <c r="E852" s="174" t="s">
        <v>2566</v>
      </c>
      <c r="F852" s="174" t="s">
        <v>40</v>
      </c>
      <c r="G852" s="164" t="s">
        <v>2567</v>
      </c>
      <c r="H852" s="164" t="s">
        <v>1476</v>
      </c>
      <c r="I852" s="216">
        <v>8.3000000000000007</v>
      </c>
      <c r="J852" s="167">
        <v>8.1</v>
      </c>
      <c r="K852" s="167">
        <v>8.3000000000000007</v>
      </c>
      <c r="L852" s="57" t="s">
        <v>2667</v>
      </c>
      <c r="N852" s="181"/>
      <c r="O852" s="181"/>
      <c r="P852" s="181"/>
      <c r="Q852" s="216"/>
      <c r="R852" s="172"/>
      <c r="S852" s="172"/>
      <c r="T852" s="216"/>
      <c r="U852" s="216"/>
      <c r="V852" s="163"/>
      <c r="W852" s="262"/>
      <c r="AG852" s="163"/>
    </row>
    <row r="853" spans="1:34" s="164" customFormat="1" ht="18" x14ac:dyDescent="0.35">
      <c r="A853" s="316"/>
      <c r="B853" s="163"/>
      <c r="C853" s="163" t="s">
        <v>1483</v>
      </c>
      <c r="D853" s="164" t="s">
        <v>2970</v>
      </c>
      <c r="E853" s="174" t="s">
        <v>40</v>
      </c>
      <c r="F853" s="174" t="s">
        <v>2566</v>
      </c>
      <c r="G853" s="164" t="s">
        <v>1476</v>
      </c>
      <c r="H853" s="164" t="s">
        <v>2567</v>
      </c>
      <c r="I853" s="216">
        <v>8.3000000000000007</v>
      </c>
      <c r="J853" s="167">
        <v>8.4</v>
      </c>
      <c r="K853" s="167">
        <v>9</v>
      </c>
      <c r="N853" s="181"/>
      <c r="O853" s="181"/>
      <c r="P853" s="181"/>
      <c r="Q853" s="216"/>
      <c r="R853" s="172"/>
      <c r="S853" s="172"/>
      <c r="T853" s="216"/>
      <c r="U853" s="216"/>
      <c r="V853" s="163"/>
      <c r="W853" s="262"/>
      <c r="AG853" s="163"/>
    </row>
    <row r="854" spans="1:34" s="164" customFormat="1" ht="18" x14ac:dyDescent="0.35">
      <c r="A854" s="316"/>
      <c r="B854" s="163"/>
      <c r="C854" s="163" t="s">
        <v>1483</v>
      </c>
      <c r="D854" s="164" t="s">
        <v>2971</v>
      </c>
      <c r="E854" s="174" t="s">
        <v>2566</v>
      </c>
      <c r="F854" s="174" t="s">
        <v>40</v>
      </c>
      <c r="G854" s="164" t="s">
        <v>2567</v>
      </c>
      <c r="H854" s="164" t="s">
        <v>1476</v>
      </c>
      <c r="I854" s="216">
        <v>8.3000000000000007</v>
      </c>
      <c r="J854" s="167">
        <v>9.0500000000000007</v>
      </c>
      <c r="K854" s="167">
        <v>9.25</v>
      </c>
      <c r="L854" s="57" t="s">
        <v>971</v>
      </c>
      <c r="N854" s="181"/>
      <c r="O854" s="181"/>
      <c r="P854" s="181"/>
      <c r="Q854" s="216"/>
      <c r="R854" s="172"/>
      <c r="S854" s="172"/>
      <c r="T854" s="216"/>
      <c r="U854" s="216"/>
      <c r="V854" s="163"/>
      <c r="W854" s="262"/>
      <c r="AG854" s="163"/>
    </row>
    <row r="855" spans="1:34" s="164" customFormat="1" ht="18" x14ac:dyDescent="0.35">
      <c r="A855" s="316"/>
      <c r="B855" s="163"/>
      <c r="C855" s="163" t="s">
        <v>1483</v>
      </c>
      <c r="D855" s="164" t="s">
        <v>2972</v>
      </c>
      <c r="E855" s="174" t="s">
        <v>40</v>
      </c>
      <c r="F855" s="174" t="s">
        <v>2566</v>
      </c>
      <c r="G855" s="164" t="s">
        <v>1476</v>
      </c>
      <c r="H855" s="164" t="s">
        <v>2567</v>
      </c>
      <c r="I855" s="216">
        <v>8.3000000000000007</v>
      </c>
      <c r="J855" s="167">
        <v>9.5500000000000007</v>
      </c>
      <c r="K855" s="167">
        <v>10.15</v>
      </c>
      <c r="N855" s="181"/>
      <c r="O855" s="181"/>
      <c r="P855" s="181"/>
      <c r="Q855" s="216"/>
      <c r="R855" s="172"/>
      <c r="S855" s="172"/>
      <c r="T855" s="216"/>
      <c r="U855" s="216"/>
      <c r="V855" s="163"/>
      <c r="W855" s="262"/>
      <c r="AG855" s="163"/>
    </row>
    <row r="856" spans="1:34" s="164" customFormat="1" ht="18" x14ac:dyDescent="0.35">
      <c r="A856" s="316"/>
      <c r="B856" s="163"/>
      <c r="C856" s="163" t="s">
        <v>1483</v>
      </c>
      <c r="D856" s="164" t="s">
        <v>2973</v>
      </c>
      <c r="E856" s="174" t="s">
        <v>2566</v>
      </c>
      <c r="F856" s="174" t="s">
        <v>40</v>
      </c>
      <c r="G856" s="164" t="s">
        <v>2567</v>
      </c>
      <c r="H856" s="164" t="s">
        <v>1476</v>
      </c>
      <c r="I856" s="216">
        <v>8.3000000000000007</v>
      </c>
      <c r="J856" s="167">
        <v>10.199999999999999</v>
      </c>
      <c r="K856" s="167">
        <v>10.4</v>
      </c>
      <c r="N856" s="163"/>
      <c r="O856" s="163"/>
      <c r="P856" s="163"/>
      <c r="Q856" s="216"/>
      <c r="R856" s="172"/>
      <c r="S856" s="172"/>
      <c r="T856" s="216"/>
      <c r="U856" s="216"/>
      <c r="V856" s="163"/>
      <c r="W856" s="262"/>
      <c r="AG856" s="163"/>
    </row>
    <row r="857" spans="1:34" s="164" customFormat="1" ht="18" x14ac:dyDescent="0.35">
      <c r="A857" s="316"/>
      <c r="B857" s="163"/>
      <c r="C857" s="163" t="s">
        <v>1483</v>
      </c>
      <c r="D857" s="164" t="s">
        <v>2974</v>
      </c>
      <c r="E857" s="174" t="s">
        <v>40</v>
      </c>
      <c r="F857" s="174" t="s">
        <v>2566</v>
      </c>
      <c r="G857" s="164" t="s">
        <v>1476</v>
      </c>
      <c r="H857" s="164" t="s">
        <v>2567</v>
      </c>
      <c r="I857" s="216">
        <v>8.3000000000000007</v>
      </c>
      <c r="J857" s="167">
        <v>10.5</v>
      </c>
      <c r="K857" s="167">
        <v>11.1</v>
      </c>
      <c r="N857" s="163"/>
      <c r="O857" s="163"/>
      <c r="P857" s="163"/>
      <c r="Q857" s="216"/>
      <c r="R857" s="172"/>
      <c r="S857" s="172"/>
      <c r="T857" s="216"/>
      <c r="U857" s="216"/>
      <c r="V857" s="163"/>
      <c r="W857" s="262"/>
      <c r="AG857" s="163"/>
    </row>
    <row r="858" spans="1:34" s="164" customFormat="1" ht="18" x14ac:dyDescent="0.35">
      <c r="A858" s="316"/>
      <c r="B858" s="163"/>
      <c r="C858" s="163" t="s">
        <v>1483</v>
      </c>
      <c r="D858" s="164" t="s">
        <v>2975</v>
      </c>
      <c r="E858" s="174" t="s">
        <v>2566</v>
      </c>
      <c r="F858" s="174" t="s">
        <v>40</v>
      </c>
      <c r="G858" s="164" t="s">
        <v>2567</v>
      </c>
      <c r="H858" s="164" t="s">
        <v>1476</v>
      </c>
      <c r="I858" s="216">
        <v>8.3000000000000007</v>
      </c>
      <c r="J858" s="167">
        <v>11.15</v>
      </c>
      <c r="K858" s="167">
        <v>11.35</v>
      </c>
      <c r="O858" s="163"/>
      <c r="P858" s="163"/>
      <c r="Q858" s="216"/>
      <c r="R858" s="172"/>
      <c r="S858" s="172"/>
      <c r="T858" s="216"/>
      <c r="U858" s="216"/>
      <c r="V858" s="163"/>
      <c r="W858" s="262"/>
      <c r="AG858" s="163"/>
    </row>
    <row r="859" spans="1:34" s="164" customFormat="1" ht="18" x14ac:dyDescent="0.35">
      <c r="A859" s="316"/>
      <c r="B859" s="163"/>
      <c r="C859" s="163" t="s">
        <v>1483</v>
      </c>
      <c r="D859" s="164" t="s">
        <v>2976</v>
      </c>
      <c r="E859" s="174" t="s">
        <v>40</v>
      </c>
      <c r="F859" s="174" t="s">
        <v>2566</v>
      </c>
      <c r="G859" s="164" t="s">
        <v>1476</v>
      </c>
      <c r="H859" s="164" t="s">
        <v>2567</v>
      </c>
      <c r="I859" s="216">
        <v>8.3000000000000007</v>
      </c>
      <c r="J859" s="167">
        <v>11.45</v>
      </c>
      <c r="K859" s="167">
        <v>12.05</v>
      </c>
      <c r="O859" s="163"/>
      <c r="P859" s="163"/>
      <c r="Q859" s="216"/>
      <c r="R859" s="172"/>
      <c r="S859" s="172"/>
      <c r="T859" s="216"/>
      <c r="U859" s="216"/>
      <c r="V859" s="163"/>
      <c r="W859" s="262"/>
      <c r="AG859" s="163"/>
    </row>
    <row r="860" spans="1:34" s="164" customFormat="1" ht="18" x14ac:dyDescent="0.35">
      <c r="A860" s="316"/>
      <c r="B860" s="163"/>
      <c r="C860" s="163" t="s">
        <v>1483</v>
      </c>
      <c r="D860" s="164" t="s">
        <v>2977</v>
      </c>
      <c r="E860" s="174" t="s">
        <v>2566</v>
      </c>
      <c r="F860" s="174" t="s">
        <v>40</v>
      </c>
      <c r="G860" s="164" t="s">
        <v>2567</v>
      </c>
      <c r="H860" s="164" t="s">
        <v>1476</v>
      </c>
      <c r="I860" s="216">
        <v>8.3000000000000007</v>
      </c>
      <c r="J860" s="167">
        <v>12.1</v>
      </c>
      <c r="K860" s="167">
        <v>12.3</v>
      </c>
      <c r="O860" s="163"/>
      <c r="P860" s="163"/>
      <c r="Q860" s="216"/>
      <c r="R860" s="172"/>
      <c r="S860" s="172"/>
      <c r="T860" s="216"/>
      <c r="U860" s="216"/>
      <c r="V860" s="163"/>
      <c r="W860" s="262"/>
      <c r="AG860" s="163"/>
    </row>
    <row r="861" spans="1:34" s="164" customFormat="1" ht="18" x14ac:dyDescent="0.35">
      <c r="A861" s="316"/>
      <c r="B861" s="163"/>
      <c r="C861" s="163"/>
      <c r="E861" s="221" t="s">
        <v>976</v>
      </c>
      <c r="F861" s="174"/>
      <c r="G861" s="57" t="s">
        <v>976</v>
      </c>
      <c r="I861" s="216"/>
      <c r="J861" s="167"/>
      <c r="K861" s="167"/>
      <c r="O861" s="163"/>
      <c r="P861" s="163"/>
      <c r="Q861" s="216"/>
      <c r="R861" s="172"/>
      <c r="S861" s="172"/>
      <c r="T861" s="216"/>
      <c r="U861" s="216"/>
      <c r="V861" s="163"/>
      <c r="W861" s="262"/>
      <c r="AG861" s="163"/>
    </row>
    <row r="862" spans="1:34" s="164" customFormat="1" ht="18" x14ac:dyDescent="0.35">
      <c r="A862" s="316"/>
      <c r="B862" s="163"/>
      <c r="C862" s="163" t="s">
        <v>1491</v>
      </c>
      <c r="D862" s="164" t="s">
        <v>2917</v>
      </c>
      <c r="E862" s="174" t="s">
        <v>40</v>
      </c>
      <c r="F862" s="174" t="s">
        <v>2566</v>
      </c>
      <c r="G862" s="164" t="s">
        <v>1476</v>
      </c>
      <c r="H862" s="164" t="s">
        <v>2567</v>
      </c>
      <c r="I862" s="216">
        <v>8.3000000000000007</v>
      </c>
      <c r="J862" s="167">
        <v>14</v>
      </c>
      <c r="K862" s="167">
        <v>14.2</v>
      </c>
      <c r="L862" s="57" t="s">
        <v>2667</v>
      </c>
      <c r="N862" s="163"/>
      <c r="O862" s="163"/>
      <c r="P862" s="163"/>
      <c r="Q862" s="163" t="s">
        <v>1491</v>
      </c>
      <c r="R862" s="181">
        <v>0.3263888888888889</v>
      </c>
      <c r="S862" s="181">
        <v>0.2986111111111111</v>
      </c>
      <c r="T862" s="216">
        <v>119</v>
      </c>
      <c r="U862" s="216">
        <f>T862+T845</f>
        <v>251.8</v>
      </c>
      <c r="V862" s="172">
        <v>30</v>
      </c>
      <c r="W862" s="320" t="s">
        <v>1027</v>
      </c>
      <c r="X862" s="169" t="s">
        <v>2101</v>
      </c>
      <c r="Y862" s="164" t="s">
        <v>1045</v>
      </c>
      <c r="Z862" s="164" t="s">
        <v>1045</v>
      </c>
      <c r="AA862" s="169"/>
      <c r="AB862" s="164" t="s">
        <v>2567</v>
      </c>
      <c r="AC862" s="164" t="s">
        <v>2566</v>
      </c>
      <c r="AD862" s="211" t="s">
        <v>1542</v>
      </c>
      <c r="AE862" s="164" t="s">
        <v>1045</v>
      </c>
      <c r="AF862" s="164" t="s">
        <v>1031</v>
      </c>
      <c r="AG862" s="163" t="s">
        <v>2103</v>
      </c>
      <c r="AH862" s="164" t="s">
        <v>2663</v>
      </c>
    </row>
    <row r="863" spans="1:34" s="164" customFormat="1" ht="18" x14ac:dyDescent="0.35">
      <c r="A863" s="316"/>
      <c r="B863" s="163"/>
      <c r="C863" s="163" t="s">
        <v>1491</v>
      </c>
      <c r="D863" s="164" t="s">
        <v>2918</v>
      </c>
      <c r="E863" s="174" t="s">
        <v>2566</v>
      </c>
      <c r="F863" s="174" t="s">
        <v>40</v>
      </c>
      <c r="G863" s="164" t="s">
        <v>2567</v>
      </c>
      <c r="H863" s="164" t="s">
        <v>1476</v>
      </c>
      <c r="I863" s="216">
        <v>8.3000000000000007</v>
      </c>
      <c r="J863" s="167">
        <v>14.25</v>
      </c>
      <c r="K863" s="167">
        <v>14.45</v>
      </c>
      <c r="L863" s="57" t="s">
        <v>2667</v>
      </c>
      <c r="N863" s="163"/>
      <c r="O863" s="163"/>
      <c r="P863" s="357"/>
      <c r="Q863" s="357"/>
      <c r="R863" s="172"/>
      <c r="S863" s="172"/>
      <c r="T863" s="216"/>
      <c r="U863" s="216"/>
      <c r="V863" s="163"/>
      <c r="W863" s="262"/>
      <c r="AG863" s="163"/>
    </row>
    <row r="864" spans="1:34" s="164" customFormat="1" ht="18" x14ac:dyDescent="0.35">
      <c r="A864" s="316"/>
      <c r="B864" s="163"/>
      <c r="C864" s="163" t="s">
        <v>1491</v>
      </c>
      <c r="D864" s="164" t="s">
        <v>2919</v>
      </c>
      <c r="E864" s="174" t="s">
        <v>40</v>
      </c>
      <c r="F864" s="174" t="s">
        <v>2226</v>
      </c>
      <c r="G864" s="164" t="s">
        <v>1476</v>
      </c>
      <c r="H864" s="164" t="s">
        <v>2227</v>
      </c>
      <c r="I864" s="216">
        <v>9</v>
      </c>
      <c r="J864" s="230">
        <v>15</v>
      </c>
      <c r="K864" s="230">
        <v>15.25</v>
      </c>
      <c r="L864" s="57"/>
      <c r="M864" s="163"/>
      <c r="N864" s="163"/>
      <c r="O864" s="163"/>
      <c r="P864" s="163"/>
      <c r="Q864" s="357"/>
      <c r="R864" s="172"/>
      <c r="S864" s="172"/>
      <c r="T864" s="216"/>
      <c r="U864" s="216"/>
      <c r="V864" s="163"/>
      <c r="W864" s="262"/>
      <c r="AG864" s="163"/>
    </row>
    <row r="865" spans="1:34" s="164" customFormat="1" ht="18" x14ac:dyDescent="0.35">
      <c r="A865" s="316"/>
      <c r="B865" s="163"/>
      <c r="C865" s="163" t="s">
        <v>1491</v>
      </c>
      <c r="D865" s="164" t="s">
        <v>2978</v>
      </c>
      <c r="E865" s="174" t="s">
        <v>2226</v>
      </c>
      <c r="F865" s="174" t="s">
        <v>40</v>
      </c>
      <c r="G865" s="164" t="s">
        <v>2227</v>
      </c>
      <c r="H865" s="164" t="s">
        <v>1476</v>
      </c>
      <c r="I865" s="216">
        <v>9</v>
      </c>
      <c r="J865" s="230">
        <v>15.3</v>
      </c>
      <c r="K865" s="230">
        <v>15.55</v>
      </c>
      <c r="L865" s="57"/>
      <c r="M865" s="163"/>
      <c r="N865" s="163"/>
      <c r="O865" s="163"/>
      <c r="P865" s="163"/>
      <c r="Q865" s="357"/>
      <c r="R865" s="172"/>
      <c r="S865" s="172"/>
      <c r="T865" s="216"/>
      <c r="U865" s="216"/>
      <c r="V865" s="163"/>
      <c r="W865" s="262"/>
      <c r="AG865" s="163"/>
    </row>
    <row r="866" spans="1:34" s="164" customFormat="1" ht="18" x14ac:dyDescent="0.35">
      <c r="A866" s="316"/>
      <c r="B866" s="163"/>
      <c r="C866" s="163" t="s">
        <v>1491</v>
      </c>
      <c r="D866" s="164" t="s">
        <v>2979</v>
      </c>
      <c r="E866" s="174" t="s">
        <v>40</v>
      </c>
      <c r="F866" s="174" t="s">
        <v>2566</v>
      </c>
      <c r="G866" s="164" t="s">
        <v>1476</v>
      </c>
      <c r="H866" s="164" t="s">
        <v>2567</v>
      </c>
      <c r="I866" s="216">
        <v>8.3000000000000007</v>
      </c>
      <c r="J866" s="167">
        <v>16.100000000000001</v>
      </c>
      <c r="K866" s="167">
        <v>16.3</v>
      </c>
      <c r="L866" s="57" t="s">
        <v>2667</v>
      </c>
      <c r="M866" s="163"/>
      <c r="N866" s="163"/>
      <c r="O866" s="163"/>
      <c r="P866" s="163"/>
      <c r="Q866" s="358"/>
      <c r="R866" s="172"/>
      <c r="S866" s="172"/>
      <c r="T866" s="216"/>
      <c r="U866" s="216"/>
      <c r="V866" s="163"/>
      <c r="W866" s="262"/>
      <c r="AG866" s="163"/>
    </row>
    <row r="867" spans="1:34" s="164" customFormat="1" ht="18" x14ac:dyDescent="0.35">
      <c r="A867" s="316"/>
      <c r="B867" s="163"/>
      <c r="C867" s="163" t="s">
        <v>1491</v>
      </c>
      <c r="D867" s="164" t="s">
        <v>2980</v>
      </c>
      <c r="E867" s="174" t="s">
        <v>2566</v>
      </c>
      <c r="F867" s="174" t="s">
        <v>40</v>
      </c>
      <c r="G867" s="164" t="s">
        <v>2567</v>
      </c>
      <c r="H867" s="164" t="s">
        <v>1476</v>
      </c>
      <c r="I867" s="216">
        <v>8.3000000000000007</v>
      </c>
      <c r="J867" s="167">
        <v>16.350000000000001</v>
      </c>
      <c r="K867" s="167">
        <v>16.55</v>
      </c>
      <c r="L867" s="57" t="s">
        <v>2667</v>
      </c>
      <c r="M867" s="181"/>
      <c r="N867" s="181"/>
      <c r="O867" s="181"/>
      <c r="P867" s="181"/>
      <c r="Q867" s="216"/>
      <c r="R867" s="172"/>
      <c r="S867" s="172"/>
      <c r="T867" s="216"/>
      <c r="U867" s="216"/>
      <c r="V867" s="163"/>
      <c r="W867" s="262"/>
      <c r="AG867" s="163"/>
    </row>
    <row r="868" spans="1:34" s="164" customFormat="1" ht="18" x14ac:dyDescent="0.35">
      <c r="A868" s="316"/>
      <c r="B868" s="163"/>
      <c r="C868" s="163" t="s">
        <v>1491</v>
      </c>
      <c r="D868" s="164" t="s">
        <v>2326</v>
      </c>
      <c r="E868" s="174" t="s">
        <v>40</v>
      </c>
      <c r="F868" s="174" t="s">
        <v>2566</v>
      </c>
      <c r="G868" s="164" t="s">
        <v>1476</v>
      </c>
      <c r="H868" s="164" t="s">
        <v>2567</v>
      </c>
      <c r="I868" s="216">
        <v>8.3000000000000007</v>
      </c>
      <c r="J868" s="167">
        <v>17.05</v>
      </c>
      <c r="K868" s="167">
        <v>17.25</v>
      </c>
      <c r="L868" s="57" t="s">
        <v>2667</v>
      </c>
      <c r="M868" s="181"/>
      <c r="N868" s="181"/>
      <c r="O868" s="181"/>
      <c r="P868" s="181"/>
      <c r="Q868" s="216"/>
      <c r="R868" s="172"/>
      <c r="S868" s="172"/>
      <c r="T868" s="216"/>
      <c r="U868" s="216"/>
      <c r="V868" s="163"/>
      <c r="W868" s="262"/>
      <c r="AG868" s="163"/>
    </row>
    <row r="869" spans="1:34" s="164" customFormat="1" ht="18" x14ac:dyDescent="0.35">
      <c r="A869" s="316"/>
      <c r="B869" s="163"/>
      <c r="C869" s="163" t="s">
        <v>1491</v>
      </c>
      <c r="D869" s="164" t="s">
        <v>2365</v>
      </c>
      <c r="E869" s="174" t="s">
        <v>2566</v>
      </c>
      <c r="F869" s="174" t="s">
        <v>40</v>
      </c>
      <c r="G869" s="164" t="s">
        <v>2567</v>
      </c>
      <c r="H869" s="164" t="s">
        <v>1476</v>
      </c>
      <c r="I869" s="216">
        <v>8.3000000000000007</v>
      </c>
      <c r="J869" s="167">
        <v>17.3</v>
      </c>
      <c r="K869" s="167">
        <v>17.5</v>
      </c>
      <c r="L869" s="57" t="s">
        <v>2667</v>
      </c>
      <c r="M869" s="181"/>
      <c r="N869" s="163"/>
      <c r="O869" s="163"/>
      <c r="P869" s="163"/>
      <c r="Q869" s="216"/>
      <c r="R869" s="172"/>
      <c r="S869" s="172"/>
      <c r="T869" s="216"/>
      <c r="U869" s="216"/>
      <c r="V869" s="163"/>
      <c r="W869" s="262"/>
      <c r="AG869" s="163"/>
    </row>
    <row r="870" spans="1:34" s="164" customFormat="1" ht="18" x14ac:dyDescent="0.35">
      <c r="A870" s="316"/>
      <c r="B870" s="163"/>
      <c r="C870" s="163" t="s">
        <v>1491</v>
      </c>
      <c r="D870" s="164" t="s">
        <v>2544</v>
      </c>
      <c r="E870" s="174" t="s">
        <v>40</v>
      </c>
      <c r="F870" s="174" t="s">
        <v>2566</v>
      </c>
      <c r="G870" s="164" t="s">
        <v>1476</v>
      </c>
      <c r="H870" s="164" t="s">
        <v>2567</v>
      </c>
      <c r="I870" s="216">
        <v>8.3000000000000007</v>
      </c>
      <c r="J870" s="167">
        <v>18</v>
      </c>
      <c r="K870" s="167">
        <v>18.2</v>
      </c>
      <c r="L870" s="57" t="s">
        <v>2667</v>
      </c>
      <c r="M870" s="181"/>
      <c r="N870" s="163"/>
      <c r="O870" s="163"/>
      <c r="P870" s="163"/>
      <c r="Q870" s="216"/>
      <c r="R870" s="172"/>
      <c r="S870" s="172"/>
      <c r="T870" s="216"/>
      <c r="U870" s="216"/>
      <c r="V870" s="163"/>
      <c r="W870" s="262"/>
      <c r="AG870" s="163"/>
    </row>
    <row r="871" spans="1:34" s="164" customFormat="1" ht="18" x14ac:dyDescent="0.35">
      <c r="A871" s="316"/>
      <c r="B871" s="163"/>
      <c r="C871" s="163" t="s">
        <v>1491</v>
      </c>
      <c r="D871" s="164" t="s">
        <v>2614</v>
      </c>
      <c r="E871" s="174" t="s">
        <v>2566</v>
      </c>
      <c r="F871" s="174" t="s">
        <v>40</v>
      </c>
      <c r="G871" s="164" t="s">
        <v>2567</v>
      </c>
      <c r="H871" s="164" t="s">
        <v>1476</v>
      </c>
      <c r="I871" s="216">
        <v>8.3000000000000007</v>
      </c>
      <c r="J871" s="167">
        <v>18.25</v>
      </c>
      <c r="K871" s="167">
        <v>18.45</v>
      </c>
      <c r="L871" s="57" t="s">
        <v>2667</v>
      </c>
      <c r="M871" s="181"/>
      <c r="N871" s="163"/>
      <c r="O871" s="163"/>
      <c r="P871" s="163"/>
      <c r="Q871" s="216"/>
      <c r="R871" s="172"/>
      <c r="S871" s="172"/>
      <c r="T871" s="216"/>
      <c r="U871" s="216"/>
      <c r="V871" s="163"/>
      <c r="W871" s="262"/>
      <c r="AG871" s="163"/>
    </row>
    <row r="872" spans="1:34" s="164" customFormat="1" ht="18" x14ac:dyDescent="0.35">
      <c r="A872" s="316"/>
      <c r="B872" s="163"/>
      <c r="C872" s="163" t="s">
        <v>1491</v>
      </c>
      <c r="D872" s="164" t="s">
        <v>2981</v>
      </c>
      <c r="E872" s="174" t="s">
        <v>40</v>
      </c>
      <c r="F872" s="174" t="s">
        <v>2566</v>
      </c>
      <c r="G872" s="164" t="s">
        <v>1476</v>
      </c>
      <c r="H872" s="164" t="s">
        <v>2567</v>
      </c>
      <c r="I872" s="216">
        <v>8.3000000000000007</v>
      </c>
      <c r="J872" s="167">
        <v>18.55</v>
      </c>
      <c r="K872" s="167">
        <v>19.149999999999999</v>
      </c>
      <c r="L872" s="181"/>
      <c r="M872" s="181"/>
      <c r="N872" s="163"/>
      <c r="O872" s="163"/>
      <c r="P872" s="163"/>
      <c r="Q872" s="216"/>
      <c r="R872" s="172"/>
      <c r="S872" s="172"/>
      <c r="T872" s="216"/>
      <c r="U872" s="216"/>
      <c r="V872" s="163"/>
      <c r="W872" s="262"/>
      <c r="AG872" s="163"/>
    </row>
    <row r="873" spans="1:34" s="164" customFormat="1" ht="18" x14ac:dyDescent="0.35">
      <c r="A873" s="316"/>
      <c r="B873" s="163"/>
      <c r="C873" s="163" t="s">
        <v>1491</v>
      </c>
      <c r="D873" s="164" t="s">
        <v>2982</v>
      </c>
      <c r="E873" s="174" t="s">
        <v>2566</v>
      </c>
      <c r="F873" s="174" t="s">
        <v>40</v>
      </c>
      <c r="G873" s="164" t="s">
        <v>2567</v>
      </c>
      <c r="H873" s="164" t="s">
        <v>1476</v>
      </c>
      <c r="I873" s="216">
        <v>8.3000000000000007</v>
      </c>
      <c r="J873" s="167">
        <v>19.2</v>
      </c>
      <c r="K873" s="167">
        <v>19.399999999999999</v>
      </c>
      <c r="L873" s="57" t="s">
        <v>971</v>
      </c>
      <c r="M873" s="167"/>
      <c r="N873" s="163"/>
      <c r="O873" s="163"/>
      <c r="P873" s="163"/>
      <c r="Q873" s="216"/>
      <c r="R873" s="172"/>
      <c r="S873" s="172"/>
      <c r="T873" s="216"/>
      <c r="U873" s="216"/>
      <c r="V873" s="163"/>
      <c r="W873" s="262"/>
      <c r="AG873" s="163"/>
    </row>
    <row r="874" spans="1:34" s="164" customFormat="1" ht="18" x14ac:dyDescent="0.35">
      <c r="A874" s="316"/>
      <c r="B874" s="163"/>
      <c r="C874" s="163" t="s">
        <v>1491</v>
      </c>
      <c r="D874" s="164" t="s">
        <v>2983</v>
      </c>
      <c r="E874" s="174" t="s">
        <v>40</v>
      </c>
      <c r="F874" s="174" t="s">
        <v>2226</v>
      </c>
      <c r="G874" s="164" t="s">
        <v>1476</v>
      </c>
      <c r="H874" s="164" t="s">
        <v>2227</v>
      </c>
      <c r="I874" s="216">
        <v>9</v>
      </c>
      <c r="J874" s="167">
        <v>20.100000000000001</v>
      </c>
      <c r="K874" s="167">
        <v>20.350000000000001</v>
      </c>
      <c r="L874" s="181"/>
      <c r="M874" s="181"/>
      <c r="N874" s="163"/>
      <c r="O874" s="163"/>
      <c r="P874" s="163"/>
      <c r="Q874" s="216"/>
      <c r="R874" s="172"/>
      <c r="S874" s="172"/>
      <c r="T874" s="216"/>
      <c r="U874" s="216"/>
      <c r="V874" s="163"/>
      <c r="W874" s="262"/>
      <c r="AG874" s="163"/>
    </row>
    <row r="875" spans="1:34" s="164" customFormat="1" ht="18" x14ac:dyDescent="0.35">
      <c r="A875" s="316"/>
      <c r="B875" s="163"/>
      <c r="C875" s="163" t="s">
        <v>1491</v>
      </c>
      <c r="D875" s="164" t="s">
        <v>2984</v>
      </c>
      <c r="E875" s="174" t="s">
        <v>2226</v>
      </c>
      <c r="F875" s="174" t="s">
        <v>40</v>
      </c>
      <c r="G875" s="164" t="s">
        <v>2227</v>
      </c>
      <c r="H875" s="164" t="s">
        <v>1476</v>
      </c>
      <c r="I875" s="216">
        <v>9</v>
      </c>
      <c r="J875" s="167">
        <v>20.399999999999999</v>
      </c>
      <c r="K875" s="167">
        <v>21.05</v>
      </c>
      <c r="M875" s="181"/>
      <c r="N875" s="163"/>
      <c r="O875" s="163"/>
      <c r="P875" s="163"/>
      <c r="Q875" s="216"/>
      <c r="R875" s="172"/>
      <c r="S875" s="172"/>
      <c r="T875" s="216"/>
      <c r="U875" s="216"/>
      <c r="V875" s="163"/>
      <c r="W875" s="262"/>
      <c r="AG875" s="163"/>
    </row>
    <row r="876" spans="1:34" s="164" customFormat="1" ht="18" x14ac:dyDescent="0.35">
      <c r="A876" s="316"/>
      <c r="B876" s="163"/>
      <c r="C876" s="163"/>
      <c r="E876" s="174"/>
      <c r="F876" s="174"/>
      <c r="I876" s="57" t="s">
        <v>2985</v>
      </c>
      <c r="J876" s="167"/>
      <c r="K876" s="167"/>
      <c r="N876" s="163"/>
      <c r="O876" s="163"/>
      <c r="P876" s="163"/>
      <c r="Q876" s="216"/>
      <c r="R876" s="172"/>
      <c r="S876" s="172"/>
      <c r="T876" s="216"/>
      <c r="U876" s="216"/>
      <c r="V876" s="163"/>
      <c r="W876" s="262"/>
      <c r="AG876" s="163"/>
    </row>
    <row r="877" spans="1:34" s="164" customFormat="1" ht="18" x14ac:dyDescent="0.35">
      <c r="A877" s="316"/>
      <c r="B877" s="163"/>
      <c r="C877" s="163"/>
      <c r="E877" s="174"/>
      <c r="F877" s="174"/>
      <c r="I877" s="216"/>
      <c r="J877" s="167"/>
      <c r="K877" s="167"/>
      <c r="L877" s="181"/>
      <c r="N877" s="163"/>
      <c r="O877" s="163"/>
      <c r="P877" s="163"/>
      <c r="Q877" s="216"/>
      <c r="R877" s="172"/>
      <c r="S877" s="172"/>
      <c r="T877" s="216"/>
      <c r="U877" s="216"/>
      <c r="V877" s="163"/>
      <c r="W877" s="262"/>
      <c r="AG877" s="163"/>
    </row>
    <row r="878" spans="1:34" s="164" customFormat="1" ht="18" x14ac:dyDescent="0.35">
      <c r="A878" s="316"/>
      <c r="B878" s="163"/>
      <c r="C878" s="163"/>
      <c r="E878" s="221"/>
      <c r="F878" s="174"/>
      <c r="G878" s="57" t="s">
        <v>2661</v>
      </c>
      <c r="I878" s="163"/>
      <c r="J878" s="163"/>
      <c r="K878" s="163"/>
      <c r="L878" s="213"/>
      <c r="N878" s="163"/>
      <c r="O878" s="163"/>
      <c r="P878" s="163"/>
      <c r="Q878" s="321"/>
      <c r="R878" s="172"/>
      <c r="S878" s="172"/>
      <c r="T878" s="216"/>
      <c r="U878" s="216"/>
      <c r="V878" s="235"/>
      <c r="W878" s="262"/>
      <c r="AG878" s="163"/>
    </row>
    <row r="879" spans="1:34" s="164" customFormat="1" ht="18" x14ac:dyDescent="0.35">
      <c r="A879" s="316"/>
      <c r="B879" s="163">
        <v>52</v>
      </c>
      <c r="C879" s="163" t="s">
        <v>1488</v>
      </c>
      <c r="D879" s="164" t="s">
        <v>2986</v>
      </c>
      <c r="E879" s="174" t="s">
        <v>40</v>
      </c>
      <c r="F879" s="174" t="s">
        <v>2987</v>
      </c>
      <c r="G879" s="164" t="s">
        <v>1476</v>
      </c>
      <c r="H879" s="164" t="s">
        <v>2988</v>
      </c>
      <c r="I879" s="216">
        <v>26</v>
      </c>
      <c r="J879" s="167">
        <v>5.3</v>
      </c>
      <c r="K879" s="167">
        <v>6.3</v>
      </c>
      <c r="L879" s="57" t="s">
        <v>2667</v>
      </c>
      <c r="M879" s="213"/>
      <c r="N879" s="167"/>
      <c r="O879" s="167"/>
      <c r="P879" s="167"/>
      <c r="Q879" s="163" t="s">
        <v>1488</v>
      </c>
      <c r="R879" s="181">
        <v>0.375</v>
      </c>
      <c r="S879" s="181">
        <v>0.30208333333333331</v>
      </c>
      <c r="T879" s="216">
        <v>153</v>
      </c>
      <c r="U879" s="216"/>
      <c r="V879" s="172"/>
      <c r="W879" s="320" t="s">
        <v>1027</v>
      </c>
      <c r="X879" s="169" t="s">
        <v>2101</v>
      </c>
      <c r="Y879" s="164" t="s">
        <v>1045</v>
      </c>
      <c r="Z879" s="169"/>
      <c r="AA879" s="169"/>
      <c r="AB879" s="164" t="s">
        <v>2989</v>
      </c>
      <c r="AC879" s="164" t="s">
        <v>2990</v>
      </c>
      <c r="AD879" s="211" t="s">
        <v>1542</v>
      </c>
      <c r="AE879" s="164" t="s">
        <v>1045</v>
      </c>
      <c r="AF879" s="164" t="s">
        <v>1031</v>
      </c>
      <c r="AG879" s="163" t="s">
        <v>2103</v>
      </c>
      <c r="AH879" s="164" t="s">
        <v>2663</v>
      </c>
    </row>
    <row r="880" spans="1:34" s="164" customFormat="1" ht="18" x14ac:dyDescent="0.35">
      <c r="A880" s="316"/>
      <c r="B880" s="163"/>
      <c r="C880" s="163" t="s">
        <v>1488</v>
      </c>
      <c r="D880" s="164" t="s">
        <v>2991</v>
      </c>
      <c r="E880" s="174" t="s">
        <v>2987</v>
      </c>
      <c r="F880" s="174" t="s">
        <v>2990</v>
      </c>
      <c r="G880" s="164" t="s">
        <v>2988</v>
      </c>
      <c r="H880" s="164" t="s">
        <v>2989</v>
      </c>
      <c r="I880" s="216">
        <v>6</v>
      </c>
      <c r="J880" s="167">
        <v>6.5</v>
      </c>
      <c r="K880" s="167">
        <v>7</v>
      </c>
      <c r="L880" s="57" t="s">
        <v>2667</v>
      </c>
      <c r="N880" s="163"/>
      <c r="O880" s="163"/>
      <c r="P880" s="163"/>
      <c r="Q880" s="321"/>
      <c r="R880" s="172"/>
      <c r="S880" s="172"/>
      <c r="T880" s="216"/>
      <c r="U880" s="216"/>
      <c r="V880" s="235"/>
      <c r="W880" s="262"/>
      <c r="AG880" s="163"/>
    </row>
    <row r="881" spans="1:34" s="164" customFormat="1" ht="18" x14ac:dyDescent="0.35">
      <c r="A881" s="316"/>
      <c r="B881" s="163"/>
      <c r="C881" s="163" t="s">
        <v>1488</v>
      </c>
      <c r="D881" s="164" t="s">
        <v>2992</v>
      </c>
      <c r="E881" s="174" t="s">
        <v>2990</v>
      </c>
      <c r="F881" s="174" t="s">
        <v>2993</v>
      </c>
      <c r="G881" s="164" t="s">
        <v>2989</v>
      </c>
      <c r="H881" s="164" t="s">
        <v>2994</v>
      </c>
      <c r="I881" s="216">
        <v>15</v>
      </c>
      <c r="J881" s="167">
        <v>7.15</v>
      </c>
      <c r="K881" s="167">
        <v>7.45</v>
      </c>
      <c r="L881" s="57" t="s">
        <v>2667</v>
      </c>
      <c r="M881" s="231"/>
      <c r="N881" s="167"/>
      <c r="O881" s="167"/>
      <c r="P881" s="167"/>
      <c r="Q881" s="321"/>
      <c r="R881" s="172"/>
      <c r="S881" s="172"/>
      <c r="T881" s="216"/>
      <c r="U881" s="216"/>
      <c r="V881" s="235"/>
      <c r="W881" s="262"/>
      <c r="AG881" s="163"/>
    </row>
    <row r="882" spans="1:34" s="164" customFormat="1" ht="18" x14ac:dyDescent="0.35">
      <c r="A882" s="316"/>
      <c r="B882" s="163"/>
      <c r="C882" s="163" t="s">
        <v>1488</v>
      </c>
      <c r="D882" s="164" t="s">
        <v>2995</v>
      </c>
      <c r="E882" s="174" t="s">
        <v>2993</v>
      </c>
      <c r="F882" s="174" t="s">
        <v>2996</v>
      </c>
      <c r="G882" s="164" t="s">
        <v>2994</v>
      </c>
      <c r="H882" s="164" t="s">
        <v>2997</v>
      </c>
      <c r="I882" s="216">
        <v>12</v>
      </c>
      <c r="J882" s="167">
        <v>8</v>
      </c>
      <c r="K882" s="167">
        <v>8.1999999999999993</v>
      </c>
      <c r="L882" s="57" t="s">
        <v>2667</v>
      </c>
      <c r="M882" s="213"/>
      <c r="N882" s="167"/>
      <c r="O882" s="167"/>
      <c r="P882" s="167"/>
      <c r="Q882" s="321"/>
      <c r="R882" s="172"/>
      <c r="S882" s="172"/>
      <c r="T882" s="216"/>
      <c r="U882" s="216"/>
      <c r="V882" s="235"/>
      <c r="W882" s="262"/>
      <c r="AG882" s="163"/>
    </row>
    <row r="883" spans="1:34" s="164" customFormat="1" ht="18" x14ac:dyDescent="0.35">
      <c r="A883" s="316"/>
      <c r="B883" s="163"/>
      <c r="C883" s="163" t="s">
        <v>1488</v>
      </c>
      <c r="D883" s="164" t="s">
        <v>2998</v>
      </c>
      <c r="E883" s="174" t="s">
        <v>2996</v>
      </c>
      <c r="F883" s="174" t="s">
        <v>40</v>
      </c>
      <c r="G883" s="164" t="s">
        <v>2997</v>
      </c>
      <c r="H883" s="164" t="s">
        <v>1476</v>
      </c>
      <c r="I883" s="216">
        <v>30</v>
      </c>
      <c r="J883" s="167">
        <v>8.3000000000000007</v>
      </c>
      <c r="K883" s="167">
        <v>9.3000000000000007</v>
      </c>
      <c r="L883" s="57" t="s">
        <v>2667</v>
      </c>
      <c r="M883" s="213"/>
      <c r="N883" s="167"/>
      <c r="O883" s="167"/>
      <c r="P883" s="167"/>
      <c r="Q883" s="321"/>
      <c r="R883" s="172"/>
      <c r="S883" s="172"/>
      <c r="T883" s="216"/>
      <c r="U883" s="216"/>
      <c r="V883" s="235"/>
      <c r="W883" s="262"/>
      <c r="AG883" s="163"/>
    </row>
    <row r="884" spans="1:34" s="164" customFormat="1" ht="18" x14ac:dyDescent="0.35">
      <c r="A884" s="316"/>
      <c r="B884" s="163"/>
      <c r="C884" s="163" t="s">
        <v>1488</v>
      </c>
      <c r="D884" s="164" t="s">
        <v>2999</v>
      </c>
      <c r="E884" s="174" t="s">
        <v>40</v>
      </c>
      <c r="F884" s="174" t="s">
        <v>2987</v>
      </c>
      <c r="G884" s="164" t="s">
        <v>1476</v>
      </c>
      <c r="H884" s="164" t="s">
        <v>2988</v>
      </c>
      <c r="I884" s="216">
        <v>26</v>
      </c>
      <c r="J884" s="167">
        <v>10.3</v>
      </c>
      <c r="K884" s="167">
        <v>11.3</v>
      </c>
      <c r="L884" s="57" t="s">
        <v>2667</v>
      </c>
      <c r="M884" s="213"/>
      <c r="N884" s="163"/>
      <c r="O884" s="163"/>
      <c r="P884" s="163"/>
      <c r="Q884" s="321"/>
      <c r="R884" s="172"/>
      <c r="S884" s="172"/>
      <c r="T884" s="216"/>
      <c r="U884" s="216"/>
      <c r="V884" s="235"/>
      <c r="W884" s="262"/>
      <c r="AG884" s="163"/>
    </row>
    <row r="885" spans="1:34" s="164" customFormat="1" ht="18" x14ac:dyDescent="0.35">
      <c r="A885" s="316"/>
      <c r="B885" s="163"/>
      <c r="C885" s="163" t="s">
        <v>1488</v>
      </c>
      <c r="D885" s="164" t="s">
        <v>3000</v>
      </c>
      <c r="E885" s="174" t="s">
        <v>2987</v>
      </c>
      <c r="F885" s="174" t="s">
        <v>2990</v>
      </c>
      <c r="G885" s="164" t="s">
        <v>2988</v>
      </c>
      <c r="H885" s="164" t="s">
        <v>2989</v>
      </c>
      <c r="I885" s="216">
        <v>6</v>
      </c>
      <c r="J885" s="167">
        <v>11.5</v>
      </c>
      <c r="K885" s="167">
        <v>12</v>
      </c>
      <c r="L885" s="213"/>
      <c r="M885" s="213"/>
      <c r="N885" s="167"/>
      <c r="O885" s="167"/>
      <c r="P885" s="167"/>
      <c r="Q885" s="321"/>
      <c r="R885" s="172"/>
      <c r="S885" s="172"/>
      <c r="T885" s="216"/>
      <c r="U885" s="216"/>
      <c r="V885" s="235"/>
      <c r="W885" s="262"/>
      <c r="AG885" s="163"/>
    </row>
    <row r="886" spans="1:34" s="164" customFormat="1" ht="18" x14ac:dyDescent="0.35">
      <c r="A886" s="316"/>
      <c r="B886" s="163"/>
      <c r="C886" s="163" t="s">
        <v>1488</v>
      </c>
      <c r="D886" s="164" t="s">
        <v>3001</v>
      </c>
      <c r="E886" s="174" t="s">
        <v>2990</v>
      </c>
      <c r="F886" s="174" t="s">
        <v>2987</v>
      </c>
      <c r="G886" s="164" t="s">
        <v>2989</v>
      </c>
      <c r="H886" s="164" t="s">
        <v>2988</v>
      </c>
      <c r="I886" s="216">
        <v>6</v>
      </c>
      <c r="J886" s="167">
        <v>12.2</v>
      </c>
      <c r="K886" s="167">
        <v>12.3</v>
      </c>
      <c r="L886" s="213"/>
      <c r="M886" s="231"/>
      <c r="N886" s="167"/>
      <c r="O886" s="167"/>
      <c r="P886" s="167"/>
      <c r="Q886" s="321"/>
      <c r="R886" s="172"/>
      <c r="S886" s="172"/>
      <c r="T886" s="216"/>
      <c r="U886" s="216"/>
      <c r="V886" s="235"/>
      <c r="W886" s="262"/>
      <c r="AG886" s="163"/>
    </row>
    <row r="887" spans="1:34" s="164" customFormat="1" ht="18" x14ac:dyDescent="0.35">
      <c r="A887" s="316"/>
      <c r="B887" s="163"/>
      <c r="C887" s="163" t="s">
        <v>1488</v>
      </c>
      <c r="D887" s="164" t="s">
        <v>3002</v>
      </c>
      <c r="E887" s="174" t="s">
        <v>2987</v>
      </c>
      <c r="F887" s="174" t="s">
        <v>40</v>
      </c>
      <c r="G887" s="164" t="s">
        <v>2988</v>
      </c>
      <c r="H887" s="164" t="s">
        <v>1476</v>
      </c>
      <c r="I887" s="216">
        <v>26</v>
      </c>
      <c r="J887" s="167">
        <v>12.45</v>
      </c>
      <c r="K887" s="167">
        <v>13.45</v>
      </c>
      <c r="L887" s="213"/>
      <c r="M887" s="213"/>
      <c r="N887" s="167"/>
      <c r="O887" s="167"/>
      <c r="P887" s="167"/>
      <c r="Q887" s="321"/>
      <c r="R887" s="172"/>
      <c r="S887" s="172"/>
      <c r="T887" s="216"/>
      <c r="U887" s="216"/>
      <c r="V887" s="235"/>
      <c r="W887" s="262"/>
      <c r="AG887" s="163"/>
    </row>
    <row r="888" spans="1:34" s="164" customFormat="1" ht="18" x14ac:dyDescent="0.35">
      <c r="A888" s="316"/>
      <c r="B888" s="163"/>
      <c r="C888" s="163"/>
      <c r="E888" s="221" t="s">
        <v>976</v>
      </c>
      <c r="F888" s="174"/>
      <c r="G888" s="57" t="s">
        <v>976</v>
      </c>
      <c r="I888" s="192"/>
      <c r="J888" s="163"/>
      <c r="K888" s="163"/>
      <c r="L888" s="213"/>
      <c r="M888" s="213"/>
      <c r="N888" s="167"/>
      <c r="O888" s="167"/>
      <c r="P888" s="167"/>
      <c r="Q888" s="321"/>
      <c r="R888" s="172"/>
      <c r="S888" s="172"/>
      <c r="T888" s="216"/>
      <c r="U888" s="216"/>
      <c r="V888" s="235"/>
      <c r="W888" s="262"/>
      <c r="AG888" s="163"/>
    </row>
    <row r="889" spans="1:34" s="164" customFormat="1" ht="18" x14ac:dyDescent="0.35">
      <c r="A889" s="316"/>
      <c r="B889" s="163"/>
      <c r="C889" s="163" t="s">
        <v>1166</v>
      </c>
      <c r="D889" s="164" t="s">
        <v>3003</v>
      </c>
      <c r="E889" s="174" t="s">
        <v>40</v>
      </c>
      <c r="F889" s="174" t="s">
        <v>2996</v>
      </c>
      <c r="G889" s="164" t="s">
        <v>1476</v>
      </c>
      <c r="H889" s="164" t="s">
        <v>2997</v>
      </c>
      <c r="I889" s="216">
        <v>30</v>
      </c>
      <c r="J889" s="167">
        <v>14.45</v>
      </c>
      <c r="K889" s="167">
        <v>15.45</v>
      </c>
      <c r="L889" s="213"/>
      <c r="M889" s="213"/>
      <c r="N889" s="167"/>
      <c r="O889" s="167"/>
      <c r="P889" s="167"/>
      <c r="Q889" s="163" t="s">
        <v>1166</v>
      </c>
      <c r="R889" s="181">
        <v>0.36805555555555558</v>
      </c>
      <c r="S889" s="181">
        <v>0.34027777777777773</v>
      </c>
      <c r="T889" s="216">
        <v>204.6</v>
      </c>
      <c r="U889" s="216">
        <f>T889+T879</f>
        <v>357.6</v>
      </c>
      <c r="V889" s="172">
        <v>16</v>
      </c>
      <c r="W889" s="320" t="s">
        <v>1027</v>
      </c>
      <c r="X889" s="169" t="s">
        <v>2101</v>
      </c>
      <c r="Y889" s="164" t="s">
        <v>1045</v>
      </c>
      <c r="Z889" s="164" t="s">
        <v>1045</v>
      </c>
      <c r="AA889" s="169"/>
      <c r="AB889" s="164" t="s">
        <v>2989</v>
      </c>
      <c r="AC889" s="164" t="s">
        <v>2990</v>
      </c>
      <c r="AD889" s="211" t="s">
        <v>1542</v>
      </c>
      <c r="AE889" s="164" t="s">
        <v>1045</v>
      </c>
      <c r="AF889" s="164" t="s">
        <v>1031</v>
      </c>
      <c r="AG889" s="163" t="s">
        <v>2103</v>
      </c>
      <c r="AH889" s="164" t="s">
        <v>2663</v>
      </c>
    </row>
    <row r="890" spans="1:34" s="164" customFormat="1" ht="18" x14ac:dyDescent="0.35">
      <c r="A890" s="316"/>
      <c r="B890" s="163"/>
      <c r="C890" s="163" t="s">
        <v>1166</v>
      </c>
      <c r="D890" s="164" t="s">
        <v>3004</v>
      </c>
      <c r="E890" s="174" t="s">
        <v>2996</v>
      </c>
      <c r="F890" s="174" t="s">
        <v>2993</v>
      </c>
      <c r="G890" s="164" t="s">
        <v>2997</v>
      </c>
      <c r="H890" s="164" t="s">
        <v>2994</v>
      </c>
      <c r="I890" s="216">
        <v>12</v>
      </c>
      <c r="J890" s="167">
        <v>15.5</v>
      </c>
      <c r="K890" s="167">
        <v>16.100000000000001</v>
      </c>
      <c r="L890" s="57" t="s">
        <v>2667</v>
      </c>
      <c r="M890" s="213"/>
      <c r="N890" s="167"/>
      <c r="O890" s="167"/>
      <c r="P890" s="167"/>
      <c r="Q890" s="321"/>
      <c r="R890" s="172"/>
      <c r="S890" s="172"/>
      <c r="T890" s="216"/>
      <c r="U890" s="216"/>
      <c r="V890" s="235"/>
      <c r="W890" s="262"/>
      <c r="AG890" s="163"/>
    </row>
    <row r="891" spans="1:34" s="164" customFormat="1" ht="18" x14ac:dyDescent="0.35">
      <c r="A891" s="316"/>
      <c r="B891" s="163"/>
      <c r="C891" s="163" t="s">
        <v>1166</v>
      </c>
      <c r="D891" s="164" t="s">
        <v>3005</v>
      </c>
      <c r="E891" s="174" t="s">
        <v>2993</v>
      </c>
      <c r="F891" s="174" t="s">
        <v>2990</v>
      </c>
      <c r="G891" s="164" t="s">
        <v>2994</v>
      </c>
      <c r="H891" s="164" t="s">
        <v>2989</v>
      </c>
      <c r="I891" s="216">
        <v>15</v>
      </c>
      <c r="J891" s="167">
        <v>16.399999999999999</v>
      </c>
      <c r="K891" s="167">
        <v>17.100000000000001</v>
      </c>
      <c r="L891" s="57" t="s">
        <v>2667</v>
      </c>
      <c r="M891" s="213"/>
      <c r="N891" s="167"/>
      <c r="O891" s="167"/>
      <c r="P891" s="167"/>
      <c r="Q891" s="321"/>
      <c r="R891" s="172"/>
      <c r="S891" s="172"/>
      <c r="T891" s="216"/>
      <c r="U891" s="216"/>
      <c r="V891" s="235"/>
      <c r="W891" s="262"/>
      <c r="AG891" s="163"/>
    </row>
    <row r="892" spans="1:34" s="164" customFormat="1" ht="18" x14ac:dyDescent="0.35">
      <c r="A892" s="316"/>
      <c r="B892" s="163"/>
      <c r="C892" s="163" t="s">
        <v>1166</v>
      </c>
      <c r="D892" s="164" t="s">
        <v>3006</v>
      </c>
      <c r="E892" s="174" t="s">
        <v>2990</v>
      </c>
      <c r="F892" s="174" t="s">
        <v>2987</v>
      </c>
      <c r="G892" s="164" t="s">
        <v>2989</v>
      </c>
      <c r="H892" s="164" t="s">
        <v>2988</v>
      </c>
      <c r="I892" s="216">
        <v>6</v>
      </c>
      <c r="J892" s="167">
        <v>17.149999999999999</v>
      </c>
      <c r="K892" s="167">
        <v>17.25</v>
      </c>
      <c r="L892" s="57" t="s">
        <v>2667</v>
      </c>
      <c r="M892" s="213"/>
      <c r="N892" s="167"/>
      <c r="O892" s="167"/>
      <c r="P892" s="167"/>
      <c r="Q892" s="321"/>
      <c r="R892" s="172"/>
      <c r="S892" s="172"/>
      <c r="T892" s="216"/>
      <c r="U892" s="216"/>
      <c r="V892" s="235"/>
      <c r="W892" s="262"/>
      <c r="AG892" s="163"/>
    </row>
    <row r="893" spans="1:34" s="164" customFormat="1" ht="18" x14ac:dyDescent="0.35">
      <c r="A893" s="316"/>
      <c r="B893" s="163"/>
      <c r="C893" s="163" t="s">
        <v>1166</v>
      </c>
      <c r="D893" s="164" t="s">
        <v>3007</v>
      </c>
      <c r="E893" s="174" t="s">
        <v>2987</v>
      </c>
      <c r="F893" s="174" t="s">
        <v>40</v>
      </c>
      <c r="G893" s="164" t="s">
        <v>2988</v>
      </c>
      <c r="H893" s="164" t="s">
        <v>1476</v>
      </c>
      <c r="I893" s="216">
        <v>26</v>
      </c>
      <c r="J893" s="167">
        <v>17.45</v>
      </c>
      <c r="K893" s="167">
        <v>18.45</v>
      </c>
      <c r="L893" s="57" t="s">
        <v>2667</v>
      </c>
      <c r="M893" s="213"/>
      <c r="N893" s="167"/>
      <c r="O893" s="167"/>
      <c r="P893" s="167"/>
      <c r="Q893" s="321"/>
      <c r="R893" s="172"/>
      <c r="S893" s="172"/>
      <c r="T893" s="216"/>
      <c r="U893" s="216"/>
      <c r="V893" s="235"/>
      <c r="W893" s="262"/>
      <c r="AG893" s="163"/>
    </row>
    <row r="894" spans="1:34" s="164" customFormat="1" ht="18" x14ac:dyDescent="0.35">
      <c r="A894" s="316"/>
      <c r="B894" s="163"/>
      <c r="C894" s="163" t="s">
        <v>1166</v>
      </c>
      <c r="D894" s="164" t="s">
        <v>3008</v>
      </c>
      <c r="E894" s="174" t="s">
        <v>40</v>
      </c>
      <c r="F894" s="174" t="s">
        <v>49</v>
      </c>
      <c r="G894" s="164" t="s">
        <v>1476</v>
      </c>
      <c r="H894" s="164" t="s">
        <v>963</v>
      </c>
      <c r="I894" s="163">
        <v>57.8</v>
      </c>
      <c r="J894" s="167">
        <v>18.55</v>
      </c>
      <c r="K894" s="167">
        <v>20.5</v>
      </c>
      <c r="L894" s="213" t="s">
        <v>3009</v>
      </c>
      <c r="M894" s="213"/>
      <c r="N894" s="167"/>
      <c r="O894" s="167"/>
      <c r="P894" s="167"/>
      <c r="Q894" s="321"/>
      <c r="R894" s="172"/>
      <c r="S894" s="172"/>
      <c r="T894" s="216"/>
      <c r="U894" s="216"/>
      <c r="V894" s="235"/>
      <c r="W894" s="262"/>
      <c r="AG894" s="163"/>
    </row>
    <row r="895" spans="1:34" s="164" customFormat="1" ht="18" x14ac:dyDescent="0.35">
      <c r="A895" s="316"/>
      <c r="B895" s="163"/>
      <c r="C895" s="163" t="s">
        <v>1166</v>
      </c>
      <c r="D895" s="164" t="s">
        <v>3010</v>
      </c>
      <c r="E895" s="174" t="s">
        <v>49</v>
      </c>
      <c r="F895" s="174" t="s">
        <v>40</v>
      </c>
      <c r="G895" s="164" t="s">
        <v>963</v>
      </c>
      <c r="H895" s="164" t="s">
        <v>1476</v>
      </c>
      <c r="I895" s="163">
        <v>57.8</v>
      </c>
      <c r="J895" s="167">
        <v>21</v>
      </c>
      <c r="K895" s="167">
        <v>22.5</v>
      </c>
      <c r="L895" s="213" t="s">
        <v>3009</v>
      </c>
      <c r="M895" s="213"/>
      <c r="N895" s="167"/>
      <c r="O895" s="167"/>
      <c r="P895" s="167"/>
      <c r="Q895" s="321"/>
      <c r="R895" s="172"/>
      <c r="S895" s="172"/>
      <c r="T895" s="216"/>
      <c r="U895" s="216"/>
      <c r="V895" s="235"/>
      <c r="W895" s="262"/>
      <c r="AG895" s="163"/>
    </row>
    <row r="896" spans="1:34" s="164" customFormat="1" ht="18" x14ac:dyDescent="0.35">
      <c r="A896" s="316"/>
      <c r="B896" s="163"/>
      <c r="C896" s="163"/>
      <c r="E896" s="174"/>
      <c r="F896" s="174"/>
      <c r="I896" s="57" t="s">
        <v>3011</v>
      </c>
      <c r="J896" s="167"/>
      <c r="K896" s="163"/>
      <c r="N896" s="163"/>
      <c r="O896" s="163"/>
      <c r="P896" s="163"/>
      <c r="R896" s="172"/>
      <c r="S896" s="172"/>
      <c r="T896" s="216"/>
      <c r="U896" s="216"/>
      <c r="W896" s="262"/>
      <c r="AG896" s="163"/>
    </row>
    <row r="897" spans="1:34" s="164" customFormat="1" ht="18" x14ac:dyDescent="0.35">
      <c r="A897" s="316"/>
      <c r="B897" s="163"/>
      <c r="C897" s="163"/>
      <c r="E897" s="174"/>
      <c r="F897" s="174"/>
      <c r="I897" s="57"/>
      <c r="J897" s="167"/>
      <c r="K897" s="163"/>
      <c r="N897" s="163"/>
      <c r="O897" s="163"/>
      <c r="P897" s="163"/>
      <c r="R897" s="172"/>
      <c r="S897" s="172"/>
      <c r="T897" s="216"/>
      <c r="U897" s="216"/>
      <c r="W897" s="262"/>
      <c r="AG897" s="163"/>
    </row>
    <row r="898" spans="1:34" s="164" customFormat="1" ht="18" x14ac:dyDescent="0.35">
      <c r="A898" s="316"/>
      <c r="B898" s="163"/>
      <c r="C898" s="163"/>
      <c r="E898" s="174"/>
      <c r="F898" s="174"/>
      <c r="G898" s="57" t="s">
        <v>2661</v>
      </c>
      <c r="I898" s="57"/>
      <c r="J898" s="167"/>
      <c r="K898" s="163"/>
      <c r="N898" s="163"/>
      <c r="O898" s="163"/>
      <c r="P898" s="163"/>
      <c r="R898" s="172"/>
      <c r="S898" s="172"/>
      <c r="T898" s="216"/>
      <c r="U898" s="216"/>
      <c r="W898" s="262"/>
      <c r="AG898" s="163"/>
    </row>
    <row r="899" spans="1:34" s="164" customFormat="1" ht="18" x14ac:dyDescent="0.35">
      <c r="A899" s="316"/>
      <c r="B899" s="163">
        <v>53</v>
      </c>
      <c r="C899" s="163" t="s">
        <v>3012</v>
      </c>
      <c r="D899" s="164" t="s">
        <v>3013</v>
      </c>
      <c r="E899" s="174" t="s">
        <v>40</v>
      </c>
      <c r="F899" s="174" t="s">
        <v>2879</v>
      </c>
      <c r="G899" s="164" t="s">
        <v>1476</v>
      </c>
      <c r="H899" s="164" t="s">
        <v>2880</v>
      </c>
      <c r="I899" s="216">
        <v>40</v>
      </c>
      <c r="J899" s="167">
        <v>5.3</v>
      </c>
      <c r="K899" s="167">
        <v>6.3</v>
      </c>
      <c r="N899" s="163"/>
      <c r="O899" s="163"/>
      <c r="P899" s="163"/>
      <c r="Q899" s="163" t="s">
        <v>3012</v>
      </c>
      <c r="R899" s="181">
        <v>0.29166666666666669</v>
      </c>
      <c r="S899" s="181">
        <v>0.25</v>
      </c>
      <c r="T899" s="216">
        <v>167.7</v>
      </c>
      <c r="U899" s="216"/>
      <c r="V899" s="172"/>
      <c r="W899" s="320" t="s">
        <v>1027</v>
      </c>
      <c r="X899" s="163" t="s">
        <v>2101</v>
      </c>
      <c r="Y899" s="164" t="s">
        <v>2880</v>
      </c>
      <c r="Z899" s="164" t="s">
        <v>2881</v>
      </c>
      <c r="AA899" s="211" t="s">
        <v>1542</v>
      </c>
      <c r="AB899" s="164" t="s">
        <v>1045</v>
      </c>
      <c r="AC899" s="164" t="s">
        <v>1031</v>
      </c>
      <c r="AD899" s="211" t="s">
        <v>1542</v>
      </c>
      <c r="AE899" s="164" t="s">
        <v>1045</v>
      </c>
      <c r="AF899" s="164" t="s">
        <v>1031</v>
      </c>
      <c r="AG899" s="163" t="s">
        <v>2103</v>
      </c>
      <c r="AH899" s="164" t="s">
        <v>2663</v>
      </c>
    </row>
    <row r="900" spans="1:34" s="164" customFormat="1" ht="18" x14ac:dyDescent="0.35">
      <c r="A900" s="316"/>
      <c r="B900" s="163"/>
      <c r="C900" s="163" t="s">
        <v>3012</v>
      </c>
      <c r="D900" s="164" t="s">
        <v>3014</v>
      </c>
      <c r="E900" s="174" t="s">
        <v>2879</v>
      </c>
      <c r="F900" s="174" t="s">
        <v>2184</v>
      </c>
      <c r="G900" s="164" t="s">
        <v>2880</v>
      </c>
      <c r="H900" s="164" t="s">
        <v>2185</v>
      </c>
      <c r="I900" s="216">
        <v>12</v>
      </c>
      <c r="J900" s="167">
        <v>6.35</v>
      </c>
      <c r="K900" s="167">
        <v>6.5</v>
      </c>
      <c r="L900" s="57" t="s">
        <v>2667</v>
      </c>
      <c r="N900" s="163"/>
      <c r="O900" s="163"/>
      <c r="P900" s="163"/>
      <c r="Q900" s="172"/>
      <c r="R900" s="172"/>
      <c r="S900" s="172"/>
      <c r="T900" s="172"/>
      <c r="U900" s="216"/>
      <c r="V900" s="235"/>
      <c r="W900" s="262"/>
      <c r="AG900" s="163"/>
    </row>
    <row r="901" spans="1:34" s="164" customFormat="1" ht="18" x14ac:dyDescent="0.35">
      <c r="A901" s="316"/>
      <c r="B901" s="163"/>
      <c r="C901" s="163" t="s">
        <v>3012</v>
      </c>
      <c r="D901" s="164" t="s">
        <v>3015</v>
      </c>
      <c r="E901" s="174" t="s">
        <v>2184</v>
      </c>
      <c r="F901" s="174" t="s">
        <v>2454</v>
      </c>
      <c r="G901" s="164" t="s">
        <v>2185</v>
      </c>
      <c r="H901" s="164" t="s">
        <v>2455</v>
      </c>
      <c r="I901" s="216">
        <v>9</v>
      </c>
      <c r="J901" s="167">
        <v>7</v>
      </c>
      <c r="K901" s="167">
        <v>7.1</v>
      </c>
      <c r="L901" s="57" t="s">
        <v>2667</v>
      </c>
      <c r="M901" s="213"/>
      <c r="N901" s="163"/>
      <c r="O901" s="163"/>
      <c r="P901" s="163"/>
      <c r="Q901" s="172"/>
      <c r="R901" s="172"/>
      <c r="S901" s="172"/>
      <c r="T901" s="172"/>
      <c r="U901" s="216"/>
      <c r="V901" s="235"/>
      <c r="W901" s="262"/>
      <c r="AG901" s="163"/>
    </row>
    <row r="902" spans="1:34" s="164" customFormat="1" ht="18" x14ac:dyDescent="0.35">
      <c r="A902" s="316"/>
      <c r="B902" s="163"/>
      <c r="C902" s="163" t="s">
        <v>3012</v>
      </c>
      <c r="D902" s="164" t="s">
        <v>3016</v>
      </c>
      <c r="E902" s="174" t="s">
        <v>2454</v>
      </c>
      <c r="F902" s="174" t="s">
        <v>2184</v>
      </c>
      <c r="G902" s="164" t="s">
        <v>2455</v>
      </c>
      <c r="H902" s="164" t="s">
        <v>2185</v>
      </c>
      <c r="I902" s="216">
        <v>9</v>
      </c>
      <c r="J902" s="167">
        <v>7.3</v>
      </c>
      <c r="K902" s="167">
        <v>7.4</v>
      </c>
      <c r="L902" s="57" t="s">
        <v>2667</v>
      </c>
      <c r="M902" s="213"/>
      <c r="N902" s="163"/>
      <c r="O902" s="163"/>
      <c r="P902" s="163"/>
      <c r="Q902" s="172"/>
      <c r="R902" s="172"/>
      <c r="S902" s="172"/>
      <c r="T902" s="172"/>
      <c r="U902" s="216"/>
      <c r="V902" s="235"/>
      <c r="W902" s="262"/>
      <c r="AG902" s="163"/>
    </row>
    <row r="903" spans="1:34" s="164" customFormat="1" ht="20.25" x14ac:dyDescent="0.4">
      <c r="A903" s="316"/>
      <c r="B903" s="163"/>
      <c r="C903" s="163" t="s">
        <v>3012</v>
      </c>
      <c r="D903" s="164" t="s">
        <v>3017</v>
      </c>
      <c r="E903" s="174" t="s">
        <v>2184</v>
      </c>
      <c r="F903" s="174" t="s">
        <v>2176</v>
      </c>
      <c r="G903" s="164" t="s">
        <v>2185</v>
      </c>
      <c r="H903" s="178" t="s">
        <v>2177</v>
      </c>
      <c r="I903" s="216">
        <v>12.8</v>
      </c>
      <c r="J903" s="167">
        <v>8</v>
      </c>
      <c r="K903" s="167">
        <v>8.15</v>
      </c>
      <c r="L903" s="57" t="s">
        <v>2667</v>
      </c>
      <c r="N903" s="163"/>
      <c r="O903" s="163"/>
      <c r="P903" s="163"/>
      <c r="Q903" s="172"/>
      <c r="R903" s="172"/>
      <c r="S903" s="172"/>
      <c r="T903" s="172"/>
      <c r="U903" s="216"/>
      <c r="V903" s="235"/>
      <c r="W903" s="262"/>
      <c r="AG903" s="163"/>
    </row>
    <row r="904" spans="1:34" s="164" customFormat="1" ht="20.25" x14ac:dyDescent="0.4">
      <c r="A904" s="316"/>
      <c r="B904" s="163"/>
      <c r="C904" s="163" t="s">
        <v>3012</v>
      </c>
      <c r="D904" s="164" t="s">
        <v>3018</v>
      </c>
      <c r="E904" s="174" t="s">
        <v>2176</v>
      </c>
      <c r="F904" s="174" t="s">
        <v>2184</v>
      </c>
      <c r="G904" s="178" t="s">
        <v>2177</v>
      </c>
      <c r="H904" s="164" t="s">
        <v>2185</v>
      </c>
      <c r="I904" s="216">
        <v>12.8</v>
      </c>
      <c r="J904" s="167">
        <v>8.3000000000000007</v>
      </c>
      <c r="K904" s="167">
        <v>8.4499999999999993</v>
      </c>
      <c r="L904" s="57" t="s">
        <v>2667</v>
      </c>
      <c r="N904" s="163"/>
      <c r="O904" s="163"/>
      <c r="P904" s="163"/>
      <c r="Q904" s="172"/>
      <c r="R904" s="172"/>
      <c r="S904" s="172"/>
      <c r="T904" s="172"/>
      <c r="U904" s="216"/>
      <c r="V904" s="235"/>
      <c r="W904" s="262"/>
      <c r="AG904" s="163"/>
    </row>
    <row r="905" spans="1:34" s="164" customFormat="1" ht="18" x14ac:dyDescent="0.35">
      <c r="A905" s="316"/>
      <c r="B905" s="163"/>
      <c r="C905" s="163" t="s">
        <v>3012</v>
      </c>
      <c r="D905" s="164" t="s">
        <v>3019</v>
      </c>
      <c r="E905" s="174" t="s">
        <v>2184</v>
      </c>
      <c r="F905" s="174" t="s">
        <v>3020</v>
      </c>
      <c r="G905" s="164" t="s">
        <v>2185</v>
      </c>
      <c r="H905" s="359" t="s">
        <v>3021</v>
      </c>
      <c r="I905" s="216">
        <v>12</v>
      </c>
      <c r="J905" s="167">
        <v>9.15</v>
      </c>
      <c r="K905" s="167">
        <v>9.35</v>
      </c>
      <c r="L905" s="57" t="s">
        <v>2667</v>
      </c>
      <c r="M905" s="213"/>
      <c r="N905" s="163"/>
      <c r="O905" s="163"/>
      <c r="P905" s="163"/>
      <c r="Q905" s="172"/>
      <c r="R905" s="172"/>
      <c r="S905" s="172"/>
      <c r="T905" s="172"/>
      <c r="U905" s="216"/>
      <c r="V905" s="235"/>
      <c r="W905" s="262"/>
      <c r="AG905" s="163"/>
    </row>
    <row r="906" spans="1:34" s="164" customFormat="1" ht="18" x14ac:dyDescent="0.35">
      <c r="A906" s="316"/>
      <c r="B906" s="163"/>
      <c r="C906" s="163" t="s">
        <v>3012</v>
      </c>
      <c r="D906" s="164" t="s">
        <v>3022</v>
      </c>
      <c r="E906" s="174" t="s">
        <v>3020</v>
      </c>
      <c r="F906" s="174" t="s">
        <v>2184</v>
      </c>
      <c r="G906" s="359" t="s">
        <v>3021</v>
      </c>
      <c r="H906" s="164" t="s">
        <v>2185</v>
      </c>
      <c r="I906" s="216">
        <v>12</v>
      </c>
      <c r="J906" s="167">
        <v>9.4</v>
      </c>
      <c r="K906" s="167">
        <v>10</v>
      </c>
      <c r="L906" s="57" t="s">
        <v>2667</v>
      </c>
      <c r="N906" s="163"/>
      <c r="O906" s="163"/>
      <c r="P906" s="163"/>
      <c r="Q906" s="172"/>
      <c r="R906" s="172"/>
      <c r="S906" s="172"/>
      <c r="T906" s="172"/>
      <c r="U906" s="216"/>
      <c r="V906" s="235"/>
      <c r="W906" s="262"/>
      <c r="AG906" s="163"/>
    </row>
    <row r="907" spans="1:34" s="164" customFormat="1" ht="18" x14ac:dyDescent="0.35">
      <c r="A907" s="316"/>
      <c r="B907" s="163"/>
      <c r="C907" s="163" t="s">
        <v>3012</v>
      </c>
      <c r="D907" s="164" t="s">
        <v>3023</v>
      </c>
      <c r="E907" s="174" t="s">
        <v>2184</v>
      </c>
      <c r="F907" s="174" t="s">
        <v>2254</v>
      </c>
      <c r="G907" s="164" t="s">
        <v>2185</v>
      </c>
      <c r="H907" s="359" t="s">
        <v>2255</v>
      </c>
      <c r="I907" s="216">
        <v>9</v>
      </c>
      <c r="J907" s="167">
        <v>10.15</v>
      </c>
      <c r="K907" s="167">
        <v>10.25</v>
      </c>
      <c r="L907" s="57" t="s">
        <v>2667</v>
      </c>
      <c r="N907" s="163"/>
      <c r="O907" s="163"/>
      <c r="P907" s="163"/>
      <c r="Q907" s="172"/>
      <c r="R907" s="172"/>
      <c r="S907" s="172"/>
      <c r="T907" s="172"/>
      <c r="U907" s="216"/>
      <c r="V907" s="235"/>
      <c r="W907" s="262"/>
      <c r="AG907" s="163"/>
    </row>
    <row r="908" spans="1:34" s="164" customFormat="1" ht="18" x14ac:dyDescent="0.35">
      <c r="A908" s="316"/>
      <c r="B908" s="163"/>
      <c r="C908" s="163" t="s">
        <v>3012</v>
      </c>
      <c r="D908" s="164" t="s">
        <v>3024</v>
      </c>
      <c r="E908" s="174" t="s">
        <v>2254</v>
      </c>
      <c r="F908" s="174" t="s">
        <v>40</v>
      </c>
      <c r="G908" s="359" t="s">
        <v>2255</v>
      </c>
      <c r="H908" s="164" t="s">
        <v>1476</v>
      </c>
      <c r="I908" s="216">
        <v>39.1</v>
      </c>
      <c r="J908" s="167">
        <v>10.35</v>
      </c>
      <c r="K908" s="167">
        <v>11.45</v>
      </c>
      <c r="L908" s="57" t="s">
        <v>2667</v>
      </c>
      <c r="N908" s="163"/>
      <c r="O908" s="163"/>
      <c r="P908" s="163"/>
      <c r="Q908" s="172"/>
      <c r="R908" s="172"/>
      <c r="S908" s="172"/>
      <c r="T908" s="172"/>
      <c r="U908" s="216"/>
      <c r="V908" s="235"/>
      <c r="W908" s="262"/>
      <c r="AG908" s="163"/>
    </row>
    <row r="909" spans="1:34" s="164" customFormat="1" ht="18" x14ac:dyDescent="0.35">
      <c r="A909" s="316"/>
      <c r="B909" s="163"/>
      <c r="C909" s="163"/>
      <c r="E909" s="174"/>
      <c r="F909" s="174"/>
      <c r="G909" s="57" t="s">
        <v>976</v>
      </c>
      <c r="I909" s="228"/>
      <c r="J909" s="163"/>
      <c r="K909" s="163"/>
      <c r="L909" s="213"/>
      <c r="N909" s="163"/>
      <c r="O909" s="163"/>
      <c r="P909" s="163"/>
      <c r="Q909" s="172"/>
      <c r="R909" s="172"/>
      <c r="S909" s="172"/>
      <c r="T909" s="172"/>
      <c r="U909" s="216"/>
      <c r="V909" s="235"/>
      <c r="W909" s="262"/>
      <c r="AG909" s="163"/>
    </row>
    <row r="910" spans="1:34" s="164" customFormat="1" ht="20.25" x14ac:dyDescent="0.4">
      <c r="A910" s="316"/>
      <c r="B910" s="163"/>
      <c r="C910" s="163" t="s">
        <v>1153</v>
      </c>
      <c r="D910" s="164" t="s">
        <v>3025</v>
      </c>
      <c r="E910" s="174" t="s">
        <v>40</v>
      </c>
      <c r="F910" s="174" t="s">
        <v>2176</v>
      </c>
      <c r="G910" s="164" t="s">
        <v>1476</v>
      </c>
      <c r="H910" s="178" t="s">
        <v>2177</v>
      </c>
      <c r="I910" s="163">
        <v>43.1</v>
      </c>
      <c r="J910" s="167">
        <v>14</v>
      </c>
      <c r="K910" s="167">
        <v>15.15</v>
      </c>
      <c r="L910" s="213"/>
      <c r="N910" s="163"/>
      <c r="O910" s="163"/>
      <c r="P910" s="163"/>
      <c r="Q910" s="163" t="s">
        <v>1153</v>
      </c>
      <c r="R910" s="181">
        <v>0.30902777777777779</v>
      </c>
      <c r="S910" s="181">
        <v>0.27083333333333331</v>
      </c>
      <c r="T910" s="216">
        <v>175.2</v>
      </c>
      <c r="U910" s="216">
        <f>T910+T899</f>
        <v>342.9</v>
      </c>
      <c r="V910" s="172">
        <v>18</v>
      </c>
      <c r="W910" s="320" t="s">
        <v>1027</v>
      </c>
      <c r="X910" s="163" t="s">
        <v>2101</v>
      </c>
      <c r="Y910" s="164" t="s">
        <v>2880</v>
      </c>
      <c r="Z910" s="164" t="s">
        <v>2881</v>
      </c>
      <c r="AA910" s="211" t="s">
        <v>1542</v>
      </c>
      <c r="AB910" s="164" t="s">
        <v>1045</v>
      </c>
      <c r="AC910" s="164" t="s">
        <v>1031</v>
      </c>
      <c r="AD910" s="211" t="s">
        <v>1542</v>
      </c>
      <c r="AE910" s="164" t="s">
        <v>1045</v>
      </c>
      <c r="AF910" s="164" t="s">
        <v>1031</v>
      </c>
      <c r="AG910" s="163" t="s">
        <v>2103</v>
      </c>
      <c r="AH910" s="164" t="s">
        <v>2663</v>
      </c>
    </row>
    <row r="911" spans="1:34" s="164" customFormat="1" ht="20.25" x14ac:dyDescent="0.4">
      <c r="A911" s="316"/>
      <c r="B911" s="163"/>
      <c r="C911" s="163" t="s">
        <v>1153</v>
      </c>
      <c r="D911" s="164" t="s">
        <v>3026</v>
      </c>
      <c r="E911" s="174" t="s">
        <v>3027</v>
      </c>
      <c r="F911" s="174" t="s">
        <v>2184</v>
      </c>
      <c r="G911" s="178" t="s">
        <v>2177</v>
      </c>
      <c r="H911" s="164" t="s">
        <v>2185</v>
      </c>
      <c r="I911" s="163">
        <v>12.8</v>
      </c>
      <c r="J911" s="167">
        <v>16</v>
      </c>
      <c r="K911" s="167">
        <v>16.149999999999999</v>
      </c>
      <c r="L911" s="57" t="s">
        <v>2667</v>
      </c>
      <c r="N911" s="163"/>
      <c r="O911" s="163"/>
      <c r="P911" s="163"/>
      <c r="R911" s="172"/>
      <c r="S911" s="172"/>
      <c r="T911" s="216"/>
      <c r="U911" s="216"/>
      <c r="W911" s="262"/>
      <c r="AG911" s="163"/>
    </row>
    <row r="912" spans="1:34" s="164" customFormat="1" ht="20.25" x14ac:dyDescent="0.4">
      <c r="A912" s="316"/>
      <c r="B912" s="163"/>
      <c r="C912" s="163" t="s">
        <v>1153</v>
      </c>
      <c r="D912" s="164" t="s">
        <v>3028</v>
      </c>
      <c r="E912" s="174" t="s">
        <v>2184</v>
      </c>
      <c r="F912" s="174" t="s">
        <v>2176</v>
      </c>
      <c r="G912" s="164" t="s">
        <v>2185</v>
      </c>
      <c r="H912" s="178" t="s">
        <v>2177</v>
      </c>
      <c r="I912" s="216">
        <v>12.8</v>
      </c>
      <c r="J912" s="167">
        <v>16.3</v>
      </c>
      <c r="K912" s="167">
        <v>16.45</v>
      </c>
      <c r="L912" s="57" t="s">
        <v>2667</v>
      </c>
      <c r="N912" s="163"/>
      <c r="O912" s="163"/>
      <c r="P912" s="163"/>
      <c r="R912" s="172"/>
      <c r="S912" s="172"/>
      <c r="T912" s="216"/>
      <c r="U912" s="216"/>
      <c r="W912" s="262"/>
      <c r="AG912" s="163"/>
    </row>
    <row r="913" spans="1:33" s="164" customFormat="1" ht="20.25" x14ac:dyDescent="0.4">
      <c r="A913" s="316"/>
      <c r="B913" s="163"/>
      <c r="C913" s="163" t="s">
        <v>1153</v>
      </c>
      <c r="D913" s="164" t="s">
        <v>3029</v>
      </c>
      <c r="E913" s="174" t="s">
        <v>3027</v>
      </c>
      <c r="F913" s="174" t="s">
        <v>2184</v>
      </c>
      <c r="G913" s="178" t="s">
        <v>2177</v>
      </c>
      <c r="H913" s="164" t="s">
        <v>2185</v>
      </c>
      <c r="I913" s="216">
        <v>12.8</v>
      </c>
      <c r="J913" s="167">
        <v>16.5</v>
      </c>
      <c r="K913" s="167">
        <v>17.05</v>
      </c>
      <c r="L913" s="57" t="s">
        <v>2667</v>
      </c>
      <c r="N913" s="163"/>
      <c r="O913" s="163"/>
      <c r="P913" s="163"/>
      <c r="R913" s="172"/>
      <c r="S913" s="172"/>
      <c r="T913" s="216"/>
      <c r="U913" s="216"/>
      <c r="W913" s="262"/>
      <c r="AG913" s="163"/>
    </row>
    <row r="914" spans="1:33" s="164" customFormat="1" ht="18" x14ac:dyDescent="0.35">
      <c r="A914" s="316"/>
      <c r="B914" s="163"/>
      <c r="C914" s="163" t="s">
        <v>1153</v>
      </c>
      <c r="D914" s="164" t="s">
        <v>3030</v>
      </c>
      <c r="E914" s="174" t="s">
        <v>2184</v>
      </c>
      <c r="F914" s="174" t="s">
        <v>2254</v>
      </c>
      <c r="G914" s="164" t="s">
        <v>2185</v>
      </c>
      <c r="H914" s="359" t="s">
        <v>2255</v>
      </c>
      <c r="I914" s="216">
        <v>9</v>
      </c>
      <c r="J914" s="167">
        <v>17.149999999999999</v>
      </c>
      <c r="K914" s="167">
        <v>17.25</v>
      </c>
      <c r="L914" s="57" t="s">
        <v>2667</v>
      </c>
      <c r="N914" s="163"/>
      <c r="O914" s="163"/>
      <c r="P914" s="163"/>
      <c r="R914" s="172"/>
      <c r="S914" s="172"/>
      <c r="T914" s="216"/>
      <c r="U914" s="216"/>
      <c r="W914" s="262"/>
      <c r="AG914" s="163"/>
    </row>
    <row r="915" spans="1:33" s="164" customFormat="1" ht="18" x14ac:dyDescent="0.35">
      <c r="A915" s="316"/>
      <c r="B915" s="163"/>
      <c r="C915" s="163" t="s">
        <v>1153</v>
      </c>
      <c r="D915" s="164" t="s">
        <v>3031</v>
      </c>
      <c r="E915" s="174" t="s">
        <v>2254</v>
      </c>
      <c r="F915" s="174" t="s">
        <v>40</v>
      </c>
      <c r="G915" s="359" t="s">
        <v>2255</v>
      </c>
      <c r="H915" s="164" t="s">
        <v>1476</v>
      </c>
      <c r="I915" s="163">
        <v>39.1</v>
      </c>
      <c r="J915" s="167">
        <v>17.399999999999999</v>
      </c>
      <c r="K915" s="167">
        <v>18.55</v>
      </c>
      <c r="L915" s="57"/>
      <c r="N915" s="163"/>
      <c r="O915" s="163"/>
      <c r="P915" s="163"/>
      <c r="R915" s="172"/>
      <c r="S915" s="172"/>
      <c r="T915" s="216"/>
      <c r="U915" s="216"/>
      <c r="W915" s="262"/>
      <c r="AG915" s="163"/>
    </row>
    <row r="916" spans="1:33" s="164" customFormat="1" ht="18" x14ac:dyDescent="0.35">
      <c r="A916" s="316"/>
      <c r="B916" s="163"/>
      <c r="C916" s="163" t="s">
        <v>1153</v>
      </c>
      <c r="D916" s="164" t="s">
        <v>3032</v>
      </c>
      <c r="E916" s="174" t="s">
        <v>40</v>
      </c>
      <c r="F916" s="174" t="s">
        <v>2211</v>
      </c>
      <c r="G916" s="164" t="s">
        <v>1476</v>
      </c>
      <c r="H916" s="164" t="s">
        <v>2212</v>
      </c>
      <c r="I916" s="163">
        <v>22.8</v>
      </c>
      <c r="J916" s="167">
        <v>19</v>
      </c>
      <c r="K916" s="167">
        <v>19.45</v>
      </c>
      <c r="N916" s="163"/>
      <c r="O916" s="163"/>
      <c r="P916" s="163"/>
      <c r="R916" s="172"/>
      <c r="S916" s="172"/>
      <c r="T916" s="216"/>
      <c r="U916" s="216"/>
      <c r="W916" s="262"/>
      <c r="AG916" s="163"/>
    </row>
    <row r="917" spans="1:33" s="164" customFormat="1" ht="18" x14ac:dyDescent="0.35">
      <c r="A917" s="316"/>
      <c r="B917" s="163"/>
      <c r="C917" s="163" t="s">
        <v>1153</v>
      </c>
      <c r="D917" s="164" t="s">
        <v>3033</v>
      </c>
      <c r="E917" s="174" t="s">
        <v>2211</v>
      </c>
      <c r="F917" s="174" t="s">
        <v>40</v>
      </c>
      <c r="G917" s="164" t="s">
        <v>2212</v>
      </c>
      <c r="H917" s="164" t="s">
        <v>1476</v>
      </c>
      <c r="I917" s="163">
        <v>22.8</v>
      </c>
      <c r="J917" s="167">
        <v>19.55</v>
      </c>
      <c r="K917" s="167">
        <v>20.399999999999999</v>
      </c>
      <c r="N917" s="163"/>
      <c r="O917" s="163"/>
      <c r="P917" s="163"/>
      <c r="R917" s="172"/>
      <c r="S917" s="172"/>
      <c r="T917" s="216"/>
      <c r="U917" s="216"/>
      <c r="W917" s="262"/>
      <c r="AG917" s="163"/>
    </row>
    <row r="918" spans="1:33" s="164" customFormat="1" ht="18" x14ac:dyDescent="0.35">
      <c r="A918" s="316"/>
      <c r="B918" s="163"/>
      <c r="C918" s="163"/>
      <c r="E918" s="174"/>
      <c r="F918" s="174"/>
      <c r="I918" s="228" t="s">
        <v>3034</v>
      </c>
      <c r="J918" s="167"/>
      <c r="K918" s="163"/>
      <c r="N918" s="163"/>
      <c r="O918" s="163"/>
      <c r="P918" s="163"/>
      <c r="R918" s="172"/>
      <c r="S918" s="172"/>
      <c r="T918" s="216"/>
      <c r="U918" s="216"/>
      <c r="W918" s="262"/>
      <c r="AG918" s="163"/>
    </row>
    <row r="919" spans="1:33" s="164" customFormat="1" ht="18" x14ac:dyDescent="0.35">
      <c r="A919" s="316"/>
      <c r="B919" s="163"/>
      <c r="C919" s="163"/>
      <c r="E919" s="174"/>
      <c r="F919" s="174"/>
      <c r="I919" s="228"/>
      <c r="J919" s="167"/>
      <c r="K919" s="163"/>
      <c r="N919" s="163"/>
      <c r="O919" s="163"/>
      <c r="P919" s="163"/>
      <c r="R919" s="172"/>
      <c r="S919" s="172"/>
      <c r="T919" s="216"/>
      <c r="U919" s="216"/>
      <c r="W919" s="262"/>
      <c r="AG919" s="163"/>
    </row>
    <row r="920" spans="1:33" s="164" customFormat="1" ht="18" x14ac:dyDescent="0.35">
      <c r="A920" s="316"/>
      <c r="B920" s="163">
        <v>54</v>
      </c>
      <c r="C920" s="163" t="s">
        <v>1497</v>
      </c>
      <c r="D920" s="164" t="s">
        <v>3035</v>
      </c>
      <c r="E920" s="174" t="s">
        <v>0</v>
      </c>
      <c r="F920" s="174" t="s">
        <v>49</v>
      </c>
      <c r="G920" s="164" t="s">
        <v>968</v>
      </c>
      <c r="H920" s="164" t="s">
        <v>963</v>
      </c>
      <c r="I920" s="163">
        <v>23.3</v>
      </c>
      <c r="J920" s="167">
        <v>5.3</v>
      </c>
      <c r="K920" s="167">
        <v>6.15</v>
      </c>
      <c r="M920" s="222"/>
      <c r="N920" s="219"/>
      <c r="O920" s="219"/>
      <c r="P920" s="163"/>
      <c r="Q920" s="163" t="s">
        <v>1497</v>
      </c>
      <c r="R920" s="181">
        <v>0.2951388888888889</v>
      </c>
      <c r="S920" s="181">
        <v>0.27430555555555552</v>
      </c>
      <c r="T920" s="216">
        <v>174.3</v>
      </c>
      <c r="U920" s="216">
        <f>T920+T927</f>
        <v>348.6</v>
      </c>
      <c r="V920" s="172">
        <v>12</v>
      </c>
      <c r="W920" s="320" t="s">
        <v>1027</v>
      </c>
      <c r="X920" s="169" t="s">
        <v>2101</v>
      </c>
      <c r="Y920" s="211" t="s">
        <v>1029</v>
      </c>
      <c r="Z920" s="211" t="s">
        <v>1029</v>
      </c>
      <c r="AA920" s="169" t="s">
        <v>2103</v>
      </c>
      <c r="AB920" s="164" t="s">
        <v>963</v>
      </c>
      <c r="AC920" s="164" t="s">
        <v>49</v>
      </c>
      <c r="AD920" s="211" t="s">
        <v>1029</v>
      </c>
      <c r="AE920" s="164" t="s">
        <v>1045</v>
      </c>
      <c r="AF920" s="164" t="s">
        <v>1031</v>
      </c>
      <c r="AG920" s="163"/>
    </row>
    <row r="921" spans="1:33" s="164" customFormat="1" ht="18" x14ac:dyDescent="0.35">
      <c r="A921" s="316"/>
      <c r="B921" s="163"/>
      <c r="C921" s="163" t="s">
        <v>1497</v>
      </c>
      <c r="D921" s="164" t="s">
        <v>3036</v>
      </c>
      <c r="E921" s="174" t="s">
        <v>49</v>
      </c>
      <c r="F921" s="174" t="s">
        <v>0</v>
      </c>
      <c r="G921" s="164" t="s">
        <v>963</v>
      </c>
      <c r="H921" s="164" t="s">
        <v>968</v>
      </c>
      <c r="I921" s="163">
        <v>23.3</v>
      </c>
      <c r="J921" s="167">
        <v>6.25</v>
      </c>
      <c r="K921" s="167">
        <v>7.1</v>
      </c>
      <c r="M921" s="222"/>
      <c r="N921" s="219"/>
      <c r="O921" s="219"/>
      <c r="P921" s="163"/>
      <c r="Q921" s="163"/>
      <c r="T921" s="216"/>
      <c r="U921" s="216"/>
      <c r="V921" s="163"/>
      <c r="W921" s="262"/>
      <c r="AG921" s="163"/>
    </row>
    <row r="922" spans="1:33" s="164" customFormat="1" ht="18" x14ac:dyDescent="0.35">
      <c r="A922" s="316"/>
      <c r="B922" s="163"/>
      <c r="C922" s="163" t="s">
        <v>1497</v>
      </c>
      <c r="D922" s="164" t="s">
        <v>3037</v>
      </c>
      <c r="E922" s="174" t="s">
        <v>0</v>
      </c>
      <c r="F922" s="174" t="s">
        <v>49</v>
      </c>
      <c r="G922" s="164" t="s">
        <v>968</v>
      </c>
      <c r="H922" s="164" t="s">
        <v>963</v>
      </c>
      <c r="I922" s="163">
        <v>23.3</v>
      </c>
      <c r="J922" s="167">
        <v>7.2</v>
      </c>
      <c r="K922" s="163">
        <v>8.0500000000000007</v>
      </c>
      <c r="N922" s="163"/>
      <c r="O922" s="163"/>
      <c r="P922" s="163"/>
      <c r="Q922" s="163"/>
      <c r="R922" s="172"/>
      <c r="S922" s="172"/>
      <c r="T922" s="216"/>
      <c r="U922" s="216"/>
      <c r="V922" s="163"/>
      <c r="W922" s="262"/>
      <c r="AG922" s="163"/>
    </row>
    <row r="923" spans="1:33" s="164" customFormat="1" ht="18" x14ac:dyDescent="0.35">
      <c r="A923" s="316"/>
      <c r="B923" s="163"/>
      <c r="C923" s="163" t="s">
        <v>1497</v>
      </c>
      <c r="D923" s="164" t="s">
        <v>3038</v>
      </c>
      <c r="E923" s="174" t="s">
        <v>49</v>
      </c>
      <c r="F923" s="174" t="s">
        <v>0</v>
      </c>
      <c r="G923" s="164" t="s">
        <v>963</v>
      </c>
      <c r="H923" s="164" t="s">
        <v>968</v>
      </c>
      <c r="I923" s="163">
        <v>23.3</v>
      </c>
      <c r="J923" s="163">
        <v>8.15</v>
      </c>
      <c r="K923" s="167">
        <v>9</v>
      </c>
      <c r="N923" s="163"/>
      <c r="O923" s="163"/>
      <c r="P923" s="163"/>
      <c r="Q923" s="163"/>
      <c r="R923" s="172"/>
      <c r="S923" s="172"/>
      <c r="T923" s="216"/>
      <c r="U923" s="216"/>
      <c r="V923" s="163"/>
      <c r="W923" s="262"/>
      <c r="AG923" s="163"/>
    </row>
    <row r="924" spans="1:33" s="164" customFormat="1" ht="18" x14ac:dyDescent="0.35">
      <c r="A924" s="316"/>
      <c r="B924" s="163"/>
      <c r="C924" s="163" t="s">
        <v>1497</v>
      </c>
      <c r="D924" s="164" t="s">
        <v>3039</v>
      </c>
      <c r="E924" s="174" t="s">
        <v>0</v>
      </c>
      <c r="F924" s="174" t="s">
        <v>49</v>
      </c>
      <c r="G924" s="164" t="s">
        <v>968</v>
      </c>
      <c r="H924" s="164" t="s">
        <v>963</v>
      </c>
      <c r="I924" s="163">
        <v>23.3</v>
      </c>
      <c r="J924" s="167">
        <v>9.1</v>
      </c>
      <c r="K924" s="167">
        <v>9.5500000000000007</v>
      </c>
      <c r="L924" s="57" t="s">
        <v>971</v>
      </c>
      <c r="N924" s="163"/>
      <c r="O924" s="163"/>
      <c r="P924" s="163"/>
      <c r="Q924" s="163"/>
      <c r="R924" s="172"/>
      <c r="S924" s="172"/>
      <c r="T924" s="216"/>
      <c r="U924" s="216"/>
      <c r="V924" s="163"/>
      <c r="W924" s="262"/>
      <c r="AG924" s="163"/>
    </row>
    <row r="925" spans="1:33" s="164" customFormat="1" ht="18" x14ac:dyDescent="0.35">
      <c r="A925" s="316"/>
      <c r="B925" s="163"/>
      <c r="C925" s="163" t="s">
        <v>1497</v>
      </c>
      <c r="D925" s="164" t="s">
        <v>3040</v>
      </c>
      <c r="E925" s="174" t="s">
        <v>49</v>
      </c>
      <c r="F925" s="174" t="s">
        <v>40</v>
      </c>
      <c r="G925" s="164" t="s">
        <v>963</v>
      </c>
      <c r="H925" s="164" t="s">
        <v>1476</v>
      </c>
      <c r="I925" s="163">
        <v>57.8</v>
      </c>
      <c r="J925" s="167">
        <v>10.25</v>
      </c>
      <c r="K925" s="167">
        <v>12.05</v>
      </c>
      <c r="N925" s="217"/>
      <c r="O925" s="218"/>
      <c r="P925" s="219"/>
      <c r="Q925" s="163"/>
      <c r="R925" s="172"/>
      <c r="S925" s="172"/>
      <c r="T925" s="216"/>
      <c r="U925" s="216"/>
      <c r="V925" s="163"/>
      <c r="W925" s="262"/>
      <c r="AG925" s="163"/>
    </row>
    <row r="926" spans="1:33" s="164" customFormat="1" ht="18" x14ac:dyDescent="0.35">
      <c r="A926" s="316"/>
      <c r="B926" s="163"/>
      <c r="C926" s="163"/>
      <c r="E926" s="174"/>
      <c r="F926" s="174"/>
      <c r="I926" s="192" t="s">
        <v>3041</v>
      </c>
      <c r="J926" s="163"/>
      <c r="N926" s="220"/>
      <c r="O926" s="219"/>
      <c r="P926" s="219"/>
      <c r="R926" s="163"/>
      <c r="S926" s="163"/>
      <c r="T926" s="216"/>
      <c r="U926" s="216"/>
      <c r="W926" s="262"/>
      <c r="AG926" s="163"/>
    </row>
    <row r="927" spans="1:33" s="164" customFormat="1" ht="18" x14ac:dyDescent="0.35">
      <c r="A927" s="316"/>
      <c r="C927" s="163" t="s">
        <v>1171</v>
      </c>
      <c r="D927" s="164" t="s">
        <v>3042</v>
      </c>
      <c r="E927" s="174" t="s">
        <v>40</v>
      </c>
      <c r="F927" s="174" t="s">
        <v>49</v>
      </c>
      <c r="G927" s="164" t="s">
        <v>1476</v>
      </c>
      <c r="H927" s="164" t="s">
        <v>963</v>
      </c>
      <c r="I927" s="163">
        <v>57.8</v>
      </c>
      <c r="J927" s="167">
        <v>13.45</v>
      </c>
      <c r="K927" s="167">
        <v>15.25</v>
      </c>
      <c r="M927" s="353"/>
      <c r="N927" s="222"/>
      <c r="O927" s="219"/>
      <c r="P927" s="219"/>
      <c r="Q927" s="163" t="s">
        <v>1171</v>
      </c>
      <c r="R927" s="181">
        <v>0.30555555555555552</v>
      </c>
      <c r="S927" s="181">
        <v>0.28472222222222221</v>
      </c>
      <c r="T927" s="216">
        <v>174.3</v>
      </c>
      <c r="U927" s="216"/>
      <c r="V927" s="172"/>
      <c r="W927" s="320" t="s">
        <v>1027</v>
      </c>
      <c r="X927" s="169" t="s">
        <v>2101</v>
      </c>
      <c r="Y927" s="211" t="s">
        <v>1029</v>
      </c>
      <c r="Z927" s="169"/>
      <c r="AA927" s="169"/>
      <c r="AB927" s="164" t="s">
        <v>963</v>
      </c>
      <c r="AC927" s="164" t="s">
        <v>49</v>
      </c>
      <c r="AD927" s="211" t="s">
        <v>1029</v>
      </c>
      <c r="AE927" s="164" t="s">
        <v>1045</v>
      </c>
      <c r="AF927" s="164" t="s">
        <v>1031</v>
      </c>
      <c r="AG927" s="163" t="s">
        <v>1487</v>
      </c>
    </row>
    <row r="928" spans="1:33" s="164" customFormat="1" ht="18" x14ac:dyDescent="0.35">
      <c r="A928" s="316"/>
      <c r="B928" s="163"/>
      <c r="C928" s="163" t="s">
        <v>1171</v>
      </c>
      <c r="D928" s="164" t="s">
        <v>3043</v>
      </c>
      <c r="E928" s="174" t="s">
        <v>49</v>
      </c>
      <c r="F928" s="174" t="s">
        <v>0</v>
      </c>
      <c r="G928" s="164" t="s">
        <v>963</v>
      </c>
      <c r="H928" s="164" t="s">
        <v>968</v>
      </c>
      <c r="I928" s="163">
        <v>23.3</v>
      </c>
      <c r="J928" s="167">
        <v>15.35</v>
      </c>
      <c r="K928" s="167">
        <v>16.2</v>
      </c>
      <c r="M928" s="353"/>
      <c r="N928" s="222"/>
      <c r="O928" s="219"/>
      <c r="P928" s="219"/>
      <c r="Q928" s="163"/>
      <c r="R928" s="172"/>
      <c r="S928" s="172"/>
      <c r="T928" s="216"/>
      <c r="U928" s="216"/>
      <c r="V928" s="163"/>
      <c r="W928" s="262"/>
      <c r="AG928" s="163"/>
    </row>
    <row r="929" spans="1:33" s="164" customFormat="1" ht="18" x14ac:dyDescent="0.35">
      <c r="A929" s="316"/>
      <c r="B929" s="163"/>
      <c r="C929" s="163" t="s">
        <v>1171</v>
      </c>
      <c r="D929" s="164" t="s">
        <v>3044</v>
      </c>
      <c r="E929" s="174" t="s">
        <v>0</v>
      </c>
      <c r="F929" s="174" t="s">
        <v>49</v>
      </c>
      <c r="G929" s="164" t="s">
        <v>968</v>
      </c>
      <c r="H929" s="164" t="s">
        <v>963</v>
      </c>
      <c r="I929" s="163">
        <v>23.3</v>
      </c>
      <c r="J929" s="167">
        <v>16.3</v>
      </c>
      <c r="K929" s="167">
        <v>17.149999999999999</v>
      </c>
      <c r="L929" s="57" t="s">
        <v>971</v>
      </c>
      <c r="M929" s="353"/>
      <c r="N929" s="163"/>
      <c r="O929" s="163"/>
      <c r="P929" s="163"/>
      <c r="Q929" s="163"/>
      <c r="R929" s="172"/>
      <c r="S929" s="172"/>
      <c r="T929" s="216"/>
      <c r="U929" s="216"/>
      <c r="V929" s="163"/>
      <c r="W929" s="262"/>
      <c r="AG929" s="163"/>
    </row>
    <row r="930" spans="1:33" s="164" customFormat="1" ht="18" x14ac:dyDescent="0.35">
      <c r="A930" s="316"/>
      <c r="B930" s="163"/>
      <c r="C930" s="163" t="s">
        <v>1171</v>
      </c>
      <c r="D930" s="164" t="s">
        <v>3045</v>
      </c>
      <c r="E930" s="174" t="s">
        <v>49</v>
      </c>
      <c r="F930" s="174" t="s">
        <v>0</v>
      </c>
      <c r="G930" s="164" t="s">
        <v>963</v>
      </c>
      <c r="H930" s="164" t="s">
        <v>968</v>
      </c>
      <c r="I930" s="163">
        <v>23.3</v>
      </c>
      <c r="J930" s="167">
        <v>17.45</v>
      </c>
      <c r="K930" s="167">
        <v>18.3</v>
      </c>
      <c r="M930" s="353"/>
      <c r="N930" s="163"/>
      <c r="O930" s="163"/>
      <c r="P930" s="163"/>
      <c r="Q930" s="163"/>
      <c r="R930" s="172"/>
      <c r="S930" s="172"/>
      <c r="T930" s="216"/>
      <c r="U930" s="216"/>
      <c r="V930" s="163"/>
      <c r="W930" s="262"/>
      <c r="AG930" s="163"/>
    </row>
    <row r="931" spans="1:33" s="164" customFormat="1" ht="18" x14ac:dyDescent="0.35">
      <c r="A931" s="316"/>
      <c r="B931" s="163"/>
      <c r="C931" s="163" t="s">
        <v>1171</v>
      </c>
      <c r="D931" s="164" t="s">
        <v>3046</v>
      </c>
      <c r="E931" s="174" t="s">
        <v>0</v>
      </c>
      <c r="F931" s="174" t="s">
        <v>49</v>
      </c>
      <c r="G931" s="164" t="s">
        <v>968</v>
      </c>
      <c r="H931" s="164" t="s">
        <v>963</v>
      </c>
      <c r="I931" s="163">
        <v>23.3</v>
      </c>
      <c r="J931" s="167">
        <v>18.399999999999999</v>
      </c>
      <c r="K931" s="167">
        <v>19.25</v>
      </c>
      <c r="M931" s="353"/>
      <c r="N931" s="163"/>
      <c r="O931" s="163"/>
      <c r="P931" s="163"/>
      <c r="Q931" s="163"/>
      <c r="R931" s="172"/>
      <c r="S931" s="172"/>
      <c r="T931" s="216"/>
      <c r="U931" s="216"/>
      <c r="V931" s="163"/>
      <c r="W931" s="262"/>
      <c r="AG931" s="163"/>
    </row>
    <row r="932" spans="1:33" s="164" customFormat="1" ht="18" x14ac:dyDescent="0.35">
      <c r="A932" s="316"/>
      <c r="B932" s="163"/>
      <c r="C932" s="163" t="s">
        <v>1171</v>
      </c>
      <c r="D932" s="164" t="s">
        <v>3047</v>
      </c>
      <c r="E932" s="174" t="s">
        <v>49</v>
      </c>
      <c r="F932" s="174" t="s">
        <v>0</v>
      </c>
      <c r="G932" s="164" t="s">
        <v>963</v>
      </c>
      <c r="H932" s="164" t="s">
        <v>968</v>
      </c>
      <c r="I932" s="163">
        <v>23.3</v>
      </c>
      <c r="J932" s="167">
        <v>19.350000000000001</v>
      </c>
      <c r="K932" s="167">
        <v>20.2</v>
      </c>
      <c r="M932" s="217"/>
      <c r="N932" s="217"/>
      <c r="O932" s="218"/>
      <c r="P932" s="219"/>
      <c r="Q932" s="163"/>
      <c r="R932" s="172"/>
      <c r="S932" s="172"/>
      <c r="T932" s="216"/>
      <c r="U932" s="216"/>
      <c r="V932" s="163"/>
      <c r="W932" s="262"/>
      <c r="AG932" s="163"/>
    </row>
    <row r="933" spans="1:33" s="164" customFormat="1" ht="18" x14ac:dyDescent="0.35">
      <c r="A933" s="316"/>
      <c r="B933" s="163"/>
      <c r="C933" s="163"/>
      <c r="E933" s="221"/>
      <c r="F933" s="221" t="s">
        <v>1174</v>
      </c>
      <c r="G933" s="57"/>
      <c r="H933" s="57" t="s">
        <v>1174</v>
      </c>
      <c r="I933" s="260"/>
      <c r="J933" s="163"/>
      <c r="K933" s="167"/>
      <c r="M933" s="220"/>
      <c r="N933" s="220"/>
      <c r="O933" s="219"/>
      <c r="P933" s="219"/>
      <c r="Q933" s="163"/>
      <c r="R933" s="172"/>
      <c r="S933" s="172"/>
      <c r="T933" s="216"/>
      <c r="U933" s="216"/>
      <c r="V933" s="163"/>
      <c r="W933" s="262"/>
      <c r="AG933" s="163"/>
    </row>
    <row r="934" spans="1:33" s="164" customFormat="1" ht="18" x14ac:dyDescent="0.35">
      <c r="A934" s="316"/>
      <c r="B934" s="163"/>
      <c r="C934" s="163"/>
      <c r="E934" s="174"/>
      <c r="F934" s="174"/>
      <c r="I934" s="192"/>
      <c r="J934" s="163"/>
      <c r="K934" s="163"/>
      <c r="N934" s="222"/>
      <c r="O934" s="219"/>
      <c r="P934" s="219"/>
      <c r="R934" s="163"/>
      <c r="S934" s="163"/>
      <c r="T934" s="216"/>
      <c r="U934" s="216"/>
      <c r="W934" s="262"/>
      <c r="AG934" s="163"/>
    </row>
    <row r="935" spans="1:33" s="164" customFormat="1" ht="18" x14ac:dyDescent="0.35">
      <c r="A935" s="316"/>
      <c r="B935" s="163">
        <v>55</v>
      </c>
      <c r="C935" s="163" t="s">
        <v>1144</v>
      </c>
      <c r="D935" s="164" t="s">
        <v>3048</v>
      </c>
      <c r="E935" s="174" t="s">
        <v>49</v>
      </c>
      <c r="F935" s="221" t="s">
        <v>48</v>
      </c>
      <c r="G935" s="164" t="s">
        <v>963</v>
      </c>
      <c r="H935" s="164" t="s">
        <v>3049</v>
      </c>
      <c r="I935" s="163">
        <v>30.4</v>
      </c>
      <c r="J935" s="167">
        <v>4.45</v>
      </c>
      <c r="K935" s="167">
        <v>5.5</v>
      </c>
      <c r="L935" s="168"/>
      <c r="M935" s="168"/>
      <c r="N935" s="222"/>
      <c r="O935" s="219"/>
      <c r="P935" s="219"/>
      <c r="Q935" s="163" t="s">
        <v>1144</v>
      </c>
      <c r="R935" s="181">
        <v>0.29166666666666669</v>
      </c>
      <c r="S935" s="181">
        <v>0.27083333333333331</v>
      </c>
      <c r="T935" s="216">
        <v>168.6</v>
      </c>
      <c r="U935" s="216">
        <f>T935+T940</f>
        <v>337.2</v>
      </c>
      <c r="V935" s="172">
        <v>8</v>
      </c>
      <c r="W935" s="262"/>
      <c r="AD935" s="211" t="s">
        <v>1029</v>
      </c>
      <c r="AE935" s="164" t="s">
        <v>1045</v>
      </c>
      <c r="AF935" s="164" t="s">
        <v>1031</v>
      </c>
      <c r="AG935" s="163"/>
    </row>
    <row r="936" spans="1:33" s="164" customFormat="1" ht="18" x14ac:dyDescent="0.35">
      <c r="A936" s="316"/>
      <c r="B936" s="163"/>
      <c r="C936" s="163" t="s">
        <v>1144</v>
      </c>
      <c r="D936" s="164" t="s">
        <v>3050</v>
      </c>
      <c r="E936" s="174" t="s">
        <v>48</v>
      </c>
      <c r="F936" s="174" t="s">
        <v>49</v>
      </c>
      <c r="G936" s="164" t="s">
        <v>3049</v>
      </c>
      <c r="H936" s="164" t="s">
        <v>963</v>
      </c>
      <c r="I936" s="163">
        <v>29.2</v>
      </c>
      <c r="J936" s="167">
        <v>6</v>
      </c>
      <c r="K936" s="167">
        <v>7.05</v>
      </c>
      <c r="L936" s="168"/>
      <c r="M936" s="168"/>
      <c r="N936" s="222"/>
      <c r="O936" s="219"/>
      <c r="P936" s="219"/>
      <c r="Q936" s="163"/>
      <c r="R936" s="172"/>
      <c r="S936" s="172"/>
      <c r="T936" s="216"/>
      <c r="U936" s="216"/>
      <c r="V936" s="319"/>
      <c r="W936" s="262"/>
      <c r="AG936" s="163"/>
    </row>
    <row r="937" spans="1:33" s="164" customFormat="1" ht="18" x14ac:dyDescent="0.35">
      <c r="A937" s="316"/>
      <c r="B937" s="163"/>
      <c r="C937" s="163" t="s">
        <v>1144</v>
      </c>
      <c r="D937" s="164" t="s">
        <v>3051</v>
      </c>
      <c r="E937" s="174" t="s">
        <v>49</v>
      </c>
      <c r="F937" s="174" t="s">
        <v>45</v>
      </c>
      <c r="G937" s="164" t="s">
        <v>963</v>
      </c>
      <c r="H937" s="164" t="s">
        <v>1251</v>
      </c>
      <c r="I937" s="163">
        <v>65.8</v>
      </c>
      <c r="J937" s="167">
        <v>7.15</v>
      </c>
      <c r="K937" s="167">
        <v>9.15</v>
      </c>
      <c r="L937" s="57" t="s">
        <v>971</v>
      </c>
      <c r="M937" s="168"/>
      <c r="N937" s="222"/>
      <c r="O937" s="219"/>
      <c r="P937" s="219"/>
      <c r="Q937" s="163"/>
      <c r="R937" s="172"/>
      <c r="S937" s="172"/>
      <c r="T937" s="216"/>
      <c r="U937" s="216"/>
      <c r="V937" s="319"/>
      <c r="W937" s="262"/>
      <c r="AG937" s="163"/>
    </row>
    <row r="938" spans="1:33" s="164" customFormat="1" ht="18" x14ac:dyDescent="0.35">
      <c r="A938" s="316"/>
      <c r="B938" s="163"/>
      <c r="C938" s="163" t="s">
        <v>1144</v>
      </c>
      <c r="D938" s="164" t="s">
        <v>3052</v>
      </c>
      <c r="E938" s="174" t="s">
        <v>45</v>
      </c>
      <c r="F938" s="174" t="s">
        <v>40</v>
      </c>
      <c r="G938" s="164" t="s">
        <v>1251</v>
      </c>
      <c r="H938" s="164" t="s">
        <v>1476</v>
      </c>
      <c r="I938" s="163">
        <v>43.2</v>
      </c>
      <c r="J938" s="167">
        <v>9.4499999999999993</v>
      </c>
      <c r="K938" s="167">
        <v>11.15</v>
      </c>
      <c r="L938" s="168"/>
      <c r="M938" s="168"/>
      <c r="N938" s="222"/>
      <c r="O938" s="219"/>
      <c r="P938" s="219"/>
      <c r="Q938" s="163"/>
      <c r="R938" s="172"/>
      <c r="S938" s="172"/>
      <c r="T938" s="216"/>
      <c r="U938" s="216"/>
      <c r="V938" s="319"/>
      <c r="W938" s="262"/>
      <c r="AG938" s="163"/>
    </row>
    <row r="939" spans="1:33" s="164" customFormat="1" ht="18" x14ac:dyDescent="0.35">
      <c r="A939" s="316"/>
      <c r="B939" s="163"/>
      <c r="C939" s="163"/>
      <c r="E939" s="174"/>
      <c r="F939" s="221"/>
      <c r="G939" s="57" t="s">
        <v>976</v>
      </c>
      <c r="I939" s="57" t="s">
        <v>3053</v>
      </c>
      <c r="J939" s="163"/>
      <c r="K939" s="163"/>
      <c r="L939" s="181"/>
      <c r="M939" s="168"/>
      <c r="N939" s="222"/>
      <c r="O939" s="219"/>
      <c r="P939" s="219"/>
      <c r="Q939" s="163"/>
      <c r="R939" s="172"/>
      <c r="S939" s="172"/>
      <c r="T939" s="216"/>
      <c r="U939" s="216"/>
      <c r="V939" s="319"/>
      <c r="W939" s="262"/>
      <c r="AG939" s="163"/>
    </row>
    <row r="940" spans="1:33" s="164" customFormat="1" ht="18" x14ac:dyDescent="0.35">
      <c r="A940" s="316"/>
      <c r="B940" s="163"/>
      <c r="C940" s="163" t="s">
        <v>1142</v>
      </c>
      <c r="D940" s="164" t="s">
        <v>3054</v>
      </c>
      <c r="E940" s="174" t="s">
        <v>40</v>
      </c>
      <c r="F940" s="174" t="s">
        <v>45</v>
      </c>
      <c r="G940" s="164" t="s">
        <v>1476</v>
      </c>
      <c r="H940" s="164" t="s">
        <v>1251</v>
      </c>
      <c r="I940" s="163">
        <v>43.2</v>
      </c>
      <c r="J940" s="167">
        <v>13</v>
      </c>
      <c r="K940" s="167">
        <v>14.3</v>
      </c>
      <c r="L940" s="168"/>
      <c r="M940" s="168"/>
      <c r="N940" s="222"/>
      <c r="O940" s="219"/>
      <c r="P940" s="219"/>
      <c r="Q940" s="163" t="s">
        <v>1142</v>
      </c>
      <c r="R940" s="181">
        <v>0.30208333333333331</v>
      </c>
      <c r="S940" s="181">
        <v>0.28125</v>
      </c>
      <c r="T940" s="216">
        <v>168.6</v>
      </c>
      <c r="U940" s="216"/>
      <c r="V940" s="319"/>
      <c r="W940" s="262"/>
      <c r="AD940" s="211" t="s">
        <v>1029</v>
      </c>
      <c r="AE940" s="164" t="s">
        <v>1045</v>
      </c>
      <c r="AF940" s="164" t="s">
        <v>1031</v>
      </c>
      <c r="AG940" s="163" t="s">
        <v>1487</v>
      </c>
    </row>
    <row r="941" spans="1:33" s="164" customFormat="1" ht="18" x14ac:dyDescent="0.35">
      <c r="A941" s="316"/>
      <c r="B941" s="163"/>
      <c r="C941" s="163" t="s">
        <v>1142</v>
      </c>
      <c r="D941" s="164" t="s">
        <v>3055</v>
      </c>
      <c r="E941" s="174" t="s">
        <v>45</v>
      </c>
      <c r="F941" s="174" t="s">
        <v>49</v>
      </c>
      <c r="G941" s="164" t="s">
        <v>1251</v>
      </c>
      <c r="H941" s="164" t="s">
        <v>963</v>
      </c>
      <c r="I941" s="163">
        <v>65.8</v>
      </c>
      <c r="J941" s="167">
        <v>14.4</v>
      </c>
      <c r="K941" s="167">
        <v>16.399999999999999</v>
      </c>
      <c r="L941" s="57" t="s">
        <v>971</v>
      </c>
      <c r="M941" s="168"/>
      <c r="N941" s="222"/>
      <c r="O941" s="219"/>
      <c r="P941" s="219"/>
      <c r="Q941" s="163"/>
      <c r="R941" s="172"/>
      <c r="S941" s="172"/>
      <c r="T941" s="216"/>
      <c r="U941" s="216"/>
      <c r="V941" s="319"/>
      <c r="W941" s="262"/>
      <c r="AG941" s="163"/>
    </row>
    <row r="942" spans="1:33" s="164" customFormat="1" ht="18" x14ac:dyDescent="0.35">
      <c r="A942" s="316"/>
      <c r="B942" s="163"/>
      <c r="C942" s="163" t="s">
        <v>1142</v>
      </c>
      <c r="D942" s="164" t="s">
        <v>3056</v>
      </c>
      <c r="E942" s="174" t="s">
        <v>49</v>
      </c>
      <c r="F942" s="174" t="s">
        <v>48</v>
      </c>
      <c r="G942" s="164" t="s">
        <v>963</v>
      </c>
      <c r="H942" s="164" t="s">
        <v>3049</v>
      </c>
      <c r="I942" s="163">
        <v>30.4</v>
      </c>
      <c r="J942" s="167">
        <v>17.100000000000001</v>
      </c>
      <c r="K942" s="167">
        <v>18.149999999999999</v>
      </c>
      <c r="L942" s="168"/>
      <c r="M942" s="168"/>
      <c r="N942" s="222"/>
      <c r="O942" s="219"/>
      <c r="P942" s="219"/>
      <c r="Q942" s="163"/>
      <c r="R942" s="172"/>
      <c r="S942" s="172"/>
      <c r="T942" s="216"/>
      <c r="U942" s="216"/>
      <c r="V942" s="319"/>
      <c r="W942" s="262"/>
      <c r="AG942" s="163"/>
    </row>
    <row r="943" spans="1:33" s="164" customFormat="1" ht="18" x14ac:dyDescent="0.35">
      <c r="A943" s="316"/>
      <c r="B943" s="163"/>
      <c r="C943" s="163" t="s">
        <v>1142</v>
      </c>
      <c r="D943" s="164" t="s">
        <v>3057</v>
      </c>
      <c r="E943" s="174" t="s">
        <v>48</v>
      </c>
      <c r="F943" s="174" t="s">
        <v>49</v>
      </c>
      <c r="G943" s="164" t="s">
        <v>3049</v>
      </c>
      <c r="H943" s="164" t="s">
        <v>963</v>
      </c>
      <c r="I943" s="163">
        <v>29.2</v>
      </c>
      <c r="J943" s="167">
        <v>18.25</v>
      </c>
      <c r="K943" s="167">
        <v>19.3</v>
      </c>
      <c r="L943" s="168"/>
      <c r="M943" s="168"/>
      <c r="N943" s="222"/>
      <c r="O943" s="219"/>
      <c r="P943" s="219"/>
      <c r="Q943" s="163"/>
      <c r="R943" s="172"/>
      <c r="S943" s="172"/>
      <c r="T943" s="216"/>
      <c r="U943" s="216"/>
      <c r="V943" s="319"/>
      <c r="W943" s="262"/>
      <c r="AG943" s="163"/>
    </row>
    <row r="944" spans="1:33" s="164" customFormat="1" ht="18" x14ac:dyDescent="0.35">
      <c r="A944" s="316"/>
      <c r="B944" s="163"/>
      <c r="C944" s="163"/>
      <c r="E944" s="174"/>
      <c r="F944" s="221"/>
      <c r="H944" s="57" t="s">
        <v>1174</v>
      </c>
      <c r="J944" s="163"/>
      <c r="K944" s="163"/>
      <c r="L944" s="168"/>
      <c r="M944" s="168"/>
      <c r="N944" s="222"/>
      <c r="O944" s="219"/>
      <c r="P944" s="219"/>
      <c r="Q944" s="163"/>
      <c r="R944" s="172"/>
      <c r="S944" s="172"/>
      <c r="T944" s="216"/>
      <c r="U944" s="216"/>
      <c r="V944" s="319"/>
      <c r="W944" s="262"/>
      <c r="AG944" s="163"/>
    </row>
    <row r="945" spans="1:33" s="164" customFormat="1" ht="18" x14ac:dyDescent="0.35">
      <c r="A945" s="316"/>
      <c r="B945" s="163"/>
      <c r="C945" s="163"/>
      <c r="E945" s="174"/>
      <c r="F945" s="221"/>
      <c r="H945" s="57"/>
      <c r="J945" s="163"/>
      <c r="K945" s="163"/>
      <c r="L945" s="168"/>
      <c r="M945" s="168"/>
      <c r="N945" s="222"/>
      <c r="O945" s="219"/>
      <c r="P945" s="219"/>
      <c r="Q945" s="163"/>
      <c r="R945" s="172"/>
      <c r="S945" s="172"/>
      <c r="T945" s="216"/>
      <c r="U945" s="216"/>
      <c r="V945" s="319"/>
      <c r="W945" s="262"/>
      <c r="AG945" s="163"/>
    </row>
    <row r="946" spans="1:33" s="164" customFormat="1" ht="18" x14ac:dyDescent="0.35">
      <c r="A946" s="316"/>
      <c r="B946" s="163">
        <v>56</v>
      </c>
      <c r="C946" s="163" t="s">
        <v>1147</v>
      </c>
      <c r="D946" s="164" t="s">
        <v>3058</v>
      </c>
      <c r="E946" s="174" t="s">
        <v>49</v>
      </c>
      <c r="F946" s="221" t="s">
        <v>48</v>
      </c>
      <c r="G946" s="164" t="s">
        <v>963</v>
      </c>
      <c r="H946" s="164" t="s">
        <v>3049</v>
      </c>
      <c r="I946" s="163">
        <v>30.4</v>
      </c>
      <c r="J946" s="163">
        <v>6.45</v>
      </c>
      <c r="K946" s="167">
        <v>7.5</v>
      </c>
      <c r="L946" s="168"/>
      <c r="M946" s="168"/>
      <c r="N946" s="222"/>
      <c r="O946" s="219"/>
      <c r="P946" s="219"/>
      <c r="Q946" s="163" t="s">
        <v>1147</v>
      </c>
      <c r="R946" s="181">
        <v>0.29166666666666669</v>
      </c>
      <c r="S946" s="181">
        <v>0.27083333333333331</v>
      </c>
      <c r="T946" s="216">
        <v>168.6</v>
      </c>
      <c r="U946" s="216">
        <f>T946+T951</f>
        <v>337.2</v>
      </c>
      <c r="V946" s="172">
        <v>8</v>
      </c>
      <c r="W946" s="262"/>
      <c r="AD946" s="211" t="s">
        <v>1029</v>
      </c>
      <c r="AE946" s="164" t="s">
        <v>1045</v>
      </c>
      <c r="AF946" s="164" t="s">
        <v>1031</v>
      </c>
      <c r="AG946" s="163"/>
    </row>
    <row r="947" spans="1:33" s="164" customFormat="1" ht="18" x14ac:dyDescent="0.35">
      <c r="A947" s="316"/>
      <c r="B947" s="163"/>
      <c r="C947" s="163" t="s">
        <v>1147</v>
      </c>
      <c r="D947" s="164" t="s">
        <v>3059</v>
      </c>
      <c r="E947" s="174" t="s">
        <v>48</v>
      </c>
      <c r="F947" s="174" t="s">
        <v>49</v>
      </c>
      <c r="G947" s="164" t="s">
        <v>3049</v>
      </c>
      <c r="H947" s="164" t="s">
        <v>963</v>
      </c>
      <c r="I947" s="163">
        <v>29.2</v>
      </c>
      <c r="J947" s="167">
        <v>8</v>
      </c>
      <c r="K947" s="163">
        <v>9.0500000000000007</v>
      </c>
      <c r="L947" s="168"/>
      <c r="M947" s="168"/>
      <c r="N947" s="222"/>
      <c r="O947" s="219"/>
      <c r="P947" s="219"/>
      <c r="Q947" s="163"/>
      <c r="R947" s="172"/>
      <c r="S947" s="172"/>
      <c r="T947" s="216"/>
      <c r="U947" s="216"/>
      <c r="V947" s="319"/>
      <c r="W947" s="262"/>
      <c r="AG947" s="163"/>
    </row>
    <row r="948" spans="1:33" s="164" customFormat="1" ht="18" x14ac:dyDescent="0.35">
      <c r="A948" s="316"/>
      <c r="B948" s="163"/>
      <c r="C948" s="163" t="s">
        <v>1147</v>
      </c>
      <c r="D948" s="164" t="s">
        <v>3060</v>
      </c>
      <c r="E948" s="174" t="s">
        <v>49</v>
      </c>
      <c r="F948" s="174" t="s">
        <v>45</v>
      </c>
      <c r="G948" s="164" t="s">
        <v>963</v>
      </c>
      <c r="H948" s="164" t="s">
        <v>1251</v>
      </c>
      <c r="I948" s="163">
        <v>65.8</v>
      </c>
      <c r="J948" s="163">
        <v>9.15</v>
      </c>
      <c r="K948" s="163">
        <v>11.15</v>
      </c>
      <c r="L948" s="57" t="s">
        <v>971</v>
      </c>
      <c r="M948" s="168"/>
      <c r="N948" s="222"/>
      <c r="O948" s="219"/>
      <c r="P948" s="219"/>
      <c r="Q948" s="163"/>
      <c r="R948" s="172"/>
      <c r="S948" s="172"/>
      <c r="T948" s="216"/>
      <c r="U948" s="216"/>
      <c r="V948" s="319"/>
      <c r="W948" s="262"/>
      <c r="AG948" s="163"/>
    </row>
    <row r="949" spans="1:33" s="164" customFormat="1" ht="18" x14ac:dyDescent="0.35">
      <c r="A949" s="316"/>
      <c r="B949" s="163"/>
      <c r="C949" s="163" t="s">
        <v>1147</v>
      </c>
      <c r="D949" s="164" t="s">
        <v>3061</v>
      </c>
      <c r="E949" s="174" t="s">
        <v>45</v>
      </c>
      <c r="F949" s="174" t="s">
        <v>40</v>
      </c>
      <c r="G949" s="164" t="s">
        <v>1251</v>
      </c>
      <c r="H949" s="164" t="s">
        <v>1476</v>
      </c>
      <c r="I949" s="163">
        <v>43.2</v>
      </c>
      <c r="J949" s="163">
        <v>11.45</v>
      </c>
      <c r="K949" s="163">
        <v>13.15</v>
      </c>
      <c r="L949" s="168"/>
      <c r="M949" s="168"/>
      <c r="N949" s="222"/>
      <c r="O949" s="219"/>
      <c r="P949" s="219"/>
      <c r="Q949" s="163"/>
      <c r="R949" s="172"/>
      <c r="S949" s="172"/>
      <c r="T949" s="216"/>
      <c r="U949" s="216"/>
      <c r="V949" s="319"/>
      <c r="W949" s="262"/>
      <c r="AG949" s="163"/>
    </row>
    <row r="950" spans="1:33" s="164" customFormat="1" ht="18" x14ac:dyDescent="0.35">
      <c r="A950" s="316"/>
      <c r="B950" s="163"/>
      <c r="C950" s="163"/>
      <c r="E950" s="174"/>
      <c r="F950" s="221"/>
      <c r="G950" s="57" t="s">
        <v>976</v>
      </c>
      <c r="I950" s="57" t="s">
        <v>3062</v>
      </c>
      <c r="J950" s="163"/>
      <c r="K950" s="163"/>
      <c r="L950" s="168"/>
      <c r="M950" s="168"/>
      <c r="N950" s="222"/>
      <c r="O950" s="219"/>
      <c r="P950" s="219"/>
      <c r="Q950" s="163"/>
      <c r="R950" s="172"/>
      <c r="S950" s="172"/>
      <c r="T950" s="216"/>
      <c r="U950" s="216"/>
      <c r="V950" s="319"/>
      <c r="W950" s="262"/>
      <c r="AG950" s="163"/>
    </row>
    <row r="951" spans="1:33" s="164" customFormat="1" ht="18" x14ac:dyDescent="0.35">
      <c r="A951" s="316"/>
      <c r="B951" s="163"/>
      <c r="C951" s="163" t="s">
        <v>1145</v>
      </c>
      <c r="D951" s="164" t="s">
        <v>3063</v>
      </c>
      <c r="E951" s="174" t="s">
        <v>40</v>
      </c>
      <c r="F951" s="174" t="s">
        <v>45</v>
      </c>
      <c r="G951" s="164" t="s">
        <v>1476</v>
      </c>
      <c r="H951" s="164" t="s">
        <v>1251</v>
      </c>
      <c r="I951" s="163">
        <v>43.2</v>
      </c>
      <c r="J951" s="167">
        <v>15</v>
      </c>
      <c r="K951" s="167">
        <v>16.3</v>
      </c>
      <c r="L951" s="168"/>
      <c r="M951" s="168"/>
      <c r="N951" s="222"/>
      <c r="O951" s="219"/>
      <c r="P951" s="219"/>
      <c r="Q951" s="163" t="s">
        <v>1145</v>
      </c>
      <c r="R951" s="181">
        <v>0.30208333333333331</v>
      </c>
      <c r="S951" s="181">
        <v>0.28125</v>
      </c>
      <c r="T951" s="216">
        <v>168.6</v>
      </c>
      <c r="U951" s="216"/>
      <c r="V951" s="319"/>
      <c r="W951" s="262"/>
      <c r="AD951" s="211" t="s">
        <v>1029</v>
      </c>
      <c r="AE951" s="164" t="s">
        <v>1045</v>
      </c>
      <c r="AF951" s="164" t="s">
        <v>1031</v>
      </c>
      <c r="AG951" s="163" t="s">
        <v>1487</v>
      </c>
    </row>
    <row r="952" spans="1:33" s="164" customFormat="1" ht="18" x14ac:dyDescent="0.35">
      <c r="A952" s="316"/>
      <c r="B952" s="163"/>
      <c r="C952" s="163" t="s">
        <v>1145</v>
      </c>
      <c r="D952" s="164" t="s">
        <v>3064</v>
      </c>
      <c r="E952" s="174" t="s">
        <v>45</v>
      </c>
      <c r="F952" s="174" t="s">
        <v>49</v>
      </c>
      <c r="G952" s="164" t="s">
        <v>1251</v>
      </c>
      <c r="H952" s="164" t="s">
        <v>963</v>
      </c>
      <c r="I952" s="163">
        <v>65.8</v>
      </c>
      <c r="J952" s="167">
        <v>16.399999999999999</v>
      </c>
      <c r="K952" s="167">
        <v>18.399999999999999</v>
      </c>
      <c r="L952" s="57" t="s">
        <v>971</v>
      </c>
      <c r="M952" s="168"/>
      <c r="N952" s="222"/>
      <c r="O952" s="219"/>
      <c r="P952" s="219"/>
      <c r="Q952" s="163"/>
      <c r="R952" s="172"/>
      <c r="S952" s="172"/>
      <c r="T952" s="216"/>
      <c r="U952" s="216"/>
      <c r="V952" s="319"/>
      <c r="W952" s="262"/>
      <c r="AG952" s="163"/>
    </row>
    <row r="953" spans="1:33" s="164" customFormat="1" ht="18" x14ac:dyDescent="0.35">
      <c r="A953" s="316"/>
      <c r="B953" s="163"/>
      <c r="C953" s="163" t="s">
        <v>1145</v>
      </c>
      <c r="D953" s="164" t="s">
        <v>3065</v>
      </c>
      <c r="E953" s="174" t="s">
        <v>49</v>
      </c>
      <c r="F953" s="174" t="s">
        <v>48</v>
      </c>
      <c r="G953" s="164" t="s">
        <v>963</v>
      </c>
      <c r="H953" s="164" t="s">
        <v>3049</v>
      </c>
      <c r="I953" s="163">
        <v>30.4</v>
      </c>
      <c r="J953" s="167">
        <v>19.100000000000001</v>
      </c>
      <c r="K953" s="167">
        <v>20.149999999999999</v>
      </c>
      <c r="L953" s="168"/>
      <c r="M953" s="168"/>
      <c r="N953" s="222"/>
      <c r="O953" s="219"/>
      <c r="P953" s="219"/>
      <c r="Q953" s="163"/>
      <c r="R953" s="172"/>
      <c r="S953" s="172"/>
      <c r="T953" s="216"/>
      <c r="U953" s="216"/>
      <c r="V953" s="319"/>
      <c r="W953" s="262"/>
      <c r="AG953" s="163"/>
    </row>
    <row r="954" spans="1:33" s="164" customFormat="1" ht="18" x14ac:dyDescent="0.35">
      <c r="A954" s="316"/>
      <c r="B954" s="163"/>
      <c r="C954" s="163" t="s">
        <v>1145</v>
      </c>
      <c r="D954" s="164" t="s">
        <v>3066</v>
      </c>
      <c r="E954" s="174" t="s">
        <v>48</v>
      </c>
      <c r="F954" s="174" t="s">
        <v>49</v>
      </c>
      <c r="G954" s="164" t="s">
        <v>3049</v>
      </c>
      <c r="H954" s="164" t="s">
        <v>963</v>
      </c>
      <c r="I954" s="163">
        <v>29.2</v>
      </c>
      <c r="J954" s="167">
        <v>20.25</v>
      </c>
      <c r="K954" s="167">
        <v>21.3</v>
      </c>
      <c r="L954" s="168"/>
      <c r="M954" s="168"/>
      <c r="N954" s="222"/>
      <c r="O954" s="219"/>
      <c r="P954" s="219"/>
      <c r="Q954" s="163"/>
      <c r="R954" s="172"/>
      <c r="S954" s="172"/>
      <c r="T954" s="216"/>
      <c r="U954" s="216"/>
      <c r="V954" s="319"/>
      <c r="W954" s="262"/>
      <c r="AG954" s="163"/>
    </row>
    <row r="955" spans="1:33" s="164" customFormat="1" ht="18" x14ac:dyDescent="0.35">
      <c r="A955" s="316"/>
      <c r="B955" s="163"/>
      <c r="C955" s="163"/>
      <c r="E955" s="174"/>
      <c r="F955" s="221"/>
      <c r="H955" s="57" t="s">
        <v>1174</v>
      </c>
      <c r="J955" s="163"/>
      <c r="K955" s="163"/>
      <c r="L955" s="168"/>
      <c r="M955" s="168"/>
      <c r="N955" s="222"/>
      <c r="O955" s="219"/>
      <c r="P955" s="219"/>
      <c r="Q955" s="163"/>
      <c r="R955" s="172"/>
      <c r="S955" s="172"/>
      <c r="T955" s="216"/>
      <c r="U955" s="216"/>
      <c r="V955" s="319"/>
      <c r="W955" s="262"/>
      <c r="AG955" s="163"/>
    </row>
    <row r="956" spans="1:33" s="164" customFormat="1" ht="18" x14ac:dyDescent="0.35">
      <c r="A956" s="316"/>
      <c r="B956" s="163"/>
      <c r="C956" s="163"/>
      <c r="E956" s="174"/>
      <c r="F956" s="221"/>
      <c r="H956" s="57"/>
      <c r="J956" s="163"/>
      <c r="K956" s="163"/>
      <c r="L956" s="168"/>
      <c r="M956" s="168"/>
      <c r="N956" s="222"/>
      <c r="O956" s="219"/>
      <c r="P956" s="219"/>
      <c r="Q956" s="163"/>
      <c r="R956" s="172"/>
      <c r="S956" s="172"/>
      <c r="T956" s="216"/>
      <c r="U956" s="216"/>
      <c r="V956" s="319"/>
      <c r="W956" s="262"/>
      <c r="AG956" s="163"/>
    </row>
    <row r="957" spans="1:33" s="164" customFormat="1" ht="18" x14ac:dyDescent="0.35">
      <c r="A957" s="316"/>
      <c r="B957" s="163">
        <v>57</v>
      </c>
      <c r="C957" s="163" t="s">
        <v>1150</v>
      </c>
      <c r="D957" s="164" t="s">
        <v>3067</v>
      </c>
      <c r="E957" s="174" t="s">
        <v>49</v>
      </c>
      <c r="F957" s="221" t="s">
        <v>48</v>
      </c>
      <c r="G957" s="164" t="s">
        <v>963</v>
      </c>
      <c r="H957" s="164" t="s">
        <v>3049</v>
      </c>
      <c r="I957" s="163">
        <v>30.4</v>
      </c>
      <c r="J957" s="163">
        <v>7.45</v>
      </c>
      <c r="K957" s="167">
        <v>8.5</v>
      </c>
      <c r="L957" s="168"/>
      <c r="M957" s="168"/>
      <c r="N957" s="222"/>
      <c r="O957" s="219"/>
      <c r="P957" s="219"/>
      <c r="Q957" s="163" t="s">
        <v>1150</v>
      </c>
      <c r="R957" s="181">
        <v>0.29166666666666669</v>
      </c>
      <c r="S957" s="181">
        <v>0.27083333333333331</v>
      </c>
      <c r="T957" s="216">
        <v>168.6</v>
      </c>
      <c r="U957" s="216">
        <f>T957+T962</f>
        <v>337.2</v>
      </c>
      <c r="V957" s="172">
        <v>8</v>
      </c>
      <c r="W957" s="262"/>
      <c r="AD957" s="211" t="s">
        <v>1029</v>
      </c>
      <c r="AE957" s="164" t="s">
        <v>1045</v>
      </c>
      <c r="AF957" s="164" t="s">
        <v>1031</v>
      </c>
      <c r="AG957" s="163"/>
    </row>
    <row r="958" spans="1:33" s="164" customFormat="1" ht="18" x14ac:dyDescent="0.35">
      <c r="A958" s="316"/>
      <c r="B958" s="163"/>
      <c r="C958" s="163" t="s">
        <v>1150</v>
      </c>
      <c r="D958" s="164" t="s">
        <v>3068</v>
      </c>
      <c r="E958" s="174" t="s">
        <v>48</v>
      </c>
      <c r="F958" s="174" t="s">
        <v>49</v>
      </c>
      <c r="G958" s="164" t="s">
        <v>3049</v>
      </c>
      <c r="H958" s="164" t="s">
        <v>963</v>
      </c>
      <c r="I958" s="163">
        <v>29.2</v>
      </c>
      <c r="J958" s="167">
        <v>9</v>
      </c>
      <c r="K958" s="167">
        <v>10.050000000000001</v>
      </c>
      <c r="L958" s="168"/>
      <c r="M958" s="168"/>
      <c r="N958" s="222"/>
      <c r="O958" s="219"/>
      <c r="P958" s="219"/>
      <c r="Q958" s="163"/>
      <c r="R958" s="172"/>
      <c r="S958" s="172"/>
      <c r="T958" s="216"/>
      <c r="U958" s="216"/>
      <c r="V958" s="319"/>
      <c r="W958" s="262"/>
      <c r="AG958" s="163"/>
    </row>
    <row r="959" spans="1:33" s="164" customFormat="1" ht="18" x14ac:dyDescent="0.35">
      <c r="A959" s="316"/>
      <c r="B959" s="163"/>
      <c r="C959" s="163" t="s">
        <v>1150</v>
      </c>
      <c r="D959" s="164" t="s">
        <v>3069</v>
      </c>
      <c r="E959" s="174" t="s">
        <v>49</v>
      </c>
      <c r="F959" s="174" t="s">
        <v>45</v>
      </c>
      <c r="G959" s="164" t="s">
        <v>963</v>
      </c>
      <c r="H959" s="164" t="s">
        <v>1251</v>
      </c>
      <c r="I959" s="163">
        <v>65.8</v>
      </c>
      <c r="J959" s="167">
        <v>10.15</v>
      </c>
      <c r="K959" s="167">
        <v>12.15</v>
      </c>
      <c r="L959" s="57" t="s">
        <v>971</v>
      </c>
      <c r="M959" s="168"/>
      <c r="N959" s="222"/>
      <c r="O959" s="219"/>
      <c r="P959" s="219"/>
      <c r="Q959" s="163"/>
      <c r="R959" s="172"/>
      <c r="S959" s="172"/>
      <c r="T959" s="216"/>
      <c r="U959" s="216"/>
      <c r="V959" s="319"/>
      <c r="W959" s="262"/>
      <c r="AG959" s="163"/>
    </row>
    <row r="960" spans="1:33" s="164" customFormat="1" ht="18" x14ac:dyDescent="0.35">
      <c r="A960" s="316"/>
      <c r="B960" s="163"/>
      <c r="C960" s="163" t="s">
        <v>1150</v>
      </c>
      <c r="D960" s="164" t="s">
        <v>3070</v>
      </c>
      <c r="E960" s="174" t="s">
        <v>45</v>
      </c>
      <c r="F960" s="174" t="s">
        <v>40</v>
      </c>
      <c r="G960" s="164" t="s">
        <v>1251</v>
      </c>
      <c r="H960" s="164" t="s">
        <v>1476</v>
      </c>
      <c r="I960" s="163">
        <v>43.2</v>
      </c>
      <c r="J960" s="167">
        <v>12.45</v>
      </c>
      <c r="K960" s="167">
        <v>14.15</v>
      </c>
      <c r="L960" s="168"/>
      <c r="M960" s="168"/>
      <c r="N960" s="222"/>
      <c r="O960" s="219"/>
      <c r="P960" s="219"/>
      <c r="Q960" s="163"/>
      <c r="R960" s="172"/>
      <c r="S960" s="172"/>
      <c r="T960" s="216"/>
      <c r="U960" s="216"/>
      <c r="V960" s="319"/>
      <c r="W960" s="262"/>
      <c r="AG960" s="163"/>
    </row>
    <row r="961" spans="1:33" s="164" customFormat="1" ht="18" x14ac:dyDescent="0.35">
      <c r="A961" s="316"/>
      <c r="B961" s="163"/>
      <c r="C961" s="163"/>
      <c r="E961" s="174"/>
      <c r="F961" s="221"/>
      <c r="G961" s="57" t="s">
        <v>976</v>
      </c>
      <c r="I961" s="57" t="s">
        <v>3071</v>
      </c>
      <c r="J961" s="163"/>
      <c r="K961" s="163"/>
      <c r="L961" s="168"/>
      <c r="M961" s="168"/>
      <c r="N961" s="222"/>
      <c r="O961" s="219"/>
      <c r="P961" s="219"/>
      <c r="Q961" s="163"/>
      <c r="R961" s="172"/>
      <c r="S961" s="172"/>
      <c r="T961" s="216"/>
      <c r="U961" s="216"/>
      <c r="V961" s="319"/>
      <c r="W961" s="262"/>
      <c r="AG961" s="163"/>
    </row>
    <row r="962" spans="1:33" s="164" customFormat="1" ht="18" x14ac:dyDescent="0.35">
      <c r="A962" s="316"/>
      <c r="B962" s="163"/>
      <c r="C962" s="163" t="s">
        <v>1148</v>
      </c>
      <c r="D962" s="164" t="s">
        <v>3072</v>
      </c>
      <c r="E962" s="174" t="s">
        <v>40</v>
      </c>
      <c r="F962" s="174" t="s">
        <v>45</v>
      </c>
      <c r="G962" s="164" t="s">
        <v>1476</v>
      </c>
      <c r="H962" s="164" t="s">
        <v>1251</v>
      </c>
      <c r="I962" s="163">
        <v>43.2</v>
      </c>
      <c r="J962" s="167">
        <v>16</v>
      </c>
      <c r="K962" s="167">
        <v>17.3</v>
      </c>
      <c r="L962" s="168"/>
      <c r="M962" s="168"/>
      <c r="N962" s="222"/>
      <c r="O962" s="219"/>
      <c r="P962" s="219"/>
      <c r="Q962" s="163" t="s">
        <v>1148</v>
      </c>
      <c r="R962" s="181">
        <v>0.30208333333333331</v>
      </c>
      <c r="S962" s="181">
        <v>0.28125</v>
      </c>
      <c r="T962" s="216">
        <v>168.6</v>
      </c>
      <c r="U962" s="216"/>
      <c r="V962" s="319"/>
      <c r="W962" s="262"/>
      <c r="AD962" s="211" t="s">
        <v>1029</v>
      </c>
      <c r="AE962" s="164" t="s">
        <v>1045</v>
      </c>
      <c r="AF962" s="164" t="s">
        <v>1031</v>
      </c>
      <c r="AG962" s="163" t="s">
        <v>1487</v>
      </c>
    </row>
    <row r="963" spans="1:33" s="164" customFormat="1" ht="18" x14ac:dyDescent="0.35">
      <c r="A963" s="316"/>
      <c r="B963" s="163"/>
      <c r="C963" s="163" t="s">
        <v>1148</v>
      </c>
      <c r="D963" s="164" t="s">
        <v>3073</v>
      </c>
      <c r="E963" s="174" t="s">
        <v>45</v>
      </c>
      <c r="F963" s="174" t="s">
        <v>49</v>
      </c>
      <c r="G963" s="164" t="s">
        <v>1251</v>
      </c>
      <c r="H963" s="164" t="s">
        <v>963</v>
      </c>
      <c r="I963" s="163">
        <v>65.8</v>
      </c>
      <c r="J963" s="167">
        <v>17.399999999999999</v>
      </c>
      <c r="K963" s="167">
        <v>19.399999999999999</v>
      </c>
      <c r="L963" s="57" t="s">
        <v>971</v>
      </c>
      <c r="M963" s="168"/>
      <c r="N963" s="222"/>
      <c r="O963" s="219"/>
      <c r="P963" s="219"/>
      <c r="Q963" s="163"/>
      <c r="R963" s="172"/>
      <c r="S963" s="172"/>
      <c r="T963" s="216"/>
      <c r="U963" s="216"/>
      <c r="V963" s="319"/>
      <c r="W963" s="262"/>
      <c r="AG963" s="163"/>
    </row>
    <row r="964" spans="1:33" s="164" customFormat="1" ht="18" x14ac:dyDescent="0.35">
      <c r="A964" s="316"/>
      <c r="B964" s="163"/>
      <c r="C964" s="163" t="s">
        <v>1148</v>
      </c>
      <c r="D964" s="164" t="s">
        <v>3074</v>
      </c>
      <c r="E964" s="174" t="s">
        <v>49</v>
      </c>
      <c r="F964" s="174" t="s">
        <v>48</v>
      </c>
      <c r="G964" s="164" t="s">
        <v>963</v>
      </c>
      <c r="H964" s="164" t="s">
        <v>3049</v>
      </c>
      <c r="I964" s="163">
        <v>30.4</v>
      </c>
      <c r="J964" s="167">
        <v>20.100000000000001</v>
      </c>
      <c r="K964" s="167">
        <v>21.15</v>
      </c>
      <c r="L964" s="168"/>
      <c r="M964" s="168"/>
      <c r="N964" s="222"/>
      <c r="O964" s="219"/>
      <c r="P964" s="219"/>
      <c r="Q964" s="163"/>
      <c r="R964" s="172"/>
      <c r="S964" s="172"/>
      <c r="T964" s="216"/>
      <c r="U964" s="216"/>
      <c r="V964" s="319"/>
      <c r="W964" s="262"/>
      <c r="AG964" s="163"/>
    </row>
    <row r="965" spans="1:33" s="164" customFormat="1" ht="18" x14ac:dyDescent="0.35">
      <c r="A965" s="316"/>
      <c r="B965" s="163"/>
      <c r="C965" s="163" t="s">
        <v>1148</v>
      </c>
      <c r="D965" s="164" t="s">
        <v>3075</v>
      </c>
      <c r="E965" s="174" t="s">
        <v>48</v>
      </c>
      <c r="F965" s="174" t="s">
        <v>49</v>
      </c>
      <c r="G965" s="164" t="s">
        <v>3049</v>
      </c>
      <c r="H965" s="164" t="s">
        <v>963</v>
      </c>
      <c r="I965" s="163">
        <v>29.2</v>
      </c>
      <c r="J965" s="167">
        <v>21.25</v>
      </c>
      <c r="K965" s="167">
        <v>22.3</v>
      </c>
      <c r="L965" s="168"/>
      <c r="M965" s="168"/>
      <c r="N965" s="222"/>
      <c r="O965" s="219"/>
      <c r="P965" s="219"/>
      <c r="Q965" s="163"/>
      <c r="R965" s="172"/>
      <c r="S965" s="172"/>
      <c r="T965" s="216"/>
      <c r="U965" s="216"/>
      <c r="V965" s="319"/>
      <c r="W965" s="262"/>
      <c r="AG965" s="163"/>
    </row>
    <row r="966" spans="1:33" s="164" customFormat="1" ht="18" x14ac:dyDescent="0.35">
      <c r="A966" s="316"/>
      <c r="B966" s="163"/>
      <c r="C966" s="163"/>
      <c r="E966" s="174"/>
      <c r="F966" s="221"/>
      <c r="H966" s="57" t="s">
        <v>1174</v>
      </c>
      <c r="J966" s="163"/>
      <c r="K966" s="163"/>
      <c r="L966" s="168"/>
      <c r="M966" s="168"/>
      <c r="N966" s="222"/>
      <c r="O966" s="219"/>
      <c r="P966" s="219"/>
      <c r="Q966" s="163"/>
      <c r="R966" s="172"/>
      <c r="S966" s="172"/>
      <c r="T966" s="216"/>
      <c r="U966" s="216"/>
      <c r="V966" s="319"/>
      <c r="W966" s="262"/>
      <c r="AG966" s="163"/>
    </row>
    <row r="967" spans="1:33" s="164" customFormat="1" ht="18" x14ac:dyDescent="0.35">
      <c r="A967" s="316"/>
      <c r="B967" s="163"/>
      <c r="C967" s="163"/>
      <c r="E967" s="174"/>
      <c r="F967" s="221"/>
      <c r="H967" s="57"/>
      <c r="J967" s="163"/>
      <c r="K967" s="163"/>
      <c r="L967" s="168"/>
      <c r="M967" s="168"/>
      <c r="N967" s="222"/>
      <c r="O967" s="219"/>
      <c r="P967" s="219"/>
      <c r="Q967" s="163"/>
      <c r="R967" s="172"/>
      <c r="S967" s="172"/>
      <c r="T967" s="216"/>
      <c r="U967" s="216"/>
      <c r="V967" s="319"/>
      <c r="W967" s="262"/>
      <c r="AG967" s="163"/>
    </row>
    <row r="968" spans="1:33" s="164" customFormat="1" ht="18" x14ac:dyDescent="0.35">
      <c r="A968" s="316"/>
      <c r="B968" s="163"/>
      <c r="C968" s="163"/>
      <c r="E968" s="174"/>
      <c r="F968" s="221"/>
      <c r="H968" s="57"/>
      <c r="J968" s="163"/>
      <c r="K968" s="163"/>
      <c r="L968" s="168"/>
      <c r="M968" s="168"/>
      <c r="N968" s="222"/>
      <c r="O968" s="219"/>
      <c r="P968" s="219"/>
      <c r="Q968" s="163"/>
      <c r="R968" s="172"/>
      <c r="S968" s="172"/>
      <c r="T968" s="216"/>
      <c r="U968" s="216"/>
      <c r="V968" s="319"/>
      <c r="W968" s="262"/>
      <c r="AG968" s="163"/>
    </row>
    <row r="969" spans="1:33" s="164" customFormat="1" ht="18" x14ac:dyDescent="0.35">
      <c r="A969" s="316"/>
      <c r="B969" s="163">
        <v>58</v>
      </c>
      <c r="C969" s="163" t="s">
        <v>1506</v>
      </c>
      <c r="D969" s="164" t="s">
        <v>3076</v>
      </c>
      <c r="E969" s="174" t="s">
        <v>40</v>
      </c>
      <c r="F969" s="174" t="s">
        <v>3077</v>
      </c>
      <c r="G969" s="164" t="s">
        <v>1476</v>
      </c>
      <c r="H969" s="164" t="s">
        <v>3078</v>
      </c>
      <c r="I969" s="216">
        <v>429.8</v>
      </c>
      <c r="J969" s="167">
        <v>7</v>
      </c>
      <c r="K969" s="167">
        <v>17.100000000000001</v>
      </c>
      <c r="L969" s="57" t="s">
        <v>943</v>
      </c>
      <c r="M969" s="164" t="s">
        <v>968</v>
      </c>
      <c r="N969" s="163" t="s">
        <v>2093</v>
      </c>
      <c r="O969" s="219"/>
      <c r="P969" s="219"/>
      <c r="Q969" s="163" t="s">
        <v>1506</v>
      </c>
      <c r="R969" s="181">
        <v>0.24652777777777779</v>
      </c>
      <c r="S969" s="181">
        <v>0.22569444444444445</v>
      </c>
      <c r="T969" s="216">
        <v>212.1</v>
      </c>
      <c r="U969" s="216"/>
      <c r="V969" s="172"/>
      <c r="W969" s="320" t="s">
        <v>1027</v>
      </c>
      <c r="X969" s="230" t="s">
        <v>2101</v>
      </c>
      <c r="Y969" s="164" t="s">
        <v>1045</v>
      </c>
      <c r="Z969" s="230"/>
      <c r="AA969" s="230"/>
      <c r="AB969" s="211" t="s">
        <v>3078</v>
      </c>
      <c r="AC969" s="211" t="s">
        <v>3077</v>
      </c>
      <c r="AD969" s="211" t="s">
        <v>1542</v>
      </c>
      <c r="AE969" s="164" t="s">
        <v>1045</v>
      </c>
      <c r="AF969" s="164" t="s">
        <v>1637</v>
      </c>
      <c r="AG969" s="196" t="s">
        <v>3079</v>
      </c>
    </row>
    <row r="970" spans="1:33" s="164" customFormat="1" ht="18" x14ac:dyDescent="0.35">
      <c r="A970" s="316"/>
      <c r="B970" s="163"/>
      <c r="C970" s="163" t="s">
        <v>1516</v>
      </c>
      <c r="E970" s="174"/>
      <c r="F970" s="174"/>
      <c r="I970" s="163"/>
      <c r="J970" s="167"/>
      <c r="K970" s="167"/>
      <c r="M970" s="164" t="s">
        <v>963</v>
      </c>
      <c r="N970" s="163" t="s">
        <v>3080</v>
      </c>
      <c r="O970" s="163"/>
      <c r="P970" s="163"/>
      <c r="Q970" s="163" t="s">
        <v>1516</v>
      </c>
      <c r="R970" s="181">
        <v>0.22569444444444445</v>
      </c>
      <c r="S970" s="181">
        <v>0.22569444444444445</v>
      </c>
      <c r="T970" s="216">
        <v>217.7</v>
      </c>
      <c r="U970" s="216">
        <f>T969+T970</f>
        <v>429.79999999999995</v>
      </c>
      <c r="V970" s="172">
        <v>1</v>
      </c>
      <c r="W970" s="320" t="s">
        <v>1027</v>
      </c>
      <c r="X970" s="230" t="s">
        <v>2101</v>
      </c>
      <c r="Y970" s="164" t="s">
        <v>1045</v>
      </c>
      <c r="Z970" s="164" t="s">
        <v>1045</v>
      </c>
      <c r="AA970" s="230" t="s">
        <v>3081</v>
      </c>
      <c r="AB970" s="211" t="s">
        <v>3078</v>
      </c>
      <c r="AC970" s="211" t="s">
        <v>3077</v>
      </c>
      <c r="AD970" s="211" t="s">
        <v>1542</v>
      </c>
      <c r="AE970" s="164" t="s">
        <v>1045</v>
      </c>
      <c r="AF970" s="164" t="s">
        <v>1637</v>
      </c>
      <c r="AG970" s="163"/>
    </row>
    <row r="971" spans="1:33" s="164" customFormat="1" ht="18" x14ac:dyDescent="0.35">
      <c r="A971" s="316"/>
      <c r="B971" s="163"/>
      <c r="C971" s="163"/>
      <c r="E971" s="174"/>
      <c r="F971" s="174"/>
      <c r="I971" s="163"/>
      <c r="J971" s="167"/>
      <c r="K971" s="167"/>
      <c r="M971" s="164" t="s">
        <v>1312</v>
      </c>
      <c r="N971" s="163" t="s">
        <v>3082</v>
      </c>
      <c r="O971" s="163"/>
      <c r="P971" s="163"/>
      <c r="Q971" s="163"/>
      <c r="R971" s="172"/>
      <c r="S971" s="172"/>
      <c r="T971" s="216"/>
      <c r="U971" s="216"/>
      <c r="V971" s="163"/>
      <c r="W971" s="360"/>
      <c r="AG971" s="163"/>
    </row>
    <row r="972" spans="1:33" s="164" customFormat="1" ht="18" x14ac:dyDescent="0.35">
      <c r="A972" s="316"/>
      <c r="B972" s="163"/>
      <c r="C972" s="163"/>
      <c r="E972" s="209" t="s">
        <v>976</v>
      </c>
      <c r="F972" s="258"/>
      <c r="G972" s="194" t="s">
        <v>976</v>
      </c>
      <c r="H972" s="166"/>
      <c r="I972" s="163"/>
      <c r="J972" s="167"/>
      <c r="K972" s="167"/>
      <c r="M972" s="57" t="s">
        <v>1594</v>
      </c>
      <c r="N972" s="55" t="s">
        <v>3084</v>
      </c>
      <c r="O972" s="194" t="s">
        <v>971</v>
      </c>
      <c r="P972" s="163"/>
      <c r="Q972" s="163"/>
      <c r="R972" s="172"/>
      <c r="S972" s="172"/>
      <c r="T972" s="216"/>
      <c r="U972" s="216"/>
      <c r="V972" s="163"/>
      <c r="W972" s="360"/>
      <c r="AG972" s="163"/>
    </row>
    <row r="973" spans="1:33" s="164" customFormat="1" ht="18" x14ac:dyDescent="0.35">
      <c r="A973" s="316"/>
      <c r="B973" s="163"/>
      <c r="C973" s="163"/>
      <c r="E973" s="245"/>
      <c r="F973" s="174"/>
      <c r="G973" s="196" t="s">
        <v>2096</v>
      </c>
      <c r="H973" s="164" t="s">
        <v>3085</v>
      </c>
      <c r="I973" s="163"/>
      <c r="J973" s="163"/>
      <c r="K973" s="163"/>
      <c r="M973" s="57" t="s">
        <v>1597</v>
      </c>
      <c r="N973" s="55" t="s">
        <v>3083</v>
      </c>
      <c r="O973" s="57" t="s">
        <v>976</v>
      </c>
      <c r="P973" s="194"/>
      <c r="Q973" s="163"/>
      <c r="R973" s="172"/>
      <c r="S973" s="172"/>
      <c r="T973" s="216"/>
      <c r="U973" s="216"/>
      <c r="V973" s="163"/>
      <c r="W973" s="360"/>
      <c r="AG973" s="163"/>
    </row>
    <row r="974" spans="1:33" s="164" customFormat="1" ht="18" x14ac:dyDescent="0.35">
      <c r="A974" s="316"/>
      <c r="B974" s="163"/>
      <c r="C974" s="163"/>
      <c r="E974" s="245"/>
      <c r="F974" s="174"/>
      <c r="G974" s="196" t="s">
        <v>2096</v>
      </c>
      <c r="H974" s="164" t="s">
        <v>3086</v>
      </c>
      <c r="I974" s="163"/>
      <c r="J974" s="163"/>
      <c r="K974" s="167"/>
      <c r="M974" s="228" t="s">
        <v>1649</v>
      </c>
      <c r="N974" s="163" t="s">
        <v>3087</v>
      </c>
      <c r="O974" s="163"/>
      <c r="P974" s="57"/>
      <c r="Q974" s="163"/>
      <c r="R974" s="172"/>
      <c r="S974" s="172"/>
      <c r="T974" s="216"/>
      <c r="U974" s="216"/>
      <c r="V974" s="163"/>
      <c r="W974" s="360"/>
      <c r="AG974" s="163"/>
    </row>
    <row r="975" spans="1:33" s="164" customFormat="1" ht="18" x14ac:dyDescent="0.35">
      <c r="A975" s="316"/>
      <c r="B975" s="163"/>
      <c r="C975" s="163"/>
      <c r="E975" s="174"/>
      <c r="F975" s="174"/>
      <c r="J975" s="163"/>
      <c r="K975" s="167"/>
      <c r="P975" s="163"/>
      <c r="Q975" s="163"/>
      <c r="R975" s="172"/>
      <c r="S975" s="172"/>
      <c r="T975" s="216"/>
      <c r="U975" s="216"/>
      <c r="V975" s="163"/>
      <c r="W975" s="360"/>
      <c r="AG975" s="163"/>
    </row>
    <row r="976" spans="1:33" s="164" customFormat="1" ht="18" x14ac:dyDescent="0.35">
      <c r="A976" s="316"/>
      <c r="B976" s="163"/>
      <c r="C976" s="163"/>
      <c r="E976" s="174"/>
      <c r="F976" s="174"/>
      <c r="I976" s="163"/>
      <c r="J976" s="163"/>
      <c r="K976" s="163"/>
      <c r="N976" s="163"/>
      <c r="O976" s="163"/>
      <c r="P976" s="163"/>
      <c r="Q976" s="216"/>
      <c r="R976" s="172"/>
      <c r="S976" s="172"/>
      <c r="T976" s="216"/>
      <c r="U976" s="216"/>
      <c r="V976" s="167"/>
      <c r="W976" s="262"/>
      <c r="AG976" s="163"/>
    </row>
    <row r="977" spans="1:33" s="164" customFormat="1" ht="18" x14ac:dyDescent="0.35">
      <c r="A977" s="316"/>
      <c r="B977" s="163">
        <v>59</v>
      </c>
      <c r="C977" s="163" t="s">
        <v>1513</v>
      </c>
      <c r="D977" s="164" t="s">
        <v>3088</v>
      </c>
      <c r="E977" s="174" t="s">
        <v>3077</v>
      </c>
      <c r="F977" s="174" t="s">
        <v>40</v>
      </c>
      <c r="G977" s="164" t="s">
        <v>3078</v>
      </c>
      <c r="H977" s="164" t="s">
        <v>1476</v>
      </c>
      <c r="I977" s="216">
        <v>429.8</v>
      </c>
      <c r="J977" s="167">
        <v>7.3</v>
      </c>
      <c r="K977" s="167">
        <v>17.45</v>
      </c>
      <c r="M977" s="228" t="s">
        <v>1649</v>
      </c>
      <c r="N977" s="163" t="s">
        <v>3089</v>
      </c>
      <c r="O977" s="163"/>
      <c r="P977" s="163"/>
      <c r="Q977" s="163" t="s">
        <v>1513</v>
      </c>
      <c r="R977" s="181">
        <v>0.21875</v>
      </c>
      <c r="S977" s="181">
        <v>0.21875</v>
      </c>
      <c r="T977" s="216">
        <v>217.7</v>
      </c>
      <c r="U977" s="216"/>
      <c r="V977" s="172"/>
      <c r="W977" s="320" t="s">
        <v>1027</v>
      </c>
      <c r="X977" s="169" t="s">
        <v>2101</v>
      </c>
      <c r="Y977" s="164" t="s">
        <v>1045</v>
      </c>
      <c r="Z977" s="169"/>
      <c r="AA977" s="169"/>
      <c r="AB977" s="211" t="s">
        <v>3078</v>
      </c>
      <c r="AC977" s="211" t="s">
        <v>3077</v>
      </c>
      <c r="AD977" s="211" t="s">
        <v>1542</v>
      </c>
      <c r="AE977" s="164" t="s">
        <v>1045</v>
      </c>
      <c r="AF977" s="164" t="s">
        <v>1637</v>
      </c>
      <c r="AG977" s="163"/>
    </row>
    <row r="978" spans="1:33" s="164" customFormat="1" ht="18" x14ac:dyDescent="0.35">
      <c r="A978" s="316"/>
      <c r="B978" s="163"/>
      <c r="C978" s="163" t="s">
        <v>1265</v>
      </c>
      <c r="E978" s="174"/>
      <c r="F978" s="174"/>
      <c r="I978" s="163"/>
      <c r="J978" s="163"/>
      <c r="K978" s="163"/>
      <c r="M978" s="57" t="s">
        <v>1597</v>
      </c>
      <c r="N978" s="55" t="s">
        <v>3090</v>
      </c>
      <c r="O978" s="55"/>
      <c r="P978" s="55"/>
      <c r="Q978" s="163" t="s">
        <v>1265</v>
      </c>
      <c r="R978" s="181">
        <v>0.23958333333333334</v>
      </c>
      <c r="S978" s="181">
        <v>0.21875</v>
      </c>
      <c r="T978" s="216">
        <v>212.1</v>
      </c>
      <c r="U978" s="216">
        <f>T977+T978</f>
        <v>429.79999999999995</v>
      </c>
      <c r="V978" s="172">
        <v>1</v>
      </c>
      <c r="W978" s="320" t="s">
        <v>1027</v>
      </c>
      <c r="X978" s="169" t="s">
        <v>2101</v>
      </c>
      <c r="Y978" s="164" t="s">
        <v>1045</v>
      </c>
      <c r="Z978" s="164" t="s">
        <v>1045</v>
      </c>
      <c r="AA978" s="169"/>
      <c r="AB978" s="211" t="s">
        <v>3078</v>
      </c>
      <c r="AC978" s="211" t="s">
        <v>3077</v>
      </c>
      <c r="AD978" s="211" t="s">
        <v>1542</v>
      </c>
      <c r="AE978" s="164" t="s">
        <v>1045</v>
      </c>
      <c r="AF978" s="164" t="s">
        <v>1637</v>
      </c>
      <c r="AG978" s="163"/>
    </row>
    <row r="979" spans="1:33" s="164" customFormat="1" ht="18" x14ac:dyDescent="0.35">
      <c r="A979" s="316"/>
      <c r="B979" s="163"/>
      <c r="C979" s="163"/>
      <c r="E979" s="209" t="s">
        <v>976</v>
      </c>
      <c r="F979" s="258"/>
      <c r="G979" s="194" t="s">
        <v>976</v>
      </c>
      <c r="H979" s="166"/>
      <c r="I979" s="163"/>
      <c r="J979" s="167"/>
      <c r="K979" s="163"/>
      <c r="M979" s="164" t="s">
        <v>1594</v>
      </c>
      <c r="N979" s="163" t="s">
        <v>3091</v>
      </c>
      <c r="O979" s="194" t="s">
        <v>971</v>
      </c>
      <c r="P979" s="163"/>
      <c r="Q979" s="216"/>
      <c r="T979" s="216"/>
      <c r="U979" s="216"/>
      <c r="V979" s="163"/>
      <c r="W979" s="262"/>
      <c r="AG979" s="163"/>
    </row>
    <row r="980" spans="1:33" s="164" customFormat="1" ht="18" x14ac:dyDescent="0.35">
      <c r="A980" s="316"/>
      <c r="B980" s="163"/>
      <c r="C980" s="163"/>
      <c r="E980" s="245"/>
      <c r="F980" s="174"/>
      <c r="G980" s="196" t="s">
        <v>2096</v>
      </c>
      <c r="H980" s="164" t="s">
        <v>3092</v>
      </c>
      <c r="I980" s="163"/>
      <c r="J980" s="163"/>
      <c r="K980" s="163"/>
      <c r="M980" s="164" t="s">
        <v>1312</v>
      </c>
      <c r="N980" s="163" t="s">
        <v>2075</v>
      </c>
      <c r="O980" s="194"/>
      <c r="P980" s="194"/>
      <c r="R980" s="172"/>
      <c r="S980" s="172"/>
      <c r="T980" s="216"/>
      <c r="U980" s="216"/>
      <c r="V980" s="163"/>
      <c r="W980" s="262"/>
      <c r="AG980" s="163"/>
    </row>
    <row r="981" spans="1:33" s="164" customFormat="1" ht="18" x14ac:dyDescent="0.35">
      <c r="A981" s="316"/>
      <c r="B981" s="163"/>
      <c r="C981" s="163"/>
      <c r="E981" s="245"/>
      <c r="F981" s="174"/>
      <c r="G981" s="196" t="s">
        <v>2096</v>
      </c>
      <c r="H981" s="164" t="s">
        <v>3093</v>
      </c>
      <c r="I981" s="163"/>
      <c r="J981" s="163"/>
      <c r="K981" s="163"/>
      <c r="M981" s="164" t="s">
        <v>963</v>
      </c>
      <c r="N981" s="163" t="s">
        <v>3094</v>
      </c>
      <c r="O981" s="163"/>
      <c r="P981" s="163"/>
      <c r="Q981" s="216"/>
      <c r="R981" s="172"/>
      <c r="S981" s="172"/>
      <c r="T981" s="216"/>
      <c r="U981" s="216"/>
      <c r="V981" s="163"/>
      <c r="W981" s="262"/>
      <c r="AG981" s="163"/>
    </row>
    <row r="982" spans="1:33" s="164" customFormat="1" ht="18" x14ac:dyDescent="0.35">
      <c r="A982" s="316"/>
      <c r="B982" s="163"/>
      <c r="C982" s="163"/>
      <c r="E982" s="174"/>
      <c r="F982" s="174"/>
      <c r="I982" s="163"/>
      <c r="J982" s="163"/>
      <c r="K982" s="163"/>
      <c r="M982" s="164" t="s">
        <v>968</v>
      </c>
      <c r="N982" s="163" t="s">
        <v>1880</v>
      </c>
      <c r="O982" s="163"/>
      <c r="P982" s="163"/>
      <c r="Q982" s="216"/>
      <c r="R982" s="172"/>
      <c r="S982" s="172"/>
      <c r="T982" s="216"/>
      <c r="U982" s="216"/>
      <c r="V982" s="163"/>
      <c r="W982" s="262"/>
      <c r="AG982" s="163"/>
    </row>
    <row r="983" spans="1:33" s="164" customFormat="1" ht="18" x14ac:dyDescent="0.35">
      <c r="A983" s="316"/>
      <c r="B983" s="163"/>
      <c r="C983" s="163"/>
      <c r="E983" s="233"/>
      <c r="F983" s="233"/>
      <c r="G983" s="232"/>
      <c r="H983" s="232"/>
      <c r="I983" s="232" t="s">
        <v>3095</v>
      </c>
      <c r="J983" s="354"/>
      <c r="K983" s="354"/>
      <c r="O983" s="163"/>
      <c r="P983" s="163"/>
      <c r="Q983" s="216"/>
      <c r="R983" s="172"/>
      <c r="S983" s="172"/>
      <c r="T983" s="216"/>
      <c r="U983" s="216"/>
      <c r="V983" s="163"/>
      <c r="W983" s="262"/>
      <c r="AG983" s="163"/>
    </row>
    <row r="984" spans="1:33" s="164" customFormat="1" ht="18" x14ac:dyDescent="0.35">
      <c r="A984" s="316"/>
      <c r="B984" s="163"/>
      <c r="C984" s="163"/>
      <c r="E984" s="233"/>
      <c r="F984" s="233"/>
      <c r="G984" s="232"/>
      <c r="H984" s="232"/>
      <c r="I984" s="232"/>
      <c r="J984" s="354"/>
      <c r="K984" s="354"/>
      <c r="N984" s="163"/>
      <c r="O984" s="163"/>
      <c r="P984" s="163"/>
      <c r="Q984" s="216"/>
      <c r="R984" s="172"/>
      <c r="S984" s="172"/>
      <c r="T984" s="216"/>
      <c r="U984" s="216"/>
      <c r="V984" s="163"/>
      <c r="W984" s="262"/>
      <c r="AG984" s="163"/>
    </row>
    <row r="985" spans="1:33" s="164" customFormat="1" ht="18" x14ac:dyDescent="0.35">
      <c r="A985" s="316"/>
      <c r="B985" s="163">
        <v>60</v>
      </c>
      <c r="C985" s="163" t="s">
        <v>1266</v>
      </c>
      <c r="D985" s="164" t="s">
        <v>3096</v>
      </c>
      <c r="E985" s="174" t="s">
        <v>40</v>
      </c>
      <c r="F985" s="361" t="s">
        <v>3097</v>
      </c>
      <c r="G985" s="164" t="s">
        <v>1476</v>
      </c>
      <c r="H985" s="211" t="s">
        <v>3098</v>
      </c>
      <c r="I985" s="216">
        <v>255.8</v>
      </c>
      <c r="J985" s="167">
        <v>5.4</v>
      </c>
      <c r="K985" s="167">
        <v>11.4</v>
      </c>
      <c r="M985" s="196" t="s">
        <v>2142</v>
      </c>
      <c r="N985" s="163" t="s">
        <v>3099</v>
      </c>
      <c r="O985" s="194" t="s">
        <v>971</v>
      </c>
      <c r="P985" s="163"/>
      <c r="Q985" s="163" t="s">
        <v>1266</v>
      </c>
      <c r="R985" s="181">
        <v>0.36458333333333331</v>
      </c>
      <c r="S985" s="181">
        <v>0.30902777777777779</v>
      </c>
      <c r="T985" s="216">
        <v>305.2</v>
      </c>
      <c r="U985" s="216"/>
      <c r="V985" s="172"/>
      <c r="W985" s="320" t="s">
        <v>1027</v>
      </c>
      <c r="X985" s="169" t="s">
        <v>2101</v>
      </c>
      <c r="Y985" s="164" t="s">
        <v>1045</v>
      </c>
      <c r="Z985" s="169"/>
      <c r="AA985" s="169"/>
      <c r="AB985" s="164" t="s">
        <v>3098</v>
      </c>
      <c r="AC985" s="164" t="s">
        <v>3097</v>
      </c>
      <c r="AD985" s="211" t="s">
        <v>1542</v>
      </c>
      <c r="AE985" s="164" t="s">
        <v>1045</v>
      </c>
      <c r="AF985" s="164" t="s">
        <v>1637</v>
      </c>
      <c r="AG985" s="163" t="s">
        <v>1487</v>
      </c>
    </row>
    <row r="986" spans="1:33" s="164" customFormat="1" ht="18" x14ac:dyDescent="0.35">
      <c r="A986" s="316"/>
      <c r="B986" s="163"/>
      <c r="C986" s="163"/>
      <c r="E986" s="174"/>
      <c r="F986" s="209" t="s">
        <v>971</v>
      </c>
      <c r="H986" s="194" t="s">
        <v>971</v>
      </c>
      <c r="I986" s="216"/>
      <c r="J986" s="167"/>
      <c r="K986" s="167"/>
      <c r="M986" s="196" t="s">
        <v>1539</v>
      </c>
      <c r="N986" s="167" t="s">
        <v>3100</v>
      </c>
      <c r="O986" s="167"/>
      <c r="P986" s="167"/>
      <c r="Q986" s="163"/>
      <c r="R986" s="172"/>
      <c r="S986" s="172"/>
      <c r="T986" s="216"/>
      <c r="U986" s="216"/>
      <c r="V986" s="163"/>
      <c r="W986" s="262"/>
      <c r="AG986" s="163"/>
    </row>
    <row r="987" spans="1:33" s="164" customFormat="1" ht="18" x14ac:dyDescent="0.35">
      <c r="A987" s="316"/>
      <c r="B987" s="163"/>
      <c r="C987" s="163"/>
      <c r="E987" s="174"/>
      <c r="F987" s="174"/>
      <c r="I987" s="163"/>
      <c r="J987" s="167"/>
      <c r="K987" s="167"/>
      <c r="M987" s="164" t="s">
        <v>1869</v>
      </c>
      <c r="N987" s="167" t="s">
        <v>1737</v>
      </c>
      <c r="O987" s="167"/>
      <c r="P987" s="167"/>
      <c r="Q987" s="163"/>
      <c r="R987" s="172"/>
      <c r="S987" s="172"/>
      <c r="T987" s="216"/>
      <c r="U987" s="216"/>
      <c r="V987" s="163"/>
      <c r="W987" s="262"/>
      <c r="AG987" s="163"/>
    </row>
    <row r="988" spans="1:33" s="164" customFormat="1" ht="18" x14ac:dyDescent="0.35">
      <c r="A988" s="316"/>
      <c r="B988" s="163"/>
      <c r="C988" s="163"/>
      <c r="D988" s="57"/>
      <c r="E988" s="258" t="s">
        <v>976</v>
      </c>
      <c r="F988" s="258"/>
      <c r="G988" s="166" t="s">
        <v>976</v>
      </c>
      <c r="H988" s="166"/>
      <c r="I988" s="163"/>
      <c r="J988" s="167"/>
      <c r="K988" s="167"/>
      <c r="M988" s="196"/>
      <c r="N988" s="167"/>
      <c r="O988" s="167"/>
      <c r="P988" s="167"/>
      <c r="Q988" s="163"/>
      <c r="R988" s="172"/>
      <c r="S988" s="172"/>
      <c r="T988" s="216"/>
      <c r="U988" s="216"/>
      <c r="V988" s="163"/>
      <c r="W988" s="262"/>
      <c r="AG988" s="163"/>
    </row>
    <row r="989" spans="1:33" s="164" customFormat="1" ht="18" x14ac:dyDescent="0.35">
      <c r="A989" s="316"/>
      <c r="B989" s="163"/>
      <c r="C989" s="163"/>
      <c r="D989" s="57"/>
      <c r="E989" s="245"/>
      <c r="F989" s="174" t="s">
        <v>3101</v>
      </c>
      <c r="G989" s="196" t="s">
        <v>2096</v>
      </c>
      <c r="H989" s="164" t="s">
        <v>3102</v>
      </c>
      <c r="I989" s="163"/>
      <c r="J989" s="167"/>
      <c r="K989" s="167"/>
      <c r="M989" s="196"/>
      <c r="N989" s="167"/>
      <c r="O989" s="167"/>
      <c r="P989" s="167"/>
      <c r="Q989" s="163"/>
      <c r="R989" s="172"/>
      <c r="S989" s="172"/>
      <c r="T989" s="216"/>
      <c r="U989" s="216"/>
      <c r="V989" s="163"/>
      <c r="W989" s="262"/>
      <c r="AG989" s="163"/>
    </row>
    <row r="990" spans="1:33" s="164" customFormat="1" ht="18" x14ac:dyDescent="0.35">
      <c r="A990" s="316"/>
      <c r="B990" s="163"/>
      <c r="C990" s="163"/>
      <c r="D990" s="57"/>
      <c r="E990" s="245"/>
      <c r="F990" s="174" t="s">
        <v>3103</v>
      </c>
      <c r="G990" s="196" t="s">
        <v>2096</v>
      </c>
      <c r="H990" s="164" t="s">
        <v>3104</v>
      </c>
      <c r="I990" s="163"/>
      <c r="J990" s="167"/>
      <c r="K990" s="167"/>
      <c r="M990" s="196"/>
      <c r="N990" s="163"/>
      <c r="O990" s="163"/>
      <c r="P990" s="163"/>
      <c r="Q990" s="163"/>
      <c r="R990" s="172"/>
      <c r="S990" s="172"/>
      <c r="T990" s="216"/>
      <c r="U990" s="216"/>
      <c r="V990" s="163"/>
      <c r="W990" s="262"/>
      <c r="AG990" s="163"/>
    </row>
    <row r="991" spans="1:33" s="164" customFormat="1" ht="18" x14ac:dyDescent="0.35">
      <c r="A991" s="316"/>
      <c r="B991" s="163"/>
      <c r="C991" s="163"/>
      <c r="E991" s="174"/>
      <c r="F991" s="174"/>
      <c r="I991" s="163"/>
      <c r="J991" s="167"/>
      <c r="K991" s="167"/>
      <c r="M991" s="196"/>
      <c r="N991" s="163"/>
      <c r="O991" s="163"/>
      <c r="P991" s="163"/>
      <c r="Q991" s="163"/>
      <c r="R991" s="172"/>
      <c r="S991" s="172"/>
      <c r="T991" s="216"/>
      <c r="U991" s="216"/>
      <c r="V991" s="163"/>
      <c r="W991" s="262"/>
      <c r="AG991" s="163"/>
    </row>
    <row r="992" spans="1:33" s="164" customFormat="1" ht="18" x14ac:dyDescent="0.35">
      <c r="A992" s="316"/>
      <c r="B992" s="163"/>
      <c r="C992" s="163" t="s">
        <v>1292</v>
      </c>
      <c r="D992" s="164" t="s">
        <v>3105</v>
      </c>
      <c r="E992" s="245" t="s">
        <v>3097</v>
      </c>
      <c r="F992" s="245" t="s">
        <v>49</v>
      </c>
      <c r="G992" s="196" t="s">
        <v>3098</v>
      </c>
      <c r="H992" s="196" t="s">
        <v>963</v>
      </c>
      <c r="I992" s="216">
        <v>313.60000000000002</v>
      </c>
      <c r="J992" s="167">
        <v>12.3</v>
      </c>
      <c r="K992" s="167">
        <v>19.5</v>
      </c>
      <c r="M992" s="164" t="s">
        <v>1869</v>
      </c>
      <c r="N992" s="246" t="s">
        <v>3106</v>
      </c>
      <c r="O992" s="57" t="s">
        <v>976</v>
      </c>
      <c r="P992" s="167"/>
      <c r="Q992" s="163" t="s">
        <v>1292</v>
      </c>
      <c r="R992" s="181">
        <v>0.33333333333333331</v>
      </c>
      <c r="S992" s="181">
        <v>0.3125</v>
      </c>
      <c r="T992" s="216">
        <v>322</v>
      </c>
      <c r="U992" s="216">
        <f>T985+T992</f>
        <v>627.20000000000005</v>
      </c>
      <c r="V992" s="172">
        <v>3</v>
      </c>
      <c r="W992" s="320" t="s">
        <v>1027</v>
      </c>
      <c r="X992" s="169" t="s">
        <v>2101</v>
      </c>
      <c r="Y992" s="164" t="s">
        <v>1045</v>
      </c>
      <c r="Z992" s="164" t="s">
        <v>1045</v>
      </c>
      <c r="AA992" s="169" t="s">
        <v>2103</v>
      </c>
      <c r="AB992" s="164" t="s">
        <v>3098</v>
      </c>
      <c r="AC992" s="164" t="s">
        <v>3097</v>
      </c>
      <c r="AD992" s="211" t="s">
        <v>1542</v>
      </c>
      <c r="AE992" s="164" t="s">
        <v>1045</v>
      </c>
      <c r="AF992" s="164" t="s">
        <v>1637</v>
      </c>
      <c r="AG992" s="163"/>
    </row>
    <row r="993" spans="1:33" s="164" customFormat="1" ht="18" x14ac:dyDescent="0.35">
      <c r="A993" s="316"/>
      <c r="B993" s="163"/>
      <c r="C993" s="163" t="s">
        <v>1292</v>
      </c>
      <c r="D993" s="164" t="s">
        <v>3107</v>
      </c>
      <c r="E993" s="245" t="s">
        <v>49</v>
      </c>
      <c r="F993" s="174" t="s">
        <v>40</v>
      </c>
      <c r="G993" s="196" t="s">
        <v>963</v>
      </c>
      <c r="H993" s="164" t="s">
        <v>1476</v>
      </c>
      <c r="I993" s="216">
        <v>57.8</v>
      </c>
      <c r="J993" s="167">
        <v>19.55</v>
      </c>
      <c r="K993" s="167">
        <v>21.25</v>
      </c>
      <c r="M993" s="228" t="s">
        <v>1539</v>
      </c>
      <c r="N993" s="246" t="s">
        <v>3108</v>
      </c>
      <c r="O993" s="194" t="s">
        <v>971</v>
      </c>
      <c r="P993" s="57"/>
      <c r="T993" s="216"/>
      <c r="U993" s="216"/>
      <c r="V993" s="163"/>
      <c r="W993" s="262"/>
      <c r="AG993" s="163"/>
    </row>
    <row r="994" spans="1:33" s="164" customFormat="1" ht="18" x14ac:dyDescent="0.35">
      <c r="A994" s="316"/>
      <c r="B994" s="163"/>
      <c r="C994" s="163"/>
      <c r="E994" s="245"/>
      <c r="F994" s="245"/>
      <c r="G994" s="196"/>
      <c r="H994" s="196"/>
      <c r="I994" s="216"/>
      <c r="J994" s="167"/>
      <c r="K994" s="167"/>
      <c r="M994" s="164" t="s">
        <v>1476</v>
      </c>
      <c r="N994" s="163" t="s">
        <v>3109</v>
      </c>
      <c r="O994" s="163"/>
      <c r="P994" s="194"/>
      <c r="R994" s="172"/>
      <c r="S994" s="172"/>
      <c r="T994" s="216"/>
      <c r="U994" s="216"/>
      <c r="V994" s="163"/>
      <c r="W994" s="262"/>
      <c r="AG994" s="163"/>
    </row>
    <row r="995" spans="1:33" s="164" customFormat="1" ht="18" x14ac:dyDescent="0.35">
      <c r="A995" s="316"/>
      <c r="B995" s="163"/>
      <c r="C995" s="163"/>
      <c r="E995" s="245"/>
      <c r="F995" s="245"/>
      <c r="G995" s="196"/>
      <c r="H995" s="196"/>
      <c r="I995" s="216"/>
      <c r="J995" s="167"/>
      <c r="K995" s="167"/>
      <c r="M995" s="196" t="s">
        <v>968</v>
      </c>
      <c r="N995" s="163" t="s">
        <v>3110</v>
      </c>
      <c r="O995" s="163"/>
      <c r="P995" s="163"/>
      <c r="Q995" s="163"/>
      <c r="R995" s="172"/>
      <c r="S995" s="172"/>
      <c r="T995" s="216"/>
      <c r="U995" s="216"/>
      <c r="V995" s="163"/>
      <c r="W995" s="262"/>
      <c r="AG995" s="163"/>
    </row>
    <row r="996" spans="1:33" s="164" customFormat="1" ht="18" x14ac:dyDescent="0.35">
      <c r="A996" s="316"/>
      <c r="B996" s="163"/>
      <c r="C996" s="163"/>
      <c r="E996" s="245"/>
      <c r="F996" s="245"/>
      <c r="G996" s="196"/>
      <c r="H996" s="196"/>
      <c r="I996" s="216"/>
      <c r="J996" s="167"/>
      <c r="K996" s="167"/>
      <c r="P996" s="163"/>
      <c r="Q996" s="163"/>
      <c r="R996" s="172"/>
      <c r="S996" s="172"/>
      <c r="T996" s="216"/>
      <c r="U996" s="216"/>
      <c r="V996" s="163"/>
      <c r="W996" s="262"/>
      <c r="AG996" s="163"/>
    </row>
    <row r="997" spans="1:33" s="164" customFormat="1" ht="18" x14ac:dyDescent="0.35">
      <c r="A997" s="316"/>
      <c r="B997" s="163"/>
      <c r="C997" s="163"/>
      <c r="E997" s="209"/>
      <c r="F997" s="209"/>
      <c r="G997" s="194"/>
      <c r="H997" s="194"/>
      <c r="I997" s="194" t="s">
        <v>3111</v>
      </c>
      <c r="J997" s="55"/>
      <c r="K997" s="55"/>
      <c r="N997" s="163"/>
      <c r="O997" s="163"/>
      <c r="P997" s="163"/>
      <c r="Q997" s="163"/>
      <c r="R997" s="172"/>
      <c r="S997" s="172"/>
      <c r="T997" s="216"/>
      <c r="U997" s="216"/>
      <c r="V997" s="163"/>
      <c r="W997" s="262"/>
      <c r="AG997" s="163"/>
    </row>
    <row r="998" spans="1:33" s="164" customFormat="1" ht="24.75" x14ac:dyDescent="0.45">
      <c r="A998" s="316"/>
      <c r="B998" s="163"/>
      <c r="C998" s="163"/>
      <c r="D998" s="275"/>
      <c r="E998" s="174"/>
      <c r="F998" s="174"/>
      <c r="I998" s="163"/>
      <c r="J998" s="163"/>
      <c r="K998" s="163"/>
      <c r="N998" s="163"/>
      <c r="O998" s="163"/>
      <c r="P998" s="163"/>
      <c r="Q998" s="216"/>
      <c r="R998" s="172"/>
      <c r="S998" s="172"/>
      <c r="T998" s="216"/>
      <c r="U998" s="216"/>
      <c r="V998" s="163"/>
      <c r="W998" s="262"/>
      <c r="AG998" s="163"/>
    </row>
    <row r="999" spans="1:33" s="164" customFormat="1" ht="18" x14ac:dyDescent="0.35">
      <c r="A999" s="316"/>
      <c r="B999" s="163">
        <v>61</v>
      </c>
      <c r="C999" s="163" t="s">
        <v>1295</v>
      </c>
      <c r="D999" s="164" t="s">
        <v>3112</v>
      </c>
      <c r="E999" s="174" t="s">
        <v>40</v>
      </c>
      <c r="F999" s="174" t="s">
        <v>3113</v>
      </c>
      <c r="G999" s="164" t="s">
        <v>1476</v>
      </c>
      <c r="H999" s="164" t="s">
        <v>1597</v>
      </c>
      <c r="I999" s="216">
        <v>212.1</v>
      </c>
      <c r="J999" s="167">
        <v>7.3</v>
      </c>
      <c r="K999" s="167">
        <v>12.5</v>
      </c>
      <c r="M999" s="164" t="s">
        <v>968</v>
      </c>
      <c r="N999" s="164" t="s">
        <v>1889</v>
      </c>
      <c r="Q999" s="163" t="s">
        <v>1295</v>
      </c>
      <c r="R999" s="181">
        <v>0.25347222222222221</v>
      </c>
      <c r="S999" s="181">
        <v>0.22569444444444445</v>
      </c>
      <c r="T999" s="216">
        <v>212.1</v>
      </c>
      <c r="U999" s="216"/>
      <c r="V999" s="172"/>
      <c r="W999" s="320"/>
      <c r="X999" s="169" t="s">
        <v>2101</v>
      </c>
      <c r="Y999" s="164" t="s">
        <v>1030</v>
      </c>
      <c r="Z999" s="169"/>
      <c r="AA999" s="169"/>
      <c r="AB999" s="164" t="s">
        <v>1597</v>
      </c>
      <c r="AC999" s="164" t="s">
        <v>3113</v>
      </c>
      <c r="AD999" s="211" t="s">
        <v>1542</v>
      </c>
      <c r="AE999" s="164" t="s">
        <v>1030</v>
      </c>
      <c r="AF999" s="164" t="s">
        <v>1543</v>
      </c>
      <c r="AG999" s="163" t="s">
        <v>1487</v>
      </c>
    </row>
    <row r="1000" spans="1:33" s="164" customFormat="1" ht="18" x14ac:dyDescent="0.35">
      <c r="A1000" s="316"/>
      <c r="B1000" s="163"/>
      <c r="C1000" s="163"/>
      <c r="E1000" s="174"/>
      <c r="F1000" s="174"/>
      <c r="I1000" s="163"/>
      <c r="J1000" s="167"/>
      <c r="K1000" s="167"/>
      <c r="M1000" s="57" t="s">
        <v>3114</v>
      </c>
      <c r="N1000" s="164" t="s">
        <v>3115</v>
      </c>
      <c r="R1000" s="172"/>
      <c r="S1000" s="172"/>
      <c r="T1000" s="216"/>
      <c r="U1000" s="216"/>
      <c r="V1000" s="163"/>
      <c r="W1000" s="262"/>
      <c r="AG1000" s="163"/>
    </row>
    <row r="1001" spans="1:33" s="164" customFormat="1" ht="18" x14ac:dyDescent="0.35">
      <c r="A1001" s="316"/>
      <c r="B1001" s="163"/>
      <c r="C1001" s="163"/>
      <c r="E1001" s="174"/>
      <c r="F1001" s="174"/>
      <c r="I1001" s="163"/>
      <c r="J1001" s="163"/>
      <c r="K1001" s="163"/>
      <c r="M1001" s="57" t="s">
        <v>3116</v>
      </c>
      <c r="N1001" s="164" t="s">
        <v>3117</v>
      </c>
      <c r="R1001" s="172"/>
      <c r="S1001" s="172"/>
      <c r="T1001" s="216"/>
      <c r="U1001" s="216"/>
      <c r="V1001" s="163"/>
      <c r="W1001" s="262"/>
      <c r="AG1001" s="163"/>
    </row>
    <row r="1002" spans="1:33" s="164" customFormat="1" ht="18" x14ac:dyDescent="0.35">
      <c r="A1002" s="316"/>
      <c r="B1002" s="163"/>
      <c r="C1002" s="163"/>
      <c r="E1002" s="174"/>
      <c r="F1002" s="174"/>
      <c r="I1002" s="163"/>
      <c r="J1002" s="163"/>
      <c r="K1002" s="163"/>
      <c r="M1002" s="164" t="s">
        <v>1312</v>
      </c>
      <c r="N1002" s="164" t="s">
        <v>1919</v>
      </c>
      <c r="R1002" s="172"/>
      <c r="S1002" s="172"/>
      <c r="T1002" s="216"/>
      <c r="U1002" s="216"/>
      <c r="V1002" s="163"/>
      <c r="W1002" s="262"/>
      <c r="AG1002" s="163"/>
    </row>
    <row r="1003" spans="1:33" s="164" customFormat="1" ht="18" x14ac:dyDescent="0.35">
      <c r="A1003" s="316"/>
      <c r="B1003" s="163"/>
      <c r="C1003" s="163"/>
      <c r="E1003" s="209" t="s">
        <v>976</v>
      </c>
      <c r="F1003" s="209"/>
      <c r="G1003" s="194" t="s">
        <v>976</v>
      </c>
      <c r="H1003" s="194"/>
      <c r="I1003" s="163"/>
      <c r="J1003" s="163"/>
      <c r="K1003" s="163"/>
      <c r="M1003" s="57" t="s">
        <v>1594</v>
      </c>
      <c r="N1003" s="57" t="s">
        <v>3118</v>
      </c>
      <c r="O1003" s="194" t="s">
        <v>971</v>
      </c>
      <c r="P1003" s="194"/>
      <c r="R1003" s="172"/>
      <c r="S1003" s="172"/>
      <c r="T1003" s="216"/>
      <c r="U1003" s="216"/>
      <c r="V1003" s="163"/>
      <c r="W1003" s="262"/>
      <c r="AG1003" s="163"/>
    </row>
    <row r="1004" spans="1:33" s="164" customFormat="1" ht="18" x14ac:dyDescent="0.35">
      <c r="A1004" s="316"/>
      <c r="B1004" s="163"/>
      <c r="C1004" s="163"/>
      <c r="E1004" s="174"/>
      <c r="F1004" s="174"/>
      <c r="I1004" s="163"/>
      <c r="J1004" s="163"/>
      <c r="K1004" s="163"/>
      <c r="N1004" s="163"/>
      <c r="O1004" s="163"/>
      <c r="P1004" s="163"/>
      <c r="Q1004" s="216"/>
      <c r="R1004" s="172"/>
      <c r="S1004" s="172"/>
      <c r="T1004" s="216"/>
      <c r="U1004" s="216"/>
      <c r="V1004" s="163"/>
      <c r="W1004" s="262"/>
      <c r="AG1004" s="163"/>
    </row>
    <row r="1005" spans="1:33" s="164" customFormat="1" ht="18" x14ac:dyDescent="0.35">
      <c r="A1005" s="316"/>
      <c r="B1005" s="163"/>
      <c r="C1005" s="163" t="s">
        <v>1352</v>
      </c>
      <c r="D1005" s="164" t="s">
        <v>3119</v>
      </c>
      <c r="E1005" s="174" t="s">
        <v>3113</v>
      </c>
      <c r="F1005" s="174" t="s">
        <v>40</v>
      </c>
      <c r="G1005" s="164" t="s">
        <v>1597</v>
      </c>
      <c r="H1005" s="164" t="s">
        <v>1476</v>
      </c>
      <c r="I1005" s="216">
        <v>212.1</v>
      </c>
      <c r="J1005" s="167">
        <v>16.3</v>
      </c>
      <c r="K1005" s="167">
        <v>21.45</v>
      </c>
      <c r="M1005" s="164" t="s">
        <v>1594</v>
      </c>
      <c r="N1005" s="163" t="s">
        <v>3120</v>
      </c>
      <c r="O1005" s="194" t="s">
        <v>971</v>
      </c>
      <c r="P1005" s="163"/>
      <c r="Q1005" s="163" t="s">
        <v>1352</v>
      </c>
      <c r="R1005" s="181">
        <v>0.23958333333333334</v>
      </c>
      <c r="S1005" s="181">
        <v>0.21875</v>
      </c>
      <c r="T1005" s="216">
        <v>212.1</v>
      </c>
      <c r="U1005" s="216">
        <f>T999+T1005</f>
        <v>424.2</v>
      </c>
      <c r="V1005" s="172">
        <v>2</v>
      </c>
      <c r="W1005" s="320"/>
      <c r="X1005" s="169" t="s">
        <v>2101</v>
      </c>
      <c r="Y1005" s="164" t="s">
        <v>1030</v>
      </c>
      <c r="Z1005" s="164" t="s">
        <v>1030</v>
      </c>
      <c r="AA1005" s="169" t="s">
        <v>2103</v>
      </c>
      <c r="AB1005" s="164" t="s">
        <v>1597</v>
      </c>
      <c r="AC1005" s="164" t="s">
        <v>3113</v>
      </c>
      <c r="AD1005" s="211" t="s">
        <v>1542</v>
      </c>
      <c r="AE1005" s="164" t="s">
        <v>1030</v>
      </c>
      <c r="AF1005" s="164" t="s">
        <v>1543</v>
      </c>
      <c r="AG1005" s="163"/>
    </row>
    <row r="1006" spans="1:33" s="164" customFormat="1" ht="18" x14ac:dyDescent="0.35">
      <c r="A1006" s="316"/>
      <c r="B1006" s="163"/>
      <c r="C1006" s="163"/>
      <c r="E1006" s="174"/>
      <c r="F1006" s="174"/>
      <c r="I1006" s="163"/>
      <c r="J1006" s="167"/>
      <c r="K1006" s="163"/>
      <c r="M1006" s="164" t="s">
        <v>1312</v>
      </c>
      <c r="N1006" s="163" t="s">
        <v>2094</v>
      </c>
      <c r="O1006" s="163"/>
      <c r="P1006" s="163"/>
      <c r="Q1006" s="216"/>
      <c r="T1006" s="216"/>
      <c r="U1006" s="216"/>
      <c r="V1006" s="163"/>
      <c r="W1006" s="262"/>
      <c r="AG1006" s="163"/>
    </row>
    <row r="1007" spans="1:33" s="164" customFormat="1" ht="18" x14ac:dyDescent="0.35">
      <c r="A1007" s="316"/>
      <c r="B1007" s="163"/>
      <c r="C1007" s="163"/>
      <c r="E1007" s="174"/>
      <c r="F1007" s="174"/>
      <c r="I1007" s="163"/>
      <c r="J1007" s="167"/>
      <c r="K1007" s="163"/>
      <c r="M1007" s="57" t="s">
        <v>3114</v>
      </c>
      <c r="N1007" s="55" t="s">
        <v>3121</v>
      </c>
      <c r="P1007" s="194"/>
      <c r="R1007" s="172"/>
      <c r="S1007" s="172"/>
      <c r="T1007" s="216"/>
      <c r="U1007" s="216"/>
      <c r="V1007" s="163"/>
      <c r="W1007" s="262"/>
      <c r="AG1007" s="163"/>
    </row>
    <row r="1008" spans="1:33" s="164" customFormat="1" ht="18" x14ac:dyDescent="0.35">
      <c r="A1008" s="316"/>
      <c r="B1008" s="163"/>
      <c r="C1008" s="163"/>
      <c r="E1008" s="174"/>
      <c r="F1008" s="174"/>
      <c r="I1008" s="163"/>
      <c r="J1008" s="167"/>
      <c r="K1008" s="163"/>
      <c r="M1008" s="57" t="s">
        <v>3116</v>
      </c>
      <c r="N1008" s="164" t="s">
        <v>1762</v>
      </c>
      <c r="P1008" s="194"/>
      <c r="R1008" s="172"/>
      <c r="S1008" s="172"/>
      <c r="T1008" s="216"/>
      <c r="U1008" s="216"/>
      <c r="V1008" s="163"/>
      <c r="W1008" s="262"/>
      <c r="AG1008" s="163"/>
    </row>
    <row r="1009" spans="1:34" s="164" customFormat="1" ht="18" x14ac:dyDescent="0.35">
      <c r="A1009" s="316"/>
      <c r="B1009" s="163"/>
      <c r="C1009" s="163"/>
      <c r="E1009" s="174"/>
      <c r="F1009" s="174"/>
      <c r="I1009" s="163"/>
      <c r="J1009" s="167"/>
      <c r="K1009" s="163"/>
      <c r="M1009" s="164" t="s">
        <v>968</v>
      </c>
      <c r="N1009" s="163" t="s">
        <v>3122</v>
      </c>
      <c r="O1009" s="163"/>
      <c r="P1009" s="163"/>
      <c r="Q1009" s="216"/>
      <c r="R1009" s="172"/>
      <c r="S1009" s="172"/>
      <c r="T1009" s="216"/>
      <c r="U1009" s="216"/>
      <c r="V1009" s="163"/>
      <c r="W1009" s="262"/>
      <c r="AG1009" s="163"/>
    </row>
    <row r="1010" spans="1:34" s="164" customFormat="1" ht="18" x14ac:dyDescent="0.35">
      <c r="A1010" s="316"/>
      <c r="B1010" s="163"/>
      <c r="C1010" s="163"/>
      <c r="E1010" s="174"/>
      <c r="F1010" s="174"/>
      <c r="I1010" s="192" t="s">
        <v>3123</v>
      </c>
      <c r="J1010" s="163"/>
      <c r="K1010" s="163"/>
      <c r="N1010" s="163"/>
      <c r="O1010" s="163"/>
      <c r="P1010" s="163"/>
      <c r="R1010" s="172"/>
      <c r="S1010" s="172"/>
      <c r="T1010" s="216"/>
      <c r="U1010" s="216"/>
      <c r="W1010" s="262"/>
      <c r="AG1010" s="163"/>
    </row>
    <row r="1011" spans="1:34" s="164" customFormat="1" ht="18" x14ac:dyDescent="0.35">
      <c r="A1011" s="316"/>
      <c r="B1011" s="163"/>
      <c r="C1011" s="163"/>
      <c r="E1011" s="174"/>
      <c r="F1011" s="174"/>
      <c r="I1011" s="163"/>
      <c r="J1011" s="163"/>
      <c r="K1011" s="163"/>
      <c r="N1011" s="163"/>
      <c r="O1011" s="163"/>
      <c r="P1011" s="163"/>
      <c r="R1011" s="172"/>
      <c r="S1011" s="172"/>
      <c r="T1011" s="216"/>
      <c r="U1011" s="216"/>
      <c r="W1011" s="262"/>
      <c r="AG1011" s="163"/>
    </row>
    <row r="1012" spans="1:34" s="164" customFormat="1" ht="18" x14ac:dyDescent="0.35">
      <c r="A1012" s="316"/>
      <c r="B1012" s="163">
        <v>62</v>
      </c>
      <c r="C1012" s="163" t="s">
        <v>1359</v>
      </c>
      <c r="D1012" s="164" t="s">
        <v>3124</v>
      </c>
      <c r="E1012" s="174" t="s">
        <v>40</v>
      </c>
      <c r="F1012" s="174" t="s">
        <v>3113</v>
      </c>
      <c r="G1012" s="164" t="s">
        <v>1476</v>
      </c>
      <c r="H1012" s="164" t="s">
        <v>1597</v>
      </c>
      <c r="I1012" s="216">
        <v>212.1</v>
      </c>
      <c r="J1012" s="167">
        <v>9</v>
      </c>
      <c r="K1012" s="167">
        <v>14.2</v>
      </c>
      <c r="M1012" s="164" t="s">
        <v>968</v>
      </c>
      <c r="N1012" s="216" t="s">
        <v>3125</v>
      </c>
      <c r="O1012" s="216"/>
      <c r="P1012" s="216"/>
      <c r="Q1012" s="163" t="s">
        <v>1359</v>
      </c>
      <c r="R1012" s="181">
        <v>0.25347222222222221</v>
      </c>
      <c r="S1012" s="181">
        <v>0.22569444444444445</v>
      </c>
      <c r="T1012" s="216">
        <v>212.1</v>
      </c>
      <c r="U1012" s="216"/>
      <c r="V1012" s="172"/>
      <c r="W1012" s="320" t="s">
        <v>1027</v>
      </c>
      <c r="X1012" s="169" t="s">
        <v>2101</v>
      </c>
      <c r="Y1012" s="164" t="s">
        <v>1030</v>
      </c>
      <c r="Z1012" s="169"/>
      <c r="AA1012" s="169"/>
      <c r="AB1012" s="164" t="s">
        <v>1597</v>
      </c>
      <c r="AC1012" s="164" t="s">
        <v>3113</v>
      </c>
      <c r="AD1012" s="211" t="s">
        <v>1542</v>
      </c>
      <c r="AE1012" s="164" t="s">
        <v>1030</v>
      </c>
      <c r="AF1012" s="164" t="s">
        <v>1543</v>
      </c>
      <c r="AG1012" s="163" t="s">
        <v>1487</v>
      </c>
    </row>
    <row r="1013" spans="1:34" s="164" customFormat="1" ht="18" x14ac:dyDescent="0.35">
      <c r="A1013" s="316"/>
      <c r="B1013" s="163"/>
      <c r="C1013" s="163"/>
      <c r="E1013" s="174"/>
      <c r="F1013" s="174"/>
      <c r="I1013" s="216"/>
      <c r="J1013" s="167"/>
      <c r="K1013" s="167"/>
      <c r="M1013" s="57" t="s">
        <v>3114</v>
      </c>
      <c r="N1013" s="216" t="s">
        <v>1567</v>
      </c>
      <c r="O1013" s="216"/>
      <c r="P1013" s="216"/>
      <c r="R1013" s="172"/>
      <c r="S1013" s="172"/>
      <c r="T1013" s="216"/>
      <c r="U1013" s="216"/>
      <c r="V1013" s="163"/>
      <c r="W1013" s="262"/>
      <c r="AG1013" s="163"/>
    </row>
    <row r="1014" spans="1:34" s="164" customFormat="1" ht="18" x14ac:dyDescent="0.35">
      <c r="A1014" s="316"/>
      <c r="B1014" s="163"/>
      <c r="C1014" s="163"/>
      <c r="E1014" s="174"/>
      <c r="F1014" s="174"/>
      <c r="I1014" s="216"/>
      <c r="J1014" s="55"/>
      <c r="K1014" s="167"/>
      <c r="M1014" s="57" t="s">
        <v>3116</v>
      </c>
      <c r="N1014" s="216" t="s">
        <v>3126</v>
      </c>
      <c r="O1014" s="216"/>
      <c r="P1014" s="216"/>
      <c r="R1014" s="172"/>
      <c r="S1014" s="172"/>
      <c r="T1014" s="216"/>
      <c r="U1014" s="216"/>
      <c r="V1014" s="163"/>
      <c r="W1014" s="262"/>
      <c r="AG1014" s="163"/>
    </row>
    <row r="1015" spans="1:34" s="164" customFormat="1" ht="18" x14ac:dyDescent="0.35">
      <c r="A1015" s="316"/>
      <c r="B1015" s="163"/>
      <c r="C1015" s="163"/>
      <c r="E1015" s="174"/>
      <c r="F1015" s="174"/>
      <c r="I1015" s="216"/>
      <c r="J1015" s="167"/>
      <c r="K1015" s="167"/>
      <c r="M1015" s="164" t="s">
        <v>1312</v>
      </c>
      <c r="N1015" s="216" t="s">
        <v>3127</v>
      </c>
      <c r="O1015" s="216"/>
      <c r="P1015" s="216"/>
      <c r="R1015" s="172"/>
      <c r="S1015" s="172"/>
      <c r="T1015" s="216"/>
      <c r="U1015" s="216"/>
      <c r="V1015" s="163"/>
      <c r="W1015" s="262"/>
      <c r="AG1015" s="163"/>
    </row>
    <row r="1016" spans="1:34" s="164" customFormat="1" ht="18" x14ac:dyDescent="0.35">
      <c r="A1016" s="316"/>
      <c r="B1016" s="163"/>
      <c r="C1016" s="163"/>
      <c r="E1016" s="221" t="s">
        <v>976</v>
      </c>
      <c r="F1016" s="174"/>
      <c r="G1016" s="57" t="s">
        <v>976</v>
      </c>
      <c r="I1016" s="216"/>
      <c r="J1016" s="163"/>
      <c r="K1016" s="167"/>
      <c r="M1016" s="57" t="s">
        <v>1594</v>
      </c>
      <c r="N1016" s="55" t="s">
        <v>3128</v>
      </c>
      <c r="O1016" s="194" t="s">
        <v>971</v>
      </c>
      <c r="P1016" s="194"/>
      <c r="R1016" s="172"/>
      <c r="S1016" s="172"/>
      <c r="T1016" s="216"/>
      <c r="U1016" s="216"/>
      <c r="V1016" s="163"/>
      <c r="W1016" s="262"/>
      <c r="AG1016" s="163"/>
    </row>
    <row r="1017" spans="1:34" s="164" customFormat="1" ht="18" x14ac:dyDescent="0.35">
      <c r="A1017" s="316"/>
      <c r="B1017" s="163"/>
      <c r="C1017" s="163"/>
      <c r="E1017" s="174"/>
      <c r="F1017" s="174"/>
      <c r="I1017" s="216"/>
      <c r="J1017" s="167"/>
      <c r="K1017" s="167"/>
      <c r="N1017" s="163"/>
      <c r="O1017" s="163"/>
      <c r="P1017" s="163"/>
      <c r="Q1017" s="216"/>
      <c r="R1017" s="172"/>
      <c r="S1017" s="172"/>
      <c r="T1017" s="216"/>
      <c r="U1017" s="216"/>
      <c r="V1017" s="163"/>
      <c r="W1017" s="262"/>
      <c r="AG1017" s="163"/>
    </row>
    <row r="1018" spans="1:34" s="164" customFormat="1" ht="18" x14ac:dyDescent="0.35">
      <c r="A1018" s="316"/>
      <c r="B1018" s="163"/>
      <c r="C1018" s="163"/>
      <c r="E1018" s="174"/>
      <c r="F1018" s="174"/>
      <c r="I1018" s="216"/>
      <c r="J1018" s="163"/>
      <c r="K1018" s="163"/>
      <c r="N1018" s="163"/>
      <c r="O1018" s="163"/>
      <c r="P1018" s="163"/>
      <c r="Q1018" s="216"/>
      <c r="R1018" s="172"/>
      <c r="S1018" s="172"/>
      <c r="T1018" s="216"/>
      <c r="U1018" s="216"/>
      <c r="V1018" s="163"/>
      <c r="W1018" s="262"/>
      <c r="AG1018" s="163"/>
    </row>
    <row r="1019" spans="1:34" s="164" customFormat="1" ht="18" x14ac:dyDescent="0.35">
      <c r="A1019" s="316"/>
      <c r="B1019" s="163"/>
      <c r="C1019" s="163" t="s">
        <v>1103</v>
      </c>
      <c r="D1019" s="164" t="s">
        <v>3129</v>
      </c>
      <c r="E1019" s="174" t="s">
        <v>3113</v>
      </c>
      <c r="F1019" s="174" t="s">
        <v>40</v>
      </c>
      <c r="G1019" s="164" t="s">
        <v>1597</v>
      </c>
      <c r="H1019" s="164" t="s">
        <v>1476</v>
      </c>
      <c r="I1019" s="216">
        <v>212.1</v>
      </c>
      <c r="J1019" s="167">
        <v>17.45</v>
      </c>
      <c r="K1019" s="167">
        <v>23</v>
      </c>
      <c r="M1019" s="164" t="s">
        <v>1594</v>
      </c>
      <c r="N1019" s="163" t="s">
        <v>3130</v>
      </c>
      <c r="O1019" s="194" t="s">
        <v>971</v>
      </c>
      <c r="P1019" s="163"/>
      <c r="Q1019" s="163" t="s">
        <v>1103</v>
      </c>
      <c r="R1019" s="181">
        <v>0.23958333333333334</v>
      </c>
      <c r="S1019" s="181">
        <v>0.21875</v>
      </c>
      <c r="T1019" s="216">
        <v>212.1</v>
      </c>
      <c r="U1019" s="216">
        <f>T1012+T1019</f>
        <v>424.2</v>
      </c>
      <c r="V1019" s="172">
        <v>2</v>
      </c>
      <c r="W1019" s="320" t="s">
        <v>1027</v>
      </c>
      <c r="X1019" s="169" t="s">
        <v>2101</v>
      </c>
      <c r="Y1019" s="164" t="s">
        <v>1030</v>
      </c>
      <c r="Z1019" s="164" t="s">
        <v>1030</v>
      </c>
      <c r="AA1019" s="169" t="s">
        <v>2103</v>
      </c>
      <c r="AB1019" s="164" t="s">
        <v>1597</v>
      </c>
      <c r="AC1019" s="164" t="s">
        <v>3113</v>
      </c>
      <c r="AD1019" s="211" t="s">
        <v>1542</v>
      </c>
      <c r="AE1019" s="164" t="s">
        <v>1030</v>
      </c>
      <c r="AF1019" s="164" t="s">
        <v>1543</v>
      </c>
      <c r="AG1019" s="163"/>
    </row>
    <row r="1020" spans="1:34" s="164" customFormat="1" ht="18" x14ac:dyDescent="0.35">
      <c r="A1020" s="316"/>
      <c r="B1020" s="163"/>
      <c r="C1020" s="163"/>
      <c r="E1020" s="174"/>
      <c r="F1020" s="174"/>
      <c r="I1020" s="163"/>
      <c r="J1020" s="163"/>
      <c r="K1020" s="163"/>
      <c r="M1020" s="164" t="s">
        <v>1312</v>
      </c>
      <c r="N1020" s="163" t="s">
        <v>3131</v>
      </c>
      <c r="O1020" s="163"/>
      <c r="P1020" s="163"/>
      <c r="Q1020" s="216"/>
      <c r="T1020" s="216"/>
      <c r="U1020" s="216"/>
      <c r="V1020" s="163"/>
      <c r="W1020" s="262"/>
      <c r="AG1020" s="163"/>
    </row>
    <row r="1021" spans="1:34" s="164" customFormat="1" ht="18" x14ac:dyDescent="0.35">
      <c r="A1021" s="316"/>
      <c r="B1021" s="163"/>
      <c r="C1021" s="163"/>
      <c r="E1021" s="174"/>
      <c r="F1021" s="174"/>
      <c r="I1021" s="163"/>
      <c r="J1021" s="163"/>
      <c r="K1021" s="163"/>
      <c r="M1021" s="57" t="s">
        <v>3114</v>
      </c>
      <c r="N1021" s="55" t="s">
        <v>3132</v>
      </c>
      <c r="P1021" s="194"/>
      <c r="R1021" s="172"/>
      <c r="S1021" s="172"/>
      <c r="T1021" s="216"/>
      <c r="U1021" s="216"/>
      <c r="V1021" s="163"/>
      <c r="W1021" s="262"/>
      <c r="AG1021" s="163"/>
    </row>
    <row r="1022" spans="1:34" s="164" customFormat="1" ht="18" x14ac:dyDescent="0.35">
      <c r="A1022" s="316"/>
      <c r="B1022" s="163"/>
      <c r="C1022" s="163"/>
      <c r="E1022" s="174"/>
      <c r="F1022" s="174"/>
      <c r="I1022" s="192" t="s">
        <v>3133</v>
      </c>
      <c r="J1022" s="163"/>
      <c r="K1022" s="163"/>
      <c r="M1022" s="164" t="s">
        <v>968</v>
      </c>
      <c r="N1022" s="163" t="s">
        <v>3134</v>
      </c>
      <c r="O1022" s="163"/>
      <c r="P1022" s="163"/>
      <c r="Q1022" s="216"/>
      <c r="R1022" s="172"/>
      <c r="S1022" s="172"/>
      <c r="T1022" s="216"/>
      <c r="U1022" s="216"/>
      <c r="V1022" s="163"/>
      <c r="W1022" s="262"/>
      <c r="AG1022" s="163"/>
    </row>
    <row r="1023" spans="1:34" s="164" customFormat="1" ht="18" x14ac:dyDescent="0.35">
      <c r="A1023" s="316"/>
      <c r="B1023" s="163"/>
      <c r="C1023" s="163"/>
      <c r="E1023" s="174"/>
      <c r="F1023" s="174"/>
      <c r="I1023" s="192"/>
      <c r="J1023" s="163"/>
      <c r="K1023" s="163"/>
      <c r="N1023" s="163"/>
      <c r="O1023" s="163"/>
      <c r="P1023" s="163"/>
      <c r="Q1023" s="216"/>
      <c r="R1023" s="172"/>
      <c r="S1023" s="172"/>
      <c r="T1023" s="216"/>
      <c r="U1023" s="216"/>
      <c r="V1023" s="163"/>
      <c r="W1023" s="262"/>
      <c r="AG1023" s="163"/>
    </row>
    <row r="1024" spans="1:34" s="164" customFormat="1" ht="20.25" x14ac:dyDescent="0.4">
      <c r="A1024" s="144"/>
      <c r="B1024" s="175">
        <v>63</v>
      </c>
      <c r="C1024" s="163" t="s">
        <v>1372</v>
      </c>
      <c r="D1024" s="164" t="s">
        <v>3135</v>
      </c>
      <c r="E1024" s="174" t="s">
        <v>40</v>
      </c>
      <c r="F1024" s="174" t="s">
        <v>3136</v>
      </c>
      <c r="G1024" s="164" t="s">
        <v>1476</v>
      </c>
      <c r="H1024" s="211" t="s">
        <v>3137</v>
      </c>
      <c r="I1024" s="216">
        <v>256.2</v>
      </c>
      <c r="J1024" s="167">
        <v>6</v>
      </c>
      <c r="K1024" s="167">
        <v>12.15</v>
      </c>
      <c r="L1024" s="57" t="s">
        <v>943</v>
      </c>
      <c r="M1024" s="196" t="s">
        <v>2142</v>
      </c>
      <c r="N1024" s="166" t="s">
        <v>3138</v>
      </c>
      <c r="O1024" s="163"/>
      <c r="P1024" s="163"/>
      <c r="Q1024" s="163" t="s">
        <v>1372</v>
      </c>
      <c r="R1024" s="181">
        <v>0.29166666666666669</v>
      </c>
      <c r="S1024" s="181">
        <v>0.27083333333333331</v>
      </c>
      <c r="T1024" s="216">
        <v>256.2</v>
      </c>
      <c r="U1024" s="216"/>
      <c r="V1024" s="172"/>
      <c r="W1024" s="320" t="s">
        <v>1027</v>
      </c>
      <c r="X1024" s="163" t="s">
        <v>2101</v>
      </c>
      <c r="Y1024" s="211" t="s">
        <v>3137</v>
      </c>
      <c r="Z1024" s="164" t="s">
        <v>3097</v>
      </c>
      <c r="AA1024" s="211" t="s">
        <v>1542</v>
      </c>
      <c r="AB1024" s="211"/>
      <c r="AC1024" s="211"/>
      <c r="AD1024" s="211" t="s">
        <v>1542</v>
      </c>
      <c r="AE1024" s="164" t="s">
        <v>1045</v>
      </c>
      <c r="AF1024" s="164" t="s">
        <v>1637</v>
      </c>
      <c r="AG1024" s="163" t="s">
        <v>1487</v>
      </c>
      <c r="AH1024" s="362"/>
    </row>
    <row r="1025" spans="1:34" s="164" customFormat="1" ht="20.25" x14ac:dyDescent="0.4">
      <c r="A1025" s="144"/>
      <c r="B1025" s="175"/>
      <c r="C1025" s="163"/>
      <c r="E1025" s="163"/>
      <c r="H1025" s="194"/>
      <c r="I1025" s="216"/>
      <c r="J1025" s="167"/>
      <c r="K1025" s="167"/>
      <c r="M1025" s="196" t="s">
        <v>1539</v>
      </c>
      <c r="N1025" s="251" t="s">
        <v>1830</v>
      </c>
      <c r="O1025" s="194" t="s">
        <v>971</v>
      </c>
      <c r="P1025" s="163"/>
      <c r="Q1025" s="163"/>
      <c r="R1025" s="172"/>
      <c r="S1025" s="172"/>
      <c r="T1025" s="172"/>
      <c r="U1025" s="216"/>
      <c r="V1025" s="163"/>
      <c r="W1025" s="262"/>
      <c r="AG1025" s="163"/>
      <c r="AH1025" s="362"/>
    </row>
    <row r="1026" spans="1:34" s="164" customFormat="1" ht="20.25" x14ac:dyDescent="0.4">
      <c r="A1026" s="144"/>
      <c r="B1026" s="175"/>
      <c r="C1026" s="163"/>
      <c r="E1026" s="163"/>
      <c r="G1026" s="166" t="s">
        <v>976</v>
      </c>
      <c r="I1026" s="216"/>
      <c r="J1026" s="167"/>
      <c r="K1026" s="167"/>
      <c r="M1026" s="164" t="s">
        <v>3139</v>
      </c>
      <c r="N1026" s="278" t="s">
        <v>3140</v>
      </c>
      <c r="O1026" s="167"/>
      <c r="P1026" s="163"/>
      <c r="Q1026" s="163"/>
      <c r="R1026" s="172"/>
      <c r="S1026" s="172"/>
      <c r="T1026" s="172"/>
      <c r="U1026" s="216"/>
      <c r="V1026" s="163"/>
      <c r="W1026" s="262"/>
      <c r="AG1026" s="163"/>
      <c r="AH1026" s="362"/>
    </row>
    <row r="1027" spans="1:34" s="164" customFormat="1" ht="20.25" x14ac:dyDescent="0.4">
      <c r="A1027" s="144"/>
      <c r="B1027" s="175"/>
      <c r="C1027" s="163"/>
      <c r="E1027" s="163"/>
      <c r="G1027" s="166"/>
      <c r="I1027" s="216"/>
      <c r="J1027" s="167"/>
      <c r="K1027" s="167"/>
      <c r="M1027" s="164" t="s">
        <v>3141</v>
      </c>
      <c r="N1027" s="278" t="s">
        <v>1698</v>
      </c>
      <c r="O1027" s="167"/>
      <c r="P1027" s="163"/>
      <c r="Q1027" s="163"/>
      <c r="R1027" s="172"/>
      <c r="S1027" s="172"/>
      <c r="T1027" s="172"/>
      <c r="U1027" s="216"/>
      <c r="V1027" s="163"/>
      <c r="W1027" s="262"/>
      <c r="AG1027" s="163"/>
      <c r="AH1027" s="362"/>
    </row>
    <row r="1028" spans="1:34" s="164" customFormat="1" ht="20.25" x14ac:dyDescent="0.4">
      <c r="A1028" s="144"/>
      <c r="B1028" s="175"/>
      <c r="C1028" s="163"/>
      <c r="E1028" s="163"/>
      <c r="G1028" s="166"/>
      <c r="I1028" s="216"/>
      <c r="J1028" s="167"/>
      <c r="K1028" s="167"/>
      <c r="N1028" s="278"/>
      <c r="O1028" s="167"/>
      <c r="P1028" s="163"/>
      <c r="Q1028" s="163"/>
      <c r="R1028" s="172"/>
      <c r="S1028" s="172"/>
      <c r="T1028" s="172"/>
      <c r="U1028" s="216"/>
      <c r="V1028" s="163"/>
      <c r="W1028" s="262"/>
      <c r="AG1028" s="163"/>
      <c r="AH1028" s="362"/>
    </row>
    <row r="1029" spans="1:34" s="164" customFormat="1" ht="20.25" x14ac:dyDescent="0.4">
      <c r="A1029" s="144"/>
      <c r="B1029" s="175"/>
      <c r="C1029" s="163" t="s">
        <v>1141</v>
      </c>
      <c r="D1029" s="164" t="s">
        <v>3142</v>
      </c>
      <c r="E1029" s="174" t="s">
        <v>3136</v>
      </c>
      <c r="F1029" s="174" t="s">
        <v>40</v>
      </c>
      <c r="G1029" s="211" t="s">
        <v>3137</v>
      </c>
      <c r="H1029" s="164" t="s">
        <v>1476</v>
      </c>
      <c r="I1029" s="216">
        <v>256.2</v>
      </c>
      <c r="J1029" s="167">
        <v>13.3</v>
      </c>
      <c r="K1029" s="167">
        <v>19.399999999999999</v>
      </c>
      <c r="L1029" s="57" t="s">
        <v>943</v>
      </c>
      <c r="M1029" s="164" t="s">
        <v>3141</v>
      </c>
      <c r="N1029" s="278" t="s">
        <v>1783</v>
      </c>
      <c r="O1029" s="57"/>
      <c r="P1029" s="163"/>
      <c r="Q1029" s="163" t="s">
        <v>1141</v>
      </c>
      <c r="R1029" s="181">
        <v>0.27777777777777779</v>
      </c>
      <c r="S1029" s="181">
        <v>0.25694444444444448</v>
      </c>
      <c r="T1029" s="216">
        <v>256.2</v>
      </c>
      <c r="U1029" s="216">
        <f>T1024+T1029</f>
        <v>512.4</v>
      </c>
      <c r="V1029" s="172">
        <v>2</v>
      </c>
      <c r="W1029" s="320" t="s">
        <v>1027</v>
      </c>
      <c r="X1029" s="163" t="s">
        <v>2101</v>
      </c>
      <c r="Y1029" s="211" t="s">
        <v>3137</v>
      </c>
      <c r="Z1029" s="164" t="s">
        <v>3097</v>
      </c>
      <c r="AA1029" s="211" t="s">
        <v>1542</v>
      </c>
      <c r="AB1029" s="211"/>
      <c r="AC1029" s="211"/>
      <c r="AD1029" s="211" t="s">
        <v>1542</v>
      </c>
      <c r="AE1029" s="164" t="s">
        <v>1045</v>
      </c>
      <c r="AF1029" s="164" t="s">
        <v>1637</v>
      </c>
      <c r="AG1029" s="163"/>
      <c r="AH1029" s="362"/>
    </row>
    <row r="1030" spans="1:34" s="164" customFormat="1" ht="20.25" x14ac:dyDescent="0.4">
      <c r="A1030" s="144"/>
      <c r="B1030" s="175"/>
      <c r="C1030" s="163"/>
      <c r="E1030" s="163"/>
      <c r="G1030" s="211"/>
      <c r="I1030" s="163"/>
      <c r="J1030" s="167"/>
      <c r="K1030" s="167"/>
      <c r="M1030" s="164" t="s">
        <v>3139</v>
      </c>
      <c r="N1030" s="278" t="s">
        <v>3143</v>
      </c>
      <c r="O1030" s="57"/>
      <c r="P1030" s="163"/>
      <c r="Q1030" s="163"/>
      <c r="T1030" s="216"/>
      <c r="U1030" s="216"/>
      <c r="V1030" s="172"/>
      <c r="W1030" s="320"/>
      <c r="X1030" s="163"/>
      <c r="AA1030" s="211"/>
      <c r="AF1030" s="362"/>
      <c r="AG1030" s="163"/>
    </row>
    <row r="1031" spans="1:34" s="164" customFormat="1" ht="20.25" x14ac:dyDescent="0.4">
      <c r="A1031" s="144"/>
      <c r="B1031" s="175"/>
      <c r="C1031" s="163"/>
      <c r="E1031" s="163"/>
      <c r="G1031" s="196"/>
      <c r="I1031" s="216"/>
      <c r="J1031" s="167"/>
      <c r="K1031" s="167"/>
      <c r="M1031" s="196" t="s">
        <v>1539</v>
      </c>
      <c r="N1031" s="251" t="s">
        <v>1759</v>
      </c>
      <c r="O1031" s="194" t="s">
        <v>971</v>
      </c>
      <c r="R1031" s="172"/>
      <c r="S1031" s="172"/>
      <c r="T1031" s="172"/>
      <c r="U1031" s="216"/>
      <c r="V1031" s="163"/>
      <c r="W1031" s="262"/>
      <c r="AF1031" s="362"/>
      <c r="AG1031" s="163"/>
    </row>
    <row r="1032" spans="1:34" s="164" customFormat="1" ht="20.25" x14ac:dyDescent="0.4">
      <c r="A1032" s="144"/>
      <c r="B1032" s="175"/>
      <c r="C1032" s="163"/>
      <c r="E1032" s="163"/>
      <c r="F1032" s="194"/>
      <c r="G1032" s="196"/>
      <c r="H1032" s="196"/>
      <c r="I1032" s="194" t="s">
        <v>3144</v>
      </c>
      <c r="J1032" s="167"/>
      <c r="K1032" s="167"/>
      <c r="M1032" s="196" t="s">
        <v>2142</v>
      </c>
      <c r="N1032" s="166" t="s">
        <v>3145</v>
      </c>
      <c r="P1032" s="163"/>
      <c r="Q1032" s="163"/>
      <c r="R1032" s="172"/>
      <c r="S1032" s="172"/>
      <c r="T1032" s="172"/>
      <c r="U1032" s="216"/>
      <c r="V1032" s="163"/>
      <c r="W1032" s="262"/>
      <c r="AF1032" s="362"/>
      <c r="AG1032" s="163"/>
    </row>
    <row r="1033" spans="1:34" s="164" customFormat="1" ht="20.25" x14ac:dyDescent="0.4">
      <c r="A1033" s="144"/>
      <c r="B1033" s="175"/>
      <c r="C1033" s="163"/>
      <c r="E1033" s="163"/>
      <c r="F1033" s="194"/>
      <c r="G1033" s="196"/>
      <c r="H1033" s="196"/>
      <c r="I1033" s="194"/>
      <c r="J1033" s="167"/>
      <c r="K1033" s="167"/>
      <c r="M1033" s="196"/>
      <c r="N1033" s="166"/>
      <c r="P1033" s="163"/>
      <c r="Q1033" s="163"/>
      <c r="R1033" s="172"/>
      <c r="S1033" s="172"/>
      <c r="T1033" s="172"/>
      <c r="U1033" s="216"/>
      <c r="V1033" s="163"/>
      <c r="W1033" s="262"/>
      <c r="AF1033" s="144"/>
      <c r="AG1033" s="163"/>
    </row>
    <row r="1034" spans="1:34" s="164" customFormat="1" ht="20.25" x14ac:dyDescent="0.4">
      <c r="A1034" s="144"/>
      <c r="B1034" s="175"/>
      <c r="C1034" s="163"/>
      <c r="E1034" s="163"/>
      <c r="F1034" s="194"/>
      <c r="G1034" s="196"/>
      <c r="H1034" s="196"/>
      <c r="I1034" s="194"/>
      <c r="J1034" s="167"/>
      <c r="K1034" s="167"/>
      <c r="M1034" s="196"/>
      <c r="N1034" s="166"/>
      <c r="P1034" s="163"/>
      <c r="Q1034" s="163"/>
      <c r="R1034" s="172"/>
      <c r="S1034" s="172"/>
      <c r="T1034" s="172"/>
      <c r="U1034" s="216"/>
      <c r="V1034" s="163"/>
      <c r="W1034" s="262"/>
      <c r="AF1034" s="144"/>
      <c r="AG1034" s="163"/>
    </row>
    <row r="1035" spans="1:34" s="164" customFormat="1" ht="20.25" x14ac:dyDescent="0.4">
      <c r="A1035" s="144"/>
      <c r="B1035" s="175">
        <v>64</v>
      </c>
      <c r="C1035" s="196" t="s">
        <v>1151</v>
      </c>
      <c r="D1035" s="164" t="s">
        <v>3146</v>
      </c>
      <c r="E1035" s="174" t="s">
        <v>40</v>
      </c>
      <c r="F1035" s="245" t="s">
        <v>3147</v>
      </c>
      <c r="G1035" s="164" t="s">
        <v>1476</v>
      </c>
      <c r="H1035" s="211" t="s">
        <v>3148</v>
      </c>
      <c r="I1035" s="216">
        <v>252.4</v>
      </c>
      <c r="J1035" s="167">
        <v>6.3</v>
      </c>
      <c r="K1035" s="167">
        <v>13.1</v>
      </c>
      <c r="L1035" s="57" t="s">
        <v>943</v>
      </c>
      <c r="M1035" s="196" t="s">
        <v>1025</v>
      </c>
      <c r="N1035" s="166" t="s">
        <v>3138</v>
      </c>
      <c r="O1035" s="163"/>
      <c r="P1035" s="163"/>
      <c r="Q1035" s="163" t="s">
        <v>1372</v>
      </c>
      <c r="R1035" s="181">
        <v>0.29166666666666669</v>
      </c>
      <c r="S1035" s="181">
        <v>0.27083333333333331</v>
      </c>
      <c r="T1035" s="216">
        <v>256.2</v>
      </c>
      <c r="U1035" s="216"/>
      <c r="V1035" s="172"/>
      <c r="W1035" s="320" t="s">
        <v>1027</v>
      </c>
      <c r="X1035" s="163" t="s">
        <v>2101</v>
      </c>
      <c r="Y1035" s="211" t="s">
        <v>3137</v>
      </c>
      <c r="Z1035" s="164" t="s">
        <v>3097</v>
      </c>
      <c r="AA1035" s="211" t="s">
        <v>1542</v>
      </c>
      <c r="AB1035" s="211"/>
      <c r="AC1035" s="211"/>
      <c r="AD1035" s="211" t="s">
        <v>1542</v>
      </c>
      <c r="AE1035" s="164" t="s">
        <v>1045</v>
      </c>
      <c r="AF1035" s="164" t="s">
        <v>1637</v>
      </c>
      <c r="AG1035" s="163" t="s">
        <v>1487</v>
      </c>
      <c r="AH1035" s="362"/>
    </row>
    <row r="1036" spans="1:34" s="164" customFormat="1" ht="20.25" x14ac:dyDescent="0.4">
      <c r="A1036" s="144"/>
      <c r="B1036" s="175"/>
      <c r="C1036" s="196"/>
      <c r="E1036" s="163"/>
      <c r="H1036" s="194"/>
      <c r="I1036" s="216"/>
      <c r="J1036" s="167"/>
      <c r="K1036" s="167"/>
      <c r="M1036" s="196" t="s">
        <v>1564</v>
      </c>
      <c r="N1036" s="251" t="s">
        <v>1830</v>
      </c>
      <c r="O1036" s="194" t="s">
        <v>971</v>
      </c>
      <c r="P1036" s="163"/>
      <c r="Q1036" s="163"/>
      <c r="R1036" s="172"/>
      <c r="S1036" s="172"/>
      <c r="T1036" s="172"/>
      <c r="U1036" s="216"/>
      <c r="V1036" s="163"/>
      <c r="W1036" s="262"/>
      <c r="AG1036" s="163"/>
      <c r="AH1036" s="362"/>
    </row>
    <row r="1037" spans="1:34" s="164" customFormat="1" ht="20.25" x14ac:dyDescent="0.4">
      <c r="A1037" s="144"/>
      <c r="B1037" s="175"/>
      <c r="C1037" s="196"/>
      <c r="E1037" s="163"/>
      <c r="G1037" s="166" t="s">
        <v>976</v>
      </c>
      <c r="I1037" s="216"/>
      <c r="J1037" s="167"/>
      <c r="K1037" s="167"/>
      <c r="M1037" s="164" t="s">
        <v>3149</v>
      </c>
      <c r="N1037" s="278" t="s">
        <v>3140</v>
      </c>
      <c r="O1037" s="167"/>
      <c r="P1037" s="163"/>
      <c r="Q1037" s="163"/>
      <c r="R1037" s="172"/>
      <c r="S1037" s="172"/>
      <c r="T1037" s="172"/>
      <c r="U1037" s="216"/>
      <c r="V1037" s="163"/>
      <c r="W1037" s="262"/>
      <c r="AG1037" s="163"/>
      <c r="AH1037" s="362"/>
    </row>
    <row r="1038" spans="1:34" s="164" customFormat="1" ht="20.25" x14ac:dyDescent="0.4">
      <c r="A1038" s="144"/>
      <c r="B1038" s="175"/>
      <c r="C1038" s="196"/>
      <c r="E1038" s="163"/>
      <c r="G1038" s="166"/>
      <c r="I1038" s="216"/>
      <c r="J1038" s="167"/>
      <c r="K1038" s="167"/>
      <c r="M1038" s="164" t="s">
        <v>3150</v>
      </c>
      <c r="N1038" s="278" t="s">
        <v>1698</v>
      </c>
      <c r="O1038" s="167"/>
      <c r="P1038" s="163"/>
      <c r="Q1038" s="163"/>
      <c r="R1038" s="172"/>
      <c r="S1038" s="172"/>
      <c r="T1038" s="172"/>
      <c r="U1038" s="216"/>
      <c r="V1038" s="163"/>
      <c r="W1038" s="262"/>
      <c r="AG1038" s="163"/>
      <c r="AH1038" s="362"/>
    </row>
    <row r="1039" spans="1:34" s="164" customFormat="1" ht="20.25" x14ac:dyDescent="0.4">
      <c r="A1039" s="144"/>
      <c r="B1039" s="175"/>
      <c r="C1039" s="196"/>
      <c r="E1039" s="163"/>
      <c r="G1039" s="166"/>
      <c r="I1039" s="216"/>
      <c r="J1039" s="167"/>
      <c r="K1039" s="167"/>
      <c r="M1039" s="164" t="s">
        <v>3151</v>
      </c>
      <c r="N1039" s="278"/>
      <c r="O1039" s="167"/>
      <c r="P1039" s="163"/>
      <c r="Q1039" s="163"/>
      <c r="R1039" s="172"/>
      <c r="S1039" s="172"/>
      <c r="T1039" s="172"/>
      <c r="U1039" s="216"/>
      <c r="V1039" s="163"/>
      <c r="W1039" s="262"/>
      <c r="AG1039" s="163"/>
      <c r="AH1039" s="362"/>
    </row>
    <row r="1040" spans="1:34" s="164" customFormat="1" ht="20.25" x14ac:dyDescent="0.4">
      <c r="A1040" s="144"/>
      <c r="B1040" s="175"/>
      <c r="C1040" s="196"/>
      <c r="E1040" s="163"/>
      <c r="G1040" s="166"/>
      <c r="I1040" s="216"/>
      <c r="J1040" s="167"/>
      <c r="K1040" s="167"/>
      <c r="N1040" s="278"/>
      <c r="O1040" s="167"/>
      <c r="P1040" s="163"/>
      <c r="Q1040" s="163"/>
      <c r="R1040" s="172"/>
      <c r="S1040" s="172"/>
      <c r="T1040" s="172"/>
      <c r="U1040" s="216"/>
      <c r="V1040" s="163"/>
      <c r="W1040" s="262"/>
      <c r="AG1040" s="163"/>
      <c r="AH1040" s="362"/>
    </row>
    <row r="1041" spans="1:34" s="164" customFormat="1" ht="20.25" x14ac:dyDescent="0.4">
      <c r="A1041" s="144"/>
      <c r="B1041" s="175"/>
      <c r="C1041" s="196" t="s">
        <v>1153</v>
      </c>
      <c r="D1041" s="164" t="s">
        <v>3152</v>
      </c>
      <c r="E1041" s="245" t="s">
        <v>3147</v>
      </c>
      <c r="F1041" s="174" t="s">
        <v>40</v>
      </c>
      <c r="G1041" s="211" t="s">
        <v>3148</v>
      </c>
      <c r="H1041" s="164" t="s">
        <v>1476</v>
      </c>
      <c r="I1041" s="216">
        <v>252.4</v>
      </c>
      <c r="J1041" s="167">
        <v>15</v>
      </c>
      <c r="K1041" s="167">
        <v>21.3</v>
      </c>
      <c r="L1041" s="57" t="s">
        <v>943</v>
      </c>
      <c r="M1041" s="164" t="s">
        <v>3151</v>
      </c>
      <c r="N1041" s="278" t="s">
        <v>1783</v>
      </c>
      <c r="O1041" s="57"/>
      <c r="P1041" s="163"/>
      <c r="Q1041" s="163" t="s">
        <v>1141</v>
      </c>
      <c r="R1041" s="181">
        <v>0.27777777777777779</v>
      </c>
      <c r="S1041" s="181">
        <v>0.25694444444444448</v>
      </c>
      <c r="T1041" s="216">
        <v>256.2</v>
      </c>
      <c r="U1041" s="216">
        <f>T1035+T1041</f>
        <v>512.4</v>
      </c>
      <c r="V1041" s="172">
        <v>2</v>
      </c>
      <c r="W1041" s="320" t="s">
        <v>1027</v>
      </c>
      <c r="X1041" s="163" t="s">
        <v>2101</v>
      </c>
      <c r="Y1041" s="211" t="s">
        <v>3137</v>
      </c>
      <c r="Z1041" s="164" t="s">
        <v>3097</v>
      </c>
      <c r="AA1041" s="211" t="s">
        <v>1542</v>
      </c>
      <c r="AB1041" s="211"/>
      <c r="AC1041" s="211"/>
      <c r="AD1041" s="211" t="s">
        <v>1542</v>
      </c>
      <c r="AE1041" s="164" t="s">
        <v>1045</v>
      </c>
      <c r="AF1041" s="164" t="s">
        <v>1637</v>
      </c>
      <c r="AG1041" s="163"/>
      <c r="AH1041" s="362"/>
    </row>
    <row r="1042" spans="1:34" s="164" customFormat="1" ht="20.25" x14ac:dyDescent="0.4">
      <c r="A1042" s="144"/>
      <c r="B1042" s="175"/>
      <c r="C1042" s="163"/>
      <c r="E1042" s="163"/>
      <c r="G1042" s="211"/>
      <c r="I1042" s="163"/>
      <c r="J1042" s="167"/>
      <c r="K1042" s="167"/>
      <c r="M1042" s="164" t="s">
        <v>3150</v>
      </c>
      <c r="N1042" s="278" t="s">
        <v>3143</v>
      </c>
      <c r="O1042" s="57"/>
      <c r="P1042" s="163"/>
      <c r="Q1042" s="163"/>
      <c r="T1042" s="216"/>
      <c r="U1042" s="216"/>
      <c r="V1042" s="172"/>
      <c r="W1042" s="320"/>
      <c r="X1042" s="163"/>
      <c r="AA1042" s="211"/>
      <c r="AF1042" s="362"/>
      <c r="AG1042" s="163"/>
    </row>
    <row r="1043" spans="1:34" s="164" customFormat="1" ht="20.25" x14ac:dyDescent="0.4">
      <c r="A1043" s="144"/>
      <c r="B1043" s="175"/>
      <c r="C1043" s="163"/>
      <c r="E1043" s="163"/>
      <c r="G1043" s="196"/>
      <c r="I1043" s="216"/>
      <c r="J1043" s="167"/>
      <c r="K1043" s="167"/>
      <c r="M1043" s="164" t="s">
        <v>3149</v>
      </c>
      <c r="N1043" s="251" t="s">
        <v>1759</v>
      </c>
      <c r="O1043" s="194" t="s">
        <v>971</v>
      </c>
      <c r="R1043" s="172"/>
      <c r="S1043" s="172"/>
      <c r="T1043" s="172"/>
      <c r="U1043" s="216"/>
      <c r="V1043" s="163"/>
      <c r="W1043" s="262"/>
      <c r="AF1043" s="362"/>
      <c r="AG1043" s="163"/>
    </row>
    <row r="1044" spans="1:34" s="164" customFormat="1" ht="20.25" x14ac:dyDescent="0.4">
      <c r="A1044" s="144"/>
      <c r="B1044" s="175"/>
      <c r="C1044" s="163"/>
      <c r="E1044" s="163"/>
      <c r="G1044" s="196"/>
      <c r="H1044" s="196"/>
      <c r="I1044" s="194" t="s">
        <v>3153</v>
      </c>
      <c r="J1044" s="163"/>
      <c r="K1044" s="163"/>
      <c r="M1044" s="196" t="s">
        <v>1564</v>
      </c>
      <c r="N1044" s="166" t="s">
        <v>3145</v>
      </c>
      <c r="P1044" s="163"/>
      <c r="Q1044" s="163"/>
      <c r="R1044" s="172"/>
      <c r="S1044" s="172"/>
      <c r="T1044" s="172"/>
      <c r="U1044" s="216"/>
      <c r="V1044" s="163"/>
      <c r="W1044" s="262"/>
      <c r="AF1044" s="362"/>
      <c r="AG1044" s="163"/>
    </row>
    <row r="1045" spans="1:34" s="164" customFormat="1" ht="18" x14ac:dyDescent="0.35">
      <c r="A1045" s="316"/>
      <c r="B1045" s="163"/>
      <c r="C1045" s="163"/>
      <c r="E1045" s="174"/>
      <c r="F1045" s="174"/>
      <c r="I1045" s="192"/>
      <c r="J1045" s="163"/>
      <c r="K1045" s="163"/>
      <c r="M1045" s="196" t="s">
        <v>1025</v>
      </c>
      <c r="N1045" s="163"/>
      <c r="O1045" s="163"/>
      <c r="P1045" s="163"/>
      <c r="Q1045" s="216"/>
      <c r="R1045" s="172"/>
      <c r="S1045" s="172"/>
      <c r="T1045" s="216"/>
      <c r="U1045" s="216"/>
      <c r="V1045" s="163"/>
      <c r="W1045" s="262"/>
      <c r="AG1045" s="163"/>
    </row>
    <row r="1046" spans="1:34" s="164" customFormat="1" ht="18" x14ac:dyDescent="0.35">
      <c r="A1046" s="316"/>
      <c r="B1046" s="163"/>
      <c r="C1046" s="163"/>
      <c r="E1046" s="174"/>
      <c r="F1046" s="174"/>
      <c r="I1046" s="194"/>
      <c r="J1046" s="167"/>
      <c r="K1046" s="167"/>
      <c r="R1046" s="172"/>
      <c r="S1046" s="163"/>
      <c r="T1046" s="216"/>
      <c r="U1046" s="216"/>
      <c r="W1046" s="262"/>
      <c r="AG1046" s="163"/>
    </row>
    <row r="1047" spans="1:34" s="155" customFormat="1" ht="13.5" x14ac:dyDescent="0.25">
      <c r="B1047" s="165"/>
      <c r="C1047" s="165"/>
      <c r="D1047" s="174"/>
      <c r="E1047" s="174"/>
      <c r="F1047" s="174"/>
      <c r="G1047" s="174"/>
      <c r="H1047" s="174"/>
      <c r="I1047" s="174"/>
      <c r="J1047" s="165"/>
      <c r="K1047" s="165"/>
      <c r="L1047" s="174"/>
      <c r="M1047" s="174"/>
      <c r="N1047" s="174"/>
      <c r="O1047" s="174"/>
      <c r="P1047" s="165"/>
      <c r="Q1047" s="174"/>
      <c r="R1047" s="363">
        <f>SUM(R11:R1046)</f>
        <v>40.461805555555557</v>
      </c>
      <c r="S1047" s="363">
        <f>SUM(S11:S1046)</f>
        <v>35.826388888888872</v>
      </c>
      <c r="T1047" s="364">
        <f>SUM(T11:T1046)</f>
        <v>22537.699999999986</v>
      </c>
      <c r="U1047" s="364">
        <f>SUM(U11:U1046)</f>
        <v>22537.7</v>
      </c>
      <c r="V1047" s="365"/>
      <c r="AG1047" s="158"/>
    </row>
    <row r="1048" spans="1:34" s="144" customFormat="1" ht="20.25" x14ac:dyDescent="0.4">
      <c r="B1048" s="163"/>
      <c r="C1048" s="163"/>
      <c r="D1048" s="178" t="s">
        <v>3154</v>
      </c>
      <c r="E1048" s="178"/>
      <c r="F1048" s="175"/>
      <c r="G1048" s="178"/>
      <c r="H1048" s="175">
        <v>64</v>
      </c>
      <c r="I1048" s="174"/>
      <c r="J1048" s="165"/>
      <c r="K1048" s="165"/>
      <c r="L1048" s="174"/>
      <c r="M1048" s="174"/>
      <c r="N1048" s="174"/>
      <c r="O1048" s="165"/>
      <c r="P1048" s="165"/>
      <c r="Q1048" s="174"/>
      <c r="R1048" s="165"/>
      <c r="S1048" s="165"/>
      <c r="T1048" s="364"/>
      <c r="U1048" s="364"/>
      <c r="V1048" s="174"/>
      <c r="AG1048" s="156"/>
    </row>
    <row r="1049" spans="1:34" s="144" customFormat="1" ht="20.25" x14ac:dyDescent="0.4">
      <c r="B1049" s="163"/>
      <c r="C1049" s="163"/>
      <c r="D1049" s="178" t="s">
        <v>3155</v>
      </c>
      <c r="E1049" s="178"/>
      <c r="F1049" s="183"/>
      <c r="G1049" s="178"/>
      <c r="H1049" s="183">
        <v>22537.7</v>
      </c>
      <c r="I1049" s="174"/>
      <c r="J1049" s="165"/>
      <c r="K1049" s="165"/>
      <c r="L1049" s="174"/>
      <c r="M1049" s="174"/>
      <c r="N1049" s="174"/>
      <c r="O1049" s="174"/>
      <c r="P1049" s="174"/>
      <c r="Q1049" s="174"/>
      <c r="R1049" s="165"/>
      <c r="S1049" s="165"/>
      <c r="T1049" s="364"/>
      <c r="U1049" s="364"/>
      <c r="V1049" s="174"/>
      <c r="AG1049" s="156"/>
    </row>
    <row r="1050" spans="1:34" s="144" customFormat="1" ht="20.25" x14ac:dyDescent="0.4">
      <c r="B1050" s="163"/>
      <c r="C1050" s="163"/>
      <c r="D1050" s="178" t="s">
        <v>3156</v>
      </c>
      <c r="E1050" s="178"/>
      <c r="F1050" s="175"/>
      <c r="G1050" s="178"/>
      <c r="H1050" s="175">
        <v>128</v>
      </c>
      <c r="I1050" s="174"/>
      <c r="J1050" s="165"/>
      <c r="K1050" s="165"/>
      <c r="L1050" s="174"/>
      <c r="M1050" s="174"/>
      <c r="N1050" s="174"/>
      <c r="O1050" s="165"/>
      <c r="P1050" s="165"/>
      <c r="Q1050" s="174"/>
      <c r="R1050" s="366">
        <f>R1047/H1050</f>
        <v>0.31610785590277779</v>
      </c>
      <c r="S1050" s="366">
        <f>S1047/H1050</f>
        <v>0.27989366319444431</v>
      </c>
      <c r="T1050" s="364"/>
      <c r="U1050" s="364"/>
      <c r="V1050" s="174"/>
      <c r="AG1050" s="156"/>
    </row>
    <row r="1051" spans="1:34" s="144" customFormat="1" ht="20.25" x14ac:dyDescent="0.4">
      <c r="B1051" s="163"/>
      <c r="C1051" s="163"/>
      <c r="D1051" s="178" t="s">
        <v>3157</v>
      </c>
      <c r="E1051" s="178"/>
      <c r="F1051" s="183"/>
      <c r="G1051" s="178"/>
      <c r="H1051" s="183">
        <f>H1049/H1048</f>
        <v>352.15156250000001</v>
      </c>
      <c r="I1051" s="174"/>
      <c r="J1051" s="165"/>
      <c r="K1051" s="165"/>
      <c r="L1051" s="174"/>
      <c r="M1051" s="174"/>
      <c r="N1051" s="174"/>
      <c r="O1051" s="165"/>
      <c r="P1051" s="165"/>
      <c r="Q1051" s="174"/>
      <c r="R1051" s="165"/>
      <c r="S1051" s="165"/>
      <c r="T1051" s="364"/>
      <c r="U1051" s="364"/>
      <c r="V1051" s="174"/>
      <c r="AG1051" s="156"/>
    </row>
    <row r="1052" spans="1:34" s="144" customFormat="1" ht="20.25" x14ac:dyDescent="0.4">
      <c r="B1052" s="163"/>
      <c r="C1052" s="163"/>
      <c r="D1052" s="178" t="s">
        <v>3158</v>
      </c>
      <c r="E1052" s="178"/>
      <c r="F1052" s="183"/>
      <c r="G1052" s="178"/>
      <c r="H1052" s="183">
        <f>H1049/H1050</f>
        <v>176.07578125000001</v>
      </c>
      <c r="I1052" s="174"/>
      <c r="J1052" s="165"/>
      <c r="K1052" s="165"/>
      <c r="L1052" s="174"/>
      <c r="M1052" s="174"/>
      <c r="N1052" s="165"/>
      <c r="O1052" s="165"/>
      <c r="P1052" s="165"/>
      <c r="Q1052" s="174"/>
      <c r="R1052" s="165"/>
      <c r="S1052" s="165"/>
      <c r="T1052" s="364"/>
      <c r="U1052" s="364"/>
      <c r="V1052" s="174"/>
      <c r="AG1052" s="156"/>
    </row>
    <row r="1053" spans="1:34" s="144" customFormat="1" ht="18" x14ac:dyDescent="0.35">
      <c r="B1053" s="163"/>
      <c r="C1053" s="163"/>
      <c r="D1053" s="174"/>
      <c r="E1053" s="174"/>
      <c r="F1053" s="174"/>
      <c r="G1053" s="174" t="s">
        <v>3159</v>
      </c>
      <c r="H1053" s="174"/>
      <c r="I1053" s="174"/>
      <c r="J1053" s="165"/>
      <c r="K1053" s="165"/>
      <c r="L1053" s="174"/>
      <c r="M1053" s="174"/>
      <c r="N1053" s="165"/>
      <c r="O1053" s="165"/>
      <c r="P1053" s="165"/>
      <c r="Q1053" s="174"/>
      <c r="R1053" s="165"/>
      <c r="S1053" s="165"/>
      <c r="T1053" s="364"/>
      <c r="U1053" s="364"/>
      <c r="V1053" s="174"/>
      <c r="AG1053" s="156"/>
    </row>
    <row r="1054" spans="1:34" s="164" customFormat="1" ht="18" x14ac:dyDescent="0.35">
      <c r="A1054" s="316"/>
      <c r="B1054" s="163"/>
      <c r="C1054" s="163"/>
      <c r="E1054" s="174"/>
      <c r="F1054" s="174"/>
      <c r="I1054" s="163"/>
      <c r="J1054" s="163"/>
      <c r="K1054" s="163"/>
      <c r="N1054" s="163"/>
      <c r="O1054" s="163"/>
      <c r="P1054" s="163"/>
      <c r="Q1054" s="216"/>
      <c r="R1054" s="172"/>
      <c r="S1054" s="172"/>
      <c r="T1054" s="216"/>
      <c r="U1054" s="216"/>
      <c r="V1054" s="163"/>
      <c r="W1054" s="262"/>
      <c r="AG1054" s="163"/>
    </row>
    <row r="1055" spans="1:34" s="164" customFormat="1" ht="24.75" x14ac:dyDescent="0.45">
      <c r="A1055" s="316"/>
      <c r="B1055" s="163"/>
      <c r="C1055" s="163"/>
      <c r="D1055" s="275" t="s">
        <v>1730</v>
      </c>
      <c r="E1055" s="174"/>
      <c r="F1055" s="174"/>
      <c r="I1055" s="163"/>
      <c r="J1055" s="163"/>
      <c r="K1055" s="163"/>
      <c r="N1055" s="163"/>
      <c r="O1055" s="163"/>
      <c r="P1055" s="163"/>
      <c r="Q1055" s="216"/>
      <c r="R1055" s="172"/>
      <c r="S1055" s="172"/>
      <c r="T1055" s="216"/>
      <c r="U1055" s="216"/>
      <c r="V1055" s="163"/>
      <c r="W1055" s="262"/>
      <c r="AG1055" s="163"/>
    </row>
    <row r="1056" spans="1:34" s="164" customFormat="1" ht="18" x14ac:dyDescent="0.35">
      <c r="A1056" s="316"/>
      <c r="B1056" s="163">
        <v>65</v>
      </c>
      <c r="C1056" s="163" t="s">
        <v>1108</v>
      </c>
      <c r="D1056" s="164" t="s">
        <v>3160</v>
      </c>
      <c r="E1056" s="174" t="s">
        <v>40</v>
      </c>
      <c r="F1056" s="174" t="s">
        <v>3161</v>
      </c>
      <c r="G1056" s="164" t="s">
        <v>1476</v>
      </c>
      <c r="H1056" s="164" t="s">
        <v>3162</v>
      </c>
      <c r="I1056" s="163">
        <v>186.9</v>
      </c>
      <c r="J1056" s="163">
        <v>5.45</v>
      </c>
      <c r="K1056" s="167">
        <v>10</v>
      </c>
      <c r="M1056" s="164" t="s">
        <v>2142</v>
      </c>
      <c r="N1056" s="163" t="s">
        <v>3163</v>
      </c>
      <c r="O1056" s="163"/>
      <c r="P1056" s="163"/>
      <c r="Q1056" s="163" t="s">
        <v>1108</v>
      </c>
      <c r="R1056" s="181">
        <v>0.46527777777777773</v>
      </c>
      <c r="S1056" s="181">
        <v>0.38194444444444442</v>
      </c>
      <c r="T1056" s="216">
        <v>373</v>
      </c>
      <c r="U1056" s="216">
        <f>T1056</f>
        <v>373</v>
      </c>
      <c r="V1056" s="172">
        <v>2</v>
      </c>
      <c r="W1056" s="320"/>
      <c r="X1056" s="169" t="s">
        <v>2101</v>
      </c>
      <c r="Y1056" s="164" t="s">
        <v>1045</v>
      </c>
      <c r="Z1056" s="164" t="s">
        <v>1045</v>
      </c>
      <c r="AA1056" s="169"/>
      <c r="AB1056" s="164" t="s">
        <v>3162</v>
      </c>
      <c r="AC1056" s="164" t="s">
        <v>3161</v>
      </c>
      <c r="AD1056" s="211" t="s">
        <v>1542</v>
      </c>
      <c r="AE1056" s="164" t="s">
        <v>1045</v>
      </c>
      <c r="AF1056" s="164" t="s">
        <v>1543</v>
      </c>
      <c r="AG1056" s="163" t="s">
        <v>2103</v>
      </c>
    </row>
    <row r="1057" spans="1:33" s="164" customFormat="1" ht="18" x14ac:dyDescent="0.35">
      <c r="A1057" s="316"/>
      <c r="B1057" s="163"/>
      <c r="C1057" s="163"/>
      <c r="E1057" s="174"/>
      <c r="F1057" s="174"/>
      <c r="I1057" s="163"/>
      <c r="J1057" s="163"/>
      <c r="K1057" s="163"/>
      <c r="M1057" s="164" t="s">
        <v>1539</v>
      </c>
      <c r="N1057" s="163" t="s">
        <v>3164</v>
      </c>
      <c r="O1057" s="163"/>
      <c r="P1057" s="163"/>
      <c r="Q1057" s="216"/>
      <c r="R1057" s="172"/>
      <c r="S1057" s="172"/>
      <c r="T1057" s="216"/>
      <c r="U1057" s="216"/>
      <c r="V1057" s="167"/>
      <c r="W1057" s="262"/>
      <c r="AG1057" s="163"/>
    </row>
    <row r="1058" spans="1:33" s="164" customFormat="1" ht="18" x14ac:dyDescent="0.35">
      <c r="A1058" s="316"/>
      <c r="B1058" s="163"/>
      <c r="C1058" s="163"/>
      <c r="E1058" s="209"/>
      <c r="F1058" s="174"/>
      <c r="G1058" s="194" t="s">
        <v>971</v>
      </c>
      <c r="I1058" s="163"/>
      <c r="J1058" s="163"/>
      <c r="K1058" s="163"/>
      <c r="N1058" s="163"/>
      <c r="O1058" s="163"/>
      <c r="P1058" s="163"/>
      <c r="Q1058" s="216"/>
      <c r="R1058" s="172"/>
      <c r="S1058" s="172"/>
      <c r="T1058" s="216"/>
      <c r="U1058" s="216"/>
      <c r="V1058" s="167"/>
      <c r="W1058" s="262"/>
      <c r="AG1058" s="163"/>
    </row>
    <row r="1059" spans="1:33" s="164" customFormat="1" ht="18" x14ac:dyDescent="0.35">
      <c r="A1059" s="316"/>
      <c r="B1059" s="163"/>
      <c r="C1059" s="163"/>
      <c r="E1059" s="174"/>
      <c r="F1059" s="174"/>
      <c r="I1059" s="163"/>
      <c r="J1059" s="163"/>
      <c r="K1059" s="163"/>
      <c r="N1059" s="163"/>
      <c r="O1059" s="163"/>
      <c r="P1059" s="163"/>
      <c r="Q1059" s="216"/>
      <c r="R1059" s="172"/>
      <c r="S1059" s="172"/>
      <c r="T1059" s="216"/>
      <c r="U1059" s="216"/>
      <c r="V1059" s="167"/>
      <c r="W1059" s="262"/>
      <c r="AG1059" s="163"/>
    </row>
    <row r="1060" spans="1:33" s="164" customFormat="1" ht="18" x14ac:dyDescent="0.35">
      <c r="A1060" s="316"/>
      <c r="B1060" s="163"/>
      <c r="C1060" s="163" t="s">
        <v>1108</v>
      </c>
      <c r="D1060" s="164" t="s">
        <v>3165</v>
      </c>
      <c r="E1060" s="174" t="s">
        <v>3161</v>
      </c>
      <c r="F1060" s="174" t="s">
        <v>40</v>
      </c>
      <c r="G1060" s="164" t="s">
        <v>3162</v>
      </c>
      <c r="H1060" s="164" t="s">
        <v>1476</v>
      </c>
      <c r="I1060" s="163">
        <v>186.1</v>
      </c>
      <c r="J1060" s="167">
        <v>12</v>
      </c>
      <c r="K1060" s="167">
        <v>16.100000000000001</v>
      </c>
      <c r="M1060" s="164" t="s">
        <v>1539</v>
      </c>
      <c r="N1060" s="163" t="s">
        <v>3166</v>
      </c>
      <c r="O1060" s="163"/>
      <c r="P1060" s="163"/>
      <c r="Q1060" s="216"/>
      <c r="R1060" s="172"/>
      <c r="S1060" s="172"/>
      <c r="T1060" s="216"/>
      <c r="U1060" s="216"/>
      <c r="V1060" s="167"/>
      <c r="W1060" s="262"/>
      <c r="AG1060" s="163"/>
    </row>
    <row r="1061" spans="1:33" s="164" customFormat="1" ht="18" x14ac:dyDescent="0.35">
      <c r="A1061" s="316"/>
      <c r="B1061" s="163"/>
      <c r="C1061" s="163"/>
      <c r="E1061" s="174"/>
      <c r="F1061" s="174"/>
      <c r="I1061" s="163"/>
      <c r="J1061" s="163"/>
      <c r="K1061" s="163"/>
      <c r="M1061" s="164" t="s">
        <v>2142</v>
      </c>
      <c r="N1061" s="163" t="s">
        <v>2075</v>
      </c>
      <c r="O1061" s="163"/>
      <c r="P1061" s="163"/>
      <c r="Q1061" s="216"/>
      <c r="R1061" s="172"/>
      <c r="S1061" s="172"/>
      <c r="T1061" s="216"/>
      <c r="U1061" s="216"/>
      <c r="V1061" s="167"/>
      <c r="W1061" s="262"/>
      <c r="AG1061" s="163"/>
    </row>
    <row r="1062" spans="1:33" s="164" customFormat="1" ht="18" x14ac:dyDescent="0.35">
      <c r="A1062" s="316"/>
      <c r="B1062" s="163"/>
      <c r="C1062" s="163"/>
      <c r="E1062" s="174"/>
      <c r="F1062" s="174"/>
      <c r="I1062" s="57" t="s">
        <v>3167</v>
      </c>
      <c r="J1062" s="163"/>
      <c r="K1062" s="163"/>
      <c r="N1062" s="163"/>
      <c r="O1062" s="163"/>
      <c r="P1062" s="163"/>
      <c r="Q1062" s="216"/>
      <c r="R1062" s="172"/>
      <c r="S1062" s="172"/>
      <c r="T1062" s="216"/>
      <c r="U1062" s="216"/>
      <c r="V1062" s="167"/>
      <c r="W1062" s="262"/>
      <c r="AG1062" s="163"/>
    </row>
    <row r="1063" spans="1:33" s="164" customFormat="1" ht="18" x14ac:dyDescent="0.35">
      <c r="A1063" s="316"/>
      <c r="B1063" s="163"/>
      <c r="C1063" s="163"/>
      <c r="E1063" s="174"/>
      <c r="F1063" s="174"/>
      <c r="I1063" s="163"/>
      <c r="J1063" s="163"/>
      <c r="K1063" s="163"/>
      <c r="N1063" s="196"/>
      <c r="O1063" s="196"/>
      <c r="P1063" s="196"/>
      <c r="Q1063" s="197"/>
      <c r="R1063" s="172"/>
      <c r="S1063" s="172"/>
      <c r="T1063" s="216"/>
      <c r="U1063" s="216"/>
      <c r="V1063" s="196"/>
      <c r="W1063" s="262"/>
      <c r="AG1063" s="163"/>
    </row>
    <row r="1064" spans="1:33" s="164" customFormat="1" ht="18" x14ac:dyDescent="0.35">
      <c r="A1064" s="316"/>
      <c r="B1064" s="163">
        <v>66</v>
      </c>
      <c r="C1064" s="163" t="s">
        <v>1110</v>
      </c>
      <c r="D1064" s="164" t="s">
        <v>3168</v>
      </c>
      <c r="E1064" s="174" t="s">
        <v>40</v>
      </c>
      <c r="F1064" s="174" t="s">
        <v>3169</v>
      </c>
      <c r="G1064" s="164" t="s">
        <v>1476</v>
      </c>
      <c r="H1064" s="164" t="s">
        <v>3170</v>
      </c>
      <c r="I1064" s="216">
        <v>181.4</v>
      </c>
      <c r="J1064" s="167">
        <v>8.3000000000000007</v>
      </c>
      <c r="K1064" s="167">
        <v>12.45</v>
      </c>
      <c r="M1064" s="164" t="s">
        <v>968</v>
      </c>
      <c r="N1064" s="164" t="s">
        <v>3171</v>
      </c>
      <c r="Q1064" s="163" t="s">
        <v>1110</v>
      </c>
      <c r="R1064" s="181">
        <v>0.47916666666666669</v>
      </c>
      <c r="S1064" s="181">
        <v>0.38541666666666669</v>
      </c>
      <c r="T1064" s="216">
        <v>362.8</v>
      </c>
      <c r="U1064" s="216">
        <v>362.8</v>
      </c>
      <c r="V1064" s="172">
        <v>2</v>
      </c>
      <c r="W1064" s="320"/>
      <c r="X1064" s="169" t="s">
        <v>2101</v>
      </c>
      <c r="Y1064" s="164" t="s">
        <v>1045</v>
      </c>
      <c r="Z1064" s="164" t="s">
        <v>1045</v>
      </c>
      <c r="AA1064" s="169"/>
      <c r="AB1064" s="164" t="s">
        <v>3170</v>
      </c>
      <c r="AC1064" s="164" t="s">
        <v>3169</v>
      </c>
      <c r="AD1064" s="211" t="s">
        <v>1542</v>
      </c>
      <c r="AE1064" s="164" t="s">
        <v>1045</v>
      </c>
      <c r="AF1064" s="164" t="s">
        <v>1543</v>
      </c>
      <c r="AG1064" s="163" t="s">
        <v>2103</v>
      </c>
    </row>
    <row r="1065" spans="1:33" s="164" customFormat="1" ht="18" x14ac:dyDescent="0.35">
      <c r="A1065" s="316"/>
      <c r="B1065" s="163"/>
      <c r="C1065" s="163"/>
      <c r="E1065" s="174"/>
      <c r="F1065" s="174"/>
      <c r="I1065" s="216"/>
      <c r="J1065" s="167"/>
      <c r="K1065" s="167"/>
      <c r="M1065" s="164" t="s">
        <v>1025</v>
      </c>
      <c r="N1065" s="164" t="s">
        <v>3172</v>
      </c>
      <c r="Q1065" s="163"/>
      <c r="R1065" s="172"/>
      <c r="S1065" s="172"/>
      <c r="T1065" s="216"/>
      <c r="U1065" s="216"/>
      <c r="V1065" s="163"/>
      <c r="W1065" s="262"/>
      <c r="AG1065" s="163"/>
    </row>
    <row r="1066" spans="1:33" s="164" customFormat="1" ht="18" x14ac:dyDescent="0.35">
      <c r="A1066" s="316"/>
      <c r="B1066" s="163"/>
      <c r="C1066" s="163"/>
      <c r="E1066" s="209"/>
      <c r="F1066" s="174"/>
      <c r="G1066" s="194" t="s">
        <v>971</v>
      </c>
      <c r="I1066" s="216"/>
      <c r="J1066" s="163"/>
      <c r="K1066" s="163"/>
      <c r="M1066" s="164" t="s">
        <v>1564</v>
      </c>
      <c r="N1066" s="164" t="s">
        <v>3173</v>
      </c>
      <c r="Q1066" s="163"/>
      <c r="R1066" s="172"/>
      <c r="S1066" s="172"/>
      <c r="T1066" s="216"/>
      <c r="U1066" s="216"/>
      <c r="V1066" s="167"/>
      <c r="W1066" s="262"/>
      <c r="AG1066" s="163"/>
    </row>
    <row r="1067" spans="1:33" s="164" customFormat="1" ht="18" x14ac:dyDescent="0.35">
      <c r="A1067" s="316"/>
      <c r="B1067" s="163"/>
      <c r="C1067" s="163"/>
      <c r="E1067" s="174"/>
      <c r="F1067" s="174"/>
      <c r="I1067" s="216"/>
      <c r="J1067" s="163"/>
      <c r="K1067" s="167"/>
      <c r="M1067" s="164" t="s">
        <v>1575</v>
      </c>
      <c r="N1067" s="164" t="s">
        <v>3174</v>
      </c>
      <c r="Q1067" s="163"/>
      <c r="R1067" s="172"/>
      <c r="S1067" s="172"/>
      <c r="T1067" s="216"/>
      <c r="U1067" s="216"/>
      <c r="V1067" s="167"/>
      <c r="W1067" s="262"/>
      <c r="AG1067" s="163"/>
    </row>
    <row r="1068" spans="1:33" s="164" customFormat="1" ht="18" x14ac:dyDescent="0.35">
      <c r="A1068" s="316"/>
      <c r="B1068" s="163"/>
      <c r="C1068" s="163"/>
      <c r="E1068" s="174"/>
      <c r="F1068" s="174"/>
      <c r="I1068" s="216"/>
      <c r="J1068" s="163"/>
      <c r="K1068" s="167"/>
      <c r="N1068" s="216"/>
      <c r="O1068" s="216"/>
      <c r="P1068" s="216"/>
      <c r="Q1068" s="163"/>
      <c r="R1068" s="172"/>
      <c r="S1068" s="172"/>
      <c r="T1068" s="216"/>
      <c r="U1068" s="216"/>
      <c r="V1068" s="167"/>
      <c r="W1068" s="262"/>
      <c r="AG1068" s="163"/>
    </row>
    <row r="1069" spans="1:33" s="164" customFormat="1" ht="18" x14ac:dyDescent="0.35">
      <c r="A1069" s="316"/>
      <c r="B1069" s="163"/>
      <c r="C1069" s="163" t="s">
        <v>1110</v>
      </c>
      <c r="D1069" s="164" t="s">
        <v>3175</v>
      </c>
      <c r="E1069" s="174" t="s">
        <v>3169</v>
      </c>
      <c r="F1069" s="174" t="s">
        <v>40</v>
      </c>
      <c r="G1069" s="164" t="s">
        <v>3170</v>
      </c>
      <c r="H1069" s="164" t="s">
        <v>1476</v>
      </c>
      <c r="I1069" s="216">
        <v>181.4</v>
      </c>
      <c r="J1069" s="167">
        <v>15</v>
      </c>
      <c r="K1069" s="167">
        <v>19.149999999999999</v>
      </c>
      <c r="M1069" s="164" t="s">
        <v>1575</v>
      </c>
      <c r="N1069" s="163" t="s">
        <v>3176</v>
      </c>
      <c r="O1069" s="163"/>
      <c r="P1069" s="163"/>
      <c r="Q1069" s="163"/>
      <c r="R1069" s="172"/>
      <c r="S1069" s="172"/>
      <c r="T1069" s="216"/>
      <c r="U1069" s="216"/>
      <c r="V1069" s="167"/>
      <c r="W1069" s="262"/>
      <c r="AG1069" s="163"/>
    </row>
    <row r="1070" spans="1:33" s="164" customFormat="1" ht="18" x14ac:dyDescent="0.35">
      <c r="A1070" s="316"/>
      <c r="B1070" s="163"/>
      <c r="C1070" s="163"/>
      <c r="E1070" s="174"/>
      <c r="F1070" s="174"/>
      <c r="I1070" s="163"/>
      <c r="J1070" s="163"/>
      <c r="K1070" s="167"/>
      <c r="M1070" s="164" t="s">
        <v>1564</v>
      </c>
      <c r="N1070" s="163" t="s">
        <v>3177</v>
      </c>
      <c r="O1070" s="163"/>
      <c r="P1070" s="163"/>
      <c r="Q1070" s="163"/>
      <c r="R1070" s="172"/>
      <c r="S1070" s="172"/>
      <c r="T1070" s="216"/>
      <c r="U1070" s="216"/>
      <c r="V1070" s="167"/>
      <c r="W1070" s="262"/>
      <c r="AG1070" s="163"/>
    </row>
    <row r="1071" spans="1:33" s="164" customFormat="1" ht="18" x14ac:dyDescent="0.35">
      <c r="A1071" s="316"/>
      <c r="B1071" s="163"/>
      <c r="C1071" s="163"/>
      <c r="E1071" s="174"/>
      <c r="F1071" s="174"/>
      <c r="I1071" s="163"/>
      <c r="J1071" s="163"/>
      <c r="K1071" s="167"/>
      <c r="M1071" s="164" t="s">
        <v>1025</v>
      </c>
      <c r="N1071" s="163" t="s">
        <v>3178</v>
      </c>
      <c r="O1071" s="163"/>
      <c r="P1071" s="163"/>
      <c r="Q1071" s="163"/>
      <c r="R1071" s="172"/>
      <c r="S1071" s="172"/>
      <c r="T1071" s="216"/>
      <c r="U1071" s="216"/>
      <c r="V1071" s="167"/>
      <c r="W1071" s="262"/>
      <c r="AG1071" s="163"/>
    </row>
    <row r="1072" spans="1:33" s="164" customFormat="1" ht="18" x14ac:dyDescent="0.35">
      <c r="A1072" s="316"/>
      <c r="B1072" s="163"/>
      <c r="C1072" s="163"/>
      <c r="E1072" s="174"/>
      <c r="F1072" s="174"/>
      <c r="I1072" s="163"/>
      <c r="J1072" s="163"/>
      <c r="K1072" s="167"/>
      <c r="M1072" s="164" t="s">
        <v>968</v>
      </c>
      <c r="N1072" s="163" t="s">
        <v>1630</v>
      </c>
      <c r="O1072" s="163"/>
      <c r="P1072" s="163"/>
      <c r="Q1072" s="163"/>
      <c r="R1072" s="172"/>
      <c r="S1072" s="172"/>
      <c r="T1072" s="216"/>
      <c r="U1072" s="216"/>
      <c r="V1072" s="167"/>
      <c r="W1072" s="262"/>
      <c r="AG1072" s="163"/>
    </row>
    <row r="1073" spans="1:34" s="164" customFormat="1" ht="18" x14ac:dyDescent="0.35">
      <c r="A1073" s="316"/>
      <c r="C1073" s="163"/>
      <c r="E1073" s="174"/>
      <c r="F1073" s="174"/>
      <c r="I1073" s="192" t="s">
        <v>3179</v>
      </c>
      <c r="J1073" s="163"/>
      <c r="K1073" s="167"/>
      <c r="L1073" s="213"/>
      <c r="N1073" s="163"/>
      <c r="O1073" s="163"/>
      <c r="P1073" s="163"/>
      <c r="Q1073" s="163"/>
      <c r="R1073" s="367"/>
      <c r="S1073" s="172"/>
      <c r="T1073" s="216"/>
      <c r="U1073" s="216"/>
      <c r="V1073" s="167"/>
      <c r="W1073" s="262"/>
      <c r="AG1073" s="163"/>
    </row>
    <row r="1074" spans="1:34" s="164" customFormat="1" ht="18" x14ac:dyDescent="0.35">
      <c r="A1074" s="316"/>
      <c r="B1074" s="163"/>
      <c r="J1074" s="163"/>
      <c r="K1074" s="163"/>
      <c r="W1074" s="262"/>
      <c r="AG1074" s="163"/>
    </row>
    <row r="1075" spans="1:34" ht="18" x14ac:dyDescent="0.35">
      <c r="B1075" s="163">
        <v>67</v>
      </c>
      <c r="C1075" s="163" t="s">
        <v>1112</v>
      </c>
      <c r="D1075" s="164" t="s">
        <v>3180</v>
      </c>
      <c r="E1075" s="174" t="s">
        <v>40</v>
      </c>
      <c r="F1075" s="174" t="s">
        <v>3181</v>
      </c>
      <c r="G1075" s="164" t="s">
        <v>1476</v>
      </c>
      <c r="H1075" s="164" t="s">
        <v>3182</v>
      </c>
      <c r="I1075" s="216">
        <v>262.2</v>
      </c>
      <c r="J1075" s="167">
        <v>6.45</v>
      </c>
      <c r="K1075" s="167">
        <v>12.55</v>
      </c>
      <c r="L1075" s="164"/>
      <c r="M1075" s="164" t="s">
        <v>2142</v>
      </c>
      <c r="N1075" s="196" t="s">
        <v>3183</v>
      </c>
      <c r="O1075" s="194" t="s">
        <v>971</v>
      </c>
      <c r="P1075" s="194"/>
      <c r="Q1075" s="163" t="s">
        <v>1112</v>
      </c>
      <c r="R1075" s="181">
        <v>0.28819444444444448</v>
      </c>
      <c r="S1075" s="181">
        <v>0.2673611111111111</v>
      </c>
      <c r="T1075" s="216">
        <v>262.2</v>
      </c>
      <c r="U1075" s="216"/>
      <c r="V1075" s="172"/>
      <c r="W1075" s="320"/>
      <c r="X1075" s="169" t="s">
        <v>2101</v>
      </c>
      <c r="Y1075" s="164" t="s">
        <v>1045</v>
      </c>
      <c r="Z1075" s="169"/>
      <c r="AA1075" s="169"/>
      <c r="AB1075" s="164" t="s">
        <v>3182</v>
      </c>
      <c r="AC1075" s="164" t="s">
        <v>3181</v>
      </c>
      <c r="AD1075" s="211" t="s">
        <v>1542</v>
      </c>
      <c r="AE1075" s="164" t="s">
        <v>1045</v>
      </c>
      <c r="AF1075" s="164" t="s">
        <v>1637</v>
      </c>
      <c r="AG1075" s="368" t="s">
        <v>1487</v>
      </c>
    </row>
    <row r="1076" spans="1:34" ht="18" x14ac:dyDescent="0.35">
      <c r="B1076" s="201"/>
      <c r="C1076" s="163"/>
      <c r="D1076" s="164"/>
      <c r="E1076" s="174"/>
      <c r="F1076" s="174"/>
      <c r="G1076" s="164"/>
      <c r="H1076" s="164"/>
      <c r="I1076" s="216"/>
      <c r="J1076" s="163"/>
      <c r="K1076" s="163"/>
      <c r="L1076" s="164"/>
      <c r="M1076" s="164" t="s">
        <v>1539</v>
      </c>
      <c r="N1076" s="196" t="s">
        <v>1576</v>
      </c>
      <c r="O1076" s="196"/>
      <c r="P1076" s="196"/>
      <c r="Q1076" s="163"/>
      <c r="R1076" s="172"/>
      <c r="S1076" s="172"/>
      <c r="T1076" s="216"/>
      <c r="U1076" s="216"/>
      <c r="V1076" s="211"/>
      <c r="W1076" s="262"/>
      <c r="X1076" s="164"/>
      <c r="Y1076" s="164"/>
      <c r="Z1076" s="164"/>
      <c r="AA1076" s="164"/>
      <c r="AB1076" s="164"/>
      <c r="AC1076" s="164"/>
      <c r="AD1076" s="164"/>
      <c r="AE1076" s="164"/>
      <c r="AF1076" s="164"/>
    </row>
    <row r="1077" spans="1:34" ht="18" x14ac:dyDescent="0.35">
      <c r="B1077" s="201"/>
      <c r="C1077" s="163"/>
      <c r="D1077" s="164"/>
      <c r="E1077" s="221" t="s">
        <v>976</v>
      </c>
      <c r="F1077" s="174"/>
      <c r="G1077" s="57" t="s">
        <v>976</v>
      </c>
      <c r="H1077" s="164"/>
      <c r="I1077" s="216"/>
      <c r="J1077" s="163"/>
      <c r="K1077" s="163"/>
      <c r="L1077" s="164"/>
      <c r="M1077" s="164" t="s">
        <v>1869</v>
      </c>
      <c r="N1077" s="196" t="s">
        <v>3184</v>
      </c>
      <c r="O1077" s="196"/>
      <c r="P1077" s="196"/>
      <c r="Q1077" s="163"/>
      <c r="R1077" s="172"/>
      <c r="S1077" s="172"/>
      <c r="T1077" s="216"/>
      <c r="U1077" s="216"/>
      <c r="V1077" s="211"/>
      <c r="W1077" s="262"/>
      <c r="X1077" s="164"/>
      <c r="Y1077" s="164"/>
      <c r="Z1077" s="164"/>
      <c r="AA1077" s="164"/>
      <c r="AB1077" s="164"/>
      <c r="AC1077" s="164"/>
      <c r="AD1077" s="164"/>
      <c r="AE1077" s="164"/>
      <c r="AF1077" s="164"/>
    </row>
    <row r="1078" spans="1:34" ht="18" x14ac:dyDescent="0.35">
      <c r="B1078" s="201"/>
      <c r="C1078" s="163"/>
      <c r="D1078" s="164"/>
      <c r="E1078" s="174"/>
      <c r="F1078" s="174"/>
      <c r="G1078" s="164"/>
      <c r="H1078" s="164"/>
      <c r="I1078" s="216"/>
      <c r="J1078" s="163"/>
      <c r="K1078" s="163"/>
      <c r="L1078" s="164"/>
      <c r="M1078" s="164"/>
      <c r="N1078" s="196"/>
      <c r="O1078" s="196"/>
      <c r="P1078" s="196"/>
      <c r="Q1078" s="163"/>
      <c r="R1078" s="172"/>
      <c r="S1078" s="172"/>
      <c r="T1078" s="216"/>
      <c r="U1078" s="216"/>
      <c r="V1078" s="211"/>
      <c r="W1078" s="262"/>
      <c r="X1078" s="164"/>
      <c r="Y1078" s="164"/>
      <c r="Z1078" s="164"/>
      <c r="AA1078" s="164"/>
      <c r="AB1078" s="164"/>
      <c r="AC1078" s="164"/>
      <c r="AD1078" s="164"/>
      <c r="AE1078" s="164"/>
      <c r="AF1078" s="164"/>
    </row>
    <row r="1079" spans="1:34" ht="18" x14ac:dyDescent="0.35">
      <c r="B1079" s="201"/>
      <c r="C1079" s="163" t="s">
        <v>1114</v>
      </c>
      <c r="D1079" s="164" t="s">
        <v>3185</v>
      </c>
      <c r="E1079" s="174" t="s">
        <v>3181</v>
      </c>
      <c r="F1079" s="174" t="s">
        <v>40</v>
      </c>
      <c r="G1079" s="164" t="s">
        <v>3182</v>
      </c>
      <c r="H1079" s="164" t="s">
        <v>1476</v>
      </c>
      <c r="I1079" s="216">
        <v>262.2</v>
      </c>
      <c r="J1079" s="167">
        <v>14</v>
      </c>
      <c r="K1079" s="167">
        <v>20.100000000000001</v>
      </c>
      <c r="L1079" s="164"/>
      <c r="M1079" s="164" t="s">
        <v>1869</v>
      </c>
      <c r="N1079" s="196" t="s">
        <v>3176</v>
      </c>
      <c r="O1079" s="196"/>
      <c r="P1079" s="196"/>
      <c r="Q1079" s="163" t="s">
        <v>1114</v>
      </c>
      <c r="R1079" s="181">
        <v>0.27777777777777779</v>
      </c>
      <c r="S1079" s="181">
        <v>0.25694444444444448</v>
      </c>
      <c r="T1079" s="216">
        <v>262.2</v>
      </c>
      <c r="U1079" s="216">
        <f>T1075+T1079</f>
        <v>524.4</v>
      </c>
      <c r="V1079" s="172">
        <v>2</v>
      </c>
      <c r="W1079" s="320"/>
      <c r="X1079" s="169" t="s">
        <v>2101</v>
      </c>
      <c r="Y1079" s="164" t="s">
        <v>1045</v>
      </c>
      <c r="Z1079" s="164" t="s">
        <v>1045</v>
      </c>
      <c r="AA1079" s="169" t="s">
        <v>2103</v>
      </c>
      <c r="AB1079" s="164" t="s">
        <v>3182</v>
      </c>
      <c r="AC1079" s="164" t="s">
        <v>3181</v>
      </c>
      <c r="AD1079" s="211" t="s">
        <v>1542</v>
      </c>
      <c r="AE1079" s="164" t="s">
        <v>1045</v>
      </c>
      <c r="AF1079" s="164" t="s">
        <v>1637</v>
      </c>
    </row>
    <row r="1080" spans="1:34" ht="18" x14ac:dyDescent="0.35">
      <c r="B1080" s="201"/>
      <c r="C1080" s="163"/>
      <c r="D1080" s="164"/>
      <c r="E1080" s="174"/>
      <c r="F1080" s="174"/>
      <c r="G1080" s="164"/>
      <c r="H1080" s="164"/>
      <c r="I1080" s="163"/>
      <c r="J1080" s="167"/>
      <c r="K1080" s="167"/>
      <c r="L1080" s="164"/>
      <c r="M1080" s="164" t="s">
        <v>1539</v>
      </c>
      <c r="N1080" s="197" t="s">
        <v>3186</v>
      </c>
      <c r="O1080" s="194" t="s">
        <v>971</v>
      </c>
      <c r="P1080" s="197"/>
      <c r="Q1080" s="172"/>
      <c r="R1080" s="204"/>
      <c r="S1080" s="204"/>
      <c r="T1080" s="216"/>
      <c r="U1080" s="216"/>
      <c r="V1080" s="211"/>
      <c r="W1080" s="262"/>
      <c r="X1080" s="164"/>
      <c r="Y1080" s="164"/>
      <c r="Z1080" s="164"/>
      <c r="AA1080" s="164"/>
      <c r="AB1080" s="164"/>
      <c r="AC1080" s="164"/>
      <c r="AD1080" s="164"/>
      <c r="AE1080" s="164"/>
      <c r="AF1080" s="164"/>
    </row>
    <row r="1081" spans="1:34" ht="18" x14ac:dyDescent="0.35">
      <c r="B1081" s="201"/>
      <c r="C1081" s="163"/>
      <c r="D1081" s="164"/>
      <c r="E1081" s="174"/>
      <c r="F1081" s="174"/>
      <c r="G1081" s="164"/>
      <c r="H1081" s="164"/>
      <c r="I1081" s="163"/>
      <c r="J1081" s="163"/>
      <c r="K1081" s="163"/>
      <c r="L1081" s="164"/>
      <c r="M1081" s="164" t="s">
        <v>2142</v>
      </c>
      <c r="N1081" s="197" t="s">
        <v>2094</v>
      </c>
      <c r="P1081" s="194"/>
      <c r="Q1081" s="164"/>
      <c r="R1081" s="172"/>
      <c r="S1081" s="172"/>
      <c r="T1081" s="216"/>
      <c r="U1081" s="216"/>
      <c r="V1081" s="211"/>
      <c r="W1081" s="262"/>
      <c r="X1081" s="164"/>
      <c r="Y1081" s="164"/>
      <c r="Z1081" s="164"/>
      <c r="AA1081" s="164"/>
      <c r="AB1081" s="164"/>
      <c r="AC1081" s="164"/>
      <c r="AD1081" s="164"/>
      <c r="AE1081" s="164"/>
      <c r="AF1081" s="164"/>
    </row>
    <row r="1082" spans="1:34" ht="18" x14ac:dyDescent="0.35">
      <c r="B1082" s="201"/>
      <c r="C1082" s="163"/>
      <c r="D1082" s="164"/>
      <c r="E1082" s="369"/>
      <c r="F1082" s="174"/>
      <c r="G1082" s="210"/>
      <c r="H1082" s="164"/>
      <c r="I1082" s="57" t="s">
        <v>3187</v>
      </c>
      <c r="J1082" s="163"/>
      <c r="K1082" s="163"/>
      <c r="L1082" s="164"/>
      <c r="M1082" s="164"/>
      <c r="N1082" s="163"/>
      <c r="O1082" s="163"/>
      <c r="P1082" s="163"/>
      <c r="Q1082" s="164"/>
      <c r="R1082" s="172"/>
      <c r="S1082" s="172"/>
      <c r="T1082" s="216"/>
      <c r="U1082" s="216"/>
      <c r="V1082" s="164"/>
      <c r="W1082" s="262"/>
      <c r="X1082" s="164"/>
      <c r="Y1082" s="164"/>
      <c r="Z1082" s="164"/>
      <c r="AA1082" s="164"/>
      <c r="AB1082" s="164"/>
      <c r="AC1082" s="164"/>
      <c r="AD1082" s="164"/>
      <c r="AE1082" s="164"/>
      <c r="AF1082" s="164"/>
    </row>
    <row r="1083" spans="1:34" x14ac:dyDescent="0.25">
      <c r="B1083" s="201"/>
      <c r="C1083" s="201"/>
      <c r="D1083" s="201"/>
      <c r="E1083" s="223"/>
      <c r="F1083" s="223"/>
      <c r="G1083" s="201"/>
      <c r="H1083" s="201"/>
      <c r="I1083" s="201"/>
      <c r="J1083" s="204"/>
      <c r="K1083" s="204"/>
      <c r="L1083" s="201"/>
      <c r="M1083" s="201"/>
      <c r="N1083" s="201"/>
      <c r="O1083" s="201"/>
      <c r="P1083" s="201"/>
      <c r="Q1083" s="201"/>
      <c r="R1083" s="204"/>
      <c r="S1083" s="204"/>
      <c r="T1083" s="370"/>
      <c r="U1083" s="204"/>
      <c r="V1083" s="201"/>
      <c r="X1083" s="205"/>
      <c r="Y1083" s="205"/>
      <c r="Z1083" s="205"/>
      <c r="AA1083" s="205"/>
    </row>
    <row r="1084" spans="1:34" s="164" customFormat="1" ht="20.25" x14ac:dyDescent="0.4">
      <c r="A1084" s="144"/>
      <c r="B1084" s="175">
        <v>68</v>
      </c>
      <c r="C1084" s="163" t="s">
        <v>1115</v>
      </c>
      <c r="D1084" s="164" t="s">
        <v>3188</v>
      </c>
      <c r="E1084" s="174" t="s">
        <v>40</v>
      </c>
      <c r="F1084" s="174" t="s">
        <v>3189</v>
      </c>
      <c r="G1084" s="164" t="s">
        <v>1476</v>
      </c>
      <c r="H1084" s="164" t="s">
        <v>3190</v>
      </c>
      <c r="I1084" s="163">
        <v>478.8</v>
      </c>
      <c r="J1084" s="167">
        <v>6.3</v>
      </c>
      <c r="K1084" s="167">
        <v>18.05</v>
      </c>
      <c r="L1084" s="57" t="s">
        <v>943</v>
      </c>
      <c r="M1084" s="164" t="s">
        <v>968</v>
      </c>
      <c r="N1084" s="166" t="s">
        <v>3191</v>
      </c>
      <c r="O1084" s="163"/>
      <c r="P1084" s="163"/>
      <c r="Q1084" s="163" t="s">
        <v>1115</v>
      </c>
      <c r="R1084" s="181">
        <v>0.28125</v>
      </c>
      <c r="S1084" s="181">
        <v>0.26041666666666669</v>
      </c>
      <c r="T1084" s="216">
        <v>256.5</v>
      </c>
      <c r="U1084" s="216"/>
      <c r="V1084" s="172"/>
      <c r="W1084" s="320" t="s">
        <v>1027</v>
      </c>
      <c r="X1084" s="163" t="s">
        <v>2101</v>
      </c>
      <c r="Y1084" s="164" t="s">
        <v>3190</v>
      </c>
      <c r="Z1084" s="164" t="s">
        <v>3189</v>
      </c>
      <c r="AA1084" s="211" t="s">
        <v>1542</v>
      </c>
      <c r="AB1084" s="164" t="s">
        <v>3190</v>
      </c>
      <c r="AC1084" s="164" t="s">
        <v>3192</v>
      </c>
      <c r="AD1084" s="211" t="s">
        <v>1542</v>
      </c>
      <c r="AE1084" s="164" t="s">
        <v>1045</v>
      </c>
      <c r="AF1084" s="164" t="s">
        <v>1637</v>
      </c>
      <c r="AG1084" s="196" t="s">
        <v>3079</v>
      </c>
      <c r="AH1084" s="362"/>
    </row>
    <row r="1085" spans="1:34" s="164" customFormat="1" ht="20.25" x14ac:dyDescent="0.4">
      <c r="A1085" s="144"/>
      <c r="B1085" s="175"/>
      <c r="C1085" s="163" t="s">
        <v>1117</v>
      </c>
      <c r="E1085" s="163"/>
      <c r="I1085" s="163"/>
      <c r="J1085" s="163"/>
      <c r="K1085" s="163"/>
      <c r="L1085" s="168"/>
      <c r="M1085" s="164" t="s">
        <v>1025</v>
      </c>
      <c r="N1085" s="166" t="s">
        <v>3193</v>
      </c>
      <c r="O1085" s="163"/>
      <c r="P1085" s="163"/>
      <c r="Q1085" s="163" t="s">
        <v>1117</v>
      </c>
      <c r="R1085" s="181">
        <v>0.24305555555555555</v>
      </c>
      <c r="S1085" s="181">
        <v>0.22222222222222221</v>
      </c>
      <c r="T1085" s="216">
        <v>222.3</v>
      </c>
      <c r="U1085" s="216">
        <v>478.8</v>
      </c>
      <c r="V1085" s="163">
        <v>1</v>
      </c>
      <c r="W1085" s="320" t="s">
        <v>1027</v>
      </c>
      <c r="X1085" s="163" t="s">
        <v>2101</v>
      </c>
      <c r="Y1085" s="164" t="s">
        <v>3190</v>
      </c>
      <c r="Z1085" s="164" t="s">
        <v>3189</v>
      </c>
      <c r="AA1085" s="211" t="s">
        <v>1542</v>
      </c>
      <c r="AD1085" s="211" t="s">
        <v>1542</v>
      </c>
      <c r="AE1085" s="164" t="s">
        <v>1045</v>
      </c>
      <c r="AF1085" s="164" t="s">
        <v>1637</v>
      </c>
      <c r="AG1085" s="163"/>
      <c r="AH1085" s="362"/>
    </row>
    <row r="1086" spans="1:34" s="164" customFormat="1" ht="20.25" x14ac:dyDescent="0.4">
      <c r="A1086" s="144"/>
      <c r="B1086" s="175"/>
      <c r="C1086" s="163"/>
      <c r="E1086" s="163"/>
      <c r="G1086" s="194" t="s">
        <v>976</v>
      </c>
      <c r="H1086" s="166"/>
      <c r="I1086" s="163"/>
      <c r="J1086" s="163"/>
      <c r="K1086" s="163"/>
      <c r="L1086" s="168"/>
      <c r="M1086" s="57" t="s">
        <v>1564</v>
      </c>
      <c r="N1086" s="194" t="s">
        <v>3196</v>
      </c>
      <c r="O1086" s="194" t="s">
        <v>971</v>
      </c>
      <c r="P1086" s="216"/>
      <c r="Q1086" s="216"/>
      <c r="R1086" s="172"/>
      <c r="S1086" s="172"/>
      <c r="T1086" s="172"/>
      <c r="U1086" s="216"/>
      <c r="V1086" s="163"/>
      <c r="W1086" s="262"/>
      <c r="AG1086" s="163"/>
      <c r="AH1086" s="362"/>
    </row>
    <row r="1087" spans="1:34" s="164" customFormat="1" ht="20.25" x14ac:dyDescent="0.4">
      <c r="A1087" s="144"/>
      <c r="B1087" s="175"/>
      <c r="C1087" s="163"/>
      <c r="E1087" s="163"/>
      <c r="G1087" s="196" t="s">
        <v>2096</v>
      </c>
      <c r="H1087" s="164" t="s">
        <v>3197</v>
      </c>
      <c r="I1087" s="163"/>
      <c r="J1087" s="163"/>
      <c r="K1087" s="163"/>
      <c r="L1087" s="168"/>
      <c r="M1087" s="164" t="s">
        <v>1566</v>
      </c>
      <c r="N1087" s="166" t="s">
        <v>3198</v>
      </c>
      <c r="O1087" s="194"/>
      <c r="R1087" s="172"/>
      <c r="S1087" s="172"/>
      <c r="T1087" s="172"/>
      <c r="U1087" s="216"/>
      <c r="V1087" s="163"/>
      <c r="W1087" s="262"/>
      <c r="AG1087" s="163"/>
      <c r="AH1087" s="362"/>
    </row>
    <row r="1088" spans="1:34" s="164" customFormat="1" ht="20.25" x14ac:dyDescent="0.4">
      <c r="A1088" s="144"/>
      <c r="B1088" s="175"/>
      <c r="C1088" s="163"/>
      <c r="E1088" s="163"/>
      <c r="G1088" s="196" t="s">
        <v>2096</v>
      </c>
      <c r="H1088" s="164" t="s">
        <v>3199</v>
      </c>
      <c r="I1088" s="163"/>
      <c r="J1088" s="163"/>
      <c r="K1088" s="163"/>
      <c r="L1088" s="168"/>
      <c r="M1088" s="57" t="s">
        <v>3194</v>
      </c>
      <c r="N1088" s="371" t="s">
        <v>3195</v>
      </c>
      <c r="O1088" s="57" t="s">
        <v>976</v>
      </c>
      <c r="P1088" s="163"/>
      <c r="Q1088" s="163"/>
      <c r="R1088" s="172"/>
      <c r="S1088" s="172"/>
      <c r="T1088" s="172"/>
      <c r="U1088" s="216"/>
      <c r="V1088" s="319"/>
      <c r="W1088" s="262"/>
      <c r="AG1088" s="163"/>
      <c r="AH1088" s="362"/>
    </row>
    <row r="1089" spans="1:34" s="164" customFormat="1" ht="20.25" x14ac:dyDescent="0.4">
      <c r="A1089" s="144"/>
      <c r="B1089" s="175"/>
      <c r="C1089" s="163"/>
      <c r="E1089" s="163"/>
      <c r="I1089" s="163"/>
      <c r="J1089" s="163"/>
      <c r="K1089" s="163"/>
      <c r="L1089" s="168"/>
      <c r="M1089" s="168" t="s">
        <v>1797</v>
      </c>
      <c r="N1089" s="168" t="s">
        <v>3200</v>
      </c>
      <c r="O1089" s="168"/>
      <c r="P1089" s="163"/>
      <c r="Q1089" s="163"/>
      <c r="R1089" s="172"/>
      <c r="S1089" s="172"/>
      <c r="T1089" s="172"/>
      <c r="U1089" s="216"/>
      <c r="V1089" s="319"/>
      <c r="W1089" s="262"/>
      <c r="AG1089" s="163"/>
      <c r="AH1089" s="362"/>
    </row>
    <row r="1090" spans="1:34" s="164" customFormat="1" ht="20.25" x14ac:dyDescent="0.4">
      <c r="A1090" s="144"/>
      <c r="B1090" s="175"/>
      <c r="C1090" s="163"/>
      <c r="E1090" s="163"/>
      <c r="I1090" s="163"/>
      <c r="J1090" s="163"/>
      <c r="K1090" s="163"/>
      <c r="L1090" s="168"/>
      <c r="M1090" s="168" t="s">
        <v>1801</v>
      </c>
      <c r="N1090" s="168" t="s">
        <v>3201</v>
      </c>
      <c r="O1090" s="168"/>
      <c r="P1090" s="163"/>
      <c r="Q1090" s="163"/>
      <c r="R1090" s="172"/>
      <c r="S1090" s="172"/>
      <c r="T1090" s="172"/>
      <c r="U1090" s="216"/>
      <c r="V1090" s="319"/>
      <c r="W1090" s="262"/>
      <c r="AG1090" s="163"/>
      <c r="AH1090" s="362"/>
    </row>
    <row r="1091" spans="1:34" s="164" customFormat="1" ht="20.25" x14ac:dyDescent="0.4">
      <c r="A1091" s="144"/>
      <c r="B1091" s="175"/>
      <c r="C1091" s="163"/>
      <c r="E1091" s="163"/>
      <c r="I1091" s="163"/>
      <c r="J1091" s="163"/>
      <c r="K1091" s="163"/>
      <c r="L1091" s="168"/>
      <c r="M1091" s="168" t="s">
        <v>3202</v>
      </c>
      <c r="N1091" s="371" t="s">
        <v>3203</v>
      </c>
      <c r="O1091" s="194" t="s">
        <v>971</v>
      </c>
      <c r="P1091" s="163"/>
      <c r="Q1091" s="163"/>
      <c r="R1091" s="172"/>
      <c r="S1091" s="172"/>
      <c r="T1091" s="172"/>
      <c r="U1091" s="216"/>
      <c r="V1091" s="319"/>
      <c r="W1091" s="262"/>
      <c r="AG1091" s="163"/>
      <c r="AH1091" s="362"/>
    </row>
    <row r="1092" spans="1:34" s="164" customFormat="1" ht="20.25" x14ac:dyDescent="0.4">
      <c r="A1092" s="144"/>
      <c r="B1092" s="175"/>
      <c r="C1092" s="163"/>
      <c r="E1092" s="163"/>
      <c r="I1092" s="163"/>
      <c r="J1092" s="163"/>
      <c r="K1092" s="163"/>
      <c r="L1092" s="168"/>
      <c r="M1092" s="168" t="s">
        <v>3204</v>
      </c>
      <c r="N1092" s="168" t="s">
        <v>3205</v>
      </c>
      <c r="O1092" s="168"/>
      <c r="P1092" s="163"/>
      <c r="Q1092" s="163"/>
      <c r="R1092" s="172"/>
      <c r="S1092" s="172"/>
      <c r="T1092" s="172"/>
      <c r="U1092" s="216"/>
      <c r="V1092" s="319"/>
      <c r="W1092" s="262"/>
      <c r="AG1092" s="163"/>
      <c r="AH1092" s="362"/>
    </row>
    <row r="1093" spans="1:34" s="164" customFormat="1" ht="20.25" x14ac:dyDescent="0.4">
      <c r="A1093" s="144"/>
      <c r="B1093" s="175"/>
      <c r="C1093" s="163"/>
      <c r="E1093" s="163"/>
      <c r="I1093" s="163"/>
      <c r="J1093" s="163"/>
      <c r="K1093" s="163"/>
      <c r="L1093" s="168"/>
      <c r="N1093" s="168"/>
      <c r="O1093" s="168"/>
      <c r="P1093" s="163"/>
      <c r="Q1093" s="163"/>
      <c r="R1093" s="172"/>
      <c r="S1093" s="172"/>
      <c r="T1093" s="172"/>
      <c r="U1093" s="216"/>
      <c r="V1093" s="319"/>
      <c r="W1093" s="262"/>
      <c r="AG1093" s="163"/>
      <c r="AH1093" s="362"/>
    </row>
    <row r="1094" spans="1:34" s="164" customFormat="1" ht="20.25" x14ac:dyDescent="0.4">
      <c r="A1094" s="144"/>
      <c r="B1094" s="175">
        <v>69</v>
      </c>
      <c r="C1094" s="163" t="s">
        <v>1118</v>
      </c>
      <c r="D1094" s="164" t="s">
        <v>3206</v>
      </c>
      <c r="E1094" s="174" t="s">
        <v>3189</v>
      </c>
      <c r="F1094" s="174" t="s">
        <v>40</v>
      </c>
      <c r="G1094" s="164" t="s">
        <v>3190</v>
      </c>
      <c r="H1094" s="164" t="s">
        <v>1476</v>
      </c>
      <c r="I1094" s="163">
        <v>478.8</v>
      </c>
      <c r="J1094" s="167">
        <v>9</v>
      </c>
      <c r="K1094" s="167">
        <v>20.350000000000001</v>
      </c>
      <c r="L1094" s="57" t="s">
        <v>943</v>
      </c>
      <c r="M1094" s="168" t="s">
        <v>3204</v>
      </c>
      <c r="N1094" s="168" t="s">
        <v>3125</v>
      </c>
      <c r="O1094" s="168"/>
      <c r="P1094" s="163"/>
      <c r="Q1094" s="163" t="s">
        <v>1118</v>
      </c>
      <c r="R1094" s="181">
        <v>0.24305555555555555</v>
      </c>
      <c r="S1094" s="181">
        <v>0.22222222222222221</v>
      </c>
      <c r="T1094" s="216">
        <v>222.3</v>
      </c>
      <c r="U1094" s="216"/>
      <c r="V1094" s="172"/>
      <c r="W1094" s="320" t="s">
        <v>1027</v>
      </c>
      <c r="X1094" s="163" t="s">
        <v>2101</v>
      </c>
      <c r="Y1094" s="164" t="s">
        <v>3190</v>
      </c>
      <c r="Z1094" s="164" t="s">
        <v>3189</v>
      </c>
      <c r="AA1094" s="211" t="s">
        <v>1542</v>
      </c>
      <c r="AB1094" s="164" t="s">
        <v>3190</v>
      </c>
      <c r="AC1094" s="164" t="s">
        <v>3192</v>
      </c>
      <c r="AD1094" s="211" t="s">
        <v>1542</v>
      </c>
      <c r="AE1094" s="164" t="s">
        <v>1045</v>
      </c>
      <c r="AF1094" s="164" t="s">
        <v>1637</v>
      </c>
      <c r="AG1094" s="163"/>
      <c r="AH1094" s="362"/>
    </row>
    <row r="1095" spans="1:34" s="164" customFormat="1" ht="20.25" x14ac:dyDescent="0.4">
      <c r="A1095" s="144"/>
      <c r="B1095" s="175"/>
      <c r="C1095" s="163" t="s">
        <v>1120</v>
      </c>
      <c r="E1095" s="163"/>
      <c r="I1095" s="163"/>
      <c r="J1095" s="163"/>
      <c r="K1095" s="163"/>
      <c r="L1095" s="168"/>
      <c r="M1095" s="168" t="s">
        <v>3202</v>
      </c>
      <c r="N1095" s="371" t="s">
        <v>3118</v>
      </c>
      <c r="O1095" s="194" t="s">
        <v>971</v>
      </c>
      <c r="P1095" s="163"/>
      <c r="Q1095" s="163" t="s">
        <v>1120</v>
      </c>
      <c r="R1095" s="181">
        <v>0.27083333333333331</v>
      </c>
      <c r="S1095" s="181">
        <v>0.25</v>
      </c>
      <c r="T1095" s="216">
        <v>256.5</v>
      </c>
      <c r="U1095" s="216">
        <v>478.8</v>
      </c>
      <c r="V1095" s="163">
        <v>1</v>
      </c>
      <c r="W1095" s="320" t="s">
        <v>1027</v>
      </c>
      <c r="X1095" s="163" t="s">
        <v>2101</v>
      </c>
      <c r="Y1095" s="164" t="s">
        <v>3190</v>
      </c>
      <c r="Z1095" s="164" t="s">
        <v>3189</v>
      </c>
      <c r="AA1095" s="211" t="s">
        <v>1542</v>
      </c>
      <c r="AD1095" s="211" t="s">
        <v>1542</v>
      </c>
      <c r="AE1095" s="164" t="s">
        <v>1045</v>
      </c>
      <c r="AF1095" s="164" t="s">
        <v>1637</v>
      </c>
      <c r="AG1095" s="163"/>
      <c r="AH1095" s="362"/>
    </row>
    <row r="1096" spans="1:34" s="164" customFormat="1" ht="20.25" x14ac:dyDescent="0.4">
      <c r="A1096" s="144"/>
      <c r="B1096" s="175"/>
      <c r="C1096" s="163"/>
      <c r="E1096" s="163"/>
      <c r="I1096" s="163"/>
      <c r="J1096" s="163"/>
      <c r="K1096" s="163"/>
      <c r="L1096" s="168"/>
      <c r="M1096" s="168" t="s">
        <v>1801</v>
      </c>
      <c r="N1096" s="168" t="s">
        <v>3207</v>
      </c>
      <c r="O1096" s="168"/>
      <c r="P1096" s="163"/>
      <c r="Q1096" s="163"/>
      <c r="T1096" s="172"/>
      <c r="U1096" s="216"/>
      <c r="V1096" s="319"/>
      <c r="W1096" s="262"/>
      <c r="AE1096" s="362"/>
      <c r="AG1096" s="163"/>
    </row>
    <row r="1097" spans="1:34" s="164" customFormat="1" ht="20.25" x14ac:dyDescent="0.4">
      <c r="A1097" s="144"/>
      <c r="B1097" s="175"/>
      <c r="C1097" s="163"/>
      <c r="E1097" s="163"/>
      <c r="G1097" s="194" t="s">
        <v>976</v>
      </c>
      <c r="H1097" s="166"/>
      <c r="I1097" s="163"/>
      <c r="J1097" s="163"/>
      <c r="K1097" s="163"/>
      <c r="L1097" s="168"/>
      <c r="M1097" s="168" t="s">
        <v>1797</v>
      </c>
      <c r="N1097" s="168" t="s">
        <v>1782</v>
      </c>
      <c r="O1097" s="168"/>
      <c r="P1097" s="163"/>
      <c r="Q1097" s="163"/>
      <c r="R1097" s="172"/>
      <c r="S1097" s="172"/>
      <c r="T1097" s="172"/>
      <c r="U1097" s="216"/>
      <c r="V1097" s="319"/>
      <c r="W1097" s="262"/>
      <c r="AE1097" s="362"/>
      <c r="AG1097" s="163"/>
    </row>
    <row r="1098" spans="1:34" s="164" customFormat="1" ht="20.25" x14ac:dyDescent="0.4">
      <c r="A1098" s="144"/>
      <c r="B1098" s="175"/>
      <c r="C1098" s="163"/>
      <c r="E1098" s="163"/>
      <c r="G1098" s="196" t="s">
        <v>2096</v>
      </c>
      <c r="H1098" s="164" t="s">
        <v>3209</v>
      </c>
      <c r="I1098" s="163"/>
      <c r="J1098" s="163"/>
      <c r="K1098" s="163"/>
      <c r="L1098" s="168"/>
      <c r="M1098" s="57" t="s">
        <v>3194</v>
      </c>
      <c r="N1098" s="371" t="s">
        <v>3208</v>
      </c>
      <c r="O1098" s="57" t="s">
        <v>976</v>
      </c>
      <c r="P1098" s="163"/>
      <c r="Q1098" s="163"/>
      <c r="R1098" s="172" t="s">
        <v>1727</v>
      </c>
      <c r="S1098" s="172"/>
      <c r="T1098" s="172"/>
      <c r="U1098" s="216"/>
      <c r="V1098" s="319"/>
      <c r="W1098" s="262"/>
      <c r="AE1098" s="362"/>
      <c r="AG1098" s="163"/>
    </row>
    <row r="1099" spans="1:34" s="164" customFormat="1" ht="20.25" x14ac:dyDescent="0.4">
      <c r="A1099" s="144"/>
      <c r="B1099" s="175"/>
      <c r="C1099" s="163"/>
      <c r="E1099" s="163"/>
      <c r="G1099" s="196" t="s">
        <v>2096</v>
      </c>
      <c r="H1099" s="164" t="s">
        <v>3210</v>
      </c>
      <c r="I1099" s="163"/>
      <c r="J1099" s="163"/>
      <c r="K1099" s="163"/>
      <c r="L1099" s="168"/>
      <c r="M1099" s="164" t="s">
        <v>1566</v>
      </c>
      <c r="N1099" s="168" t="s">
        <v>3211</v>
      </c>
      <c r="O1099" s="168"/>
      <c r="P1099" s="163"/>
      <c r="Q1099" s="163"/>
      <c r="R1099" s="172"/>
      <c r="S1099" s="172"/>
      <c r="T1099" s="172"/>
      <c r="U1099" s="216"/>
      <c r="V1099" s="319"/>
      <c r="W1099" s="262"/>
      <c r="AE1099" s="362"/>
      <c r="AG1099" s="163"/>
    </row>
    <row r="1100" spans="1:34" s="164" customFormat="1" ht="20.25" x14ac:dyDescent="0.4">
      <c r="A1100" s="144"/>
      <c r="B1100" s="175"/>
      <c r="C1100" s="163"/>
      <c r="E1100" s="163"/>
      <c r="I1100" s="163"/>
      <c r="J1100" s="163"/>
      <c r="K1100" s="163"/>
      <c r="L1100" s="168"/>
      <c r="M1100" s="57" t="s">
        <v>1564</v>
      </c>
      <c r="N1100" s="371" t="s">
        <v>3212</v>
      </c>
      <c r="O1100" s="194" t="s">
        <v>971</v>
      </c>
      <c r="P1100" s="163"/>
      <c r="Q1100" s="163"/>
      <c r="R1100" s="172"/>
      <c r="S1100" s="172"/>
      <c r="T1100" s="172"/>
      <c r="U1100" s="216"/>
      <c r="V1100" s="319"/>
      <c r="W1100" s="262"/>
      <c r="AE1100" s="362"/>
      <c r="AG1100" s="163"/>
    </row>
    <row r="1101" spans="1:34" s="164" customFormat="1" ht="20.25" x14ac:dyDescent="0.4">
      <c r="A1101" s="144"/>
      <c r="B1101" s="175"/>
      <c r="C1101" s="163"/>
      <c r="E1101" s="163"/>
      <c r="I1101" s="163"/>
      <c r="J1101" s="163"/>
      <c r="K1101" s="163"/>
      <c r="L1101" s="168"/>
      <c r="M1101" s="164" t="s">
        <v>1025</v>
      </c>
      <c r="N1101" s="168" t="s">
        <v>1632</v>
      </c>
      <c r="O1101" s="168"/>
      <c r="P1101" s="163"/>
      <c r="Q1101" s="163"/>
      <c r="R1101" s="172"/>
      <c r="S1101" s="172"/>
      <c r="T1101" s="172"/>
      <c r="U1101" s="216"/>
      <c r="V1101" s="319"/>
      <c r="W1101" s="262"/>
      <c r="AE1101" s="362"/>
      <c r="AG1101" s="163"/>
    </row>
    <row r="1102" spans="1:34" s="164" customFormat="1" ht="20.25" x14ac:dyDescent="0.4">
      <c r="A1102" s="144"/>
      <c r="B1102" s="175"/>
      <c r="C1102" s="163"/>
      <c r="E1102" s="163"/>
      <c r="F1102" s="232"/>
      <c r="I1102" s="232" t="s">
        <v>3213</v>
      </c>
      <c r="J1102" s="163"/>
      <c r="K1102" s="163"/>
      <c r="L1102" s="168"/>
      <c r="M1102" s="164" t="s">
        <v>968</v>
      </c>
      <c r="N1102" s="168" t="s">
        <v>3214</v>
      </c>
      <c r="O1102" s="168"/>
      <c r="P1102" s="163"/>
      <c r="Q1102" s="163"/>
      <c r="R1102" s="172"/>
      <c r="S1102" s="172"/>
      <c r="T1102" s="172"/>
      <c r="U1102" s="216"/>
      <c r="V1102" s="319"/>
      <c r="W1102" s="262"/>
      <c r="AE1102" s="362"/>
      <c r="AG1102" s="163"/>
    </row>
    <row r="1103" spans="1:34" x14ac:dyDescent="0.25">
      <c r="B1103" s="201"/>
      <c r="C1103" s="201"/>
      <c r="D1103" s="201"/>
      <c r="E1103" s="223"/>
      <c r="F1103" s="223"/>
      <c r="G1103" s="201"/>
      <c r="H1103" s="201"/>
      <c r="I1103" s="201"/>
      <c r="J1103" s="204"/>
      <c r="K1103" s="204"/>
      <c r="L1103" s="201"/>
      <c r="M1103" s="201"/>
      <c r="N1103" s="201"/>
      <c r="O1103" s="201"/>
      <c r="P1103" s="201"/>
      <c r="Q1103" s="201"/>
      <c r="R1103" s="204"/>
      <c r="S1103" s="204"/>
      <c r="T1103" s="370"/>
      <c r="U1103" s="204"/>
      <c r="V1103" s="201"/>
      <c r="X1103" s="205"/>
      <c r="Y1103" s="205"/>
      <c r="Z1103" s="205"/>
      <c r="AA1103" s="205"/>
    </row>
    <row r="1104" spans="1:34" ht="20.25" x14ac:dyDescent="0.4">
      <c r="B1104" s="175">
        <v>70</v>
      </c>
      <c r="C1104" s="163" t="s">
        <v>1121</v>
      </c>
      <c r="D1104" s="164" t="s">
        <v>3215</v>
      </c>
      <c r="E1104" s="174" t="s">
        <v>40</v>
      </c>
      <c r="F1104" s="174" t="s">
        <v>9</v>
      </c>
      <c r="G1104" s="164" t="s">
        <v>1476</v>
      </c>
      <c r="H1104" s="164" t="s">
        <v>1695</v>
      </c>
      <c r="I1104" s="216">
        <v>256.5</v>
      </c>
      <c r="J1104" s="167">
        <v>8</v>
      </c>
      <c r="K1104" s="167">
        <v>14</v>
      </c>
      <c r="L1104" s="57" t="s">
        <v>943</v>
      </c>
      <c r="M1104" s="164" t="s">
        <v>968</v>
      </c>
      <c r="N1104" s="166" t="s">
        <v>3216</v>
      </c>
      <c r="O1104" s="163"/>
      <c r="P1104" s="163"/>
      <c r="Q1104" s="163" t="s">
        <v>1121</v>
      </c>
      <c r="R1104" s="181">
        <v>0.28125</v>
      </c>
      <c r="S1104" s="181">
        <v>0.26041666666666669</v>
      </c>
      <c r="T1104" s="216">
        <v>256.5</v>
      </c>
      <c r="U1104" s="216"/>
      <c r="V1104" s="172"/>
      <c r="W1104" s="290"/>
      <c r="X1104" s="283"/>
      <c r="Y1104" s="205"/>
      <c r="Z1104" s="205"/>
      <c r="AA1104" s="205"/>
      <c r="AB1104" s="164" t="s">
        <v>1695</v>
      </c>
      <c r="AC1104" s="164" t="s">
        <v>9</v>
      </c>
      <c r="AD1104" s="211" t="s">
        <v>1542</v>
      </c>
      <c r="AE1104" s="164" t="s">
        <v>1045</v>
      </c>
      <c r="AF1104" s="164" t="s">
        <v>1637</v>
      </c>
      <c r="AG1104" s="163" t="s">
        <v>1487</v>
      </c>
      <c r="AH1104" s="164"/>
    </row>
    <row r="1105" spans="1:34" ht="18" x14ac:dyDescent="0.35">
      <c r="B1105" s="201"/>
      <c r="C1105" s="201"/>
      <c r="D1105" s="164"/>
      <c r="E1105" s="164"/>
      <c r="F1105" s="164"/>
      <c r="G1105" s="164"/>
      <c r="H1105" s="164"/>
      <c r="I1105" s="216"/>
      <c r="J1105" s="167"/>
      <c r="K1105" s="167"/>
      <c r="L1105" s="164"/>
      <c r="M1105" s="164" t="s">
        <v>1025</v>
      </c>
      <c r="N1105" s="166" t="s">
        <v>3217</v>
      </c>
      <c r="O1105" s="163"/>
      <c r="P1105" s="216"/>
      <c r="Q1105" s="216"/>
      <c r="R1105" s="172"/>
      <c r="S1105" s="172"/>
      <c r="T1105" s="172"/>
      <c r="U1105" s="216"/>
      <c r="V1105" s="163"/>
      <c r="W1105" s="290"/>
      <c r="X1105" s="283"/>
      <c r="Y1105" s="205"/>
      <c r="Z1105" s="205"/>
      <c r="AA1105" s="205"/>
      <c r="AB1105" s="164"/>
      <c r="AC1105" s="164"/>
      <c r="AD1105" s="164"/>
      <c r="AE1105" s="164"/>
      <c r="AF1105" s="164"/>
      <c r="AG1105" s="163"/>
      <c r="AH1105" s="164"/>
    </row>
    <row r="1106" spans="1:34" ht="18" x14ac:dyDescent="0.35">
      <c r="B1106" s="201"/>
      <c r="C1106" s="201"/>
      <c r="D1106" s="164"/>
      <c r="E1106" s="164"/>
      <c r="F1106" s="164"/>
      <c r="G1106" s="164"/>
      <c r="H1106" s="164"/>
      <c r="I1106" s="216"/>
      <c r="J1106" s="163"/>
      <c r="K1106" s="163"/>
      <c r="L1106" s="164"/>
      <c r="M1106" s="164" t="s">
        <v>1564</v>
      </c>
      <c r="N1106" s="166" t="s">
        <v>1919</v>
      </c>
      <c r="O1106" s="163"/>
      <c r="P1106" s="216"/>
      <c r="Q1106" s="216"/>
      <c r="R1106" s="172"/>
      <c r="S1106" s="172"/>
      <c r="T1106" s="172"/>
      <c r="U1106" s="216"/>
      <c r="V1106" s="163"/>
      <c r="W1106" s="290"/>
      <c r="X1106" s="283"/>
      <c r="Y1106" s="205"/>
      <c r="Z1106" s="205"/>
      <c r="AA1106" s="205"/>
      <c r="AB1106" s="164"/>
      <c r="AC1106" s="164"/>
      <c r="AD1106" s="164"/>
      <c r="AE1106" s="164"/>
      <c r="AF1106" s="164"/>
      <c r="AG1106" s="163"/>
      <c r="AH1106" s="164"/>
    </row>
    <row r="1107" spans="1:34" ht="18" x14ac:dyDescent="0.35">
      <c r="B1107" s="201"/>
      <c r="C1107" s="201"/>
      <c r="D1107" s="164"/>
      <c r="E1107" s="194" t="s">
        <v>976</v>
      </c>
      <c r="F1107" s="164"/>
      <c r="G1107" s="194" t="s">
        <v>976</v>
      </c>
      <c r="H1107" s="164"/>
      <c r="I1107" s="216"/>
      <c r="J1107" s="163"/>
      <c r="K1107" s="163"/>
      <c r="L1107" s="164"/>
      <c r="M1107" s="57" t="s">
        <v>1566</v>
      </c>
      <c r="N1107" s="194" t="s">
        <v>1622</v>
      </c>
      <c r="O1107" s="194" t="s">
        <v>971</v>
      </c>
      <c r="P1107" s="164"/>
      <c r="Q1107" s="164"/>
      <c r="R1107" s="172"/>
      <c r="S1107" s="172"/>
      <c r="T1107" s="172"/>
      <c r="U1107" s="216"/>
      <c r="V1107" s="163"/>
      <c r="W1107" s="290"/>
      <c r="X1107" s="283"/>
      <c r="Y1107" s="205"/>
      <c r="Z1107" s="205"/>
      <c r="AA1107" s="205"/>
      <c r="AB1107" s="164"/>
      <c r="AC1107" s="164"/>
      <c r="AD1107" s="164"/>
      <c r="AE1107" s="164"/>
      <c r="AF1107" s="164"/>
      <c r="AG1107" s="163"/>
      <c r="AH1107" s="164"/>
    </row>
    <row r="1108" spans="1:34" ht="18" x14ac:dyDescent="0.35">
      <c r="B1108" s="201"/>
      <c r="C1108" s="201"/>
      <c r="D1108" s="164"/>
      <c r="E1108" s="164"/>
      <c r="F1108" s="194"/>
      <c r="G1108" s="164"/>
      <c r="H1108" s="194"/>
      <c r="I1108" s="216"/>
      <c r="J1108" s="163"/>
      <c r="K1108" s="163"/>
      <c r="L1108" s="164"/>
      <c r="M1108" s="164"/>
      <c r="N1108" s="166"/>
      <c r="O1108" s="163"/>
      <c r="P1108" s="216"/>
      <c r="Q1108" s="216"/>
      <c r="R1108" s="172"/>
      <c r="S1108" s="172"/>
      <c r="T1108" s="172"/>
      <c r="U1108" s="216"/>
      <c r="V1108" s="163"/>
      <c r="W1108" s="290"/>
      <c r="X1108" s="283"/>
      <c r="Y1108" s="205"/>
      <c r="Z1108" s="205"/>
      <c r="AA1108" s="205"/>
      <c r="AB1108" s="164"/>
      <c r="AC1108" s="164"/>
      <c r="AD1108" s="164"/>
      <c r="AE1108" s="164"/>
      <c r="AF1108" s="164"/>
      <c r="AG1108" s="163"/>
      <c r="AH1108" s="164"/>
    </row>
    <row r="1109" spans="1:34" ht="18" x14ac:dyDescent="0.35">
      <c r="B1109" s="201"/>
      <c r="C1109" s="163" t="s">
        <v>1360</v>
      </c>
      <c r="D1109" s="164" t="s">
        <v>3218</v>
      </c>
      <c r="E1109" s="174" t="s">
        <v>9</v>
      </c>
      <c r="F1109" s="174" t="s">
        <v>40</v>
      </c>
      <c r="G1109" s="164" t="s">
        <v>1695</v>
      </c>
      <c r="H1109" s="164" t="s">
        <v>1476</v>
      </c>
      <c r="I1109" s="216">
        <v>256.5</v>
      </c>
      <c r="J1109" s="167">
        <v>16.3</v>
      </c>
      <c r="K1109" s="167">
        <v>22.3</v>
      </c>
      <c r="L1109" s="57" t="s">
        <v>943</v>
      </c>
      <c r="M1109" s="164" t="s">
        <v>1566</v>
      </c>
      <c r="N1109" s="166" t="s">
        <v>3219</v>
      </c>
      <c r="O1109" s="163"/>
      <c r="P1109" s="163"/>
      <c r="Q1109" s="163" t="s">
        <v>1360</v>
      </c>
      <c r="R1109" s="181">
        <v>0.27083333333333331</v>
      </c>
      <c r="S1109" s="181">
        <v>0.25</v>
      </c>
      <c r="T1109" s="216">
        <v>256.5</v>
      </c>
      <c r="U1109" s="216">
        <f>T1104+T1109</f>
        <v>513</v>
      </c>
      <c r="V1109" s="172">
        <v>2</v>
      </c>
      <c r="W1109" s="290"/>
      <c r="X1109" s="283"/>
      <c r="Y1109" s="205"/>
      <c r="Z1109" s="205"/>
      <c r="AA1109" s="205"/>
      <c r="AB1109" s="164" t="s">
        <v>1695</v>
      </c>
      <c r="AC1109" s="164" t="s">
        <v>9</v>
      </c>
      <c r="AD1109" s="211" t="s">
        <v>1542</v>
      </c>
      <c r="AE1109" s="164" t="s">
        <v>1045</v>
      </c>
      <c r="AF1109" s="164" t="s">
        <v>1637</v>
      </c>
      <c r="AG1109" s="163"/>
      <c r="AH1109" s="164"/>
    </row>
    <row r="1110" spans="1:34" ht="18" x14ac:dyDescent="0.35">
      <c r="B1110" s="201"/>
      <c r="C1110" s="201"/>
      <c r="D1110" s="164"/>
      <c r="E1110" s="164"/>
      <c r="F1110" s="164"/>
      <c r="G1110" s="164"/>
      <c r="H1110" s="164"/>
      <c r="I1110" s="216"/>
      <c r="J1110" s="167"/>
      <c r="K1110" s="167"/>
      <c r="L1110" s="164"/>
      <c r="M1110" s="57" t="s">
        <v>1564</v>
      </c>
      <c r="N1110" s="194" t="s">
        <v>1847</v>
      </c>
      <c r="O1110" s="194" t="s">
        <v>971</v>
      </c>
      <c r="P1110" s="164"/>
      <c r="Q1110" s="164"/>
      <c r="R1110" s="204"/>
      <c r="S1110" s="204"/>
      <c r="T1110" s="172"/>
      <c r="U1110" s="216"/>
      <c r="V1110" s="163"/>
      <c r="W1110" s="290"/>
      <c r="X1110" s="283"/>
      <c r="Y1110" s="205"/>
      <c r="Z1110" s="205"/>
      <c r="AA1110" s="205"/>
    </row>
    <row r="1111" spans="1:34" ht="18" x14ac:dyDescent="0.35">
      <c r="B1111" s="201"/>
      <c r="C1111" s="201"/>
      <c r="D1111" s="164"/>
      <c r="E1111" s="164"/>
      <c r="F1111" s="164"/>
      <c r="G1111" s="164"/>
      <c r="H1111" s="164"/>
      <c r="I1111" s="216"/>
      <c r="J1111" s="167"/>
      <c r="K1111" s="167"/>
      <c r="L1111" s="164"/>
      <c r="M1111" s="164" t="s">
        <v>1025</v>
      </c>
      <c r="N1111" s="166" t="s">
        <v>3220</v>
      </c>
      <c r="O1111" s="163"/>
      <c r="P1111" s="216"/>
      <c r="Q1111" s="216"/>
      <c r="R1111" s="172"/>
      <c r="S1111" s="172"/>
      <c r="T1111" s="172"/>
      <c r="U1111" s="216"/>
      <c r="V1111" s="163"/>
      <c r="W1111" s="290"/>
      <c r="X1111" s="283"/>
      <c r="Y1111" s="205"/>
      <c r="Z1111" s="205"/>
      <c r="AA1111" s="205"/>
    </row>
    <row r="1112" spans="1:34" ht="18" x14ac:dyDescent="0.35">
      <c r="B1112" s="201"/>
      <c r="C1112" s="201"/>
      <c r="D1112" s="201"/>
      <c r="E1112" s="164"/>
      <c r="F1112" s="164"/>
      <c r="G1112" s="164"/>
      <c r="H1112" s="164"/>
      <c r="I1112" s="232" t="s">
        <v>3221</v>
      </c>
      <c r="J1112" s="167"/>
      <c r="K1112" s="167"/>
      <c r="L1112" s="164"/>
      <c r="M1112" s="164" t="s">
        <v>968</v>
      </c>
      <c r="N1112" s="166" t="s">
        <v>3222</v>
      </c>
      <c r="O1112" s="163"/>
      <c r="P1112" s="216"/>
      <c r="Q1112" s="216"/>
      <c r="R1112" s="172"/>
      <c r="S1112" s="172"/>
      <c r="T1112" s="172"/>
      <c r="U1112" s="216"/>
      <c r="V1112" s="163"/>
      <c r="W1112" s="290"/>
      <c r="X1112" s="283"/>
      <c r="Y1112" s="205"/>
      <c r="Z1112" s="205"/>
      <c r="AA1112" s="205"/>
    </row>
    <row r="1113" spans="1:34" x14ac:dyDescent="0.25">
      <c r="B1113" s="201"/>
      <c r="C1113" s="201"/>
      <c r="D1113" s="201"/>
      <c r="E1113" s="223"/>
      <c r="F1113" s="223"/>
      <c r="G1113" s="201"/>
      <c r="H1113" s="201"/>
      <c r="I1113" s="201"/>
      <c r="J1113" s="204"/>
      <c r="K1113" s="204"/>
      <c r="L1113" s="201"/>
      <c r="M1113" s="201"/>
      <c r="N1113" s="201"/>
      <c r="O1113" s="201"/>
      <c r="P1113" s="201"/>
      <c r="Q1113" s="201"/>
      <c r="R1113" s="204"/>
      <c r="S1113" s="204"/>
      <c r="T1113" s="370"/>
      <c r="U1113" s="204"/>
      <c r="V1113" s="201"/>
      <c r="X1113" s="205"/>
      <c r="Y1113" s="205"/>
      <c r="Z1113" s="205"/>
      <c r="AA1113" s="205"/>
    </row>
    <row r="1114" spans="1:34" s="164" customFormat="1" ht="20.25" x14ac:dyDescent="0.4">
      <c r="A1114" s="144"/>
      <c r="B1114" s="175">
        <v>71</v>
      </c>
      <c r="C1114" s="163" t="s">
        <v>1362</v>
      </c>
      <c r="D1114" s="164" t="s">
        <v>3223</v>
      </c>
      <c r="E1114" s="174" t="s">
        <v>40</v>
      </c>
      <c r="F1114" s="174" t="s">
        <v>3097</v>
      </c>
      <c r="G1114" s="164" t="s">
        <v>1476</v>
      </c>
      <c r="H1114" s="211" t="s">
        <v>3098</v>
      </c>
      <c r="I1114" s="216">
        <v>255.8</v>
      </c>
      <c r="J1114" s="167">
        <v>14.45</v>
      </c>
      <c r="K1114" s="167">
        <v>20.5</v>
      </c>
      <c r="L1114" s="57" t="s">
        <v>943</v>
      </c>
      <c r="M1114" s="196" t="s">
        <v>2142</v>
      </c>
      <c r="N1114" s="166" t="s">
        <v>3224</v>
      </c>
      <c r="O1114" s="163"/>
      <c r="P1114" s="163"/>
      <c r="Q1114" s="163" t="s">
        <v>1362</v>
      </c>
      <c r="R1114" s="181">
        <v>0.28472222222222221</v>
      </c>
      <c r="S1114" s="181">
        <v>0.2638888888888889</v>
      </c>
      <c r="T1114" s="216">
        <v>255.8</v>
      </c>
      <c r="U1114" s="216"/>
      <c r="V1114" s="172"/>
      <c r="W1114" s="320" t="s">
        <v>1027</v>
      </c>
      <c r="X1114" s="163" t="s">
        <v>2101</v>
      </c>
      <c r="Y1114" s="164" t="s">
        <v>3098</v>
      </c>
      <c r="Z1114" s="164" t="s">
        <v>3097</v>
      </c>
      <c r="AA1114" s="211" t="s">
        <v>1542</v>
      </c>
      <c r="AB1114" s="211"/>
      <c r="AC1114" s="211"/>
      <c r="AD1114" s="211" t="s">
        <v>1542</v>
      </c>
      <c r="AE1114" s="164" t="s">
        <v>1045</v>
      </c>
      <c r="AF1114" s="164" t="s">
        <v>1637</v>
      </c>
      <c r="AG1114" s="163" t="s">
        <v>1487</v>
      </c>
      <c r="AH1114" s="362"/>
    </row>
    <row r="1115" spans="1:34" s="164" customFormat="1" ht="20.25" x14ac:dyDescent="0.4">
      <c r="A1115" s="144"/>
      <c r="B1115" s="175"/>
      <c r="C1115" s="163"/>
      <c r="E1115" s="163"/>
      <c r="H1115" s="194"/>
      <c r="I1115" s="216"/>
      <c r="J1115" s="167"/>
      <c r="K1115" s="167"/>
      <c r="M1115" s="196" t="s">
        <v>1539</v>
      </c>
      <c r="N1115" s="251" t="s">
        <v>1552</v>
      </c>
      <c r="O1115" s="194" t="s">
        <v>971</v>
      </c>
      <c r="P1115" s="163"/>
      <c r="Q1115" s="163"/>
      <c r="R1115" s="172"/>
      <c r="S1115" s="172"/>
      <c r="T1115" s="172"/>
      <c r="U1115" s="216"/>
      <c r="V1115" s="163"/>
      <c r="W1115" s="262"/>
      <c r="AG1115" s="163"/>
      <c r="AH1115" s="362"/>
    </row>
    <row r="1116" spans="1:34" s="164" customFormat="1" ht="20.25" x14ac:dyDescent="0.4">
      <c r="A1116" s="144"/>
      <c r="B1116" s="175"/>
      <c r="C1116" s="163"/>
      <c r="E1116" s="163"/>
      <c r="G1116" s="166" t="s">
        <v>976</v>
      </c>
      <c r="I1116" s="216"/>
      <c r="J1116" s="167"/>
      <c r="K1116" s="167"/>
      <c r="M1116" s="164" t="s">
        <v>1869</v>
      </c>
      <c r="N1116" s="278" t="s">
        <v>1632</v>
      </c>
      <c r="O1116" s="167"/>
      <c r="P1116" s="163"/>
      <c r="Q1116" s="163"/>
      <c r="R1116" s="172"/>
      <c r="S1116" s="172"/>
      <c r="T1116" s="172"/>
      <c r="U1116" s="216"/>
      <c r="V1116" s="163"/>
      <c r="W1116" s="262"/>
      <c r="AG1116" s="163"/>
      <c r="AH1116" s="362"/>
    </row>
    <row r="1117" spans="1:34" s="164" customFormat="1" ht="20.25" x14ac:dyDescent="0.4">
      <c r="A1117" s="144"/>
      <c r="B1117" s="175"/>
      <c r="C1117" s="163"/>
      <c r="D1117" s="57"/>
      <c r="E1117" s="163"/>
      <c r="F1117" s="57"/>
      <c r="H1117" s="166"/>
      <c r="I1117" s="216"/>
      <c r="J1117" s="167"/>
      <c r="K1117" s="167"/>
      <c r="M1117" s="196"/>
      <c r="N1117" s="278"/>
      <c r="O1117" s="167"/>
      <c r="P1117" s="163"/>
      <c r="Q1117" s="163"/>
      <c r="R1117" s="172"/>
      <c r="S1117" s="172"/>
      <c r="T1117" s="172"/>
      <c r="U1117" s="216"/>
      <c r="V1117" s="163"/>
      <c r="W1117" s="262"/>
      <c r="AG1117" s="163"/>
      <c r="AH1117" s="362"/>
    </row>
    <row r="1118" spans="1:34" s="164" customFormat="1" ht="20.25" x14ac:dyDescent="0.4">
      <c r="A1118" s="144"/>
      <c r="B1118" s="175"/>
      <c r="C1118" s="163" t="s">
        <v>1369</v>
      </c>
      <c r="D1118" s="164" t="s">
        <v>3225</v>
      </c>
      <c r="E1118" s="174" t="s">
        <v>3097</v>
      </c>
      <c r="F1118" s="174" t="s">
        <v>40</v>
      </c>
      <c r="G1118" s="196" t="s">
        <v>3098</v>
      </c>
      <c r="H1118" s="164" t="s">
        <v>1476</v>
      </c>
      <c r="I1118" s="216">
        <v>255.8</v>
      </c>
      <c r="J1118" s="167">
        <v>7</v>
      </c>
      <c r="K1118" s="167">
        <v>13.05</v>
      </c>
      <c r="L1118" s="57" t="s">
        <v>943</v>
      </c>
      <c r="M1118" s="164" t="s">
        <v>1869</v>
      </c>
      <c r="N1118" s="278" t="s">
        <v>3100</v>
      </c>
      <c r="O1118" s="57"/>
      <c r="P1118" s="163"/>
      <c r="Q1118" s="163" t="s">
        <v>1369</v>
      </c>
      <c r="R1118" s="181">
        <v>0.27430555555555552</v>
      </c>
      <c r="S1118" s="181">
        <v>0.25347222222222221</v>
      </c>
      <c r="T1118" s="216">
        <v>255.8</v>
      </c>
      <c r="U1118" s="216">
        <f>T1114+T1118</f>
        <v>511.6</v>
      </c>
      <c r="V1118" s="172">
        <v>2</v>
      </c>
      <c r="W1118" s="320" t="s">
        <v>1027</v>
      </c>
      <c r="X1118" s="163" t="s">
        <v>2101</v>
      </c>
      <c r="Y1118" s="164" t="s">
        <v>3098</v>
      </c>
      <c r="Z1118" s="164" t="s">
        <v>3097</v>
      </c>
      <c r="AA1118" s="211" t="s">
        <v>1542</v>
      </c>
      <c r="AB1118" s="211"/>
      <c r="AC1118" s="211"/>
      <c r="AD1118" s="211" t="s">
        <v>1542</v>
      </c>
      <c r="AE1118" s="164" t="s">
        <v>1045</v>
      </c>
      <c r="AF1118" s="164" t="s">
        <v>1637</v>
      </c>
      <c r="AG1118" s="163"/>
      <c r="AH1118" s="362"/>
    </row>
    <row r="1119" spans="1:34" s="164" customFormat="1" ht="20.25" x14ac:dyDescent="0.4">
      <c r="A1119" s="144"/>
      <c r="B1119" s="175"/>
      <c r="C1119" s="163"/>
      <c r="E1119" s="163"/>
      <c r="G1119" s="196"/>
      <c r="I1119" s="216"/>
      <c r="J1119" s="167"/>
      <c r="K1119" s="167"/>
      <c r="M1119" s="196" t="s">
        <v>1539</v>
      </c>
      <c r="N1119" s="251" t="s">
        <v>3226</v>
      </c>
      <c r="O1119" s="194" t="s">
        <v>971</v>
      </c>
      <c r="T1119" s="172"/>
      <c r="U1119" s="216"/>
      <c r="V1119" s="163"/>
      <c r="W1119" s="262"/>
      <c r="AG1119" s="163"/>
      <c r="AH1119" s="362"/>
    </row>
    <row r="1120" spans="1:34" s="164" customFormat="1" ht="20.25" x14ac:dyDescent="0.4">
      <c r="A1120" s="144"/>
      <c r="B1120" s="175"/>
      <c r="C1120" s="163"/>
      <c r="E1120" s="163"/>
      <c r="F1120" s="194"/>
      <c r="G1120" s="196"/>
      <c r="H1120" s="196"/>
      <c r="I1120" s="194" t="s">
        <v>3227</v>
      </c>
      <c r="J1120" s="167"/>
      <c r="K1120" s="167"/>
      <c r="M1120" s="196" t="s">
        <v>2142</v>
      </c>
      <c r="N1120" s="166" t="s">
        <v>3228</v>
      </c>
      <c r="P1120" s="163"/>
      <c r="Q1120" s="163"/>
      <c r="R1120" s="172"/>
      <c r="S1120" s="172"/>
      <c r="T1120" s="172"/>
      <c r="U1120" s="216"/>
      <c r="V1120" s="163"/>
      <c r="W1120" s="262"/>
      <c r="AG1120" s="163"/>
      <c r="AH1120" s="362"/>
    </row>
    <row r="1121" spans="1:34" s="164" customFormat="1" ht="20.25" x14ac:dyDescent="0.4">
      <c r="A1121" s="144"/>
      <c r="B1121" s="175"/>
      <c r="C1121" s="163"/>
      <c r="D1121" s="163"/>
      <c r="E1121" s="163"/>
      <c r="G1121" s="194"/>
      <c r="H1121" s="194"/>
      <c r="I1121" s="55"/>
      <c r="J1121" s="55"/>
      <c r="K1121" s="55"/>
      <c r="N1121" s="166"/>
      <c r="O1121" s="163"/>
      <c r="P1121" s="163"/>
      <c r="Q1121" s="163"/>
      <c r="R1121" s="172"/>
      <c r="S1121" s="172"/>
      <c r="T1121" s="172"/>
      <c r="U1121" s="216"/>
      <c r="V1121" s="163"/>
      <c r="W1121" s="262"/>
      <c r="AG1121" s="163"/>
      <c r="AH1121" s="362"/>
    </row>
    <row r="1122" spans="1:34" x14ac:dyDescent="0.25">
      <c r="B1122" s="201"/>
      <c r="C1122" s="201"/>
      <c r="D1122" s="201"/>
      <c r="E1122" s="223"/>
      <c r="F1122" s="223"/>
      <c r="G1122" s="201"/>
      <c r="H1122" s="201"/>
      <c r="I1122" s="201"/>
      <c r="J1122" s="204"/>
      <c r="K1122" s="204"/>
      <c r="L1122" s="201"/>
      <c r="M1122" s="201"/>
      <c r="N1122" s="201"/>
      <c r="O1122" s="201"/>
      <c r="P1122" s="201"/>
      <c r="Q1122" s="201"/>
      <c r="R1122" s="363">
        <f>SUM(R1056:R1121)</f>
        <v>3.6597222222222219</v>
      </c>
      <c r="S1122" s="363">
        <f>SUM(S1056:S1121)</f>
        <v>3.2743055555555558</v>
      </c>
      <c r="T1122" s="364">
        <f>SUM(T1056:T1121)</f>
        <v>3242.4000000000005</v>
      </c>
      <c r="U1122" s="364">
        <f>SUM(U1056:U1121)</f>
        <v>3242.3999999999996</v>
      </c>
      <c r="V1122" s="201"/>
      <c r="X1122" s="205"/>
      <c r="Y1122" s="205"/>
      <c r="Z1122" s="205"/>
      <c r="AA1122" s="205"/>
    </row>
    <row r="1123" spans="1:34" x14ac:dyDescent="0.25">
      <c r="B1123" s="201"/>
      <c r="C1123" s="201"/>
      <c r="D1123" s="201"/>
      <c r="E1123" s="223"/>
      <c r="F1123" s="223"/>
      <c r="G1123" s="201"/>
      <c r="H1123" s="201"/>
      <c r="I1123" s="201"/>
      <c r="J1123" s="204"/>
      <c r="K1123" s="204"/>
      <c r="L1123" s="201"/>
      <c r="M1123" s="201"/>
      <c r="N1123" s="201"/>
      <c r="O1123" s="201"/>
      <c r="P1123" s="201"/>
      <c r="Q1123" s="201"/>
      <c r="R1123" s="204"/>
      <c r="S1123" s="204"/>
      <c r="T1123" s="370"/>
      <c r="U1123" s="204"/>
      <c r="V1123" s="201"/>
      <c r="X1123" s="205"/>
      <c r="Y1123" s="205"/>
      <c r="Z1123" s="205"/>
      <c r="AA1123" s="205"/>
    </row>
    <row r="1124" spans="1:34" ht="18" x14ac:dyDescent="0.35">
      <c r="B1124" s="201"/>
      <c r="C1124" s="201"/>
      <c r="D1124" s="201"/>
      <c r="E1124" s="223"/>
      <c r="F1124" s="223"/>
      <c r="G1124" s="201"/>
      <c r="H1124" s="201"/>
      <c r="I1124" s="201"/>
      <c r="J1124" s="204"/>
      <c r="K1124" s="204"/>
      <c r="L1124" s="201"/>
      <c r="M1124" s="201"/>
      <c r="N1124" s="201"/>
      <c r="O1124" s="201"/>
      <c r="P1124" s="201"/>
      <c r="Q1124" s="201"/>
      <c r="R1124" s="372">
        <f>R1122+R1047</f>
        <v>44.121527777777779</v>
      </c>
      <c r="S1124" s="372">
        <f>S1122+S1047</f>
        <v>39.100694444444429</v>
      </c>
      <c r="T1124" s="216">
        <f>T1122+T1047</f>
        <v>25780.099999999988</v>
      </c>
      <c r="U1124" s="216">
        <f>U1122+U1047</f>
        <v>25780.1</v>
      </c>
      <c r="V1124" s="201"/>
      <c r="X1124" s="205"/>
      <c r="Y1124" s="205"/>
      <c r="Z1124" s="205"/>
      <c r="AA1124" s="205"/>
    </row>
    <row r="1125" spans="1:34" ht="20.25" x14ac:dyDescent="0.4">
      <c r="B1125" s="201"/>
      <c r="C1125" s="201"/>
      <c r="E1125" s="178" t="s">
        <v>3154</v>
      </c>
      <c r="F1125" s="175"/>
      <c r="G1125" s="178"/>
      <c r="H1125" s="175">
        <v>71</v>
      </c>
      <c r="I1125" s="201"/>
      <c r="J1125" s="204"/>
      <c r="K1125" s="204"/>
      <c r="L1125" s="201"/>
      <c r="M1125" s="201"/>
      <c r="N1125" s="201"/>
      <c r="O1125" s="201"/>
      <c r="P1125" s="201"/>
      <c r="Q1125" s="201"/>
      <c r="R1125" s="204"/>
      <c r="S1125" s="204"/>
      <c r="T1125" s="370"/>
      <c r="U1125" s="204"/>
      <c r="V1125" s="201"/>
      <c r="X1125" s="205"/>
      <c r="Y1125" s="205"/>
      <c r="Z1125" s="205"/>
      <c r="AA1125" s="205"/>
    </row>
    <row r="1126" spans="1:34" ht="20.25" x14ac:dyDescent="0.4">
      <c r="B1126" s="201"/>
      <c r="C1126" s="201"/>
      <c r="E1126" s="178" t="s">
        <v>3155</v>
      </c>
      <c r="F1126" s="183"/>
      <c r="G1126" s="178"/>
      <c r="H1126" s="183">
        <v>25780.1</v>
      </c>
      <c r="I1126" s="201"/>
      <c r="J1126" s="204"/>
      <c r="K1126" s="204"/>
      <c r="L1126" s="201"/>
      <c r="M1126" s="201"/>
      <c r="N1126" s="201"/>
      <c r="O1126" s="201"/>
      <c r="P1126" s="201"/>
      <c r="Q1126" s="201"/>
      <c r="R1126" s="372">
        <f>R1124/141</f>
        <v>0.31291863672182824</v>
      </c>
      <c r="S1126" s="372">
        <f>S1124/141</f>
        <v>0.27730988967691084</v>
      </c>
      <c r="T1126" s="370"/>
      <c r="U1126" s="204"/>
      <c r="V1126" s="201"/>
      <c r="X1126" s="205"/>
      <c r="Y1126" s="205"/>
      <c r="Z1126" s="205"/>
      <c r="AA1126" s="205"/>
    </row>
    <row r="1127" spans="1:34" ht="20.25" x14ac:dyDescent="0.4">
      <c r="B1127" s="201"/>
      <c r="C1127" s="201"/>
      <c r="E1127" s="178" t="s">
        <v>3156</v>
      </c>
      <c r="F1127" s="175"/>
      <c r="G1127" s="178"/>
      <c r="H1127" s="175">
        <v>140</v>
      </c>
      <c r="I1127" s="201"/>
      <c r="J1127" s="204"/>
      <c r="K1127" s="204"/>
      <c r="L1127" s="201"/>
      <c r="M1127" s="201"/>
      <c r="N1127" s="201"/>
      <c r="O1127" s="201"/>
      <c r="P1127" s="201"/>
      <c r="Q1127" s="201"/>
      <c r="R1127" s="204"/>
      <c r="S1127" s="204"/>
      <c r="T1127" s="370"/>
      <c r="U1127" s="204"/>
      <c r="V1127" s="201"/>
      <c r="X1127" s="205"/>
      <c r="Y1127" s="205"/>
      <c r="Z1127" s="205"/>
      <c r="AA1127" s="205"/>
    </row>
    <row r="1128" spans="1:34" ht="20.25" x14ac:dyDescent="0.4">
      <c r="B1128" s="201"/>
      <c r="C1128" s="201"/>
      <c r="E1128" s="178" t="s">
        <v>3157</v>
      </c>
      <c r="F1128" s="183"/>
      <c r="G1128" s="178"/>
      <c r="H1128" s="183">
        <f>H1126/H1125</f>
        <v>363.09999999999997</v>
      </c>
      <c r="I1128" s="201"/>
      <c r="J1128" s="204"/>
      <c r="K1128" s="204"/>
      <c r="L1128" s="201"/>
      <c r="M1128" s="201"/>
      <c r="N1128" s="201"/>
      <c r="O1128" s="201"/>
      <c r="P1128" s="201"/>
      <c r="Q1128" s="201"/>
      <c r="R1128" s="204"/>
      <c r="S1128" s="204"/>
      <c r="T1128" s="370"/>
      <c r="U1128" s="204"/>
      <c r="V1128" s="201"/>
      <c r="X1128" s="205"/>
      <c r="Y1128" s="205"/>
      <c r="Z1128" s="205"/>
      <c r="AA1128" s="205"/>
    </row>
    <row r="1129" spans="1:34" ht="20.25" x14ac:dyDescent="0.4">
      <c r="B1129" s="201"/>
      <c r="C1129" s="201"/>
      <c r="E1129" s="178" t="s">
        <v>3158</v>
      </c>
      <c r="F1129" s="183"/>
      <c r="G1129" s="178"/>
      <c r="H1129" s="183">
        <f>H1126/H1127</f>
        <v>184.14357142857142</v>
      </c>
      <c r="I1129" s="201"/>
      <c r="J1129" s="204"/>
      <c r="K1129" s="204"/>
      <c r="L1129" s="201"/>
      <c r="M1129" s="201"/>
      <c r="N1129" s="201"/>
      <c r="O1129" s="201"/>
      <c r="P1129" s="201"/>
      <c r="Q1129" s="201"/>
      <c r="R1129" s="204"/>
      <c r="S1129" s="204"/>
      <c r="T1129" s="370"/>
      <c r="U1129" s="204"/>
      <c r="V1129" s="201"/>
      <c r="X1129" s="205"/>
      <c r="Y1129" s="205"/>
      <c r="Z1129" s="205"/>
      <c r="AA1129" s="205"/>
    </row>
    <row r="1130" spans="1:34" x14ac:dyDescent="0.25">
      <c r="B1130" s="201"/>
      <c r="C1130" s="201"/>
      <c r="D1130" s="174"/>
      <c r="E1130" s="174"/>
      <c r="F1130" s="174"/>
      <c r="H1130" s="174" t="s">
        <v>3159</v>
      </c>
      <c r="I1130" s="201"/>
      <c r="J1130" s="204"/>
      <c r="K1130" s="204"/>
      <c r="L1130" s="201"/>
      <c r="M1130" s="201"/>
      <c r="N1130" s="201"/>
      <c r="O1130" s="201"/>
      <c r="P1130" s="201"/>
      <c r="Q1130" s="201"/>
      <c r="R1130" s="204"/>
      <c r="S1130" s="204"/>
      <c r="T1130" s="370"/>
      <c r="U1130" s="204"/>
      <c r="V1130" s="201"/>
      <c r="X1130" s="205"/>
      <c r="Y1130" s="205"/>
      <c r="Z1130" s="205"/>
      <c r="AA1130" s="205"/>
    </row>
    <row r="1131" spans="1:34" x14ac:dyDescent="0.25">
      <c r="X1131" s="205"/>
      <c r="Y1131" s="205"/>
      <c r="Z1131" s="205"/>
      <c r="AA1131" s="205"/>
    </row>
    <row r="1132" spans="1:34" x14ac:dyDescent="0.25">
      <c r="X1132" s="205"/>
      <c r="Y1132" s="205"/>
      <c r="Z1132" s="205"/>
      <c r="AA1132" s="205"/>
    </row>
    <row r="1133" spans="1:34" x14ac:dyDescent="0.25">
      <c r="X1133" s="205"/>
      <c r="Y1133" s="205"/>
      <c r="Z1133" s="205"/>
      <c r="AA1133" s="205"/>
    </row>
    <row r="1134" spans="1:34" x14ac:dyDescent="0.25">
      <c r="X1134" s="205"/>
      <c r="Y1134" s="205"/>
      <c r="Z1134" s="205"/>
      <c r="AA1134" s="205"/>
    </row>
    <row r="1135" spans="1:34" x14ac:dyDescent="0.25">
      <c r="X1135" s="205"/>
      <c r="Y1135" s="205"/>
      <c r="Z1135" s="205"/>
      <c r="AA1135" s="205"/>
    </row>
    <row r="1136" spans="1:34" x14ac:dyDescent="0.25">
      <c r="X1136" s="205"/>
      <c r="Y1136" s="205"/>
      <c r="Z1136" s="205"/>
      <c r="AA1136" s="205"/>
    </row>
    <row r="1137" spans="2:33" x14ac:dyDescent="0.25">
      <c r="X1137" s="205"/>
      <c r="Y1137" s="205"/>
      <c r="Z1137" s="205"/>
      <c r="AA1137" s="205"/>
    </row>
    <row r="1138" spans="2:33" x14ac:dyDescent="0.25">
      <c r="X1138" s="205"/>
      <c r="Y1138" s="205"/>
      <c r="Z1138" s="205"/>
      <c r="AA1138" s="205"/>
    </row>
    <row r="1139" spans="2:33" x14ac:dyDescent="0.25">
      <c r="X1139" s="205"/>
      <c r="Y1139" s="205"/>
      <c r="Z1139" s="205"/>
      <c r="AA1139" s="205"/>
    </row>
    <row r="1140" spans="2:33" s="144" customFormat="1" ht="18" x14ac:dyDescent="0.35">
      <c r="B1140" s="156"/>
      <c r="C1140" s="156"/>
      <c r="E1140" s="373"/>
      <c r="F1140" s="155"/>
      <c r="G1140" s="279"/>
      <c r="I1140" s="374"/>
      <c r="J1140" s="156"/>
      <c r="K1140" s="156"/>
      <c r="N1140" s="156"/>
      <c r="O1140" s="156"/>
      <c r="P1140" s="156"/>
      <c r="R1140" s="308"/>
      <c r="S1140" s="308"/>
      <c r="T1140" s="309"/>
      <c r="U1140" s="309"/>
      <c r="AG1140" s="156"/>
    </row>
    <row r="1141" spans="2:33" s="144" customFormat="1" ht="18" x14ac:dyDescent="0.35">
      <c r="B1141" s="156"/>
      <c r="C1141" s="156"/>
      <c r="D1141" s="155"/>
      <c r="E1141" s="155"/>
      <c r="F1141" s="155"/>
      <c r="H1141" s="155"/>
      <c r="I1141" s="155"/>
      <c r="J1141" s="158"/>
      <c r="K1141" s="158"/>
      <c r="L1141" s="155"/>
      <c r="M1141" s="155"/>
      <c r="N1141" s="158"/>
      <c r="O1141" s="158"/>
      <c r="P1141" s="158"/>
      <c r="Q1141" s="155"/>
      <c r="R1141" s="158"/>
      <c r="S1141" s="158"/>
      <c r="T1141" s="375" t="s">
        <v>3229</v>
      </c>
      <c r="U1141" s="158"/>
      <c r="V1141" s="155"/>
      <c r="AG1141" s="156"/>
    </row>
    <row r="1142" spans="2:33" s="144" customFormat="1" ht="18" x14ac:dyDescent="0.35">
      <c r="B1142" s="156"/>
      <c r="C1142" s="156"/>
      <c r="E1142" s="155"/>
      <c r="F1142" s="155"/>
      <c r="J1142" s="156"/>
      <c r="K1142" s="156"/>
      <c r="N1142" s="156"/>
      <c r="O1142" s="156"/>
      <c r="P1142" s="156"/>
      <c r="R1142" s="156"/>
      <c r="S1142" s="156"/>
      <c r="T1142" s="309" t="s">
        <v>3230</v>
      </c>
      <c r="U1142" s="156"/>
      <c r="AG1142" s="156"/>
    </row>
    <row r="1143" spans="2:33" s="144" customFormat="1" ht="18" x14ac:dyDescent="0.35">
      <c r="B1143" s="156"/>
      <c r="C1143" s="156"/>
      <c r="E1143" s="155"/>
      <c r="F1143" s="155"/>
      <c r="J1143" s="156"/>
      <c r="K1143" s="156"/>
      <c r="N1143" s="156"/>
      <c r="O1143" s="156"/>
      <c r="P1143" s="156"/>
      <c r="R1143" s="156"/>
      <c r="S1143" s="156"/>
      <c r="T1143" s="309"/>
      <c r="U1143" s="309"/>
      <c r="AG1143" s="156"/>
    </row>
    <row r="1144" spans="2:33" s="144" customFormat="1" ht="18" x14ac:dyDescent="0.35">
      <c r="B1144" s="156"/>
      <c r="C1144" s="156"/>
      <c r="E1144" s="155"/>
      <c r="F1144" s="155"/>
      <c r="J1144" s="156"/>
      <c r="K1144" s="156"/>
      <c r="N1144" s="156"/>
      <c r="O1144" s="156"/>
      <c r="P1144" s="156"/>
      <c r="R1144" s="156"/>
      <c r="S1144" s="156"/>
      <c r="T1144" s="309"/>
      <c r="U1144" s="309"/>
      <c r="AG1144" s="156"/>
    </row>
    <row r="1145" spans="2:33" s="144" customFormat="1" ht="24.75" x14ac:dyDescent="0.45">
      <c r="B1145" s="156"/>
      <c r="C1145" s="376" t="s">
        <v>933</v>
      </c>
      <c r="E1145" s="158"/>
      <c r="F1145" s="147"/>
      <c r="G1145" s="156"/>
      <c r="H1145" s="312"/>
      <c r="I1145" s="312"/>
      <c r="J1145" s="159"/>
      <c r="K1145" s="159"/>
      <c r="L1145" s="159"/>
      <c r="M1145" s="312"/>
      <c r="N1145" s="156"/>
      <c r="O1145" s="308"/>
      <c r="P1145" s="308"/>
      <c r="Q1145" s="308"/>
      <c r="R1145" s="156"/>
      <c r="S1145" s="377" t="s">
        <v>934</v>
      </c>
      <c r="T1145" s="309"/>
      <c r="U1145" s="309"/>
      <c r="V1145" s="156"/>
      <c r="W1145" s="156"/>
      <c r="X1145" s="156"/>
      <c r="Y1145" s="156"/>
      <c r="Z1145" s="156"/>
      <c r="AA1145" s="156"/>
      <c r="AG1145" s="156"/>
    </row>
    <row r="1146" spans="2:33" s="144" customFormat="1" ht="21.75" x14ac:dyDescent="0.4">
      <c r="B1146" s="156"/>
      <c r="C1146" s="162"/>
      <c r="D1146" s="162"/>
      <c r="E1146" s="313"/>
      <c r="F1146" s="313"/>
      <c r="G1146" s="162"/>
      <c r="H1146" s="162"/>
      <c r="I1146" s="378"/>
      <c r="J1146" s="146" t="s">
        <v>2096</v>
      </c>
      <c r="K1146" s="146"/>
      <c r="L1146" s="378"/>
      <c r="M1146" s="378"/>
      <c r="N1146" s="162"/>
      <c r="O1146" s="162"/>
      <c r="P1146" s="162"/>
      <c r="Q1146" s="162"/>
      <c r="R1146" s="156"/>
      <c r="S1146" s="308"/>
      <c r="T1146" s="309"/>
      <c r="U1146" s="156"/>
      <c r="W1146" s="156"/>
      <c r="X1146" s="156"/>
      <c r="Y1146" s="156"/>
      <c r="Z1146" s="156"/>
      <c r="AA1146" s="156"/>
      <c r="AG1146" s="156"/>
    </row>
    <row r="1147" spans="2:33" s="144" customFormat="1" ht="21.75" x14ac:dyDescent="0.4">
      <c r="B1147" s="156"/>
      <c r="C1147" s="162"/>
      <c r="D1147" s="156"/>
      <c r="E1147" s="155"/>
      <c r="F1147" s="155"/>
      <c r="I1147" s="151" t="s">
        <v>936</v>
      </c>
      <c r="J1147" s="146"/>
      <c r="K1147" s="146"/>
      <c r="L1147" s="146"/>
      <c r="M1147" s="151"/>
      <c r="N1147" s="156"/>
      <c r="R1147" s="156"/>
      <c r="S1147" s="308"/>
      <c r="T1147" s="309"/>
      <c r="U1147" s="156"/>
      <c r="W1147" s="156"/>
      <c r="X1147" s="156"/>
      <c r="Y1147" s="156"/>
      <c r="Z1147" s="156"/>
      <c r="AA1147" s="156"/>
      <c r="AG1147" s="156"/>
    </row>
    <row r="1148" spans="2:33" s="144" customFormat="1" ht="18" x14ac:dyDescent="0.35">
      <c r="B1148" s="156"/>
      <c r="E1148" s="155"/>
      <c r="F1148" s="158"/>
      <c r="H1148" s="156"/>
      <c r="I1148" s="156"/>
      <c r="J1148" s="156"/>
      <c r="K1148" s="156"/>
      <c r="L1148" s="161"/>
      <c r="M1148" s="161"/>
      <c r="N1148" s="161"/>
      <c r="O1148" s="161"/>
      <c r="P1148" s="161"/>
      <c r="Q1148" s="161"/>
      <c r="R1148" s="156"/>
      <c r="S1148" s="156"/>
      <c r="T1148" s="309"/>
      <c r="U1148" s="309"/>
      <c r="V1148" s="156"/>
      <c r="W1148" s="156"/>
      <c r="X1148" s="156"/>
      <c r="Y1148" s="156"/>
      <c r="Z1148" s="156"/>
      <c r="AA1148" s="156"/>
      <c r="AG1148" s="156"/>
    </row>
    <row r="1149" spans="2:33" s="144" customFormat="1" ht="18" x14ac:dyDescent="0.35">
      <c r="B1149" s="156"/>
      <c r="E1149" s="155"/>
      <c r="F1149" s="158"/>
      <c r="H1149" s="156"/>
      <c r="I1149" s="156"/>
      <c r="J1149" s="156"/>
      <c r="K1149" s="156"/>
      <c r="O1149" s="161"/>
      <c r="P1149" s="161"/>
      <c r="Q1149" s="161"/>
      <c r="R1149" s="156"/>
      <c r="S1149" s="156"/>
      <c r="T1149" s="309"/>
      <c r="U1149" s="309"/>
      <c r="V1149" s="156"/>
      <c r="W1149" s="156"/>
      <c r="X1149" s="156"/>
      <c r="Y1149" s="156"/>
      <c r="Z1149" s="156"/>
      <c r="AA1149" s="156"/>
      <c r="AG1149" s="156"/>
    </row>
    <row r="1150" spans="2:33" s="144" customFormat="1" ht="18" x14ac:dyDescent="0.35">
      <c r="B1150" s="156"/>
      <c r="D1150" s="279"/>
      <c r="E1150" s="155"/>
      <c r="F1150" s="158"/>
      <c r="H1150" s="156"/>
      <c r="I1150" s="161"/>
      <c r="J1150" s="161"/>
      <c r="K1150" s="156"/>
      <c r="O1150" s="161"/>
      <c r="P1150" s="161"/>
      <c r="Q1150" s="161"/>
      <c r="R1150" s="156"/>
      <c r="S1150" s="156"/>
      <c r="T1150" s="309"/>
      <c r="U1150" s="309"/>
      <c r="V1150" s="156"/>
      <c r="W1150" s="156"/>
      <c r="X1150" s="156"/>
      <c r="Y1150" s="156"/>
      <c r="Z1150" s="156"/>
      <c r="AA1150" s="156"/>
      <c r="AG1150" s="156"/>
    </row>
    <row r="1151" spans="2:33" s="144" customFormat="1" ht="18" x14ac:dyDescent="0.35">
      <c r="B1151" s="156"/>
      <c r="E1151" s="155"/>
      <c r="F1151" s="158"/>
      <c r="H1151" s="156"/>
      <c r="I1151" s="161"/>
      <c r="J1151" s="161"/>
      <c r="K1151" s="156"/>
      <c r="O1151" s="161"/>
      <c r="P1151" s="161"/>
      <c r="Q1151" s="161"/>
      <c r="R1151" s="156"/>
      <c r="S1151" s="156"/>
      <c r="T1151" s="309"/>
      <c r="U1151" s="309"/>
      <c r="V1151" s="156"/>
      <c r="W1151" s="156"/>
      <c r="X1151" s="156"/>
      <c r="Y1151" s="156"/>
      <c r="Z1151" s="156"/>
      <c r="AA1151" s="156"/>
      <c r="AG1151" s="156"/>
    </row>
    <row r="1152" spans="2:33" s="144" customFormat="1" ht="18" x14ac:dyDescent="0.35">
      <c r="B1152" s="156"/>
      <c r="E1152" s="155"/>
      <c r="F1152" s="158"/>
      <c r="H1152" s="156"/>
      <c r="I1152" s="161"/>
      <c r="J1152" s="161"/>
      <c r="K1152" s="156"/>
      <c r="O1152" s="161"/>
      <c r="P1152" s="161"/>
      <c r="Q1152" s="161"/>
      <c r="R1152" s="156"/>
      <c r="S1152" s="156"/>
      <c r="T1152" s="309"/>
      <c r="U1152" s="309"/>
      <c r="V1152" s="156"/>
      <c r="W1152" s="156"/>
      <c r="X1152" s="156"/>
      <c r="Y1152" s="156"/>
      <c r="Z1152" s="156"/>
      <c r="AA1152" s="156"/>
      <c r="AG1152" s="156"/>
    </row>
    <row r="1153" spans="2:33" s="380" customFormat="1" ht="27.75" x14ac:dyDescent="0.5">
      <c r="B1153" s="615" t="s">
        <v>3231</v>
      </c>
      <c r="C1153" s="615"/>
      <c r="D1153" s="615"/>
      <c r="E1153" s="615"/>
      <c r="F1153" s="615"/>
      <c r="G1153" s="615"/>
      <c r="H1153" s="615"/>
      <c r="I1153" s="615"/>
      <c r="J1153" s="615"/>
      <c r="K1153" s="615"/>
      <c r="L1153" s="615"/>
      <c r="M1153" s="615"/>
      <c r="N1153" s="615"/>
      <c r="O1153" s="615"/>
      <c r="P1153" s="615"/>
      <c r="Q1153" s="615"/>
      <c r="R1153" s="615"/>
      <c r="S1153" s="615"/>
      <c r="T1153" s="615"/>
      <c r="U1153" s="615"/>
      <c r="V1153" s="615"/>
      <c r="W1153" s="379"/>
      <c r="X1153" s="379"/>
      <c r="Y1153" s="379"/>
      <c r="Z1153" s="379"/>
      <c r="AA1153" s="379"/>
      <c r="AG1153" s="379"/>
    </row>
    <row r="1154" spans="2:33" s="144" customFormat="1" ht="18" x14ac:dyDescent="0.35">
      <c r="B1154" s="156"/>
      <c r="E1154" s="155"/>
      <c r="F1154" s="158"/>
      <c r="H1154" s="156"/>
      <c r="I1154" s="156"/>
      <c r="J1154" s="156"/>
      <c r="K1154" s="156"/>
      <c r="L1154" s="161"/>
      <c r="M1154" s="161"/>
      <c r="N1154" s="161"/>
      <c r="O1154" s="161"/>
      <c r="P1154" s="161"/>
      <c r="Q1154" s="161"/>
      <c r="R1154" s="156"/>
      <c r="S1154" s="156"/>
      <c r="T1154" s="309"/>
      <c r="U1154" s="309"/>
      <c r="V1154" s="156"/>
      <c r="W1154" s="156"/>
      <c r="X1154" s="156"/>
      <c r="Y1154" s="156"/>
      <c r="Z1154" s="156"/>
      <c r="AA1154" s="156"/>
      <c r="AG1154" s="156"/>
    </row>
    <row r="1155" spans="2:33" s="144" customFormat="1" ht="18" x14ac:dyDescent="0.35">
      <c r="B1155" s="156"/>
      <c r="E1155" s="155"/>
      <c r="F1155" s="158"/>
      <c r="H1155" s="156"/>
      <c r="I1155" s="156"/>
      <c r="J1155" s="156"/>
      <c r="K1155" s="156"/>
      <c r="L1155" s="161"/>
      <c r="M1155" s="161"/>
      <c r="N1155" s="161"/>
      <c r="O1155" s="161"/>
      <c r="P1155" s="161"/>
      <c r="Q1155" s="161"/>
      <c r="R1155" s="156"/>
      <c r="S1155" s="156"/>
      <c r="T1155" s="309"/>
      <c r="U1155" s="309"/>
      <c r="V1155" s="156"/>
      <c r="W1155" s="156"/>
      <c r="X1155" s="156"/>
      <c r="Y1155" s="156"/>
      <c r="Z1155" s="156"/>
      <c r="AA1155" s="156"/>
      <c r="AG1155" s="156"/>
    </row>
    <row r="1156" spans="2:33" s="382" customFormat="1" ht="65.25" x14ac:dyDescent="1.1499999999999999">
      <c r="B1156" s="616" t="s">
        <v>3232</v>
      </c>
      <c r="C1156" s="616"/>
      <c r="D1156" s="616"/>
      <c r="E1156" s="616"/>
      <c r="F1156" s="616"/>
      <c r="G1156" s="616"/>
      <c r="H1156" s="616"/>
      <c r="I1156" s="616"/>
      <c r="J1156" s="616"/>
      <c r="K1156" s="616"/>
      <c r="L1156" s="616"/>
      <c r="M1156" s="616"/>
      <c r="N1156" s="616"/>
      <c r="O1156" s="616"/>
      <c r="P1156" s="616"/>
      <c r="Q1156" s="616"/>
      <c r="R1156" s="616"/>
      <c r="S1156" s="616"/>
      <c r="T1156" s="616"/>
      <c r="U1156" s="616"/>
      <c r="V1156" s="616"/>
      <c r="W1156" s="381"/>
      <c r="X1156" s="381"/>
      <c r="Y1156" s="381"/>
      <c r="Z1156" s="381"/>
      <c r="AA1156" s="381"/>
      <c r="AG1156" s="381"/>
    </row>
    <row r="1157" spans="2:33" s="144" customFormat="1" ht="18" x14ac:dyDescent="0.35">
      <c r="B1157" s="156"/>
      <c r="C1157" s="156"/>
      <c r="E1157" s="155"/>
      <c r="F1157" s="155"/>
      <c r="J1157" s="156"/>
      <c r="K1157" s="156"/>
      <c r="N1157" s="156"/>
      <c r="O1157" s="156"/>
      <c r="P1157" s="156"/>
      <c r="R1157" s="156"/>
      <c r="S1157" s="156"/>
      <c r="T1157" s="309"/>
      <c r="U1157" s="309"/>
      <c r="AG1157" s="156"/>
    </row>
    <row r="1158" spans="2:33" s="144" customFormat="1" ht="18" x14ac:dyDescent="0.35">
      <c r="B1158" s="156"/>
      <c r="C1158" s="156"/>
      <c r="E1158" s="155"/>
      <c r="F1158" s="155"/>
      <c r="J1158" s="156"/>
      <c r="K1158" s="156"/>
      <c r="N1158" s="156"/>
      <c r="O1158" s="156"/>
      <c r="P1158" s="156"/>
      <c r="R1158" s="156"/>
      <c r="S1158" s="156"/>
      <c r="T1158" s="309"/>
      <c r="U1158" s="309"/>
      <c r="AG1158" s="156"/>
    </row>
    <row r="1159" spans="2:33" s="144" customFormat="1" ht="36" x14ac:dyDescent="0.65">
      <c r="B1159" s="608" t="s">
        <v>936</v>
      </c>
      <c r="C1159" s="608"/>
      <c r="D1159" s="608"/>
      <c r="E1159" s="608"/>
      <c r="F1159" s="608"/>
      <c r="G1159" s="608"/>
      <c r="H1159" s="608"/>
      <c r="I1159" s="608"/>
      <c r="J1159" s="608"/>
      <c r="K1159" s="608"/>
      <c r="L1159" s="608"/>
      <c r="M1159" s="608"/>
      <c r="N1159" s="608"/>
      <c r="O1159" s="608"/>
      <c r="P1159" s="608"/>
      <c r="Q1159" s="608"/>
      <c r="R1159" s="608"/>
      <c r="S1159" s="608"/>
      <c r="T1159" s="608"/>
      <c r="U1159" s="608"/>
      <c r="V1159" s="608"/>
      <c r="AG1159" s="156"/>
    </row>
    <row r="1160" spans="2:33" s="144" customFormat="1" ht="18" x14ac:dyDescent="0.35">
      <c r="B1160" s="156"/>
      <c r="C1160" s="156"/>
      <c r="E1160" s="155"/>
      <c r="F1160" s="155"/>
      <c r="J1160" s="156"/>
      <c r="K1160" s="156"/>
      <c r="N1160" s="156"/>
      <c r="O1160" s="156"/>
      <c r="P1160" s="156"/>
      <c r="R1160" s="156"/>
      <c r="S1160" s="156"/>
      <c r="T1160" s="309"/>
      <c r="U1160" s="309"/>
      <c r="AG1160" s="156"/>
    </row>
    <row r="1161" spans="2:33" s="144" customFormat="1" ht="18" x14ac:dyDescent="0.35">
      <c r="B1161" s="156"/>
      <c r="C1161" s="156"/>
      <c r="E1161" s="155"/>
      <c r="F1161" s="155"/>
      <c r="J1161" s="156"/>
      <c r="K1161" s="156"/>
      <c r="N1161" s="156"/>
      <c r="O1161" s="156"/>
      <c r="P1161" s="156"/>
      <c r="R1161" s="156"/>
      <c r="S1161" s="156"/>
      <c r="T1161" s="309"/>
      <c r="U1161" s="309"/>
      <c r="AG1161" s="156"/>
    </row>
    <row r="1162" spans="2:33" s="144" customFormat="1" ht="18" x14ac:dyDescent="0.35">
      <c r="B1162" s="156"/>
      <c r="C1162" s="156"/>
      <c r="E1162" s="155"/>
      <c r="F1162" s="155"/>
      <c r="J1162" s="156"/>
      <c r="K1162" s="156"/>
      <c r="N1162" s="156"/>
      <c r="O1162" s="156"/>
      <c r="P1162" s="156"/>
      <c r="R1162" s="156"/>
      <c r="S1162" s="156"/>
      <c r="T1162" s="309"/>
      <c r="U1162" s="309"/>
      <c r="AG1162" s="156"/>
    </row>
    <row r="1163" spans="2:33" s="144" customFormat="1" ht="18" x14ac:dyDescent="0.35">
      <c r="B1163" s="156"/>
      <c r="C1163" s="156"/>
      <c r="E1163" s="155"/>
      <c r="F1163" s="155"/>
      <c r="J1163" s="156"/>
      <c r="K1163" s="156"/>
      <c r="N1163" s="156"/>
      <c r="O1163" s="156"/>
      <c r="P1163" s="156"/>
      <c r="R1163" s="156"/>
      <c r="S1163" s="156"/>
      <c r="T1163" s="309"/>
      <c r="U1163" s="309"/>
      <c r="AG1163" s="156"/>
    </row>
    <row r="1164" spans="2:33" s="144" customFormat="1" ht="18" x14ac:dyDescent="0.35">
      <c r="B1164" s="156"/>
      <c r="C1164" s="156"/>
      <c r="E1164" s="155"/>
      <c r="F1164" s="155"/>
      <c r="J1164" s="156"/>
      <c r="K1164" s="156"/>
      <c r="N1164" s="156"/>
      <c r="O1164" s="156"/>
      <c r="P1164" s="156"/>
      <c r="R1164" s="156"/>
      <c r="S1164" s="156"/>
      <c r="T1164" s="309"/>
      <c r="U1164" s="309"/>
      <c r="AG1164" s="156"/>
    </row>
    <row r="1165" spans="2:33" s="144" customFormat="1" ht="18" x14ac:dyDescent="0.35">
      <c r="B1165" s="156"/>
      <c r="C1165" s="156"/>
      <c r="E1165" s="155"/>
      <c r="F1165" s="155"/>
      <c r="J1165" s="156"/>
      <c r="K1165" s="156"/>
      <c r="N1165" s="156"/>
      <c r="O1165" s="156"/>
      <c r="P1165" s="156"/>
      <c r="R1165" s="156"/>
      <c r="S1165" s="156"/>
      <c r="T1165" s="309"/>
      <c r="U1165" s="309"/>
      <c r="AG1165" s="156"/>
    </row>
    <row r="1166" spans="2:33" s="144" customFormat="1" ht="24.75" x14ac:dyDescent="0.45">
      <c r="B1166" s="156"/>
      <c r="C1166" s="156"/>
      <c r="E1166" s="155"/>
      <c r="F1166" s="155"/>
      <c r="G1166" s="383"/>
      <c r="J1166" s="156"/>
      <c r="K1166" s="156"/>
      <c r="N1166" s="156"/>
      <c r="O1166" s="156"/>
      <c r="P1166" s="156"/>
      <c r="R1166" s="156"/>
      <c r="S1166" s="156"/>
      <c r="T1166" s="309"/>
      <c r="U1166" s="309"/>
      <c r="AG1166" s="156"/>
    </row>
    <row r="1167" spans="2:33" s="144" customFormat="1" ht="18" x14ac:dyDescent="0.35">
      <c r="B1167" s="156"/>
      <c r="C1167" s="156"/>
      <c r="E1167" s="155"/>
      <c r="F1167" s="155"/>
      <c r="J1167" s="156"/>
      <c r="K1167" s="156"/>
      <c r="N1167" s="156"/>
      <c r="O1167" s="156"/>
      <c r="P1167" s="156"/>
      <c r="R1167" s="156"/>
      <c r="S1167" s="156"/>
      <c r="T1167" s="309"/>
      <c r="U1167" s="309"/>
      <c r="AG1167" s="156"/>
    </row>
    <row r="1168" spans="2:33" s="144" customFormat="1" ht="18" x14ac:dyDescent="0.35">
      <c r="B1168" s="156"/>
      <c r="C1168" s="156"/>
      <c r="E1168" s="155"/>
      <c r="F1168" s="155"/>
      <c r="J1168" s="156"/>
      <c r="K1168" s="156"/>
      <c r="N1168" s="156"/>
      <c r="O1168" s="156"/>
      <c r="P1168" s="156"/>
      <c r="R1168" s="156"/>
      <c r="S1168" s="156"/>
      <c r="T1168" s="309"/>
      <c r="U1168" s="309"/>
      <c r="AG1168" s="156"/>
    </row>
    <row r="1169" spans="2:33" s="144" customFormat="1" ht="18" x14ac:dyDescent="0.35">
      <c r="B1169" s="156"/>
      <c r="C1169" s="156"/>
      <c r="E1169" s="155"/>
      <c r="F1169" s="155"/>
      <c r="J1169" s="156"/>
      <c r="K1169" s="156"/>
      <c r="N1169" s="156"/>
      <c r="O1169" s="156"/>
      <c r="P1169" s="156"/>
      <c r="R1169" s="156"/>
      <c r="S1169" s="156"/>
      <c r="T1169" s="309"/>
      <c r="U1169" s="309"/>
      <c r="AG1169" s="156"/>
    </row>
    <row r="1170" spans="2:33" s="380" customFormat="1" ht="27.75" x14ac:dyDescent="0.5">
      <c r="B1170" s="384" t="s">
        <v>3231</v>
      </c>
      <c r="C1170" s="384"/>
      <c r="D1170" s="384"/>
      <c r="E1170" s="385"/>
      <c r="F1170" s="385"/>
      <c r="G1170" s="384"/>
      <c r="H1170" s="384"/>
      <c r="I1170" s="384"/>
      <c r="J1170" s="379"/>
      <c r="K1170" s="379"/>
      <c r="L1170" s="384"/>
      <c r="M1170" s="384"/>
      <c r="N1170" s="384"/>
      <c r="O1170" s="384"/>
      <c r="P1170" s="384"/>
      <c r="Q1170" s="384"/>
      <c r="R1170" s="379"/>
      <c r="S1170" s="379"/>
      <c r="T1170" s="386"/>
      <c r="U1170" s="379"/>
      <c r="V1170" s="384"/>
      <c r="W1170" s="379"/>
      <c r="X1170" s="379"/>
      <c r="Y1170" s="379"/>
      <c r="Z1170" s="379"/>
      <c r="AA1170" s="379"/>
      <c r="AG1170" s="379"/>
    </row>
    <row r="1171" spans="2:33" s="144" customFormat="1" ht="18" x14ac:dyDescent="0.35">
      <c r="B1171" s="156"/>
      <c r="E1171" s="155"/>
      <c r="F1171" s="158"/>
      <c r="H1171" s="156"/>
      <c r="I1171" s="156"/>
      <c r="J1171" s="156"/>
      <c r="K1171" s="156"/>
      <c r="L1171" s="161"/>
      <c r="M1171" s="161"/>
      <c r="N1171" s="161"/>
      <c r="O1171" s="161"/>
      <c r="P1171" s="161"/>
      <c r="Q1171" s="161"/>
      <c r="R1171" s="156"/>
      <c r="S1171" s="156"/>
      <c r="T1171" s="309"/>
      <c r="U1171" s="309"/>
      <c r="V1171" s="156"/>
      <c r="W1171" s="156"/>
      <c r="X1171" s="156"/>
      <c r="Y1171" s="156"/>
      <c r="Z1171" s="156"/>
      <c r="AA1171" s="156"/>
      <c r="AG1171" s="156"/>
    </row>
    <row r="1172" spans="2:33" s="144" customFormat="1" ht="18" x14ac:dyDescent="0.35">
      <c r="B1172" s="156"/>
      <c r="E1172" s="155"/>
      <c r="F1172" s="158"/>
      <c r="H1172" s="156"/>
      <c r="I1172" s="156"/>
      <c r="J1172" s="156"/>
      <c r="K1172" s="156"/>
      <c r="L1172" s="161"/>
      <c r="M1172" s="161"/>
      <c r="N1172" s="161"/>
      <c r="O1172" s="161"/>
      <c r="P1172" s="161"/>
      <c r="Q1172" s="161"/>
      <c r="R1172" s="156"/>
      <c r="S1172" s="156"/>
      <c r="T1172" s="309"/>
      <c r="U1172" s="309"/>
      <c r="V1172" s="156"/>
      <c r="W1172" s="156"/>
      <c r="X1172" s="156"/>
      <c r="Y1172" s="156"/>
      <c r="Z1172" s="156"/>
      <c r="AA1172" s="156"/>
      <c r="AG1172" s="156"/>
    </row>
    <row r="1173" spans="2:33" s="382" customFormat="1" ht="65.25" x14ac:dyDescent="1.1499999999999999">
      <c r="B1173" s="387" t="s">
        <v>3232</v>
      </c>
      <c r="C1173" s="387"/>
      <c r="D1173" s="387"/>
      <c r="E1173" s="385"/>
      <c r="F1173" s="385"/>
      <c r="G1173" s="387"/>
      <c r="H1173" s="387"/>
      <c r="I1173" s="387"/>
      <c r="J1173" s="381"/>
      <c r="K1173" s="381"/>
      <c r="L1173" s="387"/>
      <c r="M1173" s="387"/>
      <c r="N1173" s="387"/>
      <c r="O1173" s="387"/>
      <c r="P1173" s="387"/>
      <c r="Q1173" s="387"/>
      <c r="R1173" s="381"/>
      <c r="S1173" s="381"/>
      <c r="T1173" s="388"/>
      <c r="U1173" s="381"/>
      <c r="V1173" s="387"/>
      <c r="W1173" s="381"/>
      <c r="X1173" s="381"/>
      <c r="Y1173" s="381"/>
      <c r="Z1173" s="381"/>
      <c r="AA1173" s="381"/>
      <c r="AG1173" s="381"/>
    </row>
    <row r="1174" spans="2:33" s="144" customFormat="1" ht="18" x14ac:dyDescent="0.35">
      <c r="B1174" s="156"/>
      <c r="C1174" s="156"/>
      <c r="E1174" s="155"/>
      <c r="F1174" s="155"/>
      <c r="J1174" s="156"/>
      <c r="K1174" s="156"/>
      <c r="N1174" s="156"/>
      <c r="O1174" s="156"/>
      <c r="P1174" s="156"/>
      <c r="R1174" s="156"/>
      <c r="S1174" s="156"/>
      <c r="T1174" s="309"/>
      <c r="U1174" s="309"/>
      <c r="AG1174" s="156"/>
    </row>
    <row r="1175" spans="2:33" s="144" customFormat="1" ht="18" x14ac:dyDescent="0.35">
      <c r="B1175" s="156"/>
      <c r="C1175" s="156"/>
      <c r="E1175" s="155"/>
      <c r="F1175" s="155"/>
      <c r="J1175" s="156"/>
      <c r="K1175" s="156"/>
      <c r="N1175" s="156"/>
      <c r="O1175" s="156"/>
      <c r="P1175" s="156"/>
      <c r="R1175" s="156"/>
      <c r="S1175" s="156"/>
      <c r="T1175" s="309"/>
      <c r="U1175" s="309"/>
      <c r="AG1175" s="156"/>
    </row>
    <row r="1176" spans="2:33" s="144" customFormat="1" ht="36" x14ac:dyDescent="0.65">
      <c r="B1176" s="389" t="s">
        <v>3233</v>
      </c>
      <c r="C1176" s="389"/>
      <c r="D1176" s="389"/>
      <c r="E1176" s="385"/>
      <c r="F1176" s="385"/>
      <c r="G1176" s="389"/>
      <c r="H1176" s="389"/>
      <c r="I1176" s="389"/>
      <c r="J1176" s="390"/>
      <c r="K1176" s="390"/>
      <c r="L1176" s="389"/>
      <c r="M1176" s="389"/>
      <c r="N1176" s="389"/>
      <c r="O1176" s="389"/>
      <c r="P1176" s="389"/>
      <c r="Q1176" s="389"/>
      <c r="R1176" s="390"/>
      <c r="S1176" s="390"/>
      <c r="T1176" s="391"/>
      <c r="U1176" s="390"/>
      <c r="V1176" s="389"/>
      <c r="AG1176" s="156"/>
    </row>
    <row r="1177" spans="2:33" s="144" customFormat="1" ht="18" x14ac:dyDescent="0.35">
      <c r="B1177" s="156"/>
      <c r="C1177" s="156"/>
      <c r="E1177" s="155"/>
      <c r="F1177" s="155"/>
      <c r="J1177" s="156"/>
      <c r="K1177" s="156"/>
      <c r="N1177" s="156"/>
      <c r="O1177" s="156"/>
      <c r="P1177" s="156"/>
      <c r="R1177" s="156"/>
      <c r="S1177" s="156"/>
      <c r="T1177" s="309"/>
      <c r="U1177" s="309"/>
      <c r="AG1177" s="156"/>
    </row>
  </sheetData>
  <mergeCells count="12">
    <mergeCell ref="B1159:V1159"/>
    <mergeCell ref="B2:C2"/>
    <mergeCell ref="E7:F7"/>
    <mergeCell ref="G7:H7"/>
    <mergeCell ref="J7:K7"/>
    <mergeCell ref="M7:N8"/>
    <mergeCell ref="D10:G10"/>
    <mergeCell ref="L432:M432"/>
    <mergeCell ref="L433:M433"/>
    <mergeCell ref="L452:M452"/>
    <mergeCell ref="B1153:V1153"/>
    <mergeCell ref="B1156:V11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70"/>
  <sheetViews>
    <sheetView workbookViewId="0">
      <selection sqref="A1:XFD1048576"/>
    </sheetView>
  </sheetViews>
  <sheetFormatPr defaultRowHeight="15" x14ac:dyDescent="0.25"/>
  <cols>
    <col min="2" max="2" width="5.140625" customWidth="1"/>
    <col min="3" max="3" width="28.140625" bestFit="1" customWidth="1"/>
    <col min="4" max="4" width="11.28515625" bestFit="1" customWidth="1"/>
    <col min="5" max="5" width="1.5703125" customWidth="1"/>
    <col min="6" max="6" width="6.7109375" bestFit="1" customWidth="1"/>
    <col min="7" max="7" width="28.140625" bestFit="1" customWidth="1"/>
    <col min="8" max="8" width="13.7109375" style="322" bestFit="1" customWidth="1"/>
  </cols>
  <sheetData>
    <row r="4" spans="2:8" ht="18.75" x14ac:dyDescent="0.25">
      <c r="B4" s="618" t="s">
        <v>1981</v>
      </c>
      <c r="C4" s="618"/>
      <c r="D4" s="618"/>
      <c r="E4" s="618"/>
      <c r="F4" s="618"/>
      <c r="G4" s="618"/>
      <c r="H4" s="618"/>
    </row>
    <row r="5" spans="2:8" x14ac:dyDescent="0.25">
      <c r="B5" s="58" t="s">
        <v>2041</v>
      </c>
      <c r="C5" s="16"/>
      <c r="D5" s="59"/>
      <c r="E5" s="60"/>
      <c r="F5" s="61"/>
      <c r="G5" s="619" t="s">
        <v>3234</v>
      </c>
      <c r="H5" s="619"/>
    </row>
    <row r="6" spans="2:8" ht="18.75" x14ac:dyDescent="0.3">
      <c r="B6" s="62"/>
      <c r="C6" s="16"/>
      <c r="D6" s="59"/>
      <c r="E6" s="63" t="s">
        <v>1982</v>
      </c>
      <c r="F6" s="61"/>
      <c r="G6" s="61"/>
      <c r="H6" s="64"/>
    </row>
    <row r="7" spans="2:8" ht="18.75" x14ac:dyDescent="0.3">
      <c r="B7" s="62"/>
      <c r="C7" s="16"/>
      <c r="D7" s="59"/>
      <c r="E7" s="63"/>
      <c r="F7" s="61"/>
      <c r="G7" s="61"/>
      <c r="H7" s="64"/>
    </row>
    <row r="8" spans="2:8" ht="17.25" x14ac:dyDescent="0.3">
      <c r="B8" s="617" t="s">
        <v>1983</v>
      </c>
      <c r="C8" s="617"/>
      <c r="D8" s="617"/>
      <c r="E8" s="65"/>
      <c r="F8" s="617" t="s">
        <v>2042</v>
      </c>
      <c r="G8" s="617"/>
      <c r="H8" s="617"/>
    </row>
    <row r="9" spans="2:8" ht="15.75" x14ac:dyDescent="0.25">
      <c r="B9" s="66" t="s">
        <v>1984</v>
      </c>
      <c r="C9" s="67" t="s">
        <v>1985</v>
      </c>
      <c r="D9" s="68"/>
      <c r="E9" s="69"/>
      <c r="F9" s="66" t="s">
        <v>1984</v>
      </c>
      <c r="G9" s="67" t="s">
        <v>1985</v>
      </c>
      <c r="H9" s="68"/>
    </row>
    <row r="10" spans="2:8" ht="15.75" x14ac:dyDescent="0.25">
      <c r="B10" s="70" t="s">
        <v>1986</v>
      </c>
      <c r="C10" s="67" t="s">
        <v>1987</v>
      </c>
      <c r="D10" s="71"/>
      <c r="E10" s="69"/>
      <c r="F10" s="70" t="s">
        <v>1986</v>
      </c>
      <c r="G10" s="67" t="s">
        <v>1987</v>
      </c>
      <c r="H10" s="71"/>
    </row>
    <row r="11" spans="2:8" ht="15.75" x14ac:dyDescent="0.25">
      <c r="B11" s="72" t="s">
        <v>1988</v>
      </c>
      <c r="C11" s="73" t="s">
        <v>1989</v>
      </c>
      <c r="D11" s="68">
        <v>0</v>
      </c>
      <c r="E11" s="69"/>
      <c r="F11" s="72" t="s">
        <v>1988</v>
      </c>
      <c r="G11" s="73" t="s">
        <v>1989</v>
      </c>
      <c r="H11" s="68">
        <v>0</v>
      </c>
    </row>
    <row r="12" spans="2:8" ht="15.75" x14ac:dyDescent="0.25">
      <c r="B12" s="72" t="s">
        <v>1990</v>
      </c>
      <c r="C12" s="73" t="s">
        <v>1991</v>
      </c>
      <c r="D12" s="68">
        <v>0</v>
      </c>
      <c r="E12" s="69"/>
      <c r="F12" s="72" t="s">
        <v>1990</v>
      </c>
      <c r="G12" s="73" t="s">
        <v>1991</v>
      </c>
      <c r="H12" s="68">
        <v>0</v>
      </c>
    </row>
    <row r="13" spans="2:8" ht="15.75" x14ac:dyDescent="0.25">
      <c r="B13" s="72" t="s">
        <v>1992</v>
      </c>
      <c r="C13" s="73" t="s">
        <v>2050</v>
      </c>
      <c r="D13" s="68">
        <v>0</v>
      </c>
      <c r="E13" s="69"/>
      <c r="F13" s="72" t="s">
        <v>1992</v>
      </c>
      <c r="G13" s="73" t="s">
        <v>2050</v>
      </c>
      <c r="H13" s="68">
        <v>0</v>
      </c>
    </row>
    <row r="14" spans="2:8" ht="15.75" x14ac:dyDescent="0.25">
      <c r="B14" s="72" t="s">
        <v>1994</v>
      </c>
      <c r="C14" s="73" t="s">
        <v>2051</v>
      </c>
      <c r="D14" s="68">
        <v>0</v>
      </c>
      <c r="E14" s="69"/>
      <c r="F14" s="72" t="s">
        <v>1994</v>
      </c>
      <c r="G14" s="73" t="s">
        <v>2051</v>
      </c>
      <c r="H14" s="68">
        <v>0</v>
      </c>
    </row>
    <row r="15" spans="2:8" ht="15.75" x14ac:dyDescent="0.25">
      <c r="B15" s="72" t="s">
        <v>1996</v>
      </c>
      <c r="C15" s="73" t="s">
        <v>1993</v>
      </c>
      <c r="D15" s="68">
        <v>2</v>
      </c>
      <c r="E15" s="69"/>
      <c r="F15" s="72" t="s">
        <v>1996</v>
      </c>
      <c r="G15" s="73" t="s">
        <v>1993</v>
      </c>
      <c r="H15" s="68">
        <v>2</v>
      </c>
    </row>
    <row r="16" spans="2:8" ht="15.75" x14ac:dyDescent="0.25">
      <c r="B16" s="72" t="s">
        <v>1998</v>
      </c>
      <c r="C16" s="73" t="s">
        <v>1995</v>
      </c>
      <c r="D16" s="68">
        <v>61</v>
      </c>
      <c r="E16" s="69"/>
      <c r="F16" s="72" t="s">
        <v>1998</v>
      </c>
      <c r="G16" s="73" t="s">
        <v>1995</v>
      </c>
      <c r="H16" s="68">
        <v>62</v>
      </c>
    </row>
    <row r="17" spans="2:8" ht="15.75" x14ac:dyDescent="0.25">
      <c r="B17" s="74" t="s">
        <v>2048</v>
      </c>
      <c r="C17" s="73" t="s">
        <v>1997</v>
      </c>
      <c r="D17" s="68">
        <v>0</v>
      </c>
      <c r="E17" s="69"/>
      <c r="F17" s="74" t="s">
        <v>2048</v>
      </c>
      <c r="G17" s="73" t="s">
        <v>1997</v>
      </c>
      <c r="H17" s="68">
        <v>0</v>
      </c>
    </row>
    <row r="18" spans="2:8" ht="15.75" x14ac:dyDescent="0.25">
      <c r="B18" s="86" t="s">
        <v>2000</v>
      </c>
      <c r="C18" s="73" t="s">
        <v>1999</v>
      </c>
      <c r="D18" s="68">
        <v>3</v>
      </c>
      <c r="E18" s="69"/>
      <c r="F18" s="86" t="s">
        <v>2000</v>
      </c>
      <c r="G18" s="73" t="s">
        <v>1999</v>
      </c>
      <c r="H18" s="68">
        <v>6</v>
      </c>
    </row>
    <row r="19" spans="2:8" ht="15.75" x14ac:dyDescent="0.25">
      <c r="B19" s="86" t="s">
        <v>2049</v>
      </c>
      <c r="C19" s="75" t="s">
        <v>2001</v>
      </c>
      <c r="D19" s="68">
        <v>1</v>
      </c>
      <c r="E19" s="69"/>
      <c r="F19" s="86" t="s">
        <v>2049</v>
      </c>
      <c r="G19" s="75" t="s">
        <v>2001</v>
      </c>
      <c r="H19" s="68">
        <v>1</v>
      </c>
    </row>
    <row r="20" spans="2:8" ht="15.75" x14ac:dyDescent="0.25">
      <c r="B20" s="72"/>
      <c r="C20" s="67" t="s">
        <v>2002</v>
      </c>
      <c r="D20" s="76">
        <f>SUM(D11:D19)</f>
        <v>67</v>
      </c>
      <c r="E20" s="69"/>
      <c r="F20" s="72"/>
      <c r="G20" s="67" t="s">
        <v>2002</v>
      </c>
      <c r="H20" s="76">
        <f>SUM(H11:H19)</f>
        <v>71</v>
      </c>
    </row>
    <row r="21" spans="2:8" ht="15.75" x14ac:dyDescent="0.25">
      <c r="B21" s="72"/>
      <c r="C21" s="67"/>
      <c r="D21" s="71"/>
      <c r="E21" s="69"/>
      <c r="F21" s="72"/>
      <c r="G21" s="67"/>
      <c r="H21" s="71"/>
    </row>
    <row r="22" spans="2:8" ht="15.75" x14ac:dyDescent="0.25">
      <c r="B22" s="70" t="s">
        <v>2003</v>
      </c>
      <c r="C22" s="67" t="s">
        <v>2004</v>
      </c>
      <c r="D22" s="71"/>
      <c r="E22" s="69"/>
      <c r="F22" s="70" t="s">
        <v>2003</v>
      </c>
      <c r="G22" s="67" t="s">
        <v>2004</v>
      </c>
      <c r="H22" s="71"/>
    </row>
    <row r="23" spans="2:8" ht="15.75" x14ac:dyDescent="0.25">
      <c r="B23" s="72" t="s">
        <v>1988</v>
      </c>
      <c r="C23" s="73" t="s">
        <v>1989</v>
      </c>
      <c r="D23" s="77">
        <v>0</v>
      </c>
      <c r="E23" s="69"/>
      <c r="F23" s="72" t="s">
        <v>1988</v>
      </c>
      <c r="G23" s="73" t="s">
        <v>1989</v>
      </c>
      <c r="H23" s="77">
        <v>0</v>
      </c>
    </row>
    <row r="24" spans="2:8" ht="15.75" x14ac:dyDescent="0.25">
      <c r="B24" s="72" t="s">
        <v>1990</v>
      </c>
      <c r="C24" s="73" t="s">
        <v>1991</v>
      </c>
      <c r="D24" s="77">
        <v>0</v>
      </c>
      <c r="E24" s="69"/>
      <c r="F24" s="72" t="s">
        <v>1990</v>
      </c>
      <c r="G24" s="73" t="s">
        <v>1991</v>
      </c>
      <c r="H24" s="77">
        <v>0</v>
      </c>
    </row>
    <row r="25" spans="2:8" ht="15.75" x14ac:dyDescent="0.25">
      <c r="B25" s="72" t="s">
        <v>1992</v>
      </c>
      <c r="C25" s="73" t="s">
        <v>2050</v>
      </c>
      <c r="D25" s="68">
        <v>0</v>
      </c>
      <c r="E25" s="69"/>
      <c r="F25" s="72" t="s">
        <v>1992</v>
      </c>
      <c r="G25" s="73" t="s">
        <v>2050</v>
      </c>
      <c r="H25" s="68">
        <v>0</v>
      </c>
    </row>
    <row r="26" spans="2:8" ht="15.75" x14ac:dyDescent="0.25">
      <c r="B26" s="72" t="s">
        <v>1994</v>
      </c>
      <c r="C26" s="73" t="s">
        <v>2051</v>
      </c>
      <c r="D26" s="68">
        <v>0</v>
      </c>
      <c r="E26" s="69"/>
      <c r="F26" s="72" t="s">
        <v>1994</v>
      </c>
      <c r="G26" s="73" t="s">
        <v>2051</v>
      </c>
      <c r="H26" s="68">
        <v>0</v>
      </c>
    </row>
    <row r="27" spans="2:8" ht="15.75" x14ac:dyDescent="0.25">
      <c r="B27" s="72" t="s">
        <v>1996</v>
      </c>
      <c r="C27" s="73" t="s">
        <v>1993</v>
      </c>
      <c r="D27" s="78">
        <v>848.4</v>
      </c>
      <c r="E27" s="69"/>
      <c r="F27" s="72" t="s">
        <v>1996</v>
      </c>
      <c r="G27" s="73" t="s">
        <v>1993</v>
      </c>
      <c r="H27" s="78">
        <v>848.4</v>
      </c>
    </row>
    <row r="28" spans="2:8" ht="15.75" x14ac:dyDescent="0.25">
      <c r="B28" s="72" t="s">
        <v>1998</v>
      </c>
      <c r="C28" s="73" t="s">
        <v>1995</v>
      </c>
      <c r="D28" s="78">
        <v>19994.3</v>
      </c>
      <c r="E28" s="69"/>
      <c r="F28" s="72" t="s">
        <v>1998</v>
      </c>
      <c r="G28" s="73" t="s">
        <v>1995</v>
      </c>
      <c r="H28" s="78">
        <v>21000.6</v>
      </c>
    </row>
    <row r="29" spans="2:8" ht="15.75" x14ac:dyDescent="0.25">
      <c r="B29" s="74" t="s">
        <v>2048</v>
      </c>
      <c r="C29" s="73" t="s">
        <v>1997</v>
      </c>
      <c r="D29" s="78">
        <v>0</v>
      </c>
      <c r="E29" s="69"/>
      <c r="F29" s="74" t="s">
        <v>2048</v>
      </c>
      <c r="G29" s="73" t="s">
        <v>1997</v>
      </c>
      <c r="H29" s="78">
        <v>0</v>
      </c>
    </row>
    <row r="30" spans="2:8" ht="15.75" x14ac:dyDescent="0.25">
      <c r="B30" s="86" t="s">
        <v>2000</v>
      </c>
      <c r="C30" s="73" t="s">
        <v>1999</v>
      </c>
      <c r="D30" s="78">
        <v>2825</v>
      </c>
      <c r="E30" s="79"/>
      <c r="F30" s="86" t="s">
        <v>2000</v>
      </c>
      <c r="G30" s="73" t="s">
        <v>1999</v>
      </c>
      <c r="H30" s="78">
        <v>3627.8</v>
      </c>
    </row>
    <row r="31" spans="2:8" ht="15.75" x14ac:dyDescent="0.25">
      <c r="B31" s="86" t="s">
        <v>2049</v>
      </c>
      <c r="C31" s="75" t="s">
        <v>2001</v>
      </c>
      <c r="D31" s="78">
        <v>304.2</v>
      </c>
      <c r="E31" s="69"/>
      <c r="F31" s="86" t="s">
        <v>2049</v>
      </c>
      <c r="G31" s="75" t="s">
        <v>2001</v>
      </c>
      <c r="H31" s="78">
        <v>303.3</v>
      </c>
    </row>
    <row r="32" spans="2:8" ht="15.75" x14ac:dyDescent="0.25">
      <c r="B32" s="70"/>
      <c r="C32" s="67" t="s">
        <v>2002</v>
      </c>
      <c r="D32" s="81">
        <f>SUM(D23:D31)</f>
        <v>23971.9</v>
      </c>
      <c r="E32" s="80"/>
      <c r="F32" s="70"/>
      <c r="G32" s="67" t="s">
        <v>2002</v>
      </c>
      <c r="H32" s="81">
        <f>SUM(H23:H31)</f>
        <v>25780.1</v>
      </c>
    </row>
    <row r="33" spans="2:8" ht="15.75" x14ac:dyDescent="0.25">
      <c r="B33" s="72"/>
      <c r="C33" s="67"/>
      <c r="D33" s="71"/>
      <c r="E33" s="69"/>
      <c r="F33" s="72"/>
      <c r="G33" s="67"/>
      <c r="H33" s="71"/>
    </row>
    <row r="34" spans="2:8" ht="15.75" x14ac:dyDescent="0.25">
      <c r="B34" s="70" t="s">
        <v>2005</v>
      </c>
      <c r="C34" s="67" t="s">
        <v>2006</v>
      </c>
      <c r="D34" s="71"/>
      <c r="E34" s="69"/>
      <c r="F34" s="70" t="s">
        <v>2005</v>
      </c>
      <c r="G34" s="67" t="s">
        <v>2006</v>
      </c>
      <c r="H34" s="71"/>
    </row>
    <row r="35" spans="2:8" ht="15.75" x14ac:dyDescent="0.25">
      <c r="B35" s="72" t="s">
        <v>1988</v>
      </c>
      <c r="C35" s="73" t="s">
        <v>2007</v>
      </c>
      <c r="D35" s="68">
        <v>131</v>
      </c>
      <c r="E35" s="69"/>
      <c r="F35" s="72" t="s">
        <v>1988</v>
      </c>
      <c r="G35" s="73" t="s">
        <v>2007</v>
      </c>
      <c r="H35" s="68">
        <v>140</v>
      </c>
    </row>
    <row r="36" spans="2:8" ht="15.75" x14ac:dyDescent="0.25">
      <c r="B36" s="72" t="s">
        <v>1990</v>
      </c>
      <c r="C36" s="73" t="s">
        <v>2008</v>
      </c>
      <c r="D36" s="68">
        <v>0</v>
      </c>
      <c r="E36" s="69"/>
      <c r="F36" s="72" t="s">
        <v>1990</v>
      </c>
      <c r="G36" s="73" t="s">
        <v>2008</v>
      </c>
      <c r="H36" s="68">
        <v>0</v>
      </c>
    </row>
    <row r="37" spans="2:8" ht="15.75" x14ac:dyDescent="0.25">
      <c r="B37" s="72" t="s">
        <v>1992</v>
      </c>
      <c r="C37" s="73" t="s">
        <v>2009</v>
      </c>
      <c r="D37" s="68">
        <v>0</v>
      </c>
      <c r="E37" s="69"/>
      <c r="F37" s="72" t="s">
        <v>1992</v>
      </c>
      <c r="G37" s="73" t="s">
        <v>2009</v>
      </c>
      <c r="H37" s="68">
        <v>0</v>
      </c>
    </row>
    <row r="38" spans="2:8" ht="15.75" x14ac:dyDescent="0.25">
      <c r="B38" s="82"/>
      <c r="C38" s="73" t="s">
        <v>2010</v>
      </c>
      <c r="D38" s="68">
        <v>0</v>
      </c>
      <c r="E38" s="69"/>
      <c r="F38" s="82"/>
      <c r="G38" s="73" t="s">
        <v>2010</v>
      </c>
      <c r="H38" s="68">
        <v>0</v>
      </c>
    </row>
    <row r="39" spans="2:8" ht="15.75" x14ac:dyDescent="0.25">
      <c r="B39" s="72" t="s">
        <v>1994</v>
      </c>
      <c r="C39" s="73" t="s">
        <v>2011</v>
      </c>
      <c r="D39" s="68">
        <v>0</v>
      </c>
      <c r="E39" s="69"/>
      <c r="F39" s="72" t="s">
        <v>1994</v>
      </c>
      <c r="G39" s="73" t="s">
        <v>2011</v>
      </c>
      <c r="H39" s="68">
        <v>0</v>
      </c>
    </row>
    <row r="40" spans="2:8" ht="15.75" x14ac:dyDescent="0.25">
      <c r="B40" s="72"/>
      <c r="C40" s="73" t="s">
        <v>2010</v>
      </c>
      <c r="D40" s="68">
        <v>0</v>
      </c>
      <c r="E40" s="69"/>
      <c r="F40" s="72"/>
      <c r="G40" s="73" t="s">
        <v>2010</v>
      </c>
      <c r="H40" s="68">
        <v>0</v>
      </c>
    </row>
    <row r="41" spans="2:8" ht="15.75" x14ac:dyDescent="0.25">
      <c r="B41" s="83"/>
      <c r="C41" s="67" t="s">
        <v>2012</v>
      </c>
      <c r="D41" s="76">
        <f>SUM(D35:D40)</f>
        <v>131</v>
      </c>
      <c r="E41" s="80"/>
      <c r="F41" s="83"/>
      <c r="G41" s="67" t="s">
        <v>2012</v>
      </c>
      <c r="H41" s="76">
        <f>SUM(H35:H40)</f>
        <v>140</v>
      </c>
    </row>
    <row r="42" spans="2:8" ht="15.75" x14ac:dyDescent="0.25">
      <c r="B42" s="72"/>
      <c r="C42" s="67"/>
      <c r="D42" s="71"/>
      <c r="E42" s="69"/>
      <c r="F42" s="72"/>
      <c r="G42" s="67"/>
      <c r="H42" s="71"/>
    </row>
    <row r="43" spans="2:8" ht="15.75" x14ac:dyDescent="0.25">
      <c r="B43" s="70" t="s">
        <v>2013</v>
      </c>
      <c r="C43" s="67" t="s">
        <v>2014</v>
      </c>
      <c r="D43" s="71"/>
      <c r="E43" s="69"/>
      <c r="F43" s="70" t="s">
        <v>2013</v>
      </c>
      <c r="G43" s="67" t="s">
        <v>2014</v>
      </c>
      <c r="H43" s="71"/>
    </row>
    <row r="44" spans="2:8" ht="15.75" x14ac:dyDescent="0.25">
      <c r="B44" s="72" t="s">
        <v>1988</v>
      </c>
      <c r="C44" s="73" t="s">
        <v>2007</v>
      </c>
      <c r="D44" s="68">
        <v>131</v>
      </c>
      <c r="E44" s="69"/>
      <c r="F44" s="72" t="s">
        <v>1988</v>
      </c>
      <c r="G44" s="73" t="s">
        <v>2007</v>
      </c>
      <c r="H44" s="68">
        <v>140</v>
      </c>
    </row>
    <row r="45" spans="2:8" ht="15.75" x14ac:dyDescent="0.25">
      <c r="B45" s="72" t="s">
        <v>1990</v>
      </c>
      <c r="C45" s="73" t="s">
        <v>2015</v>
      </c>
      <c r="D45" s="68">
        <v>0</v>
      </c>
      <c r="E45" s="69"/>
      <c r="F45" s="72" t="s">
        <v>1990</v>
      </c>
      <c r="G45" s="73" t="s">
        <v>2015</v>
      </c>
      <c r="H45" s="68">
        <v>0</v>
      </c>
    </row>
    <row r="46" spans="2:8" ht="15.75" x14ac:dyDescent="0.25">
      <c r="B46" s="72" t="s">
        <v>1992</v>
      </c>
      <c r="C46" s="73" t="s">
        <v>2009</v>
      </c>
      <c r="D46" s="68">
        <v>0</v>
      </c>
      <c r="E46" s="69"/>
      <c r="F46" s="72" t="s">
        <v>1992</v>
      </c>
      <c r="G46" s="73" t="s">
        <v>2009</v>
      </c>
      <c r="H46" s="68">
        <v>0</v>
      </c>
    </row>
    <row r="47" spans="2:8" ht="15.75" x14ac:dyDescent="0.25">
      <c r="B47" s="69"/>
      <c r="C47" s="73" t="s">
        <v>2010</v>
      </c>
      <c r="D47" s="68">
        <v>0</v>
      </c>
      <c r="E47" s="69"/>
      <c r="F47" s="69"/>
      <c r="G47" s="73" t="s">
        <v>2010</v>
      </c>
      <c r="H47" s="68">
        <v>0</v>
      </c>
    </row>
    <row r="48" spans="2:8" ht="15.75" x14ac:dyDescent="0.25">
      <c r="B48" s="72" t="s">
        <v>1994</v>
      </c>
      <c r="C48" s="73" t="s">
        <v>2011</v>
      </c>
      <c r="D48" s="68">
        <v>0</v>
      </c>
      <c r="E48" s="69"/>
      <c r="F48" s="72" t="s">
        <v>1994</v>
      </c>
      <c r="G48" s="73" t="s">
        <v>2011</v>
      </c>
      <c r="H48" s="68">
        <v>0</v>
      </c>
    </row>
    <row r="49" spans="2:8" ht="15.75" x14ac:dyDescent="0.25">
      <c r="B49" s="72"/>
      <c r="C49" s="73" t="s">
        <v>2010</v>
      </c>
      <c r="D49" s="68">
        <v>0</v>
      </c>
      <c r="E49" s="69"/>
      <c r="F49" s="72"/>
      <c r="G49" s="73" t="s">
        <v>2010</v>
      </c>
      <c r="H49" s="68">
        <v>0</v>
      </c>
    </row>
    <row r="50" spans="2:8" ht="15.75" x14ac:dyDescent="0.25">
      <c r="B50" s="83"/>
      <c r="C50" s="67" t="s">
        <v>2012</v>
      </c>
      <c r="D50" s="76">
        <f>SUM(D44:D49)</f>
        <v>131</v>
      </c>
      <c r="E50" s="83"/>
      <c r="F50" s="83"/>
      <c r="G50" s="67" t="s">
        <v>2012</v>
      </c>
      <c r="H50" s="76">
        <f>SUM(H44:H49)</f>
        <v>140</v>
      </c>
    </row>
    <row r="51" spans="2:8" ht="15.75" x14ac:dyDescent="0.25">
      <c r="B51" s="72"/>
      <c r="C51" s="67"/>
      <c r="D51" s="71"/>
      <c r="E51" s="69"/>
      <c r="F51" s="72"/>
      <c r="G51" s="67"/>
      <c r="H51" s="71"/>
    </row>
    <row r="52" spans="2:8" ht="15.75" x14ac:dyDescent="0.25">
      <c r="B52" s="70" t="s">
        <v>2016</v>
      </c>
      <c r="C52" s="73" t="s">
        <v>2017</v>
      </c>
      <c r="D52" s="84">
        <v>42.385416666666664</v>
      </c>
      <c r="E52" s="69"/>
      <c r="F52" s="70" t="s">
        <v>2016</v>
      </c>
      <c r="G52" s="73" t="s">
        <v>2017</v>
      </c>
      <c r="H52" s="84">
        <v>44.121527777777779</v>
      </c>
    </row>
    <row r="53" spans="2:8" ht="15.75" x14ac:dyDescent="0.25">
      <c r="B53" s="72"/>
      <c r="C53" s="67"/>
      <c r="D53" s="71"/>
      <c r="E53" s="69"/>
      <c r="F53" s="72"/>
      <c r="G53" s="67"/>
      <c r="H53" s="71"/>
    </row>
    <row r="54" spans="2:8" ht="15.75" x14ac:dyDescent="0.25">
      <c r="B54" s="85" t="s">
        <v>2018</v>
      </c>
      <c r="C54" s="73" t="s">
        <v>2019</v>
      </c>
      <c r="D54" s="84">
        <f>D52/D41</f>
        <v>0.32355279898218825</v>
      </c>
      <c r="E54" s="69"/>
      <c r="F54" s="85" t="s">
        <v>2018</v>
      </c>
      <c r="G54" s="73" t="s">
        <v>2019</v>
      </c>
      <c r="H54" s="84">
        <f>H52/H41</f>
        <v>0.31515376984126986</v>
      </c>
    </row>
    <row r="55" spans="2:8" ht="15.75" x14ac:dyDescent="0.25">
      <c r="B55" s="72"/>
      <c r="C55" s="67"/>
      <c r="D55" s="71"/>
      <c r="E55" s="69"/>
      <c r="F55" s="72"/>
      <c r="G55" s="67"/>
      <c r="H55" s="71"/>
    </row>
    <row r="56" spans="2:8" ht="15.75" x14ac:dyDescent="0.25">
      <c r="B56" s="70" t="s">
        <v>2020</v>
      </c>
      <c r="C56" s="73" t="s">
        <v>2021</v>
      </c>
      <c r="D56" s="84">
        <v>37.819444444444443</v>
      </c>
      <c r="E56" s="69"/>
      <c r="F56" s="70" t="s">
        <v>2020</v>
      </c>
      <c r="G56" s="73" t="s">
        <v>2021</v>
      </c>
      <c r="H56" s="84">
        <v>39.100694444444443</v>
      </c>
    </row>
    <row r="57" spans="2:8" ht="15.75" x14ac:dyDescent="0.25">
      <c r="B57" s="72"/>
      <c r="C57" s="67"/>
      <c r="D57" s="71"/>
      <c r="E57" s="69"/>
      <c r="F57" s="72"/>
      <c r="G57" s="67"/>
      <c r="H57" s="71"/>
    </row>
    <row r="58" spans="2:8" ht="15.75" x14ac:dyDescent="0.25">
      <c r="B58" s="85" t="s">
        <v>2022</v>
      </c>
      <c r="C58" s="73" t="s">
        <v>2023</v>
      </c>
      <c r="D58" s="84">
        <f>D56/D41</f>
        <v>0.28869804919423236</v>
      </c>
      <c r="E58" s="69"/>
      <c r="F58" s="85" t="s">
        <v>2022</v>
      </c>
      <c r="G58" s="73" t="s">
        <v>2023</v>
      </c>
      <c r="H58" s="84">
        <f>H56/H41</f>
        <v>0.27929067460317458</v>
      </c>
    </row>
    <row r="59" spans="2:8" ht="15.75" x14ac:dyDescent="0.25">
      <c r="B59" s="72"/>
      <c r="C59" s="67"/>
      <c r="D59" s="71"/>
      <c r="E59" s="69"/>
      <c r="F59" s="72"/>
      <c r="G59" s="67"/>
      <c r="H59" s="71"/>
    </row>
    <row r="60" spans="2:8" ht="15.75" x14ac:dyDescent="0.25">
      <c r="B60" s="70" t="s">
        <v>2024</v>
      </c>
      <c r="C60" s="73" t="s">
        <v>2025</v>
      </c>
      <c r="D60" s="84">
        <v>0.24652777777777779</v>
      </c>
      <c r="E60" s="69"/>
      <c r="F60" s="70" t="s">
        <v>2024</v>
      </c>
      <c r="G60" s="73" t="s">
        <v>2025</v>
      </c>
      <c r="H60" s="84">
        <v>0.14583333333333334</v>
      </c>
    </row>
    <row r="61" spans="2:8" ht="15.75" x14ac:dyDescent="0.25">
      <c r="B61" s="72"/>
      <c r="C61" s="67"/>
      <c r="D61" s="71"/>
      <c r="E61" s="69"/>
      <c r="F61" s="72"/>
      <c r="G61" s="67"/>
      <c r="H61" s="71"/>
    </row>
    <row r="62" spans="2:8" ht="15.75" x14ac:dyDescent="0.25">
      <c r="B62" s="70" t="s">
        <v>2026</v>
      </c>
      <c r="C62" s="73" t="s">
        <v>2027</v>
      </c>
      <c r="D62" s="78">
        <f>D32/D41</f>
        <v>182.99160305343511</v>
      </c>
      <c r="E62" s="69"/>
      <c r="F62" s="70" t="s">
        <v>2026</v>
      </c>
      <c r="G62" s="73" t="s">
        <v>2027</v>
      </c>
      <c r="H62" s="78">
        <f>H32/H41</f>
        <v>184.14357142857142</v>
      </c>
    </row>
    <row r="63" spans="2:8" ht="15.75" x14ac:dyDescent="0.25">
      <c r="B63" s="72"/>
      <c r="C63" s="67"/>
      <c r="D63" s="71"/>
      <c r="E63" s="69"/>
      <c r="F63" s="72"/>
      <c r="G63" s="67"/>
      <c r="H63" s="71"/>
    </row>
    <row r="64" spans="2:8" ht="15.75" x14ac:dyDescent="0.25">
      <c r="B64" s="70" t="s">
        <v>2028</v>
      </c>
      <c r="C64" s="73" t="s">
        <v>2029</v>
      </c>
      <c r="D64" s="78">
        <f>D32/D20</f>
        <v>357.78955223880598</v>
      </c>
      <c r="E64" s="69"/>
      <c r="F64" s="70" t="s">
        <v>2028</v>
      </c>
      <c r="G64" s="73" t="s">
        <v>2029</v>
      </c>
      <c r="H64" s="78">
        <f>H32/H20</f>
        <v>363.09999999999997</v>
      </c>
    </row>
    <row r="65" spans="2:8" ht="15.75" x14ac:dyDescent="0.25">
      <c r="B65" s="70" t="s">
        <v>2030</v>
      </c>
      <c r="C65" s="73"/>
      <c r="D65" s="71"/>
      <c r="E65" s="69"/>
      <c r="F65" s="70" t="s">
        <v>2030</v>
      </c>
      <c r="G65" s="73"/>
      <c r="H65" s="71"/>
    </row>
    <row r="66" spans="2:8" ht="15.75" x14ac:dyDescent="0.25">
      <c r="B66" s="72" t="s">
        <v>2031</v>
      </c>
      <c r="C66" s="73" t="s">
        <v>2032</v>
      </c>
      <c r="D66" s="68">
        <v>45</v>
      </c>
      <c r="E66" s="69"/>
      <c r="F66" s="72" t="s">
        <v>2031</v>
      </c>
      <c r="G66" s="73" t="s">
        <v>2032</v>
      </c>
      <c r="H66" s="68">
        <v>46</v>
      </c>
    </row>
    <row r="67" spans="2:8" ht="15.75" x14ac:dyDescent="0.25">
      <c r="B67" s="72" t="s">
        <v>2033</v>
      </c>
      <c r="C67" s="73" t="s">
        <v>2034</v>
      </c>
      <c r="D67" s="68">
        <v>39</v>
      </c>
      <c r="E67" s="69"/>
      <c r="F67" s="72" t="s">
        <v>2033</v>
      </c>
      <c r="G67" s="73" t="s">
        <v>2034</v>
      </c>
      <c r="H67" s="68">
        <v>43</v>
      </c>
    </row>
    <row r="68" spans="2:8" ht="15.75" x14ac:dyDescent="0.25">
      <c r="B68" s="72" t="s">
        <v>2035</v>
      </c>
      <c r="C68" s="73" t="s">
        <v>2036</v>
      </c>
      <c r="D68" s="68">
        <v>0</v>
      </c>
      <c r="E68" s="69"/>
      <c r="F68" s="72" t="s">
        <v>2035</v>
      </c>
      <c r="G68" s="73" t="s">
        <v>2036</v>
      </c>
      <c r="H68" s="68">
        <v>0</v>
      </c>
    </row>
    <row r="69" spans="2:8" ht="15.75" x14ac:dyDescent="0.25">
      <c r="B69" s="72" t="s">
        <v>2037</v>
      </c>
      <c r="C69" s="73" t="s">
        <v>2038</v>
      </c>
      <c r="D69" s="68">
        <v>2</v>
      </c>
      <c r="E69" s="69"/>
      <c r="F69" s="72" t="s">
        <v>2037</v>
      </c>
      <c r="G69" s="73" t="s">
        <v>2038</v>
      </c>
      <c r="H69" s="68">
        <v>2</v>
      </c>
    </row>
    <row r="70" spans="2:8" ht="15.75" x14ac:dyDescent="0.25">
      <c r="B70" s="72" t="s">
        <v>2039</v>
      </c>
      <c r="C70" s="73" t="s">
        <v>2040</v>
      </c>
      <c r="D70" s="68">
        <v>0</v>
      </c>
      <c r="E70" s="69"/>
      <c r="F70" s="72" t="s">
        <v>2039</v>
      </c>
      <c r="G70" s="73" t="s">
        <v>2040</v>
      </c>
      <c r="H70" s="68">
        <v>0</v>
      </c>
    </row>
  </sheetData>
  <mergeCells count="4">
    <mergeCell ref="B8:D8"/>
    <mergeCell ref="F8:H8"/>
    <mergeCell ref="B4:H4"/>
    <mergeCell ref="G5:H5"/>
  </mergeCells>
  <pageMargins left="1.2204724409448799" right="0.23622047244094499" top="0.196850393700787" bottom="0.196850393700787" header="0.15748031496063" footer="0.15748031496063"/>
  <pageSetup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177"/>
  <sheetViews>
    <sheetView tabSelected="1" topLeftCell="D217" zoomScale="80" zoomScaleNormal="80" workbookViewId="0">
      <selection activeCell="M394" sqref="M394"/>
    </sheetView>
  </sheetViews>
  <sheetFormatPr defaultRowHeight="18.75" x14ac:dyDescent="0.3"/>
  <cols>
    <col min="1" max="1" width="9.140625" style="271"/>
    <col min="2" max="2" width="6.42578125" style="271" customWidth="1"/>
    <col min="3" max="3" width="6.42578125" style="662" customWidth="1"/>
    <col min="4" max="4" width="9.140625" style="271" customWidth="1"/>
    <col min="5" max="5" width="15.28515625" style="271" customWidth="1"/>
    <col min="6" max="6" width="23.7109375" style="271" bestFit="1" customWidth="1"/>
    <col min="7" max="7" width="34.5703125" style="271" bestFit="1" customWidth="1"/>
    <col min="8" max="8" width="9.85546875" style="271" hidden="1" customWidth="1"/>
    <col min="9" max="9" width="12.5703125" style="271" hidden="1" customWidth="1"/>
    <col min="10" max="10" width="8.85546875" style="271" customWidth="1"/>
    <col min="11" max="11" width="14.85546875" style="662" customWidth="1"/>
    <col min="12" max="12" width="10.140625" style="662" customWidth="1"/>
    <col min="13" max="13" width="16.5703125" style="662" bestFit="1" customWidth="1"/>
    <col min="14" max="14" width="25.28515625" style="271" bestFit="1" customWidth="1"/>
    <col min="15" max="15" width="40.85546875" style="271" bestFit="1" customWidth="1"/>
    <col min="16" max="17" width="40.85546875" style="271" customWidth="1"/>
    <col min="18" max="18" width="15.28515625" style="271" customWidth="1"/>
    <col min="19" max="19" width="11.140625" style="271" customWidth="1"/>
    <col min="20" max="20" width="0.140625" style="271" customWidth="1"/>
    <col min="21" max="21" width="8.7109375" style="271" customWidth="1"/>
    <col min="22" max="22" width="9.28515625" style="662" customWidth="1"/>
    <col min="23" max="23" width="10.5703125" style="662" customWidth="1"/>
    <col min="24" max="24" width="11.28515625" style="663" customWidth="1"/>
    <col min="25" max="25" width="11.140625" style="662" customWidth="1"/>
    <col min="26" max="26" width="7" style="271" customWidth="1"/>
    <col min="27" max="27" width="9.140625" style="271" customWidth="1"/>
    <col min="28" max="28" width="9.140625" style="664" customWidth="1"/>
    <col min="29" max="30" width="8.5703125" style="664" customWidth="1"/>
    <col min="31" max="31" width="12" style="664" customWidth="1"/>
    <col min="32" max="32" width="17.85546875" style="271" customWidth="1"/>
    <col min="33" max="33" width="25.140625" style="271" customWidth="1"/>
    <col min="34" max="34" width="8.85546875" style="271" customWidth="1"/>
    <col min="35" max="35" width="7.42578125" style="271" bestFit="1" customWidth="1"/>
    <col min="36" max="36" width="11" style="271" bestFit="1" customWidth="1"/>
    <col min="37" max="37" width="11" style="662" bestFit="1" customWidth="1"/>
    <col min="38" max="16384" width="9.140625" style="271"/>
  </cols>
  <sheetData>
    <row r="1" spans="1:39" ht="20.25" x14ac:dyDescent="0.4">
      <c r="O1" s="639" t="s">
        <v>2095</v>
      </c>
      <c r="P1" s="639"/>
      <c r="Q1" s="639"/>
    </row>
    <row r="2" spans="1:39" s="639" customFormat="1" ht="20.25" x14ac:dyDescent="0.4">
      <c r="B2" s="665"/>
      <c r="C2" s="665"/>
      <c r="D2" s="665"/>
      <c r="J2" s="660"/>
      <c r="K2" s="660"/>
      <c r="L2" s="660"/>
      <c r="M2" s="660"/>
      <c r="N2" s="666"/>
      <c r="R2" s="660"/>
      <c r="S2" s="660"/>
      <c r="T2" s="660"/>
      <c r="V2" s="667"/>
      <c r="W2" s="667"/>
      <c r="X2" s="668"/>
      <c r="Y2" s="668"/>
      <c r="AB2" s="669"/>
      <c r="AC2" s="669"/>
      <c r="AD2" s="669"/>
      <c r="AE2" s="669"/>
      <c r="AK2" s="660"/>
    </row>
    <row r="3" spans="1:39" s="639" customFormat="1" ht="20.25" x14ac:dyDescent="0.4">
      <c r="B3" s="661" t="s">
        <v>933</v>
      </c>
      <c r="C3" s="660"/>
      <c r="E3" s="660"/>
      <c r="F3" s="640"/>
      <c r="G3" s="640"/>
      <c r="H3" s="640"/>
      <c r="I3" s="640"/>
      <c r="J3" s="670"/>
      <c r="K3" s="670"/>
      <c r="L3" s="670"/>
      <c r="M3" s="670"/>
      <c r="N3" s="640"/>
      <c r="O3" s="660"/>
      <c r="P3" s="660"/>
      <c r="Q3" s="660"/>
      <c r="R3" s="667"/>
      <c r="S3" s="667"/>
      <c r="T3" s="667"/>
      <c r="V3" s="667" t="s">
        <v>934</v>
      </c>
      <c r="W3" s="667"/>
      <c r="X3" s="668"/>
      <c r="Y3" s="668"/>
      <c r="Z3" s="660"/>
      <c r="AK3" s="660"/>
    </row>
    <row r="4" spans="1:39" s="641" customFormat="1" ht="20.25" x14ac:dyDescent="0.4">
      <c r="C4" s="660"/>
      <c r="J4" s="641" t="s">
        <v>2096</v>
      </c>
      <c r="K4" s="660"/>
      <c r="L4" s="660"/>
      <c r="M4" s="660"/>
      <c r="V4" s="667"/>
      <c r="W4" s="667"/>
      <c r="X4" s="668"/>
      <c r="Y4" s="668"/>
      <c r="AK4" s="660"/>
    </row>
    <row r="5" spans="1:39" s="639" customFormat="1" ht="20.25" x14ac:dyDescent="0.4">
      <c r="B5" s="641"/>
      <c r="C5" s="660"/>
      <c r="D5" s="660"/>
      <c r="G5" s="639" t="s">
        <v>936</v>
      </c>
      <c r="I5" s="639" t="s">
        <v>937</v>
      </c>
      <c r="J5" s="660"/>
      <c r="K5" s="660"/>
      <c r="L5" s="660"/>
      <c r="M5" s="660"/>
      <c r="O5" s="660"/>
      <c r="P5" s="660"/>
      <c r="Q5" s="660"/>
      <c r="U5" s="660"/>
      <c r="V5" s="667"/>
      <c r="W5" s="667"/>
      <c r="X5" s="668"/>
      <c r="Y5" s="668"/>
      <c r="Z5" s="660"/>
      <c r="AK5" s="660"/>
    </row>
    <row r="6" spans="1:39" s="639" customFormat="1" ht="20.25" x14ac:dyDescent="0.4">
      <c r="B6" s="660"/>
      <c r="C6" s="660"/>
      <c r="D6" s="660"/>
      <c r="G6" s="671"/>
      <c r="I6" s="671"/>
      <c r="J6" s="660"/>
      <c r="K6" s="660"/>
      <c r="L6" s="660"/>
      <c r="M6" s="660"/>
      <c r="R6" s="660"/>
      <c r="S6" s="660"/>
      <c r="T6" s="660"/>
      <c r="V6" s="667"/>
      <c r="W6" s="667"/>
      <c r="X6" s="668"/>
      <c r="Y6" s="668"/>
      <c r="Z6" s="660"/>
      <c r="AK6" s="660"/>
    </row>
    <row r="7" spans="1:39" s="680" customFormat="1" ht="20.25" x14ac:dyDescent="0.4">
      <c r="A7" s="672"/>
      <c r="B7" s="175" t="s">
        <v>938</v>
      </c>
      <c r="C7" s="175"/>
      <c r="D7" s="178" t="s">
        <v>939</v>
      </c>
      <c r="E7" s="175" t="s">
        <v>940</v>
      </c>
      <c r="F7" s="673"/>
      <c r="G7" s="674"/>
      <c r="H7" s="673" t="s">
        <v>941</v>
      </c>
      <c r="I7" s="674"/>
      <c r="J7" s="653"/>
      <c r="K7" s="673" t="s">
        <v>942</v>
      </c>
      <c r="L7" s="674"/>
      <c r="M7" s="675"/>
      <c r="N7" s="195" t="s">
        <v>944</v>
      </c>
      <c r="O7" s="676" t="s">
        <v>943</v>
      </c>
      <c r="P7" s="677" t="s">
        <v>3289</v>
      </c>
      <c r="Q7" s="677"/>
      <c r="R7" s="678"/>
      <c r="S7" s="195" t="s">
        <v>944</v>
      </c>
      <c r="T7" s="195"/>
      <c r="U7" s="175" t="s">
        <v>939</v>
      </c>
      <c r="V7" s="175" t="s">
        <v>945</v>
      </c>
      <c r="W7" s="175" t="s">
        <v>946</v>
      </c>
      <c r="X7" s="183" t="s">
        <v>939</v>
      </c>
      <c r="Y7" s="183" t="s">
        <v>947</v>
      </c>
      <c r="Z7" s="679" t="s">
        <v>2097</v>
      </c>
      <c r="AK7" s="681"/>
    </row>
    <row r="8" spans="1:39" s="178" customFormat="1" ht="20.25" x14ac:dyDescent="0.4">
      <c r="A8" s="672"/>
      <c r="B8" s="175" t="s">
        <v>949</v>
      </c>
      <c r="C8" s="175"/>
      <c r="D8" s="175" t="s">
        <v>949</v>
      </c>
      <c r="E8" s="178" t="s">
        <v>952</v>
      </c>
      <c r="H8" s="178" t="s">
        <v>953</v>
      </c>
      <c r="I8" s="178" t="s">
        <v>954</v>
      </c>
      <c r="J8" s="178" t="s">
        <v>955</v>
      </c>
      <c r="K8" s="175" t="s">
        <v>956</v>
      </c>
      <c r="L8" s="175" t="s">
        <v>957</v>
      </c>
      <c r="M8" s="175"/>
      <c r="N8" s="195"/>
      <c r="O8" s="682"/>
      <c r="P8" s="683"/>
      <c r="Q8" s="683"/>
      <c r="R8" s="684"/>
      <c r="S8" s="195"/>
      <c r="T8" s="195"/>
      <c r="U8" s="175" t="s">
        <v>949</v>
      </c>
      <c r="V8" s="175" t="s">
        <v>958</v>
      </c>
      <c r="W8" s="175" t="s">
        <v>958</v>
      </c>
      <c r="X8" s="183" t="s">
        <v>959</v>
      </c>
      <c r="Y8" s="183" t="s">
        <v>959</v>
      </c>
      <c r="Z8" s="679"/>
      <c r="AA8" s="685"/>
      <c r="AK8" s="175"/>
    </row>
    <row r="9" spans="1:39" s="178" customFormat="1" ht="20.25" x14ac:dyDescent="0.4">
      <c r="A9" s="672"/>
      <c r="B9" s="175"/>
      <c r="C9" s="175"/>
      <c r="D9" s="175"/>
      <c r="K9" s="175"/>
      <c r="L9" s="175"/>
      <c r="M9" s="175"/>
      <c r="N9" s="686"/>
      <c r="O9" s="686"/>
      <c r="P9" s="686"/>
      <c r="Q9" s="686"/>
      <c r="R9" s="686"/>
      <c r="S9" s="686"/>
      <c r="T9" s="686"/>
      <c r="U9" s="175"/>
      <c r="V9" s="679"/>
      <c r="W9" s="679"/>
      <c r="X9" s="183"/>
      <c r="Y9" s="183"/>
      <c r="Z9" s="687"/>
      <c r="AA9" s="685"/>
      <c r="AK9" s="175"/>
    </row>
    <row r="10" spans="1:39" s="178" customFormat="1" ht="20.25" x14ac:dyDescent="0.4">
      <c r="A10" s="672"/>
      <c r="B10" s="175"/>
      <c r="C10" s="175"/>
      <c r="D10" s="175"/>
      <c r="E10" s="620" t="s">
        <v>2098</v>
      </c>
      <c r="F10" s="621"/>
      <c r="G10" s="621"/>
      <c r="H10" s="622"/>
      <c r="J10" s="175"/>
      <c r="K10" s="175"/>
      <c r="L10" s="175"/>
      <c r="M10" s="175"/>
      <c r="R10" s="175"/>
      <c r="S10" s="175"/>
      <c r="T10" s="175"/>
      <c r="V10" s="679"/>
      <c r="W10" s="679"/>
      <c r="X10" s="183"/>
      <c r="Y10" s="183"/>
      <c r="AA10" s="685"/>
      <c r="AK10" s="175"/>
    </row>
    <row r="11" spans="1:39" s="429" customFormat="1" ht="20.25" x14ac:dyDescent="0.4">
      <c r="A11" s="688"/>
      <c r="B11" s="432">
        <v>1</v>
      </c>
      <c r="C11" s="432" t="s">
        <v>2092</v>
      </c>
      <c r="D11" s="432" t="s">
        <v>964</v>
      </c>
      <c r="E11" s="429" t="s">
        <v>2099</v>
      </c>
      <c r="F11" s="429" t="s">
        <v>40</v>
      </c>
      <c r="G11" s="429" t="s">
        <v>2100</v>
      </c>
      <c r="H11" s="429" t="s">
        <v>1476</v>
      </c>
      <c r="I11" s="429" t="s">
        <v>1564</v>
      </c>
      <c r="J11" s="432">
        <v>42.7</v>
      </c>
      <c r="K11" s="689">
        <v>5.45</v>
      </c>
      <c r="L11" s="689">
        <v>7.15</v>
      </c>
      <c r="M11" s="689" t="s">
        <v>2211</v>
      </c>
      <c r="N11" s="642" t="s">
        <v>971</v>
      </c>
      <c r="R11" s="432"/>
      <c r="S11" s="432"/>
      <c r="T11" s="432"/>
      <c r="U11" s="432" t="s">
        <v>964</v>
      </c>
      <c r="V11" s="690">
        <v>0.34375</v>
      </c>
      <c r="W11" s="690">
        <v>0.2951388888888889</v>
      </c>
      <c r="X11" s="691">
        <v>170.8</v>
      </c>
      <c r="Y11" s="691"/>
      <c r="Z11" s="692"/>
      <c r="AA11" s="693" t="s">
        <v>1027</v>
      </c>
      <c r="AB11" s="694" t="s">
        <v>2101</v>
      </c>
      <c r="AC11" s="694" t="s">
        <v>1045</v>
      </c>
      <c r="AD11" s="694"/>
      <c r="AE11" s="694"/>
      <c r="AF11" s="429" t="s">
        <v>1564</v>
      </c>
      <c r="AG11" s="429" t="s">
        <v>2100</v>
      </c>
      <c r="AH11" s="655" t="s">
        <v>1542</v>
      </c>
      <c r="AI11" s="429" t="s">
        <v>1045</v>
      </c>
      <c r="AJ11" s="429" t="s">
        <v>2102</v>
      </c>
      <c r="AK11" s="432" t="s">
        <v>2103</v>
      </c>
      <c r="AM11" s="429" t="s">
        <v>1027</v>
      </c>
    </row>
    <row r="12" spans="1:39" s="429" customFormat="1" ht="20.25" x14ac:dyDescent="0.4">
      <c r="A12" s="688"/>
      <c r="B12" s="432">
        <v>1</v>
      </c>
      <c r="C12" s="432"/>
      <c r="D12" s="432" t="s">
        <v>964</v>
      </c>
      <c r="E12" s="429" t="s">
        <v>2104</v>
      </c>
      <c r="F12" s="429" t="s">
        <v>2100</v>
      </c>
      <c r="G12" s="429" t="s">
        <v>40</v>
      </c>
      <c r="H12" s="429" t="s">
        <v>1564</v>
      </c>
      <c r="I12" s="429" t="s">
        <v>1476</v>
      </c>
      <c r="J12" s="432">
        <v>42.7</v>
      </c>
      <c r="K12" s="689">
        <v>7.45</v>
      </c>
      <c r="L12" s="689">
        <v>9.15</v>
      </c>
      <c r="M12" s="689" t="s">
        <v>2211</v>
      </c>
      <c r="N12" s="429" t="s">
        <v>2105</v>
      </c>
      <c r="R12" s="432"/>
      <c r="S12" s="432"/>
      <c r="T12" s="432"/>
      <c r="U12" s="432"/>
      <c r="V12" s="692"/>
      <c r="W12" s="692"/>
      <c r="X12" s="691"/>
      <c r="Y12" s="691"/>
      <c r="Z12" s="432"/>
      <c r="AA12" s="695"/>
      <c r="AK12" s="432"/>
    </row>
    <row r="13" spans="1:39" s="429" customFormat="1" ht="20.25" x14ac:dyDescent="0.4">
      <c r="A13" s="688"/>
      <c r="B13" s="432">
        <v>1</v>
      </c>
      <c r="C13" s="432"/>
      <c r="D13" s="432" t="s">
        <v>964</v>
      </c>
      <c r="E13" s="429" t="s">
        <v>2106</v>
      </c>
      <c r="F13" s="429" t="s">
        <v>40</v>
      </c>
      <c r="G13" s="429" t="s">
        <v>2100</v>
      </c>
      <c r="H13" s="429" t="s">
        <v>1476</v>
      </c>
      <c r="I13" s="429" t="s">
        <v>1564</v>
      </c>
      <c r="J13" s="432">
        <v>42.7</v>
      </c>
      <c r="K13" s="689">
        <v>9.4499999999999993</v>
      </c>
      <c r="L13" s="689">
        <v>11.15</v>
      </c>
      <c r="M13" s="689" t="s">
        <v>2211</v>
      </c>
      <c r="N13" s="429" t="s">
        <v>2105</v>
      </c>
      <c r="R13" s="432"/>
      <c r="S13" s="432"/>
      <c r="T13" s="432"/>
      <c r="U13" s="432"/>
      <c r="V13" s="692"/>
      <c r="W13" s="692"/>
      <c r="X13" s="691"/>
      <c r="Y13" s="691"/>
      <c r="Z13" s="432"/>
      <c r="AA13" s="695"/>
      <c r="AK13" s="432"/>
    </row>
    <row r="14" spans="1:39" s="429" customFormat="1" ht="20.25" x14ac:dyDescent="0.4">
      <c r="A14" s="688"/>
      <c r="B14" s="432">
        <v>1</v>
      </c>
      <c r="C14" s="432" t="s">
        <v>2092</v>
      </c>
      <c r="D14" s="432" t="s">
        <v>964</v>
      </c>
      <c r="E14" s="429" t="s">
        <v>2107</v>
      </c>
      <c r="F14" s="429" t="s">
        <v>2100</v>
      </c>
      <c r="G14" s="429" t="s">
        <v>40</v>
      </c>
      <c r="H14" s="429" t="s">
        <v>1564</v>
      </c>
      <c r="I14" s="429" t="s">
        <v>1476</v>
      </c>
      <c r="J14" s="432">
        <v>42.7</v>
      </c>
      <c r="K14" s="689">
        <v>11.45</v>
      </c>
      <c r="L14" s="689">
        <v>13.15</v>
      </c>
      <c r="M14" s="689" t="s">
        <v>2211</v>
      </c>
      <c r="N14" s="429" t="s">
        <v>2105</v>
      </c>
      <c r="R14" s="696"/>
      <c r="S14" s="432"/>
      <c r="T14" s="690"/>
      <c r="U14" s="432"/>
      <c r="V14" s="692"/>
      <c r="W14" s="692"/>
      <c r="X14" s="691"/>
      <c r="Y14" s="691"/>
      <c r="Z14" s="432"/>
      <c r="AA14" s="695"/>
      <c r="AK14" s="432"/>
    </row>
    <row r="15" spans="1:39" s="429" customFormat="1" ht="20.25" x14ac:dyDescent="0.4">
      <c r="A15" s="688"/>
      <c r="B15" s="432">
        <v>1</v>
      </c>
      <c r="C15" s="432" t="s">
        <v>2092</v>
      </c>
      <c r="D15" s="432"/>
      <c r="F15" s="642" t="s">
        <v>976</v>
      </c>
      <c r="H15" s="642" t="s">
        <v>976</v>
      </c>
      <c r="J15" s="432"/>
      <c r="K15" s="689"/>
      <c r="L15" s="689"/>
      <c r="M15" s="689"/>
      <c r="R15" s="697"/>
      <c r="S15" s="690"/>
      <c r="T15" s="690"/>
      <c r="U15" s="432"/>
      <c r="V15" s="692"/>
      <c r="W15" s="692"/>
      <c r="X15" s="691"/>
      <c r="Y15" s="691"/>
      <c r="Z15" s="432"/>
      <c r="AA15" s="695"/>
      <c r="AK15" s="432"/>
    </row>
    <row r="16" spans="1:39" s="429" customFormat="1" ht="20.25" x14ac:dyDescent="0.4">
      <c r="A16" s="688"/>
      <c r="B16" s="432">
        <v>1</v>
      </c>
      <c r="C16" s="432" t="s">
        <v>2092</v>
      </c>
      <c r="D16" s="432" t="s">
        <v>978</v>
      </c>
      <c r="E16" s="429" t="s">
        <v>2108</v>
      </c>
      <c r="F16" s="429" t="s">
        <v>40</v>
      </c>
      <c r="G16" s="429" t="s">
        <v>2100</v>
      </c>
      <c r="H16" s="429" t="s">
        <v>1476</v>
      </c>
      <c r="I16" s="429" t="s">
        <v>1564</v>
      </c>
      <c r="J16" s="432">
        <v>42.7</v>
      </c>
      <c r="K16" s="689">
        <v>13.45</v>
      </c>
      <c r="L16" s="689">
        <v>15.15</v>
      </c>
      <c r="M16" s="689" t="s">
        <v>2211</v>
      </c>
      <c r="N16" s="429" t="s">
        <v>2105</v>
      </c>
      <c r="S16" s="690"/>
      <c r="T16" s="690"/>
      <c r="U16" s="432" t="s">
        <v>978</v>
      </c>
      <c r="V16" s="690">
        <v>0.34375</v>
      </c>
      <c r="W16" s="690">
        <v>0.2951388888888889</v>
      </c>
      <c r="X16" s="691">
        <v>170.8</v>
      </c>
      <c r="Y16" s="691">
        <f>X16+X11</f>
        <v>341.6</v>
      </c>
      <c r="Z16" s="692">
        <v>8</v>
      </c>
      <c r="AA16" s="693" t="s">
        <v>1027</v>
      </c>
      <c r="AB16" s="694" t="s">
        <v>2101</v>
      </c>
      <c r="AC16" s="694" t="s">
        <v>1045</v>
      </c>
      <c r="AD16" s="694" t="s">
        <v>1045</v>
      </c>
      <c r="AE16" s="694"/>
      <c r="AF16" s="429" t="s">
        <v>1564</v>
      </c>
      <c r="AG16" s="429" t="s">
        <v>2100</v>
      </c>
      <c r="AH16" s="655" t="s">
        <v>1542</v>
      </c>
      <c r="AI16" s="429" t="s">
        <v>1045</v>
      </c>
      <c r="AJ16" s="429" t="s">
        <v>2102</v>
      </c>
      <c r="AK16" s="432" t="s">
        <v>2103</v>
      </c>
      <c r="AM16" s="429" t="s">
        <v>1027</v>
      </c>
    </row>
    <row r="17" spans="1:39" s="429" customFormat="1" ht="20.25" x14ac:dyDescent="0.4">
      <c r="A17" s="688"/>
      <c r="B17" s="432">
        <v>1</v>
      </c>
      <c r="C17" s="432"/>
      <c r="D17" s="432" t="s">
        <v>978</v>
      </c>
      <c r="E17" s="429" t="s">
        <v>2109</v>
      </c>
      <c r="F17" s="429" t="s">
        <v>2100</v>
      </c>
      <c r="G17" s="429" t="s">
        <v>40</v>
      </c>
      <c r="H17" s="429" t="s">
        <v>1564</v>
      </c>
      <c r="I17" s="429" t="s">
        <v>1476</v>
      </c>
      <c r="J17" s="432">
        <v>42.7</v>
      </c>
      <c r="K17" s="689">
        <v>15.45</v>
      </c>
      <c r="L17" s="689">
        <v>17.149999999999999</v>
      </c>
      <c r="M17" s="689" t="s">
        <v>2211</v>
      </c>
      <c r="N17" s="642" t="s">
        <v>971</v>
      </c>
      <c r="S17" s="690"/>
      <c r="T17" s="690"/>
      <c r="U17" s="432"/>
      <c r="V17" s="692"/>
      <c r="W17" s="692"/>
      <c r="X17" s="691"/>
      <c r="Y17" s="691"/>
      <c r="Z17" s="432"/>
      <c r="AA17" s="695"/>
      <c r="AK17" s="432"/>
    </row>
    <row r="18" spans="1:39" s="429" customFormat="1" ht="20.25" x14ac:dyDescent="0.4">
      <c r="A18" s="688"/>
      <c r="B18" s="432">
        <v>1</v>
      </c>
      <c r="C18" s="432"/>
      <c r="D18" s="432" t="s">
        <v>978</v>
      </c>
      <c r="E18" s="429" t="s">
        <v>2110</v>
      </c>
      <c r="F18" s="429" t="s">
        <v>40</v>
      </c>
      <c r="G18" s="429" t="s">
        <v>2100</v>
      </c>
      <c r="H18" s="429" t="s">
        <v>1476</v>
      </c>
      <c r="I18" s="429" t="s">
        <v>1564</v>
      </c>
      <c r="J18" s="432">
        <v>42.7</v>
      </c>
      <c r="K18" s="689">
        <v>17.45</v>
      </c>
      <c r="L18" s="689">
        <v>19.149999999999999</v>
      </c>
      <c r="M18" s="689" t="s">
        <v>2211</v>
      </c>
      <c r="N18" s="429" t="s">
        <v>2105</v>
      </c>
      <c r="R18" s="432"/>
      <c r="S18" s="432"/>
      <c r="T18" s="432"/>
      <c r="U18" s="432"/>
      <c r="V18" s="692"/>
      <c r="W18" s="692"/>
      <c r="X18" s="691"/>
      <c r="Y18" s="691"/>
      <c r="Z18" s="432"/>
      <c r="AA18" s="695"/>
      <c r="AK18" s="432"/>
    </row>
    <row r="19" spans="1:39" s="429" customFormat="1" ht="20.25" x14ac:dyDescent="0.4">
      <c r="A19" s="688"/>
      <c r="B19" s="432">
        <v>1</v>
      </c>
      <c r="C19" s="432" t="s">
        <v>2092</v>
      </c>
      <c r="D19" s="432" t="s">
        <v>978</v>
      </c>
      <c r="E19" s="429" t="s">
        <v>2111</v>
      </c>
      <c r="F19" s="429" t="s">
        <v>2100</v>
      </c>
      <c r="G19" s="429" t="s">
        <v>40</v>
      </c>
      <c r="H19" s="429" t="s">
        <v>1564</v>
      </c>
      <c r="I19" s="429" t="s">
        <v>1476</v>
      </c>
      <c r="J19" s="432">
        <v>42.7</v>
      </c>
      <c r="K19" s="689">
        <v>19.45</v>
      </c>
      <c r="L19" s="689">
        <v>21.15</v>
      </c>
      <c r="M19" s="689" t="s">
        <v>2211</v>
      </c>
      <c r="N19" s="429" t="s">
        <v>2105</v>
      </c>
      <c r="R19" s="432"/>
      <c r="S19" s="432"/>
      <c r="T19" s="432"/>
      <c r="U19" s="432"/>
      <c r="V19" s="692"/>
      <c r="W19" s="692"/>
      <c r="X19" s="691"/>
      <c r="Y19" s="691"/>
      <c r="Z19" s="432"/>
      <c r="AA19" s="695"/>
      <c r="AK19" s="432"/>
    </row>
    <row r="20" spans="1:39" s="429" customFormat="1" ht="20.25" x14ac:dyDescent="0.4">
      <c r="A20" s="688"/>
      <c r="B20" s="432"/>
      <c r="C20" s="432" t="s">
        <v>2092</v>
      </c>
      <c r="D20" s="432"/>
      <c r="J20" s="642" t="s">
        <v>2112</v>
      </c>
      <c r="K20" s="432"/>
      <c r="L20" s="432"/>
      <c r="M20" s="432"/>
      <c r="R20" s="432"/>
      <c r="S20" s="432"/>
      <c r="T20" s="432"/>
      <c r="V20" s="692"/>
      <c r="W20" s="692"/>
      <c r="X20" s="691"/>
      <c r="Y20" s="691"/>
      <c r="AA20" s="695"/>
      <c r="AK20" s="432"/>
    </row>
    <row r="21" spans="1:39" s="429" customFormat="1" ht="20.25" x14ac:dyDescent="0.4">
      <c r="A21" s="688"/>
      <c r="B21" s="432"/>
      <c r="C21" s="432"/>
      <c r="D21" s="432"/>
      <c r="F21" s="642"/>
      <c r="H21" s="642"/>
      <c r="J21" s="432"/>
      <c r="K21" s="689"/>
      <c r="L21" s="689"/>
      <c r="M21" s="689"/>
      <c r="R21" s="432"/>
      <c r="S21" s="432"/>
      <c r="T21" s="432"/>
      <c r="U21" s="432"/>
      <c r="V21" s="692"/>
      <c r="W21" s="692"/>
      <c r="X21" s="691"/>
      <c r="Y21" s="691"/>
      <c r="Z21" s="432"/>
      <c r="AA21" s="695"/>
      <c r="AK21" s="432"/>
    </row>
    <row r="22" spans="1:39" s="429" customFormat="1" ht="20.25" x14ac:dyDescent="0.4">
      <c r="A22" s="688"/>
      <c r="B22" s="432">
        <v>2</v>
      </c>
      <c r="C22" s="432" t="s">
        <v>2092</v>
      </c>
      <c r="D22" s="432" t="s">
        <v>988</v>
      </c>
      <c r="E22" s="429" t="s">
        <v>2113</v>
      </c>
      <c r="F22" s="429" t="s">
        <v>40</v>
      </c>
      <c r="G22" s="429" t="s">
        <v>2100</v>
      </c>
      <c r="H22" s="429" t="s">
        <v>1476</v>
      </c>
      <c r="I22" s="429" t="s">
        <v>1564</v>
      </c>
      <c r="J22" s="432">
        <v>42.7</v>
      </c>
      <c r="K22" s="689">
        <v>6.15</v>
      </c>
      <c r="L22" s="689">
        <v>7.45</v>
      </c>
      <c r="M22" s="689" t="s">
        <v>2211</v>
      </c>
      <c r="N22" s="429" t="s">
        <v>2105</v>
      </c>
      <c r="R22" s="432"/>
      <c r="S22" s="432"/>
      <c r="T22" s="432"/>
      <c r="U22" s="432" t="s">
        <v>988</v>
      </c>
      <c r="V22" s="690">
        <v>0.34375</v>
      </c>
      <c r="W22" s="690">
        <v>0.2951388888888889</v>
      </c>
      <c r="X22" s="691">
        <v>170.8</v>
      </c>
      <c r="Y22" s="691"/>
      <c r="Z22" s="692"/>
      <c r="AA22" s="693" t="s">
        <v>1027</v>
      </c>
      <c r="AB22" s="694" t="s">
        <v>2101</v>
      </c>
      <c r="AC22" s="694" t="s">
        <v>1045</v>
      </c>
      <c r="AD22" s="694"/>
      <c r="AE22" s="694"/>
      <c r="AF22" s="429" t="s">
        <v>1564</v>
      </c>
      <c r="AG22" s="429" t="s">
        <v>2100</v>
      </c>
      <c r="AH22" s="655" t="s">
        <v>1542</v>
      </c>
      <c r="AI22" s="429" t="s">
        <v>1045</v>
      </c>
      <c r="AJ22" s="429" t="s">
        <v>2102</v>
      </c>
      <c r="AK22" s="432" t="s">
        <v>2103</v>
      </c>
      <c r="AM22" s="429" t="s">
        <v>1027</v>
      </c>
    </row>
    <row r="23" spans="1:39" s="429" customFormat="1" ht="20.25" x14ac:dyDescent="0.4">
      <c r="A23" s="688"/>
      <c r="B23" s="432">
        <v>2</v>
      </c>
      <c r="C23" s="432"/>
      <c r="D23" s="432" t="s">
        <v>988</v>
      </c>
      <c r="E23" s="429" t="s">
        <v>2114</v>
      </c>
      <c r="F23" s="429" t="s">
        <v>2100</v>
      </c>
      <c r="G23" s="429" t="s">
        <v>40</v>
      </c>
      <c r="H23" s="429" t="s">
        <v>1564</v>
      </c>
      <c r="I23" s="429" t="s">
        <v>1476</v>
      </c>
      <c r="J23" s="432">
        <v>42.7</v>
      </c>
      <c r="K23" s="689">
        <v>8.15</v>
      </c>
      <c r="L23" s="689">
        <v>9.4499999999999993</v>
      </c>
      <c r="M23" s="689" t="s">
        <v>2211</v>
      </c>
      <c r="N23" s="429" t="s">
        <v>2105</v>
      </c>
      <c r="R23" s="432"/>
      <c r="S23" s="432"/>
      <c r="T23" s="432"/>
      <c r="U23" s="432"/>
      <c r="V23" s="692"/>
      <c r="W23" s="692"/>
      <c r="X23" s="691"/>
      <c r="Y23" s="691"/>
      <c r="Z23" s="432"/>
      <c r="AA23" s="695"/>
      <c r="AK23" s="432"/>
    </row>
    <row r="24" spans="1:39" s="429" customFormat="1" ht="20.25" x14ac:dyDescent="0.4">
      <c r="A24" s="688"/>
      <c r="B24" s="432">
        <v>2</v>
      </c>
      <c r="C24" s="432"/>
      <c r="D24" s="432" t="s">
        <v>988</v>
      </c>
      <c r="E24" s="429" t="s">
        <v>2115</v>
      </c>
      <c r="F24" s="429" t="s">
        <v>40</v>
      </c>
      <c r="G24" s="429" t="s">
        <v>2100</v>
      </c>
      <c r="H24" s="429" t="s">
        <v>1476</v>
      </c>
      <c r="I24" s="429" t="s">
        <v>1564</v>
      </c>
      <c r="J24" s="432">
        <v>42.7</v>
      </c>
      <c r="K24" s="689">
        <v>10.15</v>
      </c>
      <c r="L24" s="689">
        <v>11.45</v>
      </c>
      <c r="M24" s="689"/>
      <c r="N24" s="642" t="s">
        <v>971</v>
      </c>
      <c r="R24" s="432"/>
      <c r="S24" s="432"/>
      <c r="T24" s="432"/>
      <c r="U24" s="432"/>
      <c r="V24" s="692"/>
      <c r="W24" s="692"/>
      <c r="X24" s="691"/>
      <c r="Y24" s="691"/>
      <c r="Z24" s="432"/>
      <c r="AA24" s="695"/>
      <c r="AK24" s="432"/>
    </row>
    <row r="25" spans="1:39" s="429" customFormat="1" ht="20.25" x14ac:dyDescent="0.4">
      <c r="A25" s="688"/>
      <c r="B25" s="432">
        <v>2</v>
      </c>
      <c r="C25" s="432" t="s">
        <v>2092</v>
      </c>
      <c r="D25" s="432" t="s">
        <v>988</v>
      </c>
      <c r="E25" s="429" t="s">
        <v>2116</v>
      </c>
      <c r="F25" s="429" t="s">
        <v>2100</v>
      </c>
      <c r="G25" s="429" t="s">
        <v>40</v>
      </c>
      <c r="H25" s="429" t="s">
        <v>1564</v>
      </c>
      <c r="I25" s="429" t="s">
        <v>1476</v>
      </c>
      <c r="J25" s="432">
        <v>42.7</v>
      </c>
      <c r="K25" s="689">
        <v>12.15</v>
      </c>
      <c r="L25" s="689">
        <v>13.45</v>
      </c>
      <c r="M25" s="689" t="s">
        <v>2211</v>
      </c>
      <c r="N25" s="429" t="s">
        <v>2105</v>
      </c>
      <c r="R25" s="432"/>
      <c r="S25" s="432"/>
      <c r="T25" s="432"/>
      <c r="U25" s="432"/>
      <c r="V25" s="692"/>
      <c r="W25" s="692"/>
      <c r="X25" s="691"/>
      <c r="Y25" s="691"/>
      <c r="Z25" s="432"/>
      <c r="AA25" s="695"/>
      <c r="AK25" s="432"/>
    </row>
    <row r="26" spans="1:39" s="429" customFormat="1" ht="20.25" x14ac:dyDescent="0.4">
      <c r="A26" s="688"/>
      <c r="B26" s="432">
        <v>2</v>
      </c>
      <c r="C26" s="432" t="s">
        <v>2092</v>
      </c>
      <c r="D26" s="432"/>
      <c r="F26" s="642" t="s">
        <v>976</v>
      </c>
      <c r="H26" s="642" t="s">
        <v>976</v>
      </c>
      <c r="J26" s="432"/>
      <c r="K26" s="689"/>
      <c r="L26" s="689"/>
      <c r="M26" s="689"/>
      <c r="R26" s="432"/>
      <c r="S26" s="432"/>
      <c r="T26" s="432"/>
      <c r="U26" s="432"/>
      <c r="V26" s="692"/>
      <c r="W26" s="692"/>
      <c r="X26" s="691"/>
      <c r="Y26" s="691"/>
      <c r="Z26" s="432"/>
      <c r="AA26" s="695"/>
      <c r="AK26" s="432"/>
    </row>
    <row r="27" spans="1:39" s="429" customFormat="1" ht="20.25" x14ac:dyDescent="0.4">
      <c r="A27" s="688"/>
      <c r="B27" s="432">
        <v>2</v>
      </c>
      <c r="C27" s="432" t="s">
        <v>2092</v>
      </c>
      <c r="D27" s="432" t="s">
        <v>997</v>
      </c>
      <c r="E27" s="429" t="s">
        <v>2117</v>
      </c>
      <c r="F27" s="429" t="s">
        <v>40</v>
      </c>
      <c r="G27" s="429" t="s">
        <v>2100</v>
      </c>
      <c r="H27" s="429" t="s">
        <v>1476</v>
      </c>
      <c r="I27" s="429" t="s">
        <v>1564</v>
      </c>
      <c r="J27" s="432">
        <v>42.7</v>
      </c>
      <c r="K27" s="689">
        <v>14.15</v>
      </c>
      <c r="L27" s="689">
        <v>15.45</v>
      </c>
      <c r="M27" s="689" t="s">
        <v>2211</v>
      </c>
      <c r="N27" s="429" t="s">
        <v>2105</v>
      </c>
      <c r="R27" s="432"/>
      <c r="S27" s="432"/>
      <c r="T27" s="432"/>
      <c r="U27" s="432" t="s">
        <v>997</v>
      </c>
      <c r="V27" s="690">
        <v>0.34375</v>
      </c>
      <c r="W27" s="690">
        <v>0.2951388888888889</v>
      </c>
      <c r="X27" s="691">
        <v>170.8</v>
      </c>
      <c r="Y27" s="691">
        <f>X27+X22</f>
        <v>341.6</v>
      </c>
      <c r="Z27" s="692">
        <v>8</v>
      </c>
      <c r="AA27" s="693" t="s">
        <v>1027</v>
      </c>
      <c r="AB27" s="694" t="s">
        <v>2101</v>
      </c>
      <c r="AC27" s="694" t="s">
        <v>1045</v>
      </c>
      <c r="AD27" s="694" t="s">
        <v>1045</v>
      </c>
      <c r="AE27" s="694"/>
      <c r="AF27" s="429" t="s">
        <v>1564</v>
      </c>
      <c r="AG27" s="429" t="s">
        <v>2100</v>
      </c>
      <c r="AH27" s="655" t="s">
        <v>1542</v>
      </c>
      <c r="AI27" s="429" t="s">
        <v>1045</v>
      </c>
      <c r="AJ27" s="429" t="s">
        <v>2102</v>
      </c>
      <c r="AK27" s="432" t="s">
        <v>2103</v>
      </c>
      <c r="AM27" s="429" t="s">
        <v>1027</v>
      </c>
    </row>
    <row r="28" spans="1:39" s="429" customFormat="1" ht="20.25" x14ac:dyDescent="0.4">
      <c r="A28" s="688"/>
      <c r="B28" s="432">
        <v>2</v>
      </c>
      <c r="C28" s="432"/>
      <c r="D28" s="432" t="s">
        <v>997</v>
      </c>
      <c r="E28" s="429" t="s">
        <v>2118</v>
      </c>
      <c r="F28" s="429" t="s">
        <v>2100</v>
      </c>
      <c r="G28" s="429" t="s">
        <v>40</v>
      </c>
      <c r="H28" s="429" t="s">
        <v>1564</v>
      </c>
      <c r="I28" s="429" t="s">
        <v>1476</v>
      </c>
      <c r="J28" s="432">
        <v>42.7</v>
      </c>
      <c r="K28" s="689">
        <v>16.149999999999999</v>
      </c>
      <c r="L28" s="689">
        <v>17.45</v>
      </c>
      <c r="M28" s="689" t="s">
        <v>2211</v>
      </c>
      <c r="N28" s="429" t="s">
        <v>2105</v>
      </c>
      <c r="R28" s="432"/>
      <c r="S28" s="432"/>
      <c r="T28" s="432"/>
      <c r="U28" s="432"/>
      <c r="V28" s="692"/>
      <c r="W28" s="692"/>
      <c r="X28" s="691"/>
      <c r="Y28" s="691"/>
      <c r="Z28" s="432"/>
      <c r="AA28" s="695"/>
      <c r="AK28" s="432"/>
    </row>
    <row r="29" spans="1:39" s="429" customFormat="1" ht="20.25" x14ac:dyDescent="0.4">
      <c r="A29" s="688"/>
      <c r="B29" s="432">
        <v>2</v>
      </c>
      <c r="C29" s="432"/>
      <c r="D29" s="432" t="s">
        <v>997</v>
      </c>
      <c r="E29" s="429" t="s">
        <v>2119</v>
      </c>
      <c r="F29" s="429" t="s">
        <v>40</v>
      </c>
      <c r="G29" s="429" t="s">
        <v>2100</v>
      </c>
      <c r="H29" s="429" t="s">
        <v>1476</v>
      </c>
      <c r="I29" s="429" t="s">
        <v>1564</v>
      </c>
      <c r="J29" s="432">
        <v>42.7</v>
      </c>
      <c r="K29" s="689">
        <v>18.149999999999999</v>
      </c>
      <c r="L29" s="689">
        <v>19.45</v>
      </c>
      <c r="M29" s="689"/>
      <c r="N29" s="642" t="s">
        <v>971</v>
      </c>
      <c r="R29" s="432"/>
      <c r="S29" s="432"/>
      <c r="T29" s="432"/>
      <c r="U29" s="432"/>
      <c r="V29" s="692"/>
      <c r="W29" s="692"/>
      <c r="X29" s="691"/>
      <c r="Y29" s="691"/>
      <c r="Z29" s="432"/>
      <c r="AA29" s="695"/>
      <c r="AK29" s="432"/>
    </row>
    <row r="30" spans="1:39" s="429" customFormat="1" ht="20.25" x14ac:dyDescent="0.4">
      <c r="A30" s="688"/>
      <c r="B30" s="432">
        <v>2</v>
      </c>
      <c r="C30" s="432" t="s">
        <v>2092</v>
      </c>
      <c r="D30" s="432" t="s">
        <v>997</v>
      </c>
      <c r="E30" s="429" t="s">
        <v>2120</v>
      </c>
      <c r="F30" s="429" t="s">
        <v>2100</v>
      </c>
      <c r="G30" s="429" t="s">
        <v>40</v>
      </c>
      <c r="H30" s="429" t="s">
        <v>1564</v>
      </c>
      <c r="I30" s="429" t="s">
        <v>1476</v>
      </c>
      <c r="J30" s="432">
        <v>42.7</v>
      </c>
      <c r="K30" s="689">
        <v>20.149999999999999</v>
      </c>
      <c r="L30" s="689">
        <v>21.45</v>
      </c>
      <c r="M30" s="689" t="s">
        <v>2211</v>
      </c>
      <c r="N30" s="429" t="s">
        <v>2105</v>
      </c>
      <c r="R30" s="432"/>
      <c r="S30" s="432"/>
      <c r="T30" s="432"/>
      <c r="U30" s="432"/>
      <c r="V30" s="692"/>
      <c r="W30" s="692"/>
      <c r="X30" s="691"/>
      <c r="Y30" s="691"/>
      <c r="Z30" s="432"/>
      <c r="AA30" s="695"/>
      <c r="AK30" s="432"/>
    </row>
    <row r="31" spans="1:39" s="429" customFormat="1" ht="20.25" x14ac:dyDescent="0.4">
      <c r="A31" s="688"/>
      <c r="B31" s="432"/>
      <c r="C31" s="432" t="s">
        <v>2092</v>
      </c>
      <c r="D31" s="432"/>
      <c r="J31" s="642" t="s">
        <v>2121</v>
      </c>
      <c r="K31" s="432"/>
      <c r="L31" s="432"/>
      <c r="M31" s="432"/>
      <c r="R31" s="432"/>
      <c r="S31" s="432"/>
      <c r="T31" s="432"/>
      <c r="V31" s="692"/>
      <c r="W31" s="692"/>
      <c r="X31" s="691"/>
      <c r="Y31" s="691"/>
      <c r="AA31" s="695"/>
      <c r="AK31" s="432"/>
    </row>
    <row r="32" spans="1:39" s="429" customFormat="1" ht="20.25" x14ac:dyDescent="0.4">
      <c r="A32" s="688"/>
      <c r="B32" s="432"/>
      <c r="C32" s="432"/>
      <c r="D32" s="432"/>
      <c r="J32" s="432"/>
      <c r="K32" s="689"/>
      <c r="L32" s="689"/>
      <c r="M32" s="689"/>
      <c r="R32" s="432"/>
      <c r="S32" s="432"/>
      <c r="T32" s="432"/>
      <c r="U32" s="432"/>
      <c r="V32" s="692"/>
      <c r="W32" s="692"/>
      <c r="X32" s="691"/>
      <c r="Y32" s="691"/>
      <c r="Z32" s="432"/>
      <c r="AA32" s="695"/>
      <c r="AK32" s="432"/>
    </row>
    <row r="33" spans="1:39" s="429" customFormat="1" ht="20.25" x14ac:dyDescent="0.4">
      <c r="A33" s="688"/>
      <c r="B33" s="432">
        <v>3</v>
      </c>
      <c r="C33" s="432" t="s">
        <v>2092</v>
      </c>
      <c r="D33" s="432" t="s">
        <v>1007</v>
      </c>
      <c r="E33" s="429" t="s">
        <v>2122</v>
      </c>
      <c r="F33" s="429" t="s">
        <v>40</v>
      </c>
      <c r="G33" s="429" t="s">
        <v>2100</v>
      </c>
      <c r="H33" s="429" t="s">
        <v>1476</v>
      </c>
      <c r="I33" s="429" t="s">
        <v>1564</v>
      </c>
      <c r="J33" s="432">
        <v>42.7</v>
      </c>
      <c r="K33" s="689">
        <v>6.45</v>
      </c>
      <c r="L33" s="689">
        <v>8.15</v>
      </c>
      <c r="M33" s="689" t="s">
        <v>2211</v>
      </c>
      <c r="N33" s="429" t="s">
        <v>2105</v>
      </c>
      <c r="R33" s="432"/>
      <c r="S33" s="432"/>
      <c r="T33" s="432"/>
      <c r="U33" s="432" t="s">
        <v>1007</v>
      </c>
      <c r="V33" s="690">
        <v>0.34375</v>
      </c>
      <c r="W33" s="690">
        <v>0.2951388888888889</v>
      </c>
      <c r="X33" s="691">
        <v>170.8</v>
      </c>
      <c r="Y33" s="691"/>
      <c r="Z33" s="692"/>
      <c r="AA33" s="693" t="s">
        <v>1027</v>
      </c>
      <c r="AB33" s="694" t="s">
        <v>2101</v>
      </c>
      <c r="AC33" s="694" t="s">
        <v>1045</v>
      </c>
      <c r="AD33" s="694"/>
      <c r="AE33" s="694"/>
      <c r="AF33" s="429" t="s">
        <v>1564</v>
      </c>
      <c r="AG33" s="429" t="s">
        <v>2100</v>
      </c>
      <c r="AH33" s="655" t="s">
        <v>1542</v>
      </c>
      <c r="AI33" s="429" t="s">
        <v>1045</v>
      </c>
      <c r="AJ33" s="429" t="s">
        <v>2102</v>
      </c>
      <c r="AK33" s="432" t="s">
        <v>2103</v>
      </c>
      <c r="AM33" s="429" t="s">
        <v>1027</v>
      </c>
    </row>
    <row r="34" spans="1:39" s="429" customFormat="1" ht="20.25" x14ac:dyDescent="0.4">
      <c r="A34" s="688"/>
      <c r="B34" s="432">
        <v>3</v>
      </c>
      <c r="C34" s="432"/>
      <c r="D34" s="432" t="s">
        <v>1007</v>
      </c>
      <c r="E34" s="429" t="s">
        <v>2123</v>
      </c>
      <c r="F34" s="429" t="s">
        <v>2100</v>
      </c>
      <c r="G34" s="429" t="s">
        <v>40</v>
      </c>
      <c r="H34" s="429" t="s">
        <v>1564</v>
      </c>
      <c r="I34" s="429" t="s">
        <v>1476</v>
      </c>
      <c r="J34" s="432">
        <v>42.7</v>
      </c>
      <c r="K34" s="689">
        <v>8.4499999999999993</v>
      </c>
      <c r="L34" s="689">
        <v>10.15</v>
      </c>
      <c r="M34" s="689" t="s">
        <v>2211</v>
      </c>
      <c r="N34" s="429" t="s">
        <v>2105</v>
      </c>
      <c r="R34" s="432"/>
      <c r="S34" s="432"/>
      <c r="T34" s="432"/>
      <c r="U34" s="432"/>
      <c r="V34" s="692"/>
      <c r="W34" s="692"/>
      <c r="X34" s="691"/>
      <c r="Y34" s="691"/>
      <c r="Z34" s="432"/>
      <c r="AA34" s="695"/>
      <c r="AK34" s="432"/>
    </row>
    <row r="35" spans="1:39" s="429" customFormat="1" ht="20.25" x14ac:dyDescent="0.4">
      <c r="A35" s="688"/>
      <c r="B35" s="432">
        <v>3</v>
      </c>
      <c r="C35" s="432"/>
      <c r="D35" s="432" t="s">
        <v>1007</v>
      </c>
      <c r="E35" s="429" t="s">
        <v>2124</v>
      </c>
      <c r="F35" s="429" t="s">
        <v>40</v>
      </c>
      <c r="G35" s="429" t="s">
        <v>2100</v>
      </c>
      <c r="H35" s="429" t="s">
        <v>1476</v>
      </c>
      <c r="I35" s="429" t="s">
        <v>1564</v>
      </c>
      <c r="J35" s="432">
        <v>42.7</v>
      </c>
      <c r="K35" s="689">
        <v>10.45</v>
      </c>
      <c r="L35" s="689">
        <v>12.15</v>
      </c>
      <c r="M35" s="689"/>
      <c r="N35" s="642" t="s">
        <v>971</v>
      </c>
      <c r="R35" s="432"/>
      <c r="S35" s="432"/>
      <c r="T35" s="432"/>
      <c r="U35" s="432"/>
      <c r="V35" s="692"/>
      <c r="W35" s="692"/>
      <c r="X35" s="691"/>
      <c r="Y35" s="691"/>
      <c r="Z35" s="432"/>
      <c r="AA35" s="695"/>
      <c r="AK35" s="432"/>
    </row>
    <row r="36" spans="1:39" s="429" customFormat="1" ht="20.25" x14ac:dyDescent="0.4">
      <c r="A36" s="688"/>
      <c r="B36" s="432">
        <v>3</v>
      </c>
      <c r="C36" s="432" t="s">
        <v>2092</v>
      </c>
      <c r="D36" s="432" t="s">
        <v>1007</v>
      </c>
      <c r="E36" s="429" t="s">
        <v>2125</v>
      </c>
      <c r="F36" s="429" t="s">
        <v>2100</v>
      </c>
      <c r="G36" s="429" t="s">
        <v>40</v>
      </c>
      <c r="H36" s="429" t="s">
        <v>1564</v>
      </c>
      <c r="I36" s="429" t="s">
        <v>1476</v>
      </c>
      <c r="J36" s="432">
        <v>42.7</v>
      </c>
      <c r="K36" s="689">
        <v>12.45</v>
      </c>
      <c r="L36" s="689">
        <v>14.15</v>
      </c>
      <c r="M36" s="689" t="s">
        <v>2211</v>
      </c>
      <c r="N36" s="429" t="s">
        <v>2105</v>
      </c>
      <c r="R36" s="432"/>
      <c r="S36" s="432"/>
      <c r="T36" s="432"/>
      <c r="U36" s="432"/>
      <c r="V36" s="692"/>
      <c r="W36" s="692"/>
      <c r="X36" s="691"/>
      <c r="Y36" s="691"/>
      <c r="Z36" s="432"/>
      <c r="AA36" s="695"/>
      <c r="AK36" s="432"/>
    </row>
    <row r="37" spans="1:39" s="429" customFormat="1" ht="20.25" x14ac:dyDescent="0.4">
      <c r="A37" s="688"/>
      <c r="B37" s="432">
        <v>3</v>
      </c>
      <c r="C37" s="432" t="s">
        <v>2092</v>
      </c>
      <c r="D37" s="432"/>
      <c r="F37" s="642" t="s">
        <v>976</v>
      </c>
      <c r="H37" s="642" t="s">
        <v>976</v>
      </c>
      <c r="J37" s="432"/>
      <c r="K37" s="689"/>
      <c r="L37" s="689"/>
      <c r="M37" s="689"/>
      <c r="R37" s="432"/>
      <c r="S37" s="432"/>
      <c r="T37" s="432"/>
      <c r="U37" s="432"/>
      <c r="V37" s="692"/>
      <c r="W37" s="692"/>
      <c r="X37" s="691"/>
      <c r="Y37" s="691"/>
      <c r="Z37" s="432"/>
      <c r="AA37" s="695"/>
      <c r="AK37" s="432"/>
    </row>
    <row r="38" spans="1:39" s="429" customFormat="1" ht="20.25" x14ac:dyDescent="0.4">
      <c r="A38" s="688"/>
      <c r="B38" s="432">
        <v>3</v>
      </c>
      <c r="C38" s="432" t="s">
        <v>2092</v>
      </c>
      <c r="D38" s="432" t="s">
        <v>1015</v>
      </c>
      <c r="E38" s="429" t="s">
        <v>2126</v>
      </c>
      <c r="F38" s="429" t="s">
        <v>40</v>
      </c>
      <c r="G38" s="429" t="s">
        <v>2100</v>
      </c>
      <c r="H38" s="429" t="s">
        <v>1476</v>
      </c>
      <c r="I38" s="429" t="s">
        <v>1564</v>
      </c>
      <c r="J38" s="432">
        <v>42.7</v>
      </c>
      <c r="K38" s="689">
        <v>14.45</v>
      </c>
      <c r="L38" s="689">
        <v>16.149999999999999</v>
      </c>
      <c r="M38" s="689" t="s">
        <v>2211</v>
      </c>
      <c r="N38" s="429" t="s">
        <v>2105</v>
      </c>
      <c r="R38" s="432"/>
      <c r="S38" s="432"/>
      <c r="T38" s="432"/>
      <c r="U38" s="432" t="s">
        <v>1015</v>
      </c>
      <c r="V38" s="690">
        <v>0.34375</v>
      </c>
      <c r="W38" s="690">
        <v>0.2951388888888889</v>
      </c>
      <c r="X38" s="691">
        <v>170.8</v>
      </c>
      <c r="Y38" s="691">
        <f>X38+X33</f>
        <v>341.6</v>
      </c>
      <c r="Z38" s="692">
        <v>8</v>
      </c>
      <c r="AA38" s="695"/>
      <c r="AG38" s="429" t="s">
        <v>2100</v>
      </c>
      <c r="AH38" s="655" t="s">
        <v>1542</v>
      </c>
      <c r="AI38" s="429" t="s">
        <v>1045</v>
      </c>
      <c r="AJ38" s="429" t="s">
        <v>2102</v>
      </c>
      <c r="AK38" s="432" t="s">
        <v>2103</v>
      </c>
      <c r="AM38" s="429" t="s">
        <v>1027</v>
      </c>
    </row>
    <row r="39" spans="1:39" s="429" customFormat="1" ht="20.25" x14ac:dyDescent="0.4">
      <c r="A39" s="688"/>
      <c r="B39" s="432">
        <v>3</v>
      </c>
      <c r="C39" s="432"/>
      <c r="D39" s="432" t="s">
        <v>1015</v>
      </c>
      <c r="E39" s="429" t="s">
        <v>2127</v>
      </c>
      <c r="F39" s="429" t="s">
        <v>2100</v>
      </c>
      <c r="G39" s="429" t="s">
        <v>40</v>
      </c>
      <c r="H39" s="429" t="s">
        <v>1564</v>
      </c>
      <c r="I39" s="429" t="s">
        <v>1476</v>
      </c>
      <c r="J39" s="432">
        <v>42.7</v>
      </c>
      <c r="K39" s="689">
        <v>16.45</v>
      </c>
      <c r="L39" s="689">
        <v>18.149999999999999</v>
      </c>
      <c r="M39" s="689"/>
      <c r="N39" s="642" t="s">
        <v>971</v>
      </c>
      <c r="R39" s="432"/>
      <c r="S39" s="432"/>
      <c r="T39" s="432"/>
      <c r="AA39" s="693" t="s">
        <v>1027</v>
      </c>
      <c r="AB39" s="694" t="s">
        <v>2101</v>
      </c>
      <c r="AC39" s="694" t="s">
        <v>1045</v>
      </c>
      <c r="AD39" s="694" t="s">
        <v>1045</v>
      </c>
      <c r="AE39" s="694"/>
      <c r="AF39" s="429" t="s">
        <v>1564</v>
      </c>
    </row>
    <row r="40" spans="1:39" s="429" customFormat="1" ht="20.25" x14ac:dyDescent="0.4">
      <c r="A40" s="688"/>
      <c r="B40" s="432">
        <v>3</v>
      </c>
      <c r="C40" s="432"/>
      <c r="D40" s="432" t="s">
        <v>1015</v>
      </c>
      <c r="E40" s="429" t="s">
        <v>2128</v>
      </c>
      <c r="F40" s="429" t="s">
        <v>40</v>
      </c>
      <c r="G40" s="429" t="s">
        <v>2100</v>
      </c>
      <c r="H40" s="429" t="s">
        <v>1476</v>
      </c>
      <c r="I40" s="429" t="s">
        <v>1564</v>
      </c>
      <c r="J40" s="432">
        <v>42.7</v>
      </c>
      <c r="K40" s="689">
        <v>18.45</v>
      </c>
      <c r="L40" s="689">
        <v>20.149999999999999</v>
      </c>
      <c r="M40" s="689" t="s">
        <v>2211</v>
      </c>
      <c r="N40" s="429" t="s">
        <v>2105</v>
      </c>
      <c r="R40" s="432"/>
      <c r="S40" s="432"/>
      <c r="T40" s="432"/>
      <c r="U40" s="432"/>
      <c r="V40" s="692"/>
      <c r="W40" s="692"/>
      <c r="X40" s="691"/>
      <c r="Y40" s="691"/>
      <c r="Z40" s="432"/>
      <c r="AA40" s="695"/>
      <c r="AK40" s="432"/>
    </row>
    <row r="41" spans="1:39" s="429" customFormat="1" ht="20.25" x14ac:dyDescent="0.4">
      <c r="A41" s="688"/>
      <c r="B41" s="432">
        <v>3</v>
      </c>
      <c r="C41" s="432" t="s">
        <v>2092</v>
      </c>
      <c r="D41" s="432" t="s">
        <v>1015</v>
      </c>
      <c r="E41" s="429" t="s">
        <v>2129</v>
      </c>
      <c r="F41" s="429" t="s">
        <v>2100</v>
      </c>
      <c r="G41" s="429" t="s">
        <v>40</v>
      </c>
      <c r="H41" s="429" t="s">
        <v>1564</v>
      </c>
      <c r="I41" s="429" t="s">
        <v>1476</v>
      </c>
      <c r="J41" s="432">
        <v>42.7</v>
      </c>
      <c r="K41" s="689">
        <v>20.45</v>
      </c>
      <c r="L41" s="689">
        <v>22.15</v>
      </c>
      <c r="M41" s="689" t="s">
        <v>2211</v>
      </c>
      <c r="N41" s="429" t="s">
        <v>2105</v>
      </c>
      <c r="R41" s="432"/>
      <c r="S41" s="432"/>
      <c r="T41" s="432"/>
      <c r="U41" s="432"/>
      <c r="V41" s="692"/>
      <c r="W41" s="692"/>
      <c r="X41" s="691"/>
      <c r="Y41" s="691"/>
      <c r="Z41" s="432"/>
      <c r="AA41" s="695"/>
      <c r="AK41" s="432"/>
    </row>
    <row r="42" spans="1:39" s="429" customFormat="1" ht="20.25" x14ac:dyDescent="0.4">
      <c r="A42" s="688"/>
      <c r="B42" s="432"/>
      <c r="C42" s="432" t="s">
        <v>2092</v>
      </c>
      <c r="D42" s="432"/>
      <c r="E42" s="698"/>
      <c r="J42" s="642" t="s">
        <v>2130</v>
      </c>
      <c r="K42" s="432"/>
      <c r="L42" s="432"/>
      <c r="M42" s="432"/>
      <c r="R42" s="432"/>
      <c r="S42" s="432"/>
      <c r="T42" s="432"/>
      <c r="V42" s="692"/>
      <c r="W42" s="692"/>
      <c r="X42" s="691"/>
      <c r="Y42" s="691"/>
      <c r="AA42" s="695"/>
      <c r="AK42" s="432"/>
    </row>
    <row r="43" spans="1:39" s="429" customFormat="1" ht="20.25" x14ac:dyDescent="0.4">
      <c r="A43" s="688"/>
      <c r="B43" s="432"/>
      <c r="C43" s="432"/>
      <c r="D43" s="432"/>
      <c r="F43" s="642"/>
      <c r="H43" s="642"/>
      <c r="J43" s="432"/>
      <c r="K43" s="689"/>
      <c r="L43" s="689"/>
      <c r="M43" s="689"/>
      <c r="R43" s="432"/>
      <c r="S43" s="432"/>
      <c r="T43" s="432"/>
      <c r="U43" s="432"/>
      <c r="V43" s="692"/>
      <c r="W43" s="692"/>
      <c r="X43" s="691"/>
      <c r="Y43" s="691"/>
      <c r="Z43" s="432"/>
      <c r="AA43" s="695"/>
      <c r="AK43" s="432"/>
    </row>
    <row r="44" spans="1:39" s="429" customFormat="1" ht="20.25" x14ac:dyDescent="0.4">
      <c r="A44" s="688"/>
      <c r="B44" s="432">
        <v>4</v>
      </c>
      <c r="C44" s="432" t="s">
        <v>2092</v>
      </c>
      <c r="D44" s="432" t="s">
        <v>1026</v>
      </c>
      <c r="E44" s="429" t="s">
        <v>2131</v>
      </c>
      <c r="F44" s="429" t="s">
        <v>40</v>
      </c>
      <c r="G44" s="429" t="s">
        <v>2100</v>
      </c>
      <c r="H44" s="429" t="s">
        <v>1476</v>
      </c>
      <c r="I44" s="429" t="s">
        <v>1564</v>
      </c>
      <c r="J44" s="432">
        <v>42.7</v>
      </c>
      <c r="K44" s="689">
        <v>7.15</v>
      </c>
      <c r="L44" s="689">
        <v>8.4499999999999993</v>
      </c>
      <c r="M44" s="689" t="s">
        <v>2211</v>
      </c>
      <c r="N44" s="429" t="s">
        <v>2105</v>
      </c>
      <c r="R44" s="432"/>
      <c r="S44" s="432"/>
      <c r="T44" s="432"/>
      <c r="U44" s="432" t="s">
        <v>1026</v>
      </c>
      <c r="V44" s="690">
        <v>0.34375</v>
      </c>
      <c r="W44" s="690">
        <v>0.2951388888888889</v>
      </c>
      <c r="X44" s="691">
        <v>170.8</v>
      </c>
      <c r="Y44" s="691"/>
      <c r="Z44" s="692"/>
      <c r="AA44" s="693" t="s">
        <v>1027</v>
      </c>
      <c r="AB44" s="694" t="s">
        <v>2101</v>
      </c>
      <c r="AC44" s="694" t="s">
        <v>1045</v>
      </c>
      <c r="AD44" s="694"/>
      <c r="AE44" s="694"/>
      <c r="AF44" s="429" t="s">
        <v>1564</v>
      </c>
      <c r="AG44" s="429" t="s">
        <v>2100</v>
      </c>
      <c r="AH44" s="655" t="s">
        <v>1542</v>
      </c>
      <c r="AI44" s="429" t="s">
        <v>1045</v>
      </c>
      <c r="AJ44" s="429" t="s">
        <v>2102</v>
      </c>
      <c r="AK44" s="432" t="s">
        <v>2103</v>
      </c>
      <c r="AM44" s="429" t="s">
        <v>1027</v>
      </c>
    </row>
    <row r="45" spans="1:39" s="429" customFormat="1" ht="20.25" x14ac:dyDescent="0.4">
      <c r="A45" s="688"/>
      <c r="B45" s="432"/>
      <c r="C45" s="432"/>
      <c r="D45" s="432" t="s">
        <v>1026</v>
      </c>
      <c r="E45" s="429" t="s">
        <v>2132</v>
      </c>
      <c r="F45" s="429" t="s">
        <v>2100</v>
      </c>
      <c r="G45" s="429" t="s">
        <v>40</v>
      </c>
      <c r="H45" s="429" t="s">
        <v>1564</v>
      </c>
      <c r="I45" s="429" t="s">
        <v>1476</v>
      </c>
      <c r="J45" s="432">
        <v>42.7</v>
      </c>
      <c r="K45" s="689">
        <v>9.15</v>
      </c>
      <c r="L45" s="689">
        <v>10.45</v>
      </c>
      <c r="M45" s="689"/>
      <c r="N45" s="642" t="s">
        <v>971</v>
      </c>
      <c r="R45" s="432"/>
      <c r="S45" s="432"/>
      <c r="T45" s="432"/>
      <c r="U45" s="432"/>
      <c r="V45" s="692"/>
      <c r="W45" s="692"/>
      <c r="X45" s="691"/>
      <c r="Y45" s="691"/>
      <c r="Z45" s="432"/>
      <c r="AA45" s="695"/>
      <c r="AK45" s="432"/>
    </row>
    <row r="46" spans="1:39" s="429" customFormat="1" ht="20.25" x14ac:dyDescent="0.4">
      <c r="A46" s="688"/>
      <c r="B46" s="432"/>
      <c r="C46" s="432"/>
      <c r="D46" s="432" t="s">
        <v>1026</v>
      </c>
      <c r="E46" s="429" t="s">
        <v>2133</v>
      </c>
      <c r="F46" s="429" t="s">
        <v>40</v>
      </c>
      <c r="G46" s="429" t="s">
        <v>2100</v>
      </c>
      <c r="H46" s="429" t="s">
        <v>1476</v>
      </c>
      <c r="I46" s="429" t="s">
        <v>1564</v>
      </c>
      <c r="J46" s="432">
        <v>42.7</v>
      </c>
      <c r="K46" s="689">
        <v>11.15</v>
      </c>
      <c r="L46" s="689">
        <v>12.45</v>
      </c>
      <c r="M46" s="689" t="s">
        <v>2211</v>
      </c>
      <c r="N46" s="429" t="s">
        <v>2105</v>
      </c>
      <c r="R46" s="432"/>
      <c r="S46" s="432"/>
      <c r="T46" s="432"/>
      <c r="U46" s="432"/>
      <c r="V46" s="692"/>
      <c r="W46" s="692"/>
      <c r="X46" s="691"/>
      <c r="Y46" s="691"/>
      <c r="Z46" s="432"/>
      <c r="AA46" s="695"/>
      <c r="AK46" s="432"/>
    </row>
    <row r="47" spans="1:39" s="429" customFormat="1" ht="20.25" x14ac:dyDescent="0.4">
      <c r="A47" s="688"/>
      <c r="B47" s="432"/>
      <c r="C47" s="432" t="s">
        <v>2092</v>
      </c>
      <c r="D47" s="432" t="s">
        <v>1026</v>
      </c>
      <c r="E47" s="429" t="s">
        <v>2134</v>
      </c>
      <c r="F47" s="429" t="s">
        <v>2100</v>
      </c>
      <c r="G47" s="429" t="s">
        <v>40</v>
      </c>
      <c r="H47" s="429" t="s">
        <v>1564</v>
      </c>
      <c r="I47" s="429" t="s">
        <v>1476</v>
      </c>
      <c r="J47" s="432">
        <v>42.7</v>
      </c>
      <c r="K47" s="689">
        <v>13.15</v>
      </c>
      <c r="L47" s="689">
        <v>14.45</v>
      </c>
      <c r="M47" s="689" t="s">
        <v>2211</v>
      </c>
      <c r="N47" s="429" t="s">
        <v>2105</v>
      </c>
      <c r="R47" s="432"/>
      <c r="S47" s="432"/>
      <c r="T47" s="432"/>
      <c r="U47" s="432"/>
      <c r="V47" s="692"/>
      <c r="W47" s="692"/>
      <c r="X47" s="691"/>
      <c r="Y47" s="691"/>
      <c r="Z47" s="432"/>
      <c r="AA47" s="695"/>
      <c r="AK47" s="432"/>
    </row>
    <row r="48" spans="1:39" s="429" customFormat="1" ht="20.25" x14ac:dyDescent="0.4">
      <c r="A48" s="688"/>
      <c r="B48" s="432"/>
      <c r="C48" s="432" t="s">
        <v>2092</v>
      </c>
      <c r="D48" s="432"/>
      <c r="F48" s="642" t="s">
        <v>976</v>
      </c>
      <c r="H48" s="642" t="s">
        <v>976</v>
      </c>
      <c r="J48" s="432"/>
      <c r="K48" s="689"/>
      <c r="L48" s="689"/>
      <c r="M48" s="689"/>
      <c r="R48" s="432"/>
      <c r="S48" s="432"/>
      <c r="T48" s="432"/>
      <c r="U48" s="432"/>
      <c r="V48" s="692"/>
      <c r="W48" s="692"/>
      <c r="X48" s="691"/>
      <c r="Y48" s="691"/>
      <c r="Z48" s="432"/>
      <c r="AA48" s="695"/>
      <c r="AK48" s="432"/>
    </row>
    <row r="49" spans="1:39" s="429" customFormat="1" ht="20.25" x14ac:dyDescent="0.4">
      <c r="A49" s="688"/>
      <c r="B49" s="432"/>
      <c r="C49" s="432" t="s">
        <v>2092</v>
      </c>
      <c r="D49" s="432" t="s">
        <v>1043</v>
      </c>
      <c r="E49" s="429" t="s">
        <v>2135</v>
      </c>
      <c r="F49" s="429" t="s">
        <v>40</v>
      </c>
      <c r="G49" s="429" t="s">
        <v>2100</v>
      </c>
      <c r="H49" s="429" t="s">
        <v>1476</v>
      </c>
      <c r="I49" s="429" t="s">
        <v>1564</v>
      </c>
      <c r="J49" s="432">
        <v>42.7</v>
      </c>
      <c r="K49" s="689">
        <v>15.15</v>
      </c>
      <c r="L49" s="689">
        <v>16.45</v>
      </c>
      <c r="M49" s="689" t="s">
        <v>2211</v>
      </c>
      <c r="N49" s="429" t="s">
        <v>2105</v>
      </c>
      <c r="R49" s="432"/>
      <c r="S49" s="432"/>
      <c r="T49" s="432"/>
      <c r="U49" s="432" t="s">
        <v>1043</v>
      </c>
      <c r="V49" s="690">
        <v>0.34375</v>
      </c>
      <c r="W49" s="690">
        <v>0.2951388888888889</v>
      </c>
      <c r="X49" s="691">
        <v>170.8</v>
      </c>
      <c r="Y49" s="691">
        <f>X49+X44</f>
        <v>341.6</v>
      </c>
      <c r="Z49" s="692">
        <v>8</v>
      </c>
      <c r="AA49" s="693" t="s">
        <v>1027</v>
      </c>
      <c r="AB49" s="694" t="s">
        <v>2101</v>
      </c>
      <c r="AC49" s="694" t="s">
        <v>1045</v>
      </c>
      <c r="AD49" s="694" t="s">
        <v>1045</v>
      </c>
      <c r="AE49" s="694"/>
      <c r="AF49" s="429" t="s">
        <v>1564</v>
      </c>
      <c r="AG49" s="429" t="s">
        <v>2100</v>
      </c>
      <c r="AH49" s="655" t="s">
        <v>1542</v>
      </c>
      <c r="AI49" s="429" t="s">
        <v>1045</v>
      </c>
      <c r="AJ49" s="429" t="s">
        <v>2102</v>
      </c>
      <c r="AK49" s="432" t="s">
        <v>2103</v>
      </c>
      <c r="AM49" s="429" t="s">
        <v>1027</v>
      </c>
    </row>
    <row r="50" spans="1:39" s="429" customFormat="1" ht="20.25" x14ac:dyDescent="0.4">
      <c r="A50" s="688"/>
      <c r="B50" s="432"/>
      <c r="C50" s="432"/>
      <c r="D50" s="432" t="s">
        <v>1043</v>
      </c>
      <c r="E50" s="429" t="s">
        <v>2136</v>
      </c>
      <c r="F50" s="429" t="s">
        <v>2100</v>
      </c>
      <c r="G50" s="429" t="s">
        <v>40</v>
      </c>
      <c r="H50" s="429" t="s">
        <v>1564</v>
      </c>
      <c r="I50" s="429" t="s">
        <v>1476</v>
      </c>
      <c r="J50" s="432">
        <v>42.7</v>
      </c>
      <c r="K50" s="689">
        <v>17.149999999999999</v>
      </c>
      <c r="L50" s="689">
        <v>18.45</v>
      </c>
      <c r="M50" s="689"/>
      <c r="N50" s="642" t="s">
        <v>971</v>
      </c>
      <c r="R50" s="432"/>
      <c r="S50" s="432"/>
      <c r="T50" s="432"/>
      <c r="U50" s="432"/>
      <c r="V50" s="692"/>
      <c r="W50" s="692"/>
      <c r="X50" s="691"/>
      <c r="Y50" s="691"/>
      <c r="Z50" s="432"/>
      <c r="AA50" s="695"/>
      <c r="AK50" s="432"/>
    </row>
    <row r="51" spans="1:39" s="429" customFormat="1" ht="20.25" x14ac:dyDescent="0.4">
      <c r="A51" s="688"/>
      <c r="B51" s="432"/>
      <c r="C51" s="432"/>
      <c r="D51" s="432" t="s">
        <v>1043</v>
      </c>
      <c r="E51" s="429" t="s">
        <v>2137</v>
      </c>
      <c r="F51" s="429" t="s">
        <v>40</v>
      </c>
      <c r="G51" s="429" t="s">
        <v>2100</v>
      </c>
      <c r="H51" s="429" t="s">
        <v>1476</v>
      </c>
      <c r="I51" s="429" t="s">
        <v>1564</v>
      </c>
      <c r="J51" s="432">
        <v>42.7</v>
      </c>
      <c r="K51" s="689">
        <v>19.149999999999999</v>
      </c>
      <c r="L51" s="689">
        <v>20.45</v>
      </c>
      <c r="M51" s="689" t="s">
        <v>2211</v>
      </c>
      <c r="N51" s="429" t="s">
        <v>2105</v>
      </c>
      <c r="R51" s="432"/>
      <c r="S51" s="432"/>
      <c r="T51" s="432"/>
      <c r="U51" s="432"/>
      <c r="V51" s="692"/>
      <c r="W51" s="692"/>
      <c r="X51" s="691"/>
      <c r="Y51" s="691"/>
      <c r="Z51" s="432"/>
      <c r="AA51" s="695"/>
      <c r="AK51" s="432"/>
    </row>
    <row r="52" spans="1:39" s="429" customFormat="1" ht="20.25" x14ac:dyDescent="0.4">
      <c r="A52" s="688"/>
      <c r="B52" s="432"/>
      <c r="C52" s="432" t="s">
        <v>2092</v>
      </c>
      <c r="D52" s="432" t="s">
        <v>1043</v>
      </c>
      <c r="E52" s="429" t="s">
        <v>2138</v>
      </c>
      <c r="F52" s="429" t="s">
        <v>2100</v>
      </c>
      <c r="G52" s="429" t="s">
        <v>40</v>
      </c>
      <c r="H52" s="429" t="s">
        <v>1564</v>
      </c>
      <c r="I52" s="429" t="s">
        <v>1476</v>
      </c>
      <c r="J52" s="432">
        <v>42.7</v>
      </c>
      <c r="K52" s="689">
        <v>21.15</v>
      </c>
      <c r="L52" s="689">
        <v>22.45</v>
      </c>
      <c r="M52" s="689" t="s">
        <v>2211</v>
      </c>
      <c r="N52" s="429" t="s">
        <v>2105</v>
      </c>
      <c r="R52" s="432"/>
      <c r="S52" s="432"/>
      <c r="T52" s="432"/>
      <c r="U52" s="432"/>
      <c r="V52" s="692"/>
      <c r="W52" s="692"/>
      <c r="X52" s="691"/>
      <c r="Y52" s="691"/>
      <c r="Z52" s="432"/>
      <c r="AA52" s="695"/>
      <c r="AK52" s="432"/>
    </row>
    <row r="53" spans="1:39" s="429" customFormat="1" ht="20.25" x14ac:dyDescent="0.4">
      <c r="A53" s="688"/>
      <c r="B53" s="432"/>
      <c r="C53" s="432" t="s">
        <v>2092</v>
      </c>
      <c r="D53" s="432"/>
      <c r="E53" s="642"/>
      <c r="J53" s="642" t="s">
        <v>2139</v>
      </c>
      <c r="K53" s="432"/>
      <c r="L53" s="432"/>
      <c r="M53" s="432"/>
      <c r="R53" s="432"/>
      <c r="S53" s="432"/>
      <c r="T53" s="432"/>
      <c r="V53" s="692"/>
      <c r="W53" s="692"/>
      <c r="X53" s="691"/>
      <c r="Y53" s="691"/>
      <c r="AA53" s="695"/>
      <c r="AK53" s="432"/>
    </row>
    <row r="54" spans="1:39" s="178" customFormat="1" ht="20.25" x14ac:dyDescent="0.4">
      <c r="A54" s="672"/>
      <c r="B54" s="175"/>
      <c r="C54" s="175"/>
      <c r="D54" s="175"/>
      <c r="E54" s="187"/>
      <c r="J54" s="187"/>
      <c r="K54" s="175"/>
      <c r="L54" s="175"/>
      <c r="M54" s="175"/>
      <c r="R54" s="175"/>
      <c r="S54" s="175"/>
      <c r="T54" s="175"/>
      <c r="V54" s="679"/>
      <c r="W54" s="679"/>
      <c r="X54" s="183"/>
      <c r="Y54" s="183"/>
      <c r="AA54" s="685"/>
      <c r="AK54" s="175"/>
    </row>
    <row r="55" spans="1:39" s="178" customFormat="1" ht="20.25" x14ac:dyDescent="0.4">
      <c r="A55" s="672"/>
      <c r="B55" s="175">
        <v>5</v>
      </c>
      <c r="C55" s="175" t="s">
        <v>2092</v>
      </c>
      <c r="D55" s="175" t="s">
        <v>1056</v>
      </c>
      <c r="E55" s="178" t="s">
        <v>2140</v>
      </c>
      <c r="F55" s="178" t="s">
        <v>40</v>
      </c>
      <c r="G55" s="178" t="s">
        <v>2141</v>
      </c>
      <c r="H55" s="178" t="s">
        <v>1476</v>
      </c>
      <c r="I55" s="178" t="s">
        <v>2142</v>
      </c>
      <c r="J55" s="183">
        <v>32</v>
      </c>
      <c r="K55" s="180">
        <v>10</v>
      </c>
      <c r="L55" s="180">
        <v>10.45</v>
      </c>
      <c r="M55" s="180"/>
      <c r="N55" s="182"/>
      <c r="O55" s="182"/>
      <c r="P55" s="182"/>
      <c r="Q55" s="182"/>
      <c r="R55" s="699"/>
      <c r="S55" s="699"/>
      <c r="T55" s="699"/>
      <c r="U55" s="175" t="s">
        <v>1056</v>
      </c>
      <c r="V55" s="182">
        <v>0.40625</v>
      </c>
      <c r="W55" s="182">
        <v>0.36458333333333331</v>
      </c>
      <c r="X55" s="183">
        <v>321.60000000000002</v>
      </c>
      <c r="Y55" s="183"/>
      <c r="Z55" s="679"/>
      <c r="AA55" s="700"/>
      <c r="AB55" s="195" t="s">
        <v>2101</v>
      </c>
      <c r="AC55" s="195" t="s">
        <v>1045</v>
      </c>
      <c r="AD55" s="195"/>
      <c r="AE55" s="195"/>
      <c r="AF55" s="178" t="s">
        <v>1539</v>
      </c>
      <c r="AG55" s="178" t="s">
        <v>11</v>
      </c>
      <c r="AH55" s="190" t="s">
        <v>1542</v>
      </c>
      <c r="AI55" s="178" t="s">
        <v>1045</v>
      </c>
      <c r="AJ55" s="178" t="s">
        <v>1031</v>
      </c>
      <c r="AK55" s="175" t="s">
        <v>2103</v>
      </c>
    </row>
    <row r="56" spans="1:39" s="178" customFormat="1" ht="20.25" x14ac:dyDescent="0.4">
      <c r="A56" s="672"/>
      <c r="B56" s="175"/>
      <c r="C56" s="175"/>
      <c r="D56" s="175" t="s">
        <v>1056</v>
      </c>
      <c r="E56" s="178" t="s">
        <v>2143</v>
      </c>
      <c r="F56" s="178" t="s">
        <v>2141</v>
      </c>
      <c r="G56" s="178" t="s">
        <v>1538</v>
      </c>
      <c r="H56" s="178" t="s">
        <v>2142</v>
      </c>
      <c r="I56" s="178" t="s">
        <v>1539</v>
      </c>
      <c r="J56" s="175">
        <v>64.400000000000006</v>
      </c>
      <c r="K56" s="180">
        <v>11</v>
      </c>
      <c r="L56" s="180">
        <v>12.3</v>
      </c>
      <c r="M56" s="180"/>
      <c r="N56" s="191" t="s">
        <v>971</v>
      </c>
      <c r="O56" s="191"/>
      <c r="P56" s="191"/>
      <c r="Q56" s="191"/>
      <c r="R56" s="699"/>
      <c r="S56" s="699"/>
      <c r="T56" s="699"/>
      <c r="U56" s="701"/>
      <c r="V56" s="679"/>
      <c r="W56" s="679"/>
      <c r="X56" s="183"/>
      <c r="Y56" s="183"/>
      <c r="Z56" s="176"/>
      <c r="AA56" s="685"/>
      <c r="AK56" s="175"/>
    </row>
    <row r="57" spans="1:39" s="178" customFormat="1" ht="20.25" x14ac:dyDescent="0.4">
      <c r="A57" s="672"/>
      <c r="B57" s="175"/>
      <c r="C57" s="175"/>
      <c r="D57" s="175" t="s">
        <v>1056</v>
      </c>
      <c r="E57" s="178" t="s">
        <v>2144</v>
      </c>
      <c r="F57" s="178" t="s">
        <v>1538</v>
      </c>
      <c r="G57" s="178" t="s">
        <v>2141</v>
      </c>
      <c r="H57" s="178" t="s">
        <v>1539</v>
      </c>
      <c r="I57" s="178" t="s">
        <v>2142</v>
      </c>
      <c r="J57" s="175">
        <v>64.400000000000006</v>
      </c>
      <c r="K57" s="180">
        <v>13</v>
      </c>
      <c r="L57" s="180">
        <v>14.3</v>
      </c>
      <c r="M57" s="180"/>
      <c r="N57" s="182"/>
      <c r="O57" s="182"/>
      <c r="P57" s="182"/>
      <c r="Q57" s="182"/>
      <c r="R57" s="699"/>
      <c r="S57" s="699"/>
      <c r="T57" s="699"/>
      <c r="U57" s="701"/>
      <c r="V57" s="679"/>
      <c r="W57" s="679"/>
      <c r="X57" s="183"/>
      <c r="Y57" s="183"/>
      <c r="Z57" s="176"/>
      <c r="AA57" s="685"/>
      <c r="AK57" s="175"/>
    </row>
    <row r="58" spans="1:39" s="178" customFormat="1" ht="20.25" x14ac:dyDescent="0.4">
      <c r="A58" s="672"/>
      <c r="B58" s="175"/>
      <c r="C58" s="175"/>
      <c r="D58" s="175" t="s">
        <v>1056</v>
      </c>
      <c r="E58" s="178" t="s">
        <v>2145</v>
      </c>
      <c r="F58" s="178" t="s">
        <v>2141</v>
      </c>
      <c r="G58" s="178" t="s">
        <v>1538</v>
      </c>
      <c r="H58" s="178" t="s">
        <v>2142</v>
      </c>
      <c r="I58" s="178" t="s">
        <v>1539</v>
      </c>
      <c r="J58" s="175">
        <v>64.400000000000006</v>
      </c>
      <c r="K58" s="180">
        <v>15</v>
      </c>
      <c r="L58" s="180">
        <v>16.3</v>
      </c>
      <c r="M58" s="180"/>
      <c r="N58" s="182"/>
      <c r="O58" s="182"/>
      <c r="P58" s="182"/>
      <c r="Q58" s="182"/>
      <c r="R58" s="699"/>
      <c r="S58" s="699"/>
      <c r="T58" s="699"/>
      <c r="U58" s="701"/>
      <c r="V58" s="679"/>
      <c r="W58" s="679"/>
      <c r="X58" s="183"/>
      <c r="Y58" s="183"/>
      <c r="Z58" s="176"/>
      <c r="AA58" s="685"/>
      <c r="AK58" s="175"/>
    </row>
    <row r="59" spans="1:39" s="178" customFormat="1" ht="20.25" x14ac:dyDescent="0.4">
      <c r="A59" s="672"/>
      <c r="B59" s="175"/>
      <c r="C59" s="175" t="s">
        <v>2092</v>
      </c>
      <c r="D59" s="175" t="s">
        <v>1056</v>
      </c>
      <c r="E59" s="178" t="s">
        <v>2146</v>
      </c>
      <c r="F59" s="178" t="s">
        <v>1538</v>
      </c>
      <c r="G59" s="178" t="s">
        <v>40</v>
      </c>
      <c r="H59" s="178" t="s">
        <v>1539</v>
      </c>
      <c r="I59" s="178" t="s">
        <v>1476</v>
      </c>
      <c r="J59" s="175">
        <v>96.4</v>
      </c>
      <c r="K59" s="180">
        <v>16.45</v>
      </c>
      <c r="L59" s="180">
        <v>19</v>
      </c>
      <c r="M59" s="180"/>
      <c r="N59" s="182"/>
      <c r="O59" s="182"/>
      <c r="P59" s="182"/>
      <c r="Q59" s="182"/>
      <c r="R59" s="699"/>
      <c r="S59" s="699"/>
      <c r="T59" s="699"/>
      <c r="U59" s="701"/>
      <c r="V59" s="679"/>
      <c r="W59" s="679"/>
      <c r="X59" s="183"/>
      <c r="Y59" s="183"/>
      <c r="Z59" s="176"/>
      <c r="AA59" s="685"/>
      <c r="AK59" s="175"/>
    </row>
    <row r="60" spans="1:39" s="178" customFormat="1" ht="20.25" x14ac:dyDescent="0.4">
      <c r="A60" s="672"/>
      <c r="B60" s="175"/>
      <c r="C60" s="175" t="s">
        <v>2092</v>
      </c>
      <c r="D60" s="175"/>
      <c r="F60" s="187" t="s">
        <v>976</v>
      </c>
      <c r="H60" s="187" t="s">
        <v>976</v>
      </c>
      <c r="J60" s="175"/>
      <c r="K60" s="175"/>
      <c r="L60" s="175"/>
      <c r="M60" s="175"/>
      <c r="N60" s="182"/>
      <c r="O60" s="182"/>
      <c r="P60" s="182"/>
      <c r="Q60" s="182"/>
      <c r="R60" s="699"/>
      <c r="S60" s="699"/>
      <c r="T60" s="699"/>
      <c r="U60" s="701"/>
      <c r="V60" s="679"/>
      <c r="W60" s="679"/>
      <c r="X60" s="183"/>
      <c r="Y60" s="183"/>
      <c r="Z60" s="176"/>
      <c r="AA60" s="685"/>
      <c r="AK60" s="175"/>
    </row>
    <row r="61" spans="1:39" s="178" customFormat="1" ht="20.25" x14ac:dyDescent="0.4">
      <c r="A61" s="672"/>
      <c r="B61" s="175"/>
      <c r="C61" s="175" t="s">
        <v>2092</v>
      </c>
      <c r="D61" s="175" t="s">
        <v>1068</v>
      </c>
      <c r="E61" s="178" t="s">
        <v>2147</v>
      </c>
      <c r="F61" s="178" t="s">
        <v>40</v>
      </c>
      <c r="G61" s="178" t="s">
        <v>49</v>
      </c>
      <c r="H61" s="178" t="s">
        <v>1476</v>
      </c>
      <c r="I61" s="178" t="s">
        <v>963</v>
      </c>
      <c r="J61" s="175">
        <v>57.8</v>
      </c>
      <c r="K61" s="180">
        <v>19.3</v>
      </c>
      <c r="L61" s="180">
        <v>21.1</v>
      </c>
      <c r="M61" s="180"/>
      <c r="R61" s="175"/>
      <c r="S61" s="175"/>
      <c r="T61" s="175"/>
      <c r="U61" s="175" t="s">
        <v>1068</v>
      </c>
      <c r="V61" s="182">
        <v>0.32291666666666669</v>
      </c>
      <c r="W61" s="182">
        <v>0.2986111111111111</v>
      </c>
      <c r="X61" s="183">
        <v>185.2</v>
      </c>
      <c r="Y61" s="183">
        <f>X55+X61</f>
        <v>506.8</v>
      </c>
      <c r="Z61" s="679">
        <v>12</v>
      </c>
      <c r="AA61" s="700"/>
      <c r="AB61" s="195" t="s">
        <v>2101</v>
      </c>
      <c r="AC61" s="195" t="s">
        <v>1045</v>
      </c>
      <c r="AD61" s="195" t="s">
        <v>1045</v>
      </c>
      <c r="AE61" s="195"/>
      <c r="AF61" s="178" t="s">
        <v>963</v>
      </c>
      <c r="AG61" s="178" t="s">
        <v>49</v>
      </c>
      <c r="AH61" s="178" t="s">
        <v>1029</v>
      </c>
      <c r="AI61" s="178" t="s">
        <v>1045</v>
      </c>
      <c r="AJ61" s="178" t="s">
        <v>1031</v>
      </c>
      <c r="AK61" s="175" t="s">
        <v>2103</v>
      </c>
    </row>
    <row r="62" spans="1:39" s="178" customFormat="1" ht="20.25" x14ac:dyDescent="0.4">
      <c r="A62" s="672"/>
      <c r="B62" s="175"/>
      <c r="C62" s="175"/>
      <c r="D62" s="175" t="s">
        <v>1068</v>
      </c>
      <c r="E62" s="178" t="s">
        <v>2148</v>
      </c>
      <c r="F62" s="178" t="s">
        <v>49</v>
      </c>
      <c r="G62" s="178" t="s">
        <v>0</v>
      </c>
      <c r="H62" s="178" t="s">
        <v>963</v>
      </c>
      <c r="I62" s="178" t="s">
        <v>968</v>
      </c>
      <c r="J62" s="175">
        <v>23.3</v>
      </c>
      <c r="K62" s="180">
        <v>21.15</v>
      </c>
      <c r="L62" s="180">
        <v>22</v>
      </c>
      <c r="M62" s="180"/>
      <c r="N62" s="191" t="s">
        <v>971</v>
      </c>
      <c r="O62" s="191"/>
      <c r="P62" s="191"/>
      <c r="Q62" s="191"/>
      <c r="R62" s="175"/>
      <c r="S62" s="175"/>
      <c r="T62" s="175"/>
      <c r="V62" s="679"/>
      <c r="W62" s="679"/>
      <c r="X62" s="183"/>
      <c r="Y62" s="183"/>
      <c r="Z62" s="175"/>
      <c r="AA62" s="685"/>
      <c r="AK62" s="175"/>
    </row>
    <row r="63" spans="1:39" s="178" customFormat="1" ht="20.25" x14ac:dyDescent="0.4">
      <c r="A63" s="672"/>
      <c r="B63" s="175"/>
      <c r="C63" s="175"/>
      <c r="D63" s="175" t="s">
        <v>1068</v>
      </c>
      <c r="E63" s="178" t="s">
        <v>2149</v>
      </c>
      <c r="F63" s="178" t="s">
        <v>0</v>
      </c>
      <c r="G63" s="178" t="s">
        <v>49</v>
      </c>
      <c r="H63" s="178" t="s">
        <v>968</v>
      </c>
      <c r="I63" s="178" t="s">
        <v>963</v>
      </c>
      <c r="J63" s="175">
        <v>23.3</v>
      </c>
      <c r="K63" s="180">
        <v>22.3</v>
      </c>
      <c r="L63" s="180">
        <v>23.15</v>
      </c>
      <c r="M63" s="180"/>
      <c r="R63" s="702"/>
      <c r="S63" s="175"/>
      <c r="T63" s="182"/>
      <c r="V63" s="679"/>
      <c r="W63" s="679"/>
      <c r="X63" s="183"/>
      <c r="Y63" s="183"/>
      <c r="Z63" s="175"/>
      <c r="AA63" s="685"/>
      <c r="AK63" s="175"/>
    </row>
    <row r="64" spans="1:39" s="178" customFormat="1" ht="20.25" x14ac:dyDescent="0.4">
      <c r="A64" s="672"/>
      <c r="B64" s="175"/>
      <c r="C64" s="175"/>
      <c r="D64" s="175" t="s">
        <v>1068</v>
      </c>
      <c r="E64" s="178" t="s">
        <v>2150</v>
      </c>
      <c r="F64" s="178" t="s">
        <v>49</v>
      </c>
      <c r="G64" s="178" t="s">
        <v>0</v>
      </c>
      <c r="H64" s="178" t="s">
        <v>963</v>
      </c>
      <c r="I64" s="178" t="s">
        <v>968</v>
      </c>
      <c r="J64" s="175">
        <v>23.3</v>
      </c>
      <c r="K64" s="180">
        <v>23.2</v>
      </c>
      <c r="L64" s="180">
        <v>0.05</v>
      </c>
      <c r="M64" s="180"/>
      <c r="R64" s="703"/>
      <c r="S64" s="182"/>
      <c r="T64" s="182"/>
      <c r="V64" s="679"/>
      <c r="W64" s="679"/>
      <c r="X64" s="183"/>
      <c r="Y64" s="183"/>
      <c r="Z64" s="175"/>
      <c r="AA64" s="685"/>
      <c r="AK64" s="175"/>
    </row>
    <row r="65" spans="1:39" s="178" customFormat="1" ht="20.25" x14ac:dyDescent="0.4">
      <c r="A65" s="672"/>
      <c r="B65" s="175"/>
      <c r="C65" s="175"/>
      <c r="D65" s="175" t="s">
        <v>1068</v>
      </c>
      <c r="E65" s="178" t="s">
        <v>2151</v>
      </c>
      <c r="F65" s="178" t="s">
        <v>0</v>
      </c>
      <c r="G65" s="178" t="s">
        <v>21</v>
      </c>
      <c r="H65" s="178" t="s">
        <v>968</v>
      </c>
      <c r="I65" s="178" t="s">
        <v>1025</v>
      </c>
      <c r="J65" s="175">
        <v>11.5</v>
      </c>
      <c r="K65" s="180">
        <v>0.1</v>
      </c>
      <c r="L65" s="180">
        <v>0.4</v>
      </c>
      <c r="M65" s="180"/>
      <c r="S65" s="182"/>
      <c r="T65" s="182"/>
      <c r="V65" s="679"/>
      <c r="W65" s="679"/>
      <c r="X65" s="183"/>
      <c r="Y65" s="183"/>
      <c r="Z65" s="175"/>
      <c r="AA65" s="685"/>
      <c r="AK65" s="175"/>
    </row>
    <row r="66" spans="1:39" s="178" customFormat="1" ht="20.25" x14ac:dyDescent="0.4">
      <c r="A66" s="672"/>
      <c r="B66" s="175"/>
      <c r="C66" s="175"/>
      <c r="D66" s="175" t="s">
        <v>1068</v>
      </c>
      <c r="E66" s="178" t="s">
        <v>2152</v>
      </c>
      <c r="F66" s="178" t="s">
        <v>21</v>
      </c>
      <c r="G66" s="178" t="s">
        <v>0</v>
      </c>
      <c r="H66" s="178" t="s">
        <v>1025</v>
      </c>
      <c r="I66" s="178" t="s">
        <v>968</v>
      </c>
      <c r="J66" s="175">
        <v>11.5</v>
      </c>
      <c r="K66" s="180">
        <v>0.45</v>
      </c>
      <c r="L66" s="180">
        <v>1.1499999999999999</v>
      </c>
      <c r="M66" s="180"/>
      <c r="S66" s="182"/>
      <c r="T66" s="182"/>
      <c r="V66" s="679"/>
      <c r="W66" s="679"/>
      <c r="X66" s="183"/>
      <c r="Y66" s="183"/>
      <c r="Z66" s="175"/>
      <c r="AA66" s="685"/>
      <c r="AK66" s="175"/>
    </row>
    <row r="67" spans="1:39" s="178" customFormat="1" ht="20.25" x14ac:dyDescent="0.4">
      <c r="A67" s="672"/>
      <c r="B67" s="175"/>
      <c r="C67" s="175" t="s">
        <v>2092</v>
      </c>
      <c r="D67" s="175" t="s">
        <v>1068</v>
      </c>
      <c r="E67" s="187" t="s">
        <v>2153</v>
      </c>
      <c r="F67" s="178" t="s">
        <v>0</v>
      </c>
      <c r="G67" s="178" t="s">
        <v>40</v>
      </c>
      <c r="H67" s="178" t="s">
        <v>968</v>
      </c>
      <c r="I67" s="178" t="s">
        <v>1476</v>
      </c>
      <c r="J67" s="175">
        <v>34.5</v>
      </c>
      <c r="K67" s="180">
        <v>1.3</v>
      </c>
      <c r="L67" s="180">
        <v>2.2999999999999998</v>
      </c>
      <c r="M67" s="180"/>
      <c r="V67" s="679"/>
      <c r="W67" s="679"/>
      <c r="X67" s="183"/>
      <c r="Y67" s="183"/>
      <c r="Z67" s="175"/>
      <c r="AA67" s="685"/>
      <c r="AK67" s="175"/>
    </row>
    <row r="68" spans="1:39" s="178" customFormat="1" ht="20.25" x14ac:dyDescent="0.4">
      <c r="A68" s="672"/>
      <c r="B68" s="175"/>
      <c r="C68" s="175" t="s">
        <v>2092</v>
      </c>
      <c r="D68" s="175"/>
      <c r="J68" s="187" t="s">
        <v>2154</v>
      </c>
      <c r="K68" s="175"/>
      <c r="L68" s="175"/>
      <c r="M68" s="175"/>
      <c r="U68" s="183"/>
      <c r="V68" s="679"/>
      <c r="W68" s="679"/>
      <c r="X68" s="183"/>
      <c r="Y68" s="183"/>
      <c r="Z68" s="175"/>
      <c r="AA68" s="685"/>
      <c r="AK68" s="175"/>
    </row>
    <row r="69" spans="1:39" s="178" customFormat="1" ht="20.25" x14ac:dyDescent="0.4">
      <c r="A69" s="672"/>
      <c r="B69" s="175"/>
      <c r="C69" s="175"/>
      <c r="D69" s="175"/>
      <c r="J69" s="187"/>
      <c r="K69" s="175"/>
      <c r="L69" s="175"/>
      <c r="M69" s="175"/>
      <c r="U69" s="183"/>
      <c r="V69" s="679"/>
      <c r="W69" s="679"/>
      <c r="X69" s="183"/>
      <c r="Y69" s="183"/>
      <c r="Z69" s="175"/>
      <c r="AA69" s="685"/>
      <c r="AK69" s="175"/>
    </row>
    <row r="70" spans="1:39" s="429" customFormat="1" ht="20.25" x14ac:dyDescent="0.4">
      <c r="A70" s="688"/>
      <c r="B70" s="432">
        <v>6</v>
      </c>
      <c r="C70" s="432" t="s">
        <v>2092</v>
      </c>
      <c r="D70" s="432" t="s">
        <v>1091</v>
      </c>
      <c r="E70" s="429" t="s">
        <v>2155</v>
      </c>
      <c r="F70" s="429" t="s">
        <v>2156</v>
      </c>
      <c r="G70" s="429" t="s">
        <v>2157</v>
      </c>
      <c r="H70" s="429" t="s">
        <v>2158</v>
      </c>
      <c r="I70" s="429" t="s">
        <v>2159</v>
      </c>
      <c r="J70" s="432">
        <v>26.2</v>
      </c>
      <c r="K70" s="689">
        <v>5.5</v>
      </c>
      <c r="L70" s="689">
        <v>6.5</v>
      </c>
      <c r="M70" s="689"/>
      <c r="N70" s="704" t="s">
        <v>971</v>
      </c>
      <c r="U70" s="432" t="s">
        <v>1091</v>
      </c>
      <c r="V70" s="690">
        <v>0.30555555555555552</v>
      </c>
      <c r="W70" s="690">
        <v>0.28125</v>
      </c>
      <c r="X70" s="691">
        <v>152.9</v>
      </c>
      <c r="Y70" s="691"/>
      <c r="Z70" s="692"/>
      <c r="AA70" s="693" t="s">
        <v>1027</v>
      </c>
      <c r="AB70" s="705" t="s">
        <v>2101</v>
      </c>
      <c r="AC70" s="705" t="s">
        <v>1045</v>
      </c>
      <c r="AD70" s="705"/>
      <c r="AE70" s="705"/>
      <c r="AF70" s="429" t="s">
        <v>2158</v>
      </c>
      <c r="AG70" s="429" t="s">
        <v>2156</v>
      </c>
      <c r="AH70" s="655" t="s">
        <v>1542</v>
      </c>
      <c r="AI70" s="429" t="s">
        <v>1045</v>
      </c>
      <c r="AJ70" s="429" t="s">
        <v>1031</v>
      </c>
      <c r="AK70" s="432"/>
      <c r="AM70" s="429" t="s">
        <v>1027</v>
      </c>
    </row>
    <row r="71" spans="1:39" s="429" customFormat="1" ht="20.25" x14ac:dyDescent="0.4">
      <c r="A71" s="688"/>
      <c r="B71" s="432"/>
      <c r="C71" s="432"/>
      <c r="D71" s="432" t="s">
        <v>1091</v>
      </c>
      <c r="E71" s="429" t="s">
        <v>2160</v>
      </c>
      <c r="F71" s="429" t="s">
        <v>2157</v>
      </c>
      <c r="G71" s="429" t="s">
        <v>2161</v>
      </c>
      <c r="H71" s="429" t="s">
        <v>2159</v>
      </c>
      <c r="I71" s="429" t="s">
        <v>2162</v>
      </c>
      <c r="J71" s="432">
        <v>19.899999999999999</v>
      </c>
      <c r="K71" s="689">
        <v>7.2</v>
      </c>
      <c r="L71" s="689">
        <v>8.0500000000000007</v>
      </c>
      <c r="M71" s="689"/>
      <c r="N71" s="429" t="s">
        <v>2163</v>
      </c>
      <c r="R71" s="432"/>
      <c r="S71" s="432"/>
      <c r="T71" s="432"/>
      <c r="V71" s="692"/>
      <c r="W71" s="692"/>
      <c r="X71" s="691"/>
      <c r="Y71" s="691"/>
      <c r="AA71" s="695"/>
      <c r="AK71" s="432"/>
    </row>
    <row r="72" spans="1:39" s="429" customFormat="1" ht="20.25" x14ac:dyDescent="0.4">
      <c r="A72" s="688"/>
      <c r="B72" s="432"/>
      <c r="C72" s="432"/>
      <c r="D72" s="432" t="s">
        <v>1091</v>
      </c>
      <c r="E72" s="429" t="s">
        <v>2164</v>
      </c>
      <c r="F72" s="429" t="s">
        <v>2161</v>
      </c>
      <c r="G72" s="429" t="s">
        <v>2157</v>
      </c>
      <c r="H72" s="429" t="s">
        <v>2162</v>
      </c>
      <c r="I72" s="429" t="s">
        <v>2159</v>
      </c>
      <c r="J72" s="432">
        <v>19.899999999999999</v>
      </c>
      <c r="K72" s="689">
        <v>8.1</v>
      </c>
      <c r="L72" s="689">
        <v>8.5500000000000007</v>
      </c>
      <c r="M72" s="689"/>
      <c r="N72" s="429" t="s">
        <v>2163</v>
      </c>
      <c r="R72" s="432"/>
      <c r="S72" s="432"/>
      <c r="T72" s="432"/>
      <c r="V72" s="692"/>
      <c r="W72" s="692"/>
      <c r="X72" s="691"/>
      <c r="Y72" s="691"/>
      <c r="AA72" s="695"/>
      <c r="AK72" s="432"/>
    </row>
    <row r="73" spans="1:39" s="429" customFormat="1" ht="20.25" x14ac:dyDescent="0.4">
      <c r="A73" s="688"/>
      <c r="B73" s="432"/>
      <c r="C73" s="432"/>
      <c r="D73" s="432" t="s">
        <v>1091</v>
      </c>
      <c r="E73" s="429" t="s">
        <v>2165</v>
      </c>
      <c r="F73" s="429" t="s">
        <v>2157</v>
      </c>
      <c r="G73" s="429" t="s">
        <v>2166</v>
      </c>
      <c r="H73" s="429" t="s">
        <v>2159</v>
      </c>
      <c r="I73" s="429" t="s">
        <v>2167</v>
      </c>
      <c r="J73" s="432">
        <v>15.9</v>
      </c>
      <c r="K73" s="689">
        <v>9</v>
      </c>
      <c r="L73" s="689">
        <v>9.3000000000000007</v>
      </c>
      <c r="M73" s="689"/>
      <c r="N73" s="429" t="s">
        <v>2163</v>
      </c>
      <c r="R73" s="432"/>
      <c r="S73" s="432"/>
      <c r="T73" s="432"/>
      <c r="V73" s="692"/>
      <c r="W73" s="692"/>
      <c r="X73" s="691"/>
      <c r="Y73" s="691"/>
      <c r="AA73" s="695"/>
      <c r="AK73" s="432"/>
    </row>
    <row r="74" spans="1:39" s="429" customFormat="1" ht="20.25" x14ac:dyDescent="0.4">
      <c r="A74" s="688"/>
      <c r="B74" s="432"/>
      <c r="C74" s="432"/>
      <c r="D74" s="432" t="s">
        <v>1091</v>
      </c>
      <c r="E74" s="429" t="s">
        <v>2168</v>
      </c>
      <c r="F74" s="429" t="s">
        <v>2166</v>
      </c>
      <c r="G74" s="429" t="s">
        <v>2157</v>
      </c>
      <c r="H74" s="429" t="s">
        <v>2167</v>
      </c>
      <c r="I74" s="429" t="s">
        <v>2159</v>
      </c>
      <c r="J74" s="432">
        <v>15.9</v>
      </c>
      <c r="K74" s="689">
        <v>9.35</v>
      </c>
      <c r="L74" s="689">
        <v>10.050000000000001</v>
      </c>
      <c r="M74" s="689"/>
      <c r="N74" s="429" t="s">
        <v>2163</v>
      </c>
      <c r="R74" s="432"/>
      <c r="S74" s="432"/>
      <c r="T74" s="432"/>
      <c r="V74" s="692"/>
      <c r="W74" s="692"/>
      <c r="X74" s="691"/>
      <c r="Y74" s="691"/>
      <c r="AA74" s="695"/>
      <c r="AK74" s="432"/>
    </row>
    <row r="75" spans="1:39" s="429" customFormat="1" ht="20.25" x14ac:dyDescent="0.4">
      <c r="A75" s="688"/>
      <c r="B75" s="432"/>
      <c r="C75" s="432"/>
      <c r="D75" s="432" t="s">
        <v>1091</v>
      </c>
      <c r="E75" s="429" t="s">
        <v>2169</v>
      </c>
      <c r="F75" s="429" t="s">
        <v>2157</v>
      </c>
      <c r="G75" s="429" t="s">
        <v>2161</v>
      </c>
      <c r="H75" s="429" t="s">
        <v>2159</v>
      </c>
      <c r="I75" s="429" t="s">
        <v>2162</v>
      </c>
      <c r="J75" s="432">
        <v>19.899999999999999</v>
      </c>
      <c r="K75" s="689">
        <v>10.199999999999999</v>
      </c>
      <c r="L75" s="689">
        <v>11.1</v>
      </c>
      <c r="M75" s="689"/>
      <c r="N75" s="429" t="s">
        <v>1455</v>
      </c>
      <c r="R75" s="432"/>
      <c r="S75" s="432"/>
      <c r="T75" s="432"/>
      <c r="V75" s="692"/>
      <c r="W75" s="692"/>
      <c r="X75" s="691"/>
      <c r="Y75" s="691"/>
      <c r="AA75" s="695"/>
      <c r="AK75" s="432"/>
    </row>
    <row r="76" spans="1:39" s="429" customFormat="1" ht="20.25" x14ac:dyDescent="0.4">
      <c r="A76" s="688"/>
      <c r="B76" s="432"/>
      <c r="C76" s="432"/>
      <c r="D76" s="432" t="s">
        <v>1091</v>
      </c>
      <c r="E76" s="429" t="s">
        <v>2170</v>
      </c>
      <c r="F76" s="429" t="s">
        <v>2161</v>
      </c>
      <c r="G76" s="429" t="s">
        <v>40</v>
      </c>
      <c r="H76" s="429" t="s">
        <v>2162</v>
      </c>
      <c r="I76" s="429" t="s">
        <v>1476</v>
      </c>
      <c r="J76" s="432">
        <v>17.2</v>
      </c>
      <c r="K76" s="689">
        <v>11.15</v>
      </c>
      <c r="L76" s="689">
        <v>11.55</v>
      </c>
      <c r="M76" s="689"/>
      <c r="O76" s="704"/>
      <c r="P76" s="704"/>
      <c r="Q76" s="704"/>
      <c r="R76" s="432"/>
      <c r="S76" s="432"/>
      <c r="T76" s="432"/>
      <c r="V76" s="692"/>
      <c r="W76" s="692"/>
      <c r="X76" s="691"/>
      <c r="Y76" s="691"/>
      <c r="AA76" s="695"/>
      <c r="AK76" s="432"/>
    </row>
    <row r="77" spans="1:39" s="429" customFormat="1" ht="20.25" x14ac:dyDescent="0.4">
      <c r="A77" s="688"/>
      <c r="B77" s="432"/>
      <c r="C77" s="432"/>
      <c r="D77" s="432" t="s">
        <v>1091</v>
      </c>
      <c r="E77" s="429" t="s">
        <v>2171</v>
      </c>
      <c r="F77" s="429" t="s">
        <v>40</v>
      </c>
      <c r="G77" s="429" t="s">
        <v>2172</v>
      </c>
      <c r="H77" s="429" t="s">
        <v>1476</v>
      </c>
      <c r="I77" s="429" t="s">
        <v>2173</v>
      </c>
      <c r="J77" s="691">
        <v>9</v>
      </c>
      <c r="K77" s="689">
        <v>12</v>
      </c>
      <c r="L77" s="689">
        <v>12.2</v>
      </c>
      <c r="M77" s="689"/>
      <c r="N77" s="429" t="s">
        <v>1225</v>
      </c>
      <c r="V77" s="432"/>
      <c r="W77" s="432"/>
      <c r="X77" s="691"/>
      <c r="Y77" s="691"/>
      <c r="AA77" s="695"/>
      <c r="AK77" s="432"/>
    </row>
    <row r="78" spans="1:39" s="429" customFormat="1" ht="20.25" x14ac:dyDescent="0.4">
      <c r="A78" s="688"/>
      <c r="B78" s="432"/>
      <c r="C78" s="432" t="s">
        <v>2092</v>
      </c>
      <c r="D78" s="432" t="s">
        <v>1091</v>
      </c>
      <c r="E78" s="429" t="s">
        <v>2174</v>
      </c>
      <c r="F78" s="429" t="s">
        <v>2172</v>
      </c>
      <c r="G78" s="429" t="s">
        <v>40</v>
      </c>
      <c r="H78" s="429" t="s">
        <v>2173</v>
      </c>
      <c r="I78" s="429" t="s">
        <v>1476</v>
      </c>
      <c r="J78" s="691">
        <v>9</v>
      </c>
      <c r="K78" s="689">
        <v>12.3</v>
      </c>
      <c r="L78" s="689">
        <v>12.45</v>
      </c>
      <c r="M78" s="689"/>
      <c r="N78" s="429" t="s">
        <v>1225</v>
      </c>
      <c r="V78" s="432"/>
      <c r="W78" s="432"/>
      <c r="X78" s="691"/>
      <c r="Y78" s="691"/>
      <c r="AA78" s="695"/>
      <c r="AK78" s="432"/>
    </row>
    <row r="79" spans="1:39" s="429" customFormat="1" ht="20.25" x14ac:dyDescent="0.4">
      <c r="A79" s="688"/>
      <c r="B79" s="432"/>
      <c r="C79" s="432" t="s">
        <v>2092</v>
      </c>
      <c r="D79" s="432"/>
      <c r="F79" s="642" t="s">
        <v>976</v>
      </c>
      <c r="H79" s="642" t="s">
        <v>976</v>
      </c>
      <c r="J79" s="706"/>
      <c r="K79" s="432"/>
      <c r="L79" s="689"/>
      <c r="M79" s="689"/>
      <c r="V79" s="692"/>
      <c r="W79" s="692"/>
      <c r="X79" s="691"/>
      <c r="Y79" s="691"/>
      <c r="AA79" s="695"/>
      <c r="AK79" s="432"/>
    </row>
    <row r="80" spans="1:39" s="429" customFormat="1" ht="20.25" x14ac:dyDescent="0.4">
      <c r="A80" s="688"/>
      <c r="C80" s="432" t="s">
        <v>2092</v>
      </c>
      <c r="D80" s="432" t="s">
        <v>1079</v>
      </c>
      <c r="E80" s="429" t="s">
        <v>2175</v>
      </c>
      <c r="F80" s="429" t="s">
        <v>40</v>
      </c>
      <c r="G80" s="429" t="s">
        <v>2176</v>
      </c>
      <c r="H80" s="429" t="s">
        <v>1476</v>
      </c>
      <c r="I80" s="429" t="s">
        <v>2177</v>
      </c>
      <c r="J80" s="691">
        <v>39</v>
      </c>
      <c r="K80" s="689">
        <v>13.15</v>
      </c>
      <c r="L80" s="689">
        <v>14.3</v>
      </c>
      <c r="M80" s="689"/>
      <c r="U80" s="432" t="s">
        <v>1079</v>
      </c>
      <c r="V80" s="690">
        <v>0.34027777777777773</v>
      </c>
      <c r="W80" s="690">
        <v>0.2673611111111111</v>
      </c>
      <c r="X80" s="691">
        <v>169.1</v>
      </c>
      <c r="Y80" s="691">
        <f>X80+X70</f>
        <v>322</v>
      </c>
      <c r="Z80" s="692">
        <v>15</v>
      </c>
      <c r="AA80" s="693" t="s">
        <v>1027</v>
      </c>
      <c r="AB80" s="705" t="s">
        <v>2101</v>
      </c>
      <c r="AC80" s="705" t="s">
        <v>1045</v>
      </c>
      <c r="AD80" s="705" t="s">
        <v>1045</v>
      </c>
      <c r="AE80" s="705" t="s">
        <v>2103</v>
      </c>
      <c r="AF80" s="429" t="s">
        <v>2178</v>
      </c>
      <c r="AG80" s="429" t="s">
        <v>2179</v>
      </c>
      <c r="AH80" s="655" t="s">
        <v>1542</v>
      </c>
      <c r="AI80" s="429" t="s">
        <v>1045</v>
      </c>
      <c r="AJ80" s="429" t="s">
        <v>1031</v>
      </c>
      <c r="AK80" s="432" t="s">
        <v>2180</v>
      </c>
      <c r="AM80" s="429" t="s">
        <v>1027</v>
      </c>
    </row>
    <row r="81" spans="1:39" s="429" customFormat="1" ht="20.25" x14ac:dyDescent="0.4">
      <c r="A81" s="688"/>
      <c r="C81" s="432"/>
      <c r="D81" s="432" t="s">
        <v>1079</v>
      </c>
      <c r="E81" s="429" t="s">
        <v>2181</v>
      </c>
      <c r="F81" s="429" t="s">
        <v>2176</v>
      </c>
      <c r="G81" s="429" t="s">
        <v>40</v>
      </c>
      <c r="H81" s="429" t="s">
        <v>2177</v>
      </c>
      <c r="I81" s="429" t="s">
        <v>1476</v>
      </c>
      <c r="J81" s="691">
        <v>39</v>
      </c>
      <c r="K81" s="689">
        <v>14.35</v>
      </c>
      <c r="L81" s="689">
        <v>15.5</v>
      </c>
      <c r="M81" s="689"/>
      <c r="R81" s="689"/>
      <c r="S81" s="689"/>
      <c r="T81" s="689"/>
      <c r="U81" s="707"/>
      <c r="V81" s="692"/>
      <c r="W81" s="692"/>
      <c r="X81" s="691"/>
      <c r="Y81" s="691"/>
      <c r="AA81" s="695"/>
      <c r="AK81" s="432"/>
    </row>
    <row r="82" spans="1:39" s="429" customFormat="1" ht="20.25" x14ac:dyDescent="0.4">
      <c r="A82" s="688"/>
      <c r="C82" s="432" t="s">
        <v>2092</v>
      </c>
      <c r="D82" s="432"/>
      <c r="J82" s="706" t="s">
        <v>2182</v>
      </c>
      <c r="K82" s="689"/>
      <c r="L82" s="689"/>
      <c r="M82" s="689"/>
      <c r="O82" s="432"/>
      <c r="P82" s="432"/>
      <c r="Q82" s="432"/>
      <c r="R82" s="689"/>
      <c r="S82" s="689"/>
      <c r="T82" s="689"/>
      <c r="U82" s="708"/>
      <c r="V82" s="692"/>
      <c r="W82" s="692"/>
      <c r="X82" s="691"/>
      <c r="Y82" s="691"/>
      <c r="AA82" s="695"/>
      <c r="AK82" s="432"/>
    </row>
    <row r="83" spans="1:39" s="429" customFormat="1" ht="20.25" x14ac:dyDescent="0.4">
      <c r="A83" s="688"/>
      <c r="C83" s="432"/>
      <c r="D83" s="432" t="s">
        <v>1079</v>
      </c>
      <c r="E83" s="429" t="s">
        <v>2183</v>
      </c>
      <c r="F83" s="429" t="s">
        <v>40</v>
      </c>
      <c r="G83" s="429" t="s">
        <v>2184</v>
      </c>
      <c r="H83" s="429" t="s">
        <v>1476</v>
      </c>
      <c r="I83" s="429" t="s">
        <v>2185</v>
      </c>
      <c r="J83" s="432">
        <v>31.1</v>
      </c>
      <c r="K83" s="689">
        <v>17.350000000000001</v>
      </c>
      <c r="L83" s="689">
        <v>18.25</v>
      </c>
      <c r="M83" s="689"/>
      <c r="R83" s="689"/>
      <c r="S83" s="689"/>
      <c r="T83" s="689"/>
      <c r="U83" s="707"/>
      <c r="V83" s="692"/>
      <c r="W83" s="692"/>
      <c r="X83" s="691"/>
      <c r="Y83" s="691"/>
      <c r="AA83" s="695"/>
      <c r="AK83" s="432"/>
    </row>
    <row r="84" spans="1:39" s="429" customFormat="1" ht="20.25" x14ac:dyDescent="0.4">
      <c r="A84" s="688"/>
      <c r="C84" s="432"/>
      <c r="D84" s="432" t="s">
        <v>1079</v>
      </c>
      <c r="E84" s="429" t="s">
        <v>2186</v>
      </c>
      <c r="F84" s="429" t="s">
        <v>2184</v>
      </c>
      <c r="G84" s="429" t="s">
        <v>40</v>
      </c>
      <c r="H84" s="429" t="s">
        <v>2185</v>
      </c>
      <c r="I84" s="429" t="s">
        <v>1476</v>
      </c>
      <c r="J84" s="432">
        <v>31.1</v>
      </c>
      <c r="K84" s="689">
        <v>18.3</v>
      </c>
      <c r="L84" s="689">
        <v>19.2</v>
      </c>
      <c r="M84" s="689"/>
      <c r="S84" s="689"/>
      <c r="T84" s="689"/>
      <c r="U84" s="707"/>
      <c r="V84" s="692"/>
      <c r="W84" s="692"/>
      <c r="X84" s="691"/>
      <c r="Y84" s="691"/>
      <c r="Z84" s="707"/>
      <c r="AA84" s="695"/>
      <c r="AK84" s="432"/>
    </row>
    <row r="85" spans="1:39" s="429" customFormat="1" ht="20.25" x14ac:dyDescent="0.4">
      <c r="A85" s="688"/>
      <c r="C85" s="432"/>
      <c r="D85" s="432" t="s">
        <v>1079</v>
      </c>
      <c r="E85" s="429" t="s">
        <v>2187</v>
      </c>
      <c r="F85" s="429" t="s">
        <v>40</v>
      </c>
      <c r="G85" s="429" t="s">
        <v>2157</v>
      </c>
      <c r="H85" s="429" t="s">
        <v>1476</v>
      </c>
      <c r="I85" s="429" t="s">
        <v>2159</v>
      </c>
      <c r="J85" s="432">
        <v>2.7</v>
      </c>
      <c r="K85" s="689">
        <v>19.25</v>
      </c>
      <c r="L85" s="689">
        <v>19.350000000000001</v>
      </c>
      <c r="M85" s="689"/>
      <c r="S85" s="689"/>
      <c r="T85" s="689"/>
      <c r="U85" s="707"/>
      <c r="V85" s="692"/>
      <c r="W85" s="692"/>
      <c r="X85" s="691"/>
      <c r="Y85" s="691"/>
      <c r="Z85" s="707"/>
      <c r="AA85" s="695"/>
      <c r="AK85" s="432"/>
    </row>
    <row r="86" spans="1:39" s="429" customFormat="1" ht="20.25" x14ac:dyDescent="0.4">
      <c r="A86" s="688"/>
      <c r="C86" s="432" t="s">
        <v>2092</v>
      </c>
      <c r="D86" s="432" t="s">
        <v>1079</v>
      </c>
      <c r="E86" s="429" t="s">
        <v>2188</v>
      </c>
      <c r="F86" s="429" t="s">
        <v>2157</v>
      </c>
      <c r="G86" s="429" t="s">
        <v>2156</v>
      </c>
      <c r="H86" s="429" t="s">
        <v>2159</v>
      </c>
      <c r="I86" s="429" t="s">
        <v>2158</v>
      </c>
      <c r="J86" s="432">
        <v>26.2</v>
      </c>
      <c r="K86" s="689">
        <v>19.45</v>
      </c>
      <c r="L86" s="689">
        <v>20.45</v>
      </c>
      <c r="M86" s="689"/>
      <c r="U86" s="707"/>
      <c r="V86" s="692"/>
      <c r="W86" s="692"/>
      <c r="X86" s="691"/>
      <c r="Y86" s="691"/>
      <c r="AA86" s="695"/>
      <c r="AK86" s="432"/>
    </row>
    <row r="87" spans="1:39" s="429" customFormat="1" ht="20.25" x14ac:dyDescent="0.4">
      <c r="A87" s="688"/>
      <c r="B87" s="432"/>
      <c r="C87" s="432" t="s">
        <v>2092</v>
      </c>
      <c r="D87" s="432"/>
      <c r="G87" s="642" t="s">
        <v>1174</v>
      </c>
      <c r="I87" s="642" t="s">
        <v>1174</v>
      </c>
      <c r="J87" s="432"/>
      <c r="K87" s="432"/>
      <c r="L87" s="432"/>
      <c r="M87" s="432"/>
      <c r="V87" s="692"/>
      <c r="W87" s="692"/>
      <c r="X87" s="691"/>
      <c r="Y87" s="691"/>
      <c r="AA87" s="695"/>
      <c r="AK87" s="432"/>
    </row>
    <row r="88" spans="1:39" s="178" customFormat="1" ht="20.25" x14ac:dyDescent="0.4">
      <c r="A88" s="672"/>
      <c r="B88" s="175"/>
      <c r="C88" s="175"/>
      <c r="D88" s="175"/>
      <c r="J88" s="175"/>
      <c r="K88" s="175"/>
      <c r="L88" s="175"/>
      <c r="M88" s="175"/>
      <c r="V88" s="679"/>
      <c r="W88" s="679"/>
      <c r="X88" s="183"/>
      <c r="Y88" s="183"/>
      <c r="AA88" s="685"/>
      <c r="AK88" s="175"/>
    </row>
    <row r="89" spans="1:39" s="429" customFormat="1" ht="20.25" x14ac:dyDescent="0.4">
      <c r="A89" s="688"/>
      <c r="B89" s="432">
        <v>7</v>
      </c>
      <c r="C89" s="432" t="s">
        <v>2092</v>
      </c>
      <c r="D89" s="432" t="s">
        <v>1937</v>
      </c>
      <c r="E89" s="429" t="s">
        <v>2189</v>
      </c>
      <c r="F89" s="429" t="s">
        <v>40</v>
      </c>
      <c r="G89" s="429" t="s">
        <v>2190</v>
      </c>
      <c r="H89" s="429" t="s">
        <v>1476</v>
      </c>
      <c r="I89" s="429" t="s">
        <v>2191</v>
      </c>
      <c r="J89" s="432">
        <v>14.2</v>
      </c>
      <c r="K89" s="689">
        <v>5.3</v>
      </c>
      <c r="L89" s="689">
        <v>5.55</v>
      </c>
      <c r="M89" s="689"/>
      <c r="N89" s="429" t="s">
        <v>1225</v>
      </c>
      <c r="U89" s="432" t="s">
        <v>1937</v>
      </c>
      <c r="V89" s="690">
        <v>0.34375</v>
      </c>
      <c r="W89" s="690">
        <v>0.30902777777777779</v>
      </c>
      <c r="X89" s="691">
        <v>156.6</v>
      </c>
      <c r="Y89" s="691"/>
      <c r="Z89" s="692"/>
      <c r="AA89" s="693" t="s">
        <v>1027</v>
      </c>
      <c r="AB89" s="705" t="s">
        <v>2101</v>
      </c>
      <c r="AC89" s="705" t="s">
        <v>1045</v>
      </c>
      <c r="AD89" s="705"/>
      <c r="AE89" s="705"/>
      <c r="AF89" s="429" t="s">
        <v>2191</v>
      </c>
      <c r="AG89" s="429" t="s">
        <v>2190</v>
      </c>
      <c r="AH89" s="655" t="s">
        <v>1542</v>
      </c>
      <c r="AI89" s="429" t="s">
        <v>1045</v>
      </c>
      <c r="AJ89" s="429" t="s">
        <v>1031</v>
      </c>
      <c r="AK89" s="432" t="s">
        <v>2103</v>
      </c>
      <c r="AM89" s="429" t="s">
        <v>1027</v>
      </c>
    </row>
    <row r="90" spans="1:39" s="429" customFormat="1" ht="20.25" x14ac:dyDescent="0.4">
      <c r="A90" s="688"/>
      <c r="B90" s="432"/>
      <c r="C90" s="432"/>
      <c r="D90" s="432" t="s">
        <v>1937</v>
      </c>
      <c r="E90" s="429" t="s">
        <v>2192</v>
      </c>
      <c r="F90" s="429" t="s">
        <v>2190</v>
      </c>
      <c r="G90" s="429" t="s">
        <v>2157</v>
      </c>
      <c r="H90" s="429" t="s">
        <v>2191</v>
      </c>
      <c r="I90" s="429" t="s">
        <v>2159</v>
      </c>
      <c r="J90" s="432">
        <v>16.899999999999999</v>
      </c>
      <c r="K90" s="689">
        <v>6.05</v>
      </c>
      <c r="L90" s="689">
        <v>6.4</v>
      </c>
      <c r="M90" s="689"/>
      <c r="N90" s="429" t="s">
        <v>2193</v>
      </c>
      <c r="O90" s="704"/>
      <c r="P90" s="704"/>
      <c r="Q90" s="704"/>
      <c r="R90" s="432"/>
      <c r="S90" s="432"/>
      <c r="T90" s="432"/>
      <c r="U90" s="691"/>
      <c r="V90" s="692"/>
      <c r="W90" s="692"/>
      <c r="X90" s="691"/>
      <c r="Y90" s="691"/>
      <c r="Z90" s="432"/>
      <c r="AA90" s="695"/>
      <c r="AK90" s="432"/>
    </row>
    <row r="91" spans="1:39" s="429" customFormat="1" ht="20.25" x14ac:dyDescent="0.4">
      <c r="A91" s="688"/>
      <c r="B91" s="432"/>
      <c r="C91" s="432"/>
      <c r="D91" s="432" t="s">
        <v>1937</v>
      </c>
      <c r="E91" s="429" t="s">
        <v>2194</v>
      </c>
      <c r="F91" s="429" t="s">
        <v>2157</v>
      </c>
      <c r="G91" s="429" t="s">
        <v>2195</v>
      </c>
      <c r="H91" s="429" t="s">
        <v>2159</v>
      </c>
      <c r="I91" s="429" t="s">
        <v>2196</v>
      </c>
      <c r="J91" s="432">
        <v>36.299999999999997</v>
      </c>
      <c r="K91" s="689">
        <v>7.15</v>
      </c>
      <c r="L91" s="689">
        <v>8.35</v>
      </c>
      <c r="M91" s="689"/>
      <c r="N91" s="429" t="s">
        <v>2163</v>
      </c>
      <c r="R91" s="432"/>
      <c r="S91" s="432"/>
      <c r="T91" s="432"/>
      <c r="U91" s="691"/>
      <c r="V91" s="692"/>
      <c r="W91" s="692"/>
      <c r="X91" s="691"/>
      <c r="Y91" s="691"/>
      <c r="Z91" s="432"/>
      <c r="AA91" s="695"/>
      <c r="AK91" s="432"/>
    </row>
    <row r="92" spans="1:39" s="429" customFormat="1" ht="20.25" x14ac:dyDescent="0.4">
      <c r="A92" s="688"/>
      <c r="B92" s="432"/>
      <c r="C92" s="432"/>
      <c r="D92" s="432" t="s">
        <v>1937</v>
      </c>
      <c r="E92" s="429" t="s">
        <v>2197</v>
      </c>
      <c r="F92" s="429" t="s">
        <v>2195</v>
      </c>
      <c r="G92" s="429" t="s">
        <v>40</v>
      </c>
      <c r="H92" s="429" t="s">
        <v>2196</v>
      </c>
      <c r="I92" s="429" t="s">
        <v>1476</v>
      </c>
      <c r="J92" s="432">
        <v>33.6</v>
      </c>
      <c r="K92" s="689">
        <v>8.4499999999999993</v>
      </c>
      <c r="L92" s="689">
        <v>10</v>
      </c>
      <c r="M92" s="689"/>
      <c r="N92" s="429" t="s">
        <v>2163</v>
      </c>
      <c r="O92" s="650"/>
      <c r="P92" s="650"/>
      <c r="Q92" s="650"/>
      <c r="R92" s="689"/>
      <c r="S92" s="689"/>
      <c r="T92" s="689"/>
      <c r="U92" s="691"/>
      <c r="V92" s="692"/>
      <c r="W92" s="692"/>
      <c r="X92" s="691"/>
      <c r="Y92" s="691"/>
      <c r="Z92" s="432"/>
      <c r="AA92" s="695"/>
      <c r="AK92" s="432"/>
    </row>
    <row r="93" spans="1:39" s="429" customFormat="1" ht="20.25" x14ac:dyDescent="0.4">
      <c r="A93" s="688"/>
      <c r="B93" s="432"/>
      <c r="C93" s="432"/>
      <c r="D93" s="432" t="s">
        <v>1937</v>
      </c>
      <c r="E93" s="429" t="s">
        <v>2198</v>
      </c>
      <c r="F93" s="429" t="s">
        <v>40</v>
      </c>
      <c r="G93" s="429" t="s">
        <v>2172</v>
      </c>
      <c r="H93" s="429" t="s">
        <v>1476</v>
      </c>
      <c r="I93" s="429" t="s">
        <v>2173</v>
      </c>
      <c r="J93" s="691">
        <v>9</v>
      </c>
      <c r="K93" s="689">
        <v>10.15</v>
      </c>
      <c r="L93" s="689">
        <v>10.35</v>
      </c>
      <c r="M93" s="689"/>
      <c r="N93" s="429" t="s">
        <v>2163</v>
      </c>
      <c r="O93" s="707"/>
      <c r="P93" s="707"/>
      <c r="Q93" s="707"/>
      <c r="R93" s="689"/>
      <c r="S93" s="689"/>
      <c r="T93" s="689"/>
      <c r="U93" s="691"/>
      <c r="V93" s="692"/>
      <c r="W93" s="692"/>
      <c r="X93" s="691"/>
      <c r="Y93" s="691"/>
      <c r="Z93" s="432"/>
      <c r="AA93" s="695"/>
      <c r="AK93" s="432"/>
    </row>
    <row r="94" spans="1:39" s="429" customFormat="1" ht="20.25" x14ac:dyDescent="0.4">
      <c r="A94" s="688"/>
      <c r="B94" s="432"/>
      <c r="C94" s="432"/>
      <c r="D94" s="432" t="s">
        <v>1937</v>
      </c>
      <c r="E94" s="429" t="s">
        <v>2199</v>
      </c>
      <c r="F94" s="429" t="s">
        <v>2172</v>
      </c>
      <c r="G94" s="429" t="s">
        <v>40</v>
      </c>
      <c r="H94" s="429" t="s">
        <v>2173</v>
      </c>
      <c r="I94" s="429" t="s">
        <v>1476</v>
      </c>
      <c r="J94" s="691">
        <v>9</v>
      </c>
      <c r="K94" s="689">
        <v>10.4</v>
      </c>
      <c r="L94" s="689">
        <v>11</v>
      </c>
      <c r="M94" s="689"/>
      <c r="O94" s="707"/>
      <c r="P94" s="707"/>
      <c r="Q94" s="707"/>
      <c r="R94" s="689"/>
      <c r="S94" s="689"/>
      <c r="T94" s="689"/>
      <c r="U94" s="691"/>
      <c r="V94" s="692"/>
      <c r="W94" s="692"/>
      <c r="X94" s="691"/>
      <c r="Y94" s="691"/>
      <c r="Z94" s="432"/>
      <c r="AA94" s="695"/>
      <c r="AK94" s="432"/>
    </row>
    <row r="95" spans="1:39" s="429" customFormat="1" ht="20.25" x14ac:dyDescent="0.4">
      <c r="A95" s="688"/>
      <c r="B95" s="432"/>
      <c r="C95" s="432"/>
      <c r="D95" s="432" t="s">
        <v>1937</v>
      </c>
      <c r="E95" s="429" t="s">
        <v>2200</v>
      </c>
      <c r="F95" s="429" t="s">
        <v>40</v>
      </c>
      <c r="G95" s="429" t="s">
        <v>2201</v>
      </c>
      <c r="H95" s="429" t="s">
        <v>1476</v>
      </c>
      <c r="I95" s="429" t="s">
        <v>2202</v>
      </c>
      <c r="J95" s="432">
        <v>18.8</v>
      </c>
      <c r="K95" s="689">
        <v>11.2</v>
      </c>
      <c r="L95" s="689">
        <v>12.05</v>
      </c>
      <c r="M95" s="689"/>
      <c r="N95" s="707" t="s">
        <v>1455</v>
      </c>
      <c r="R95" s="432"/>
      <c r="S95" s="432"/>
      <c r="T95" s="432"/>
      <c r="U95" s="691"/>
      <c r="V95" s="692"/>
      <c r="W95" s="692"/>
      <c r="X95" s="691"/>
      <c r="Y95" s="691"/>
      <c r="Z95" s="432"/>
      <c r="AA95" s="695"/>
      <c r="AK95" s="432"/>
    </row>
    <row r="96" spans="1:39" s="429" customFormat="1" ht="20.25" x14ac:dyDescent="0.4">
      <c r="A96" s="688"/>
      <c r="B96" s="432"/>
      <c r="C96" s="432" t="s">
        <v>2092</v>
      </c>
      <c r="D96" s="432" t="s">
        <v>1937</v>
      </c>
      <c r="E96" s="429" t="s">
        <v>2203</v>
      </c>
      <c r="F96" s="429" t="s">
        <v>2201</v>
      </c>
      <c r="G96" s="429" t="s">
        <v>40</v>
      </c>
      <c r="H96" s="429" t="s">
        <v>2202</v>
      </c>
      <c r="I96" s="429" t="s">
        <v>1476</v>
      </c>
      <c r="J96" s="432">
        <v>18.8</v>
      </c>
      <c r="K96" s="689">
        <v>12.15</v>
      </c>
      <c r="L96" s="689">
        <v>13</v>
      </c>
      <c r="M96" s="689"/>
      <c r="N96" s="707" t="s">
        <v>1455</v>
      </c>
      <c r="R96" s="432"/>
      <c r="S96" s="432"/>
      <c r="T96" s="432"/>
      <c r="U96" s="691"/>
      <c r="V96" s="692"/>
      <c r="W96" s="692"/>
      <c r="X96" s="691"/>
      <c r="Y96" s="691"/>
      <c r="Z96" s="432"/>
      <c r="AA96" s="695"/>
      <c r="AK96" s="432"/>
    </row>
    <row r="97" spans="1:39" s="643" customFormat="1" ht="20.25" x14ac:dyDescent="0.4">
      <c r="C97" s="709" t="s">
        <v>2092</v>
      </c>
      <c r="H97" s="642" t="s">
        <v>976</v>
      </c>
    </row>
    <row r="98" spans="1:39" s="429" customFormat="1" ht="20.25" x14ac:dyDescent="0.4">
      <c r="A98" s="688"/>
      <c r="C98" s="432" t="s">
        <v>2092</v>
      </c>
      <c r="D98" s="432" t="s">
        <v>1868</v>
      </c>
      <c r="E98" s="429" t="s">
        <v>2204</v>
      </c>
      <c r="F98" s="429" t="s">
        <v>40</v>
      </c>
      <c r="G98" s="429" t="s">
        <v>2205</v>
      </c>
      <c r="H98" s="429" t="s">
        <v>1476</v>
      </c>
      <c r="I98" s="429" t="s">
        <v>2206</v>
      </c>
      <c r="J98" s="432">
        <v>24.6</v>
      </c>
      <c r="K98" s="689">
        <v>13.35</v>
      </c>
      <c r="L98" s="689">
        <v>14.25</v>
      </c>
      <c r="M98" s="689"/>
      <c r="N98" s="429" t="s">
        <v>1225</v>
      </c>
      <c r="R98" s="432"/>
      <c r="S98" s="432"/>
      <c r="T98" s="432"/>
      <c r="U98" s="432" t="s">
        <v>1868</v>
      </c>
      <c r="V98" s="690">
        <v>0.34027777777777773</v>
      </c>
      <c r="W98" s="690">
        <v>0.30208333333333331</v>
      </c>
      <c r="X98" s="691">
        <v>167</v>
      </c>
      <c r="Y98" s="691">
        <f>X98+X89</f>
        <v>323.60000000000002</v>
      </c>
      <c r="Z98" s="692">
        <v>15</v>
      </c>
      <c r="AA98" s="693" t="s">
        <v>1027</v>
      </c>
      <c r="AB98" s="705" t="s">
        <v>2101</v>
      </c>
      <c r="AC98" s="705" t="s">
        <v>1045</v>
      </c>
      <c r="AD98" s="705" t="s">
        <v>1045</v>
      </c>
      <c r="AE98" s="705" t="s">
        <v>2103</v>
      </c>
      <c r="AF98" s="429" t="s">
        <v>2207</v>
      </c>
      <c r="AG98" s="429" t="s">
        <v>2208</v>
      </c>
      <c r="AH98" s="655" t="s">
        <v>1542</v>
      </c>
      <c r="AI98" s="429" t="s">
        <v>1045</v>
      </c>
      <c r="AJ98" s="429" t="s">
        <v>1031</v>
      </c>
      <c r="AK98" s="432" t="s">
        <v>2180</v>
      </c>
      <c r="AM98" s="429" t="s">
        <v>1027</v>
      </c>
    </row>
    <row r="99" spans="1:39" s="429" customFormat="1" ht="20.25" x14ac:dyDescent="0.4">
      <c r="A99" s="688"/>
      <c r="C99" s="432"/>
      <c r="D99" s="432" t="s">
        <v>1868</v>
      </c>
      <c r="E99" s="429" t="s">
        <v>2209</v>
      </c>
      <c r="F99" s="429" t="s">
        <v>2205</v>
      </c>
      <c r="G99" s="429" t="s">
        <v>40</v>
      </c>
      <c r="H99" s="429" t="s">
        <v>2206</v>
      </c>
      <c r="I99" s="429" t="s">
        <v>1476</v>
      </c>
      <c r="J99" s="432">
        <v>22.6</v>
      </c>
      <c r="K99" s="689">
        <v>14.35</v>
      </c>
      <c r="L99" s="689">
        <v>15.25</v>
      </c>
      <c r="M99" s="689"/>
      <c r="N99" s="429" t="s">
        <v>1225</v>
      </c>
      <c r="R99" s="432"/>
      <c r="S99" s="432"/>
      <c r="T99" s="432"/>
      <c r="V99" s="692"/>
      <c r="W99" s="692"/>
      <c r="X99" s="691"/>
      <c r="Y99" s="691"/>
      <c r="AA99" s="695"/>
      <c r="AK99" s="432"/>
    </row>
    <row r="100" spans="1:39" s="429" customFormat="1" ht="20.25" x14ac:dyDescent="0.4">
      <c r="A100" s="688"/>
      <c r="C100" s="432"/>
      <c r="D100" s="432" t="s">
        <v>1868</v>
      </c>
      <c r="E100" s="429" t="s">
        <v>2210</v>
      </c>
      <c r="F100" s="429" t="s">
        <v>40</v>
      </c>
      <c r="G100" s="429" t="s">
        <v>2211</v>
      </c>
      <c r="H100" s="429" t="s">
        <v>1476</v>
      </c>
      <c r="I100" s="429" t="s">
        <v>2212</v>
      </c>
      <c r="J100" s="432">
        <v>30.4</v>
      </c>
      <c r="K100" s="689">
        <v>15.3</v>
      </c>
      <c r="L100" s="689">
        <v>16.3</v>
      </c>
      <c r="M100" s="689" t="s">
        <v>2279</v>
      </c>
      <c r="N100" s="429" t="s">
        <v>1225</v>
      </c>
      <c r="O100" s="708" t="s">
        <v>2213</v>
      </c>
      <c r="P100" s="708"/>
      <c r="Q100" s="708"/>
      <c r="R100" s="432"/>
      <c r="S100" s="432"/>
      <c r="T100" s="432"/>
      <c r="V100" s="432"/>
      <c r="W100" s="692"/>
      <c r="X100" s="691"/>
      <c r="Y100" s="691"/>
      <c r="AA100" s="695"/>
      <c r="AK100" s="432"/>
    </row>
    <row r="101" spans="1:39" s="429" customFormat="1" ht="20.25" x14ac:dyDescent="0.4">
      <c r="A101" s="688"/>
      <c r="C101" s="432"/>
      <c r="D101" s="432" t="s">
        <v>1868</v>
      </c>
      <c r="E101" s="429" t="s">
        <v>2214</v>
      </c>
      <c r="F101" s="429" t="s">
        <v>2211</v>
      </c>
      <c r="G101" s="429" t="s">
        <v>40</v>
      </c>
      <c r="H101" s="429" t="s">
        <v>2212</v>
      </c>
      <c r="I101" s="429" t="s">
        <v>1476</v>
      </c>
      <c r="J101" s="432">
        <v>30.4</v>
      </c>
      <c r="K101" s="689">
        <v>16.399999999999999</v>
      </c>
      <c r="L101" s="689">
        <v>17.399999999999999</v>
      </c>
      <c r="M101" s="689" t="s">
        <v>2279</v>
      </c>
      <c r="N101" s="704" t="s">
        <v>971</v>
      </c>
      <c r="O101" s="429" t="s">
        <v>2213</v>
      </c>
      <c r="R101" s="432"/>
      <c r="S101" s="432"/>
      <c r="T101" s="432"/>
      <c r="V101" s="692"/>
      <c r="W101" s="692"/>
      <c r="X101" s="691"/>
      <c r="Y101" s="691"/>
      <c r="AA101" s="695"/>
      <c r="AK101" s="432"/>
    </row>
    <row r="102" spans="1:39" s="429" customFormat="1" ht="20.25" x14ac:dyDescent="0.4">
      <c r="A102" s="688"/>
      <c r="C102" s="432"/>
      <c r="D102" s="432" t="s">
        <v>1868</v>
      </c>
      <c r="E102" s="429" t="s">
        <v>2215</v>
      </c>
      <c r="F102" s="429" t="s">
        <v>40</v>
      </c>
      <c r="G102" s="429" t="s">
        <v>2161</v>
      </c>
      <c r="H102" s="429" t="s">
        <v>1476</v>
      </c>
      <c r="I102" s="429" t="s">
        <v>2162</v>
      </c>
      <c r="J102" s="432">
        <v>17.2</v>
      </c>
      <c r="K102" s="689">
        <v>18.100000000000001</v>
      </c>
      <c r="L102" s="689">
        <v>18.5</v>
      </c>
      <c r="M102" s="689"/>
      <c r="R102" s="432"/>
      <c r="S102" s="432"/>
      <c r="T102" s="432"/>
      <c r="V102" s="692"/>
      <c r="W102" s="692"/>
      <c r="X102" s="691"/>
      <c r="Y102" s="691"/>
      <c r="AA102" s="695"/>
      <c r="AK102" s="432"/>
    </row>
    <row r="103" spans="1:39" s="429" customFormat="1" ht="20.25" x14ac:dyDescent="0.4">
      <c r="A103" s="688"/>
      <c r="C103" s="432"/>
      <c r="D103" s="432" t="s">
        <v>1868</v>
      </c>
      <c r="E103" s="429" t="s">
        <v>2216</v>
      </c>
      <c r="F103" s="429" t="s">
        <v>2161</v>
      </c>
      <c r="G103" s="429" t="s">
        <v>40</v>
      </c>
      <c r="H103" s="429" t="s">
        <v>2162</v>
      </c>
      <c r="I103" s="429" t="s">
        <v>1476</v>
      </c>
      <c r="J103" s="432">
        <v>17.2</v>
      </c>
      <c r="K103" s="689">
        <v>19</v>
      </c>
      <c r="L103" s="689">
        <v>19.399999999999999</v>
      </c>
      <c r="M103" s="689"/>
      <c r="R103" s="432"/>
      <c r="S103" s="432"/>
      <c r="T103" s="432"/>
      <c r="V103" s="692"/>
      <c r="W103" s="692"/>
      <c r="X103" s="691"/>
      <c r="Y103" s="691"/>
      <c r="AA103" s="695"/>
      <c r="AK103" s="432"/>
    </row>
    <row r="104" spans="1:39" s="429" customFormat="1" ht="20.25" x14ac:dyDescent="0.4">
      <c r="A104" s="688"/>
      <c r="C104" s="432" t="s">
        <v>2092</v>
      </c>
      <c r="D104" s="432" t="s">
        <v>1868</v>
      </c>
      <c r="E104" s="429" t="s">
        <v>2217</v>
      </c>
      <c r="F104" s="429" t="s">
        <v>40</v>
      </c>
      <c r="G104" s="429" t="s">
        <v>2205</v>
      </c>
      <c r="H104" s="429" t="s">
        <v>1476</v>
      </c>
      <c r="I104" s="429" t="s">
        <v>2206</v>
      </c>
      <c r="J104" s="432">
        <v>24.6</v>
      </c>
      <c r="K104" s="689">
        <v>20.149999999999999</v>
      </c>
      <c r="L104" s="689">
        <v>21.05</v>
      </c>
      <c r="M104" s="689"/>
      <c r="R104" s="432"/>
      <c r="S104" s="432"/>
      <c r="T104" s="432"/>
      <c r="V104" s="692"/>
      <c r="W104" s="692"/>
      <c r="X104" s="691"/>
      <c r="Y104" s="691"/>
      <c r="AA104" s="695"/>
      <c r="AK104" s="432"/>
    </row>
    <row r="105" spans="1:39" s="429" customFormat="1" ht="20.25" x14ac:dyDescent="0.4">
      <c r="A105" s="688"/>
      <c r="B105" s="432"/>
      <c r="C105" s="432" t="s">
        <v>2092</v>
      </c>
      <c r="D105" s="432"/>
      <c r="G105" s="642" t="s">
        <v>1174</v>
      </c>
      <c r="I105" s="642" t="s">
        <v>1174</v>
      </c>
      <c r="J105" s="432"/>
      <c r="K105" s="689"/>
      <c r="L105" s="689"/>
      <c r="M105" s="689"/>
      <c r="R105" s="432"/>
      <c r="S105" s="432"/>
      <c r="T105" s="432"/>
      <c r="V105" s="692"/>
      <c r="W105" s="692"/>
      <c r="X105" s="691"/>
      <c r="Y105" s="691"/>
      <c r="AA105" s="695"/>
      <c r="AK105" s="432"/>
    </row>
    <row r="106" spans="1:39" s="643" customFormat="1" x14ac:dyDescent="0.3">
      <c r="C106" s="709"/>
    </row>
    <row r="107" spans="1:39" s="429" customFormat="1" ht="20.25" x14ac:dyDescent="0.4">
      <c r="A107" s="688"/>
      <c r="B107" s="432">
        <v>8</v>
      </c>
      <c r="C107" s="432" t="s">
        <v>2092</v>
      </c>
      <c r="D107" s="432" t="s">
        <v>1886</v>
      </c>
      <c r="E107" s="429" t="s">
        <v>2218</v>
      </c>
      <c r="F107" s="429" t="s">
        <v>2205</v>
      </c>
      <c r="G107" s="429" t="s">
        <v>2157</v>
      </c>
      <c r="H107" s="429" t="s">
        <v>2206</v>
      </c>
      <c r="I107" s="429" t="s">
        <v>2159</v>
      </c>
      <c r="J107" s="432">
        <v>27.3</v>
      </c>
      <c r="K107" s="689">
        <v>5.45</v>
      </c>
      <c r="L107" s="689">
        <v>6.45</v>
      </c>
      <c r="M107" s="689"/>
      <c r="U107" s="432" t="s">
        <v>1886</v>
      </c>
      <c r="V107" s="690">
        <v>0.30208333333333331</v>
      </c>
      <c r="W107" s="690">
        <v>0.28125</v>
      </c>
      <c r="X107" s="691">
        <v>150</v>
      </c>
      <c r="Y107" s="691"/>
      <c r="Z107" s="692"/>
      <c r="AA107" s="693" t="s">
        <v>1027</v>
      </c>
      <c r="AB107" s="705" t="s">
        <v>2101</v>
      </c>
      <c r="AC107" s="705" t="s">
        <v>1045</v>
      </c>
      <c r="AD107" s="705"/>
      <c r="AE107" s="705"/>
      <c r="AF107" s="429" t="s">
        <v>2206</v>
      </c>
      <c r="AG107" s="429" t="s">
        <v>2208</v>
      </c>
      <c r="AH107" s="655" t="s">
        <v>1542</v>
      </c>
      <c r="AI107" s="429" t="s">
        <v>1045</v>
      </c>
      <c r="AJ107" s="429" t="s">
        <v>1031</v>
      </c>
      <c r="AK107" s="432"/>
      <c r="AM107" s="429" t="s">
        <v>1027</v>
      </c>
    </row>
    <row r="108" spans="1:39" s="429" customFormat="1" ht="20.25" x14ac:dyDescent="0.4">
      <c r="A108" s="688"/>
      <c r="B108" s="432"/>
      <c r="C108" s="432"/>
      <c r="D108" s="432" t="s">
        <v>1886</v>
      </c>
      <c r="E108" s="429" t="s">
        <v>2219</v>
      </c>
      <c r="F108" s="429" t="s">
        <v>2157</v>
      </c>
      <c r="G108" s="429" t="s">
        <v>2220</v>
      </c>
      <c r="H108" s="429" t="s">
        <v>2159</v>
      </c>
      <c r="I108" s="429" t="s">
        <v>2221</v>
      </c>
      <c r="J108" s="432">
        <v>41.8</v>
      </c>
      <c r="K108" s="689">
        <v>6.5</v>
      </c>
      <c r="L108" s="689">
        <v>8.1</v>
      </c>
      <c r="M108" s="689"/>
      <c r="N108" s="429" t="s">
        <v>2222</v>
      </c>
      <c r="R108" s="432"/>
      <c r="S108" s="432"/>
      <c r="T108" s="432"/>
      <c r="U108" s="691"/>
      <c r="V108" s="692"/>
      <c r="W108" s="692"/>
      <c r="X108" s="691"/>
      <c r="Y108" s="691"/>
      <c r="AA108" s="695"/>
      <c r="AK108" s="432"/>
    </row>
    <row r="109" spans="1:39" s="429" customFormat="1" ht="20.25" x14ac:dyDescent="0.4">
      <c r="A109" s="688"/>
      <c r="B109" s="432"/>
      <c r="C109" s="432"/>
      <c r="D109" s="432" t="s">
        <v>1886</v>
      </c>
      <c r="E109" s="429" t="s">
        <v>2223</v>
      </c>
      <c r="F109" s="429" t="s">
        <v>2220</v>
      </c>
      <c r="G109" s="429" t="s">
        <v>2157</v>
      </c>
      <c r="H109" s="429" t="s">
        <v>2221</v>
      </c>
      <c r="I109" s="429" t="s">
        <v>2159</v>
      </c>
      <c r="J109" s="432">
        <v>41.8</v>
      </c>
      <c r="K109" s="689">
        <v>8.4</v>
      </c>
      <c r="L109" s="689">
        <v>10</v>
      </c>
      <c r="M109" s="689"/>
      <c r="N109" s="429" t="s">
        <v>2163</v>
      </c>
      <c r="R109" s="432"/>
      <c r="S109" s="432"/>
      <c r="T109" s="432"/>
      <c r="U109" s="691"/>
      <c r="V109" s="692"/>
      <c r="W109" s="692"/>
      <c r="X109" s="691"/>
      <c r="Y109" s="691"/>
      <c r="AA109" s="695"/>
      <c r="AK109" s="432"/>
    </row>
    <row r="110" spans="1:39" s="429" customFormat="1" ht="20.25" x14ac:dyDescent="0.4">
      <c r="A110" s="688"/>
      <c r="B110" s="432"/>
      <c r="C110" s="432"/>
      <c r="D110" s="432" t="s">
        <v>1886</v>
      </c>
      <c r="E110" s="429" t="s">
        <v>2224</v>
      </c>
      <c r="F110" s="429" t="s">
        <v>2157</v>
      </c>
      <c r="G110" s="429" t="s">
        <v>40</v>
      </c>
      <c r="H110" s="429" t="s">
        <v>2159</v>
      </c>
      <c r="I110" s="429" t="s">
        <v>1476</v>
      </c>
      <c r="J110" s="432">
        <v>2.7</v>
      </c>
      <c r="K110" s="689">
        <v>10.050000000000001</v>
      </c>
      <c r="L110" s="689">
        <v>10.15</v>
      </c>
      <c r="M110" s="689"/>
      <c r="N110" s="704"/>
      <c r="R110" s="432"/>
      <c r="S110" s="432"/>
      <c r="T110" s="432"/>
      <c r="U110" s="691"/>
      <c r="V110" s="692"/>
      <c r="W110" s="692"/>
      <c r="X110" s="691"/>
      <c r="Y110" s="691"/>
      <c r="AA110" s="695"/>
      <c r="AK110" s="432"/>
    </row>
    <row r="111" spans="1:39" s="429" customFormat="1" ht="20.25" x14ac:dyDescent="0.4">
      <c r="A111" s="688"/>
      <c r="B111" s="432"/>
      <c r="C111" s="432"/>
      <c r="D111" s="432" t="s">
        <v>1886</v>
      </c>
      <c r="E111" s="429" t="s">
        <v>2225</v>
      </c>
      <c r="F111" s="429" t="s">
        <v>40</v>
      </c>
      <c r="G111" s="429" t="s">
        <v>2226</v>
      </c>
      <c r="H111" s="429" t="s">
        <v>1476</v>
      </c>
      <c r="I111" s="429" t="s">
        <v>2227</v>
      </c>
      <c r="J111" s="691">
        <v>9</v>
      </c>
      <c r="K111" s="689">
        <v>10.199999999999999</v>
      </c>
      <c r="L111" s="689">
        <v>10.5</v>
      </c>
      <c r="M111" s="689"/>
      <c r="N111" s="704"/>
      <c r="R111" s="432"/>
      <c r="S111" s="432"/>
      <c r="T111" s="432"/>
      <c r="U111" s="691"/>
      <c r="V111" s="692"/>
      <c r="W111" s="692"/>
      <c r="X111" s="691"/>
      <c r="Y111" s="691"/>
      <c r="AA111" s="695"/>
      <c r="AK111" s="432"/>
    </row>
    <row r="112" spans="1:39" s="429" customFormat="1" ht="20.25" x14ac:dyDescent="0.4">
      <c r="A112" s="688"/>
      <c r="B112" s="432"/>
      <c r="C112" s="432"/>
      <c r="D112" s="432" t="s">
        <v>1886</v>
      </c>
      <c r="E112" s="429" t="s">
        <v>2228</v>
      </c>
      <c r="F112" s="429" t="s">
        <v>2226</v>
      </c>
      <c r="G112" s="429" t="s">
        <v>40</v>
      </c>
      <c r="H112" s="429" t="s">
        <v>2227</v>
      </c>
      <c r="I112" s="429" t="s">
        <v>1476</v>
      </c>
      <c r="J112" s="691">
        <v>9</v>
      </c>
      <c r="K112" s="689">
        <v>10.55</v>
      </c>
      <c r="L112" s="689">
        <v>11.25</v>
      </c>
      <c r="M112" s="689"/>
      <c r="N112" s="704"/>
      <c r="R112" s="432"/>
      <c r="S112" s="432"/>
      <c r="T112" s="432"/>
      <c r="U112" s="691"/>
      <c r="V112" s="692"/>
      <c r="W112" s="692"/>
      <c r="X112" s="691"/>
      <c r="Y112" s="691"/>
      <c r="AA112" s="695"/>
      <c r="AK112" s="432"/>
    </row>
    <row r="113" spans="1:39" s="429" customFormat="1" ht="20.25" x14ac:dyDescent="0.4">
      <c r="A113" s="688"/>
      <c r="B113" s="432"/>
      <c r="C113" s="432"/>
      <c r="D113" s="432" t="s">
        <v>1886</v>
      </c>
      <c r="E113" s="429" t="s">
        <v>2229</v>
      </c>
      <c r="F113" s="429" t="s">
        <v>40</v>
      </c>
      <c r="G113" s="429" t="s">
        <v>2226</v>
      </c>
      <c r="H113" s="429" t="s">
        <v>1476</v>
      </c>
      <c r="I113" s="429" t="s">
        <v>2227</v>
      </c>
      <c r="J113" s="691">
        <v>9</v>
      </c>
      <c r="K113" s="689">
        <v>11.3</v>
      </c>
      <c r="L113" s="689">
        <v>12</v>
      </c>
      <c r="M113" s="689"/>
      <c r="N113" s="704"/>
      <c r="R113" s="432"/>
      <c r="S113" s="432"/>
      <c r="T113" s="432"/>
      <c r="U113" s="691"/>
      <c r="V113" s="692"/>
      <c r="W113" s="692"/>
      <c r="X113" s="691"/>
      <c r="Y113" s="691"/>
      <c r="AA113" s="695"/>
      <c r="AK113" s="432"/>
    </row>
    <row r="114" spans="1:39" s="429" customFormat="1" ht="20.25" x14ac:dyDescent="0.4">
      <c r="A114" s="688"/>
      <c r="B114" s="432"/>
      <c r="C114" s="432" t="s">
        <v>2092</v>
      </c>
      <c r="D114" s="432" t="s">
        <v>1886</v>
      </c>
      <c r="E114" s="429" t="s">
        <v>2230</v>
      </c>
      <c r="F114" s="429" t="s">
        <v>2226</v>
      </c>
      <c r="G114" s="429" t="s">
        <v>40</v>
      </c>
      <c r="H114" s="429" t="s">
        <v>2227</v>
      </c>
      <c r="I114" s="429" t="s">
        <v>1476</v>
      </c>
      <c r="J114" s="691">
        <v>9</v>
      </c>
      <c r="K114" s="689">
        <v>12.05</v>
      </c>
      <c r="L114" s="689">
        <v>12.35</v>
      </c>
      <c r="M114" s="689"/>
      <c r="N114" s="704"/>
      <c r="R114" s="432"/>
      <c r="S114" s="432"/>
      <c r="T114" s="432"/>
      <c r="U114" s="691"/>
      <c r="V114" s="692"/>
      <c r="W114" s="692"/>
      <c r="X114" s="691"/>
      <c r="Y114" s="691"/>
      <c r="AA114" s="695"/>
      <c r="AK114" s="432"/>
    </row>
    <row r="115" spans="1:39" s="429" customFormat="1" ht="20.25" x14ac:dyDescent="0.4">
      <c r="A115" s="688"/>
      <c r="B115" s="432"/>
      <c r="C115" s="432" t="s">
        <v>2092</v>
      </c>
      <c r="D115" s="432"/>
      <c r="F115" s="642" t="s">
        <v>976</v>
      </c>
      <c r="H115" s="642" t="s">
        <v>976</v>
      </c>
      <c r="J115" s="432"/>
      <c r="K115" s="432"/>
      <c r="L115" s="689"/>
      <c r="M115" s="689"/>
      <c r="R115" s="432"/>
      <c r="S115" s="432"/>
      <c r="T115" s="432"/>
      <c r="U115" s="691"/>
      <c r="V115" s="692"/>
      <c r="W115" s="692"/>
      <c r="X115" s="691"/>
      <c r="Y115" s="691"/>
      <c r="Z115" s="432"/>
      <c r="AA115" s="695"/>
      <c r="AK115" s="432"/>
    </row>
    <row r="116" spans="1:39" s="429" customFormat="1" ht="20.25" x14ac:dyDescent="0.4">
      <c r="A116" s="688"/>
      <c r="B116" s="432"/>
      <c r="C116" s="432" t="s">
        <v>2092</v>
      </c>
      <c r="D116" s="432" t="s">
        <v>1939</v>
      </c>
      <c r="E116" s="429" t="s">
        <v>2231</v>
      </c>
      <c r="F116" s="429" t="s">
        <v>40</v>
      </c>
      <c r="G116" s="429" t="s">
        <v>49</v>
      </c>
      <c r="H116" s="429" t="s">
        <v>1476</v>
      </c>
      <c r="I116" s="429" t="s">
        <v>963</v>
      </c>
      <c r="J116" s="432">
        <v>57.8</v>
      </c>
      <c r="K116" s="689">
        <v>14</v>
      </c>
      <c r="L116" s="689">
        <v>15.45</v>
      </c>
      <c r="M116" s="689"/>
      <c r="R116" s="432"/>
      <c r="S116" s="432"/>
      <c r="T116" s="432"/>
      <c r="U116" s="432" t="s">
        <v>1939</v>
      </c>
      <c r="V116" s="690">
        <v>0.34722222222222227</v>
      </c>
      <c r="W116" s="690">
        <v>0.3263888888888889</v>
      </c>
      <c r="X116" s="691">
        <v>208.8</v>
      </c>
      <c r="Y116" s="691">
        <f>X116+X107</f>
        <v>358.8</v>
      </c>
      <c r="Z116" s="692">
        <v>14</v>
      </c>
      <c r="AA116" s="693"/>
      <c r="AB116" s="705" t="s">
        <v>2101</v>
      </c>
      <c r="AC116" s="705" t="s">
        <v>1045</v>
      </c>
      <c r="AD116" s="705" t="s">
        <v>1045</v>
      </c>
      <c r="AE116" s="705"/>
      <c r="AF116" s="429" t="s">
        <v>963</v>
      </c>
      <c r="AG116" s="429" t="s">
        <v>49</v>
      </c>
      <c r="AH116" s="429" t="s">
        <v>1029</v>
      </c>
      <c r="AI116" s="429" t="s">
        <v>1045</v>
      </c>
      <c r="AJ116" s="429" t="s">
        <v>2232</v>
      </c>
      <c r="AK116" s="432" t="s">
        <v>2103</v>
      </c>
      <c r="AM116" s="429" t="s">
        <v>1027</v>
      </c>
    </row>
    <row r="117" spans="1:39" s="429" customFormat="1" ht="20.25" x14ac:dyDescent="0.4">
      <c r="A117" s="688"/>
      <c r="B117" s="432"/>
      <c r="C117" s="432"/>
      <c r="D117" s="432" t="s">
        <v>1939</v>
      </c>
      <c r="E117" s="429" t="s">
        <v>2233</v>
      </c>
      <c r="F117" s="429" t="s">
        <v>49</v>
      </c>
      <c r="G117" s="429" t="s">
        <v>0</v>
      </c>
      <c r="H117" s="429" t="s">
        <v>963</v>
      </c>
      <c r="I117" s="429" t="s">
        <v>968</v>
      </c>
      <c r="J117" s="432">
        <v>23.3</v>
      </c>
      <c r="K117" s="689">
        <v>15.55</v>
      </c>
      <c r="L117" s="689">
        <v>16.399999999999999</v>
      </c>
      <c r="M117" s="689"/>
      <c r="N117" s="707"/>
      <c r="O117" s="707"/>
      <c r="P117" s="707"/>
      <c r="Q117" s="707"/>
      <c r="R117" s="432"/>
      <c r="S117" s="432"/>
      <c r="T117" s="432"/>
      <c r="U117" s="691"/>
      <c r="V117" s="692"/>
      <c r="W117" s="692"/>
      <c r="X117" s="691"/>
      <c r="Y117" s="691"/>
      <c r="Z117" s="432"/>
      <c r="AA117" s="695"/>
      <c r="AK117" s="432"/>
    </row>
    <row r="118" spans="1:39" s="429" customFormat="1" ht="20.25" x14ac:dyDescent="0.4">
      <c r="A118" s="688"/>
      <c r="B118" s="432"/>
      <c r="C118" s="432"/>
      <c r="D118" s="432" t="s">
        <v>1939</v>
      </c>
      <c r="E118" s="429" t="s">
        <v>2234</v>
      </c>
      <c r="F118" s="429" t="s">
        <v>0</v>
      </c>
      <c r="G118" s="429" t="s">
        <v>49</v>
      </c>
      <c r="H118" s="429" t="s">
        <v>968</v>
      </c>
      <c r="I118" s="429" t="s">
        <v>963</v>
      </c>
      <c r="J118" s="432">
        <v>23.3</v>
      </c>
      <c r="K118" s="689">
        <v>16.5</v>
      </c>
      <c r="L118" s="689">
        <v>17.350000000000001</v>
      </c>
      <c r="M118" s="689"/>
      <c r="N118" s="704" t="s">
        <v>971</v>
      </c>
      <c r="O118" s="707"/>
      <c r="P118" s="707"/>
      <c r="Q118" s="707"/>
      <c r="R118" s="432"/>
      <c r="S118" s="432"/>
      <c r="T118" s="432"/>
      <c r="U118" s="691"/>
      <c r="V118" s="692"/>
      <c r="W118" s="692"/>
      <c r="X118" s="691"/>
      <c r="Y118" s="691"/>
      <c r="Z118" s="432"/>
      <c r="AA118" s="695"/>
      <c r="AK118" s="432"/>
    </row>
    <row r="119" spans="1:39" s="429" customFormat="1" ht="20.25" x14ac:dyDescent="0.4">
      <c r="A119" s="688"/>
      <c r="B119" s="432"/>
      <c r="C119" s="432"/>
      <c r="D119" s="432" t="s">
        <v>1939</v>
      </c>
      <c r="E119" s="429" t="s">
        <v>2235</v>
      </c>
      <c r="F119" s="429" t="s">
        <v>49</v>
      </c>
      <c r="G119" s="429" t="s">
        <v>0</v>
      </c>
      <c r="H119" s="429" t="s">
        <v>963</v>
      </c>
      <c r="I119" s="429" t="s">
        <v>968</v>
      </c>
      <c r="J119" s="432">
        <v>23.3</v>
      </c>
      <c r="K119" s="689">
        <v>18.05</v>
      </c>
      <c r="L119" s="689">
        <v>18.5</v>
      </c>
      <c r="M119" s="689"/>
      <c r="R119" s="432"/>
      <c r="S119" s="432"/>
      <c r="T119" s="432"/>
      <c r="U119" s="691"/>
      <c r="V119" s="692"/>
      <c r="W119" s="692"/>
      <c r="X119" s="691"/>
      <c r="Y119" s="691"/>
      <c r="Z119" s="432"/>
      <c r="AA119" s="695"/>
      <c r="AK119" s="432"/>
    </row>
    <row r="120" spans="1:39" s="429" customFormat="1" ht="20.25" x14ac:dyDescent="0.4">
      <c r="A120" s="688"/>
      <c r="B120" s="432"/>
      <c r="C120" s="432"/>
      <c r="D120" s="432" t="s">
        <v>1939</v>
      </c>
      <c r="E120" s="429" t="s">
        <v>2236</v>
      </c>
      <c r="F120" s="429" t="s">
        <v>0</v>
      </c>
      <c r="G120" s="429" t="s">
        <v>49</v>
      </c>
      <c r="H120" s="429" t="s">
        <v>968</v>
      </c>
      <c r="I120" s="429" t="s">
        <v>963</v>
      </c>
      <c r="J120" s="432">
        <v>23.3</v>
      </c>
      <c r="K120" s="689">
        <v>19</v>
      </c>
      <c r="L120" s="689">
        <v>19.45</v>
      </c>
      <c r="M120" s="689"/>
      <c r="R120" s="432"/>
      <c r="S120" s="432"/>
      <c r="T120" s="432"/>
      <c r="U120" s="691"/>
      <c r="V120" s="692"/>
      <c r="W120" s="692"/>
      <c r="X120" s="691"/>
      <c r="Y120" s="691"/>
      <c r="Z120" s="432"/>
      <c r="AA120" s="695"/>
      <c r="AK120" s="432"/>
    </row>
    <row r="121" spans="1:39" s="429" customFormat="1" ht="20.25" x14ac:dyDescent="0.4">
      <c r="A121" s="688"/>
      <c r="B121" s="432"/>
      <c r="C121" s="432" t="s">
        <v>2092</v>
      </c>
      <c r="D121" s="432" t="s">
        <v>1939</v>
      </c>
      <c r="E121" s="429" t="s">
        <v>2237</v>
      </c>
      <c r="F121" s="429" t="s">
        <v>49</v>
      </c>
      <c r="G121" s="429" t="s">
        <v>40</v>
      </c>
      <c r="H121" s="429" t="s">
        <v>963</v>
      </c>
      <c r="I121" s="429" t="s">
        <v>1476</v>
      </c>
      <c r="J121" s="432">
        <v>57.8</v>
      </c>
      <c r="K121" s="689">
        <v>19.5</v>
      </c>
      <c r="L121" s="689">
        <v>21.35</v>
      </c>
      <c r="M121" s="689"/>
      <c r="R121" s="432"/>
      <c r="S121" s="432"/>
      <c r="T121" s="432"/>
      <c r="U121" s="691"/>
      <c r="V121" s="692"/>
      <c r="W121" s="692"/>
      <c r="X121" s="691"/>
      <c r="Y121" s="691"/>
      <c r="Z121" s="432"/>
      <c r="AA121" s="695"/>
      <c r="AK121" s="432"/>
    </row>
    <row r="122" spans="1:39" s="643" customFormat="1" ht="20.25" x14ac:dyDescent="0.4">
      <c r="C122" s="709" t="s">
        <v>2092</v>
      </c>
      <c r="J122" s="642" t="s">
        <v>2238</v>
      </c>
    </row>
    <row r="123" spans="1:39" s="178" customFormat="1" ht="20.25" x14ac:dyDescent="0.4">
      <c r="A123" s="672"/>
      <c r="B123" s="175"/>
      <c r="C123" s="175"/>
      <c r="D123" s="175"/>
      <c r="J123" s="175"/>
      <c r="K123" s="180"/>
      <c r="L123" s="180"/>
      <c r="M123" s="180"/>
      <c r="R123" s="175"/>
      <c r="S123" s="175"/>
      <c r="T123" s="175"/>
      <c r="U123" s="183"/>
      <c r="V123" s="679"/>
      <c r="W123" s="679"/>
      <c r="X123" s="183"/>
      <c r="Y123" s="183"/>
      <c r="AA123" s="685"/>
      <c r="AK123" s="175"/>
    </row>
    <row r="124" spans="1:39" s="429" customFormat="1" ht="20.25" x14ac:dyDescent="0.4">
      <c r="A124" s="688"/>
      <c r="B124" s="432">
        <v>9</v>
      </c>
      <c r="C124" s="432" t="s">
        <v>2092</v>
      </c>
      <c r="D124" s="432" t="s">
        <v>1888</v>
      </c>
      <c r="E124" s="429" t="s">
        <v>2239</v>
      </c>
      <c r="F124" s="429" t="s">
        <v>40</v>
      </c>
      <c r="G124" s="429" t="s">
        <v>2157</v>
      </c>
      <c r="H124" s="429" t="s">
        <v>1476</v>
      </c>
      <c r="I124" s="429" t="s">
        <v>2159</v>
      </c>
      <c r="J124" s="432">
        <v>2.7</v>
      </c>
      <c r="K124" s="689">
        <v>4.3</v>
      </c>
      <c r="L124" s="689">
        <v>4.4000000000000004</v>
      </c>
      <c r="M124" s="689"/>
      <c r="N124" s="429" t="s">
        <v>2163</v>
      </c>
      <c r="R124" s="432"/>
      <c r="S124" s="432"/>
      <c r="T124" s="432"/>
      <c r="U124" s="432" t="s">
        <v>1888</v>
      </c>
      <c r="V124" s="690">
        <v>0.32291666666666669</v>
      </c>
      <c r="W124" s="690">
        <v>0.28819444444444448</v>
      </c>
      <c r="X124" s="691">
        <v>123</v>
      </c>
      <c r="Y124" s="691"/>
      <c r="Z124" s="692"/>
      <c r="AA124" s="693" t="s">
        <v>1027</v>
      </c>
      <c r="AB124" s="705" t="s">
        <v>2101</v>
      </c>
      <c r="AC124" s="705" t="s">
        <v>1045</v>
      </c>
      <c r="AD124" s="705"/>
      <c r="AE124" s="705"/>
      <c r="AF124" s="429" t="s">
        <v>2173</v>
      </c>
      <c r="AG124" s="429" t="s">
        <v>2172</v>
      </c>
      <c r="AH124" s="655" t="s">
        <v>1542</v>
      </c>
      <c r="AI124" s="429" t="s">
        <v>1045</v>
      </c>
      <c r="AJ124" s="429" t="s">
        <v>1031</v>
      </c>
      <c r="AK124" s="432" t="s">
        <v>2103</v>
      </c>
      <c r="AM124" s="429" t="s">
        <v>1027</v>
      </c>
    </row>
    <row r="125" spans="1:39" s="429" customFormat="1" ht="20.25" x14ac:dyDescent="0.4">
      <c r="A125" s="688"/>
      <c r="B125" s="432"/>
      <c r="C125" s="432"/>
      <c r="D125" s="432" t="s">
        <v>1888</v>
      </c>
      <c r="E125" s="429" t="s">
        <v>2240</v>
      </c>
      <c r="F125" s="429" t="s">
        <v>2157</v>
      </c>
      <c r="G125" s="429" t="s">
        <v>40</v>
      </c>
      <c r="H125" s="429" t="s">
        <v>2159</v>
      </c>
      <c r="I125" s="429" t="s">
        <v>1476</v>
      </c>
      <c r="J125" s="432">
        <v>2.7</v>
      </c>
      <c r="K125" s="689">
        <v>4.5</v>
      </c>
      <c r="L125" s="689">
        <v>5</v>
      </c>
      <c r="M125" s="689"/>
      <c r="N125" s="429" t="s">
        <v>2163</v>
      </c>
      <c r="R125" s="432"/>
      <c r="S125" s="432"/>
      <c r="T125" s="432"/>
      <c r="U125" s="691"/>
      <c r="V125" s="692"/>
      <c r="W125" s="692"/>
      <c r="X125" s="691"/>
      <c r="Y125" s="691"/>
      <c r="Z125" s="432"/>
      <c r="AA125" s="695"/>
      <c r="AK125" s="432"/>
    </row>
    <row r="126" spans="1:39" s="429" customFormat="1" ht="20.25" x14ac:dyDescent="0.4">
      <c r="A126" s="688"/>
      <c r="B126" s="432"/>
      <c r="C126" s="432"/>
      <c r="D126" s="432" t="s">
        <v>1888</v>
      </c>
      <c r="E126" s="429" t="s">
        <v>2241</v>
      </c>
      <c r="F126" s="429" t="s">
        <v>40</v>
      </c>
      <c r="G126" s="429" t="s">
        <v>2157</v>
      </c>
      <c r="H126" s="429" t="s">
        <v>1476</v>
      </c>
      <c r="I126" s="429" t="s">
        <v>2159</v>
      </c>
      <c r="J126" s="432">
        <v>2.7</v>
      </c>
      <c r="K126" s="689">
        <v>5.0999999999999996</v>
      </c>
      <c r="L126" s="689">
        <v>5.2</v>
      </c>
      <c r="M126" s="689"/>
      <c r="N126" s="429" t="s">
        <v>2163</v>
      </c>
      <c r="R126" s="432"/>
      <c r="S126" s="432"/>
      <c r="T126" s="432"/>
      <c r="U126" s="691"/>
      <c r="V126" s="692"/>
      <c r="W126" s="692"/>
      <c r="X126" s="691"/>
      <c r="Y126" s="691"/>
      <c r="Z126" s="432"/>
      <c r="AA126" s="695"/>
      <c r="AK126" s="432"/>
    </row>
    <row r="127" spans="1:39" s="429" customFormat="1" ht="20.25" x14ac:dyDescent="0.4">
      <c r="A127" s="688"/>
      <c r="B127" s="432"/>
      <c r="C127" s="432"/>
      <c r="D127" s="432" t="s">
        <v>1888</v>
      </c>
      <c r="E127" s="429" t="s">
        <v>2242</v>
      </c>
      <c r="F127" s="429" t="s">
        <v>2157</v>
      </c>
      <c r="G127" s="429" t="s">
        <v>2172</v>
      </c>
      <c r="H127" s="429" t="s">
        <v>2159</v>
      </c>
      <c r="I127" s="429" t="s">
        <v>2173</v>
      </c>
      <c r="J127" s="432">
        <v>11.7</v>
      </c>
      <c r="K127" s="689">
        <v>5.3</v>
      </c>
      <c r="L127" s="689">
        <v>6</v>
      </c>
      <c r="M127" s="689"/>
      <c r="N127" s="704" t="s">
        <v>971</v>
      </c>
      <c r="R127" s="432"/>
      <c r="S127" s="432"/>
      <c r="T127" s="432"/>
      <c r="U127" s="691"/>
      <c r="V127" s="692"/>
      <c r="W127" s="692"/>
      <c r="X127" s="691"/>
      <c r="Y127" s="691"/>
      <c r="Z127" s="432"/>
      <c r="AA127" s="695"/>
      <c r="AK127" s="432"/>
    </row>
    <row r="128" spans="1:39" s="429" customFormat="1" ht="20.25" x14ac:dyDescent="0.4">
      <c r="A128" s="688"/>
      <c r="B128" s="432"/>
      <c r="C128" s="432"/>
      <c r="D128" s="432" t="s">
        <v>1888</v>
      </c>
      <c r="E128" s="429" t="s">
        <v>2243</v>
      </c>
      <c r="F128" s="429" t="s">
        <v>2172</v>
      </c>
      <c r="G128" s="429" t="s">
        <v>2157</v>
      </c>
      <c r="H128" s="429" t="s">
        <v>2173</v>
      </c>
      <c r="I128" s="429" t="s">
        <v>2159</v>
      </c>
      <c r="J128" s="432">
        <v>11.7</v>
      </c>
      <c r="K128" s="689">
        <v>6.3</v>
      </c>
      <c r="L128" s="689">
        <v>7</v>
      </c>
      <c r="M128" s="689"/>
      <c r="N128" s="429" t="s">
        <v>2163</v>
      </c>
      <c r="R128" s="432"/>
      <c r="S128" s="432"/>
      <c r="T128" s="432"/>
      <c r="U128" s="691"/>
      <c r="V128" s="692"/>
      <c r="W128" s="692"/>
      <c r="X128" s="691"/>
      <c r="Y128" s="691"/>
      <c r="Z128" s="432"/>
      <c r="AA128" s="695"/>
      <c r="AK128" s="432"/>
    </row>
    <row r="129" spans="1:39" s="429" customFormat="1" ht="20.25" x14ac:dyDescent="0.4">
      <c r="A129" s="688"/>
      <c r="B129" s="432"/>
      <c r="C129" s="432"/>
      <c r="D129" s="432" t="s">
        <v>1888</v>
      </c>
      <c r="E129" s="429" t="s">
        <v>2244</v>
      </c>
      <c r="F129" s="429" t="s">
        <v>2157</v>
      </c>
      <c r="G129" s="429" t="s">
        <v>2245</v>
      </c>
      <c r="H129" s="429" t="s">
        <v>2159</v>
      </c>
      <c r="I129" s="429" t="s">
        <v>2246</v>
      </c>
      <c r="J129" s="432">
        <v>37.1</v>
      </c>
      <c r="K129" s="689">
        <v>7.25</v>
      </c>
      <c r="L129" s="689">
        <v>8.4</v>
      </c>
      <c r="M129" s="689"/>
      <c r="N129" s="429" t="s">
        <v>1225</v>
      </c>
      <c r="R129" s="432"/>
      <c r="S129" s="432"/>
      <c r="T129" s="432"/>
      <c r="U129" s="691"/>
      <c r="V129" s="692"/>
      <c r="W129" s="692"/>
      <c r="X129" s="691"/>
      <c r="Y129" s="691"/>
      <c r="Z129" s="432"/>
      <c r="AA129" s="695"/>
      <c r="AK129" s="432"/>
    </row>
    <row r="130" spans="1:39" s="429" customFormat="1" ht="20.25" x14ac:dyDescent="0.4">
      <c r="A130" s="688"/>
      <c r="B130" s="432"/>
      <c r="C130" s="432"/>
      <c r="D130" s="432" t="s">
        <v>1888</v>
      </c>
      <c r="E130" s="429" t="s">
        <v>2247</v>
      </c>
      <c r="F130" s="429" t="s">
        <v>2245</v>
      </c>
      <c r="G130" s="429" t="s">
        <v>2157</v>
      </c>
      <c r="H130" s="429" t="s">
        <v>2246</v>
      </c>
      <c r="I130" s="429" t="s">
        <v>2159</v>
      </c>
      <c r="J130" s="432">
        <v>37.1</v>
      </c>
      <c r="K130" s="689">
        <v>8.4499999999999993</v>
      </c>
      <c r="L130" s="689">
        <v>10</v>
      </c>
      <c r="M130" s="689"/>
      <c r="N130" s="429" t="s">
        <v>1225</v>
      </c>
      <c r="R130" s="432"/>
      <c r="S130" s="432"/>
      <c r="T130" s="432"/>
      <c r="U130" s="691"/>
      <c r="V130" s="692"/>
      <c r="W130" s="692"/>
      <c r="X130" s="691"/>
      <c r="Y130" s="691"/>
      <c r="Z130" s="432"/>
      <c r="AA130" s="695"/>
      <c r="AK130" s="432"/>
    </row>
    <row r="131" spans="1:39" s="429" customFormat="1" ht="20.25" x14ac:dyDescent="0.4">
      <c r="A131" s="688"/>
      <c r="B131" s="432"/>
      <c r="C131" s="432"/>
      <c r="D131" s="432" t="s">
        <v>1888</v>
      </c>
      <c r="E131" s="429" t="s">
        <v>2248</v>
      </c>
      <c r="F131" s="429" t="s">
        <v>2157</v>
      </c>
      <c r="G131" s="429" t="s">
        <v>40</v>
      </c>
      <c r="H131" s="429" t="s">
        <v>2159</v>
      </c>
      <c r="I131" s="429" t="s">
        <v>1476</v>
      </c>
      <c r="J131" s="432">
        <v>2.7</v>
      </c>
      <c r="K131" s="689">
        <v>10.1</v>
      </c>
      <c r="L131" s="689">
        <v>10.199999999999999</v>
      </c>
      <c r="M131" s="689"/>
      <c r="R131" s="432"/>
      <c r="S131" s="432"/>
      <c r="T131" s="432"/>
      <c r="U131" s="691"/>
      <c r="V131" s="692"/>
      <c r="W131" s="692"/>
      <c r="X131" s="691"/>
      <c r="Y131" s="691"/>
      <c r="Z131" s="432"/>
      <c r="AA131" s="695"/>
      <c r="AK131" s="432"/>
    </row>
    <row r="132" spans="1:39" s="429" customFormat="1" ht="20.25" x14ac:dyDescent="0.4">
      <c r="A132" s="688"/>
      <c r="B132" s="432"/>
      <c r="C132" s="432"/>
      <c r="D132" s="432" t="s">
        <v>1888</v>
      </c>
      <c r="E132" s="429" t="s">
        <v>2131</v>
      </c>
      <c r="F132" s="429" t="s">
        <v>40</v>
      </c>
      <c r="G132" s="429" t="s">
        <v>2157</v>
      </c>
      <c r="H132" s="429" t="s">
        <v>1476</v>
      </c>
      <c r="I132" s="429" t="s">
        <v>2159</v>
      </c>
      <c r="J132" s="432">
        <v>2.7</v>
      </c>
      <c r="K132" s="689">
        <v>10.3</v>
      </c>
      <c r="L132" s="689">
        <v>10.4</v>
      </c>
      <c r="M132" s="689"/>
      <c r="R132" s="432"/>
      <c r="S132" s="432"/>
      <c r="T132" s="432"/>
      <c r="U132" s="691"/>
      <c r="V132" s="692"/>
      <c r="W132" s="692"/>
      <c r="X132" s="691"/>
      <c r="Y132" s="691"/>
      <c r="Z132" s="432"/>
      <c r="AA132" s="695"/>
      <c r="AK132" s="432"/>
    </row>
    <row r="133" spans="1:39" s="429" customFormat="1" ht="20.25" x14ac:dyDescent="0.4">
      <c r="A133" s="688"/>
      <c r="B133" s="432"/>
      <c r="C133" s="432"/>
      <c r="D133" s="432" t="s">
        <v>1888</v>
      </c>
      <c r="E133" s="429" t="s">
        <v>2249</v>
      </c>
      <c r="F133" s="429" t="s">
        <v>2157</v>
      </c>
      <c r="G133" s="429" t="s">
        <v>2250</v>
      </c>
      <c r="H133" s="429" t="s">
        <v>2159</v>
      </c>
      <c r="I133" s="429" t="s">
        <v>2251</v>
      </c>
      <c r="J133" s="432">
        <v>4.5999999999999996</v>
      </c>
      <c r="K133" s="689">
        <v>10.55</v>
      </c>
      <c r="L133" s="689">
        <v>11.05</v>
      </c>
      <c r="M133" s="689"/>
      <c r="N133" s="429" t="s">
        <v>2163</v>
      </c>
      <c r="R133" s="432"/>
      <c r="S133" s="432"/>
      <c r="T133" s="432"/>
      <c r="U133" s="691"/>
      <c r="V133" s="692"/>
      <c r="W133" s="692"/>
      <c r="X133" s="691"/>
      <c r="Y133" s="691"/>
      <c r="Z133" s="432"/>
      <c r="AA133" s="695"/>
      <c r="AK133" s="432"/>
    </row>
    <row r="134" spans="1:39" s="429" customFormat="1" ht="20.25" x14ac:dyDescent="0.4">
      <c r="A134" s="688"/>
      <c r="B134" s="432"/>
      <c r="C134" s="432" t="s">
        <v>2092</v>
      </c>
      <c r="D134" s="432" t="s">
        <v>1888</v>
      </c>
      <c r="E134" s="429" t="s">
        <v>2252</v>
      </c>
      <c r="F134" s="429" t="s">
        <v>2250</v>
      </c>
      <c r="G134" s="429" t="s">
        <v>40</v>
      </c>
      <c r="H134" s="429" t="s">
        <v>2251</v>
      </c>
      <c r="I134" s="429" t="s">
        <v>1476</v>
      </c>
      <c r="J134" s="432">
        <v>7.3</v>
      </c>
      <c r="K134" s="689">
        <v>11.1</v>
      </c>
      <c r="L134" s="689">
        <v>11.3</v>
      </c>
      <c r="M134" s="689"/>
      <c r="R134" s="432"/>
      <c r="S134" s="432"/>
      <c r="T134" s="432"/>
      <c r="U134" s="691"/>
      <c r="V134" s="692"/>
      <c r="W134" s="692"/>
      <c r="X134" s="691"/>
      <c r="Y134" s="691"/>
      <c r="Z134" s="432"/>
      <c r="AA134" s="695"/>
      <c r="AK134" s="432"/>
    </row>
    <row r="135" spans="1:39" s="429" customFormat="1" ht="20.25" x14ac:dyDescent="0.4">
      <c r="A135" s="688"/>
      <c r="B135" s="432"/>
      <c r="C135" s="432" t="s">
        <v>2092</v>
      </c>
      <c r="D135" s="432"/>
      <c r="F135" s="642" t="s">
        <v>976</v>
      </c>
      <c r="H135" s="642" t="s">
        <v>976</v>
      </c>
      <c r="J135" s="706"/>
      <c r="K135" s="689"/>
      <c r="L135" s="689"/>
      <c r="M135" s="689"/>
      <c r="R135" s="432"/>
      <c r="S135" s="432"/>
      <c r="T135" s="432"/>
      <c r="U135" s="691"/>
      <c r="V135" s="692"/>
      <c r="W135" s="692"/>
      <c r="X135" s="691"/>
      <c r="Y135" s="691"/>
      <c r="Z135" s="432"/>
      <c r="AA135" s="695"/>
      <c r="AK135" s="432"/>
    </row>
    <row r="136" spans="1:39" s="429" customFormat="1" ht="20.25" x14ac:dyDescent="0.4">
      <c r="A136" s="688"/>
      <c r="B136" s="432"/>
      <c r="C136" s="432" t="s">
        <v>2092</v>
      </c>
      <c r="D136" s="432" t="s">
        <v>1742</v>
      </c>
      <c r="E136" s="429" t="s">
        <v>2253</v>
      </c>
      <c r="F136" s="429" t="s">
        <v>40</v>
      </c>
      <c r="G136" s="429" t="s">
        <v>2254</v>
      </c>
      <c r="H136" s="429" t="s">
        <v>1476</v>
      </c>
      <c r="I136" s="429" t="s">
        <v>2255</v>
      </c>
      <c r="J136" s="432">
        <v>39.1</v>
      </c>
      <c r="K136" s="689">
        <v>12.3</v>
      </c>
      <c r="L136" s="689">
        <v>13.5</v>
      </c>
      <c r="M136" s="689"/>
      <c r="N136" s="429" t="s">
        <v>1455</v>
      </c>
      <c r="O136" s="707"/>
      <c r="P136" s="707"/>
      <c r="Q136" s="707"/>
      <c r="U136" s="432" t="s">
        <v>1742</v>
      </c>
      <c r="V136" s="690">
        <v>0.34375</v>
      </c>
      <c r="W136" s="690">
        <v>0.28472222222222221</v>
      </c>
      <c r="X136" s="691">
        <v>154.6</v>
      </c>
      <c r="Y136" s="691">
        <f>X136+X124</f>
        <v>277.60000000000002</v>
      </c>
      <c r="Z136" s="692">
        <v>16</v>
      </c>
      <c r="AA136" s="693" t="s">
        <v>1027</v>
      </c>
      <c r="AB136" s="705" t="s">
        <v>2101</v>
      </c>
      <c r="AC136" s="705" t="s">
        <v>1045</v>
      </c>
      <c r="AD136" s="705" t="s">
        <v>1045</v>
      </c>
      <c r="AE136" s="429" t="s">
        <v>2103</v>
      </c>
      <c r="AF136" s="429" t="s">
        <v>2256</v>
      </c>
      <c r="AG136" s="429" t="s">
        <v>2195</v>
      </c>
      <c r="AH136" s="655" t="s">
        <v>1542</v>
      </c>
      <c r="AI136" s="429" t="s">
        <v>1045</v>
      </c>
      <c r="AJ136" s="429" t="s">
        <v>1031</v>
      </c>
      <c r="AK136" s="432" t="s">
        <v>2180</v>
      </c>
      <c r="AM136" s="429" t="s">
        <v>1027</v>
      </c>
    </row>
    <row r="137" spans="1:39" s="429" customFormat="1" ht="20.25" x14ac:dyDescent="0.4">
      <c r="A137" s="688"/>
      <c r="B137" s="432"/>
      <c r="C137" s="432"/>
      <c r="D137" s="432" t="s">
        <v>1742</v>
      </c>
      <c r="E137" s="429" t="s">
        <v>2257</v>
      </c>
      <c r="F137" s="429" t="s">
        <v>2254</v>
      </c>
      <c r="G137" s="429" t="s">
        <v>40</v>
      </c>
      <c r="H137" s="429" t="s">
        <v>2255</v>
      </c>
      <c r="I137" s="429" t="s">
        <v>1476</v>
      </c>
      <c r="J137" s="432">
        <v>39.1</v>
      </c>
      <c r="K137" s="689">
        <v>14</v>
      </c>
      <c r="L137" s="689">
        <v>15.2</v>
      </c>
      <c r="M137" s="689"/>
      <c r="N137" s="429" t="s">
        <v>1455</v>
      </c>
      <c r="O137" s="707"/>
      <c r="P137" s="707"/>
      <c r="Q137" s="707"/>
      <c r="V137" s="692"/>
      <c r="W137" s="692"/>
      <c r="X137" s="691"/>
      <c r="Y137" s="691"/>
      <c r="AA137" s="695"/>
      <c r="AK137" s="432"/>
    </row>
    <row r="138" spans="1:39" s="429" customFormat="1" ht="20.25" x14ac:dyDescent="0.4">
      <c r="A138" s="688"/>
      <c r="B138" s="432"/>
      <c r="C138" s="432"/>
      <c r="D138" s="432" t="s">
        <v>1742</v>
      </c>
      <c r="E138" s="429" t="s">
        <v>2258</v>
      </c>
      <c r="F138" s="429" t="s">
        <v>40</v>
      </c>
      <c r="G138" s="429" t="s">
        <v>2201</v>
      </c>
      <c r="H138" s="429" t="s">
        <v>1476</v>
      </c>
      <c r="I138" s="429" t="s">
        <v>2202</v>
      </c>
      <c r="J138" s="432">
        <v>18.8</v>
      </c>
      <c r="K138" s="689">
        <v>16.2</v>
      </c>
      <c r="L138" s="689">
        <v>17.05</v>
      </c>
      <c r="M138" s="689"/>
      <c r="N138" s="429" t="s">
        <v>1225</v>
      </c>
      <c r="R138" s="432"/>
      <c r="S138" s="432"/>
      <c r="T138" s="432"/>
      <c r="V138" s="692"/>
      <c r="W138" s="692"/>
      <c r="X138" s="691"/>
      <c r="Y138" s="691"/>
      <c r="AA138" s="695"/>
      <c r="AK138" s="432"/>
    </row>
    <row r="139" spans="1:39" s="429" customFormat="1" ht="20.25" x14ac:dyDescent="0.4">
      <c r="A139" s="688"/>
      <c r="B139" s="432"/>
      <c r="C139" s="432"/>
      <c r="D139" s="432" t="s">
        <v>1742</v>
      </c>
      <c r="E139" s="429" t="s">
        <v>2259</v>
      </c>
      <c r="F139" s="429" t="s">
        <v>2260</v>
      </c>
      <c r="G139" s="429" t="s">
        <v>2157</v>
      </c>
      <c r="H139" s="429" t="s">
        <v>2261</v>
      </c>
      <c r="I139" s="429" t="s">
        <v>2159</v>
      </c>
      <c r="J139" s="432">
        <v>21.5</v>
      </c>
      <c r="K139" s="689">
        <v>17.100000000000001</v>
      </c>
      <c r="L139" s="689">
        <v>18.100000000000001</v>
      </c>
      <c r="M139" s="689"/>
      <c r="N139" s="704" t="s">
        <v>971</v>
      </c>
      <c r="R139" s="432"/>
      <c r="S139" s="432"/>
      <c r="T139" s="432"/>
      <c r="V139" s="692"/>
      <c r="W139" s="692"/>
      <c r="X139" s="691"/>
      <c r="Y139" s="691"/>
      <c r="AA139" s="695"/>
      <c r="AK139" s="432"/>
    </row>
    <row r="140" spans="1:39" s="429" customFormat="1" ht="20.25" x14ac:dyDescent="0.4">
      <c r="A140" s="688"/>
      <c r="B140" s="432"/>
      <c r="C140" s="432" t="s">
        <v>2092</v>
      </c>
      <c r="D140" s="432" t="s">
        <v>1742</v>
      </c>
      <c r="E140" s="429" t="s">
        <v>2262</v>
      </c>
      <c r="F140" s="429" t="s">
        <v>2157</v>
      </c>
      <c r="G140" s="429" t="s">
        <v>2195</v>
      </c>
      <c r="H140" s="429" t="s">
        <v>2159</v>
      </c>
      <c r="I140" s="429" t="s">
        <v>2196</v>
      </c>
      <c r="J140" s="432">
        <v>36.299999999999997</v>
      </c>
      <c r="K140" s="689">
        <v>18.45</v>
      </c>
      <c r="L140" s="689">
        <v>20.05</v>
      </c>
      <c r="M140" s="689"/>
      <c r="N140" s="429" t="s">
        <v>2163</v>
      </c>
      <c r="R140" s="432"/>
      <c r="S140" s="432"/>
      <c r="T140" s="432"/>
      <c r="V140" s="692"/>
      <c r="W140" s="692"/>
      <c r="X140" s="691"/>
      <c r="Y140" s="691"/>
      <c r="AA140" s="695"/>
      <c r="AK140" s="432"/>
    </row>
    <row r="141" spans="1:39" s="429" customFormat="1" ht="20.25" x14ac:dyDescent="0.4">
      <c r="A141" s="688"/>
      <c r="B141" s="432"/>
      <c r="C141" s="432" t="s">
        <v>2092</v>
      </c>
      <c r="D141" s="432"/>
      <c r="G141" s="642" t="s">
        <v>1174</v>
      </c>
      <c r="I141" s="642" t="s">
        <v>1174</v>
      </c>
      <c r="J141" s="710"/>
      <c r="K141" s="689"/>
      <c r="L141" s="689"/>
      <c r="M141" s="689"/>
      <c r="R141" s="432"/>
      <c r="S141" s="432"/>
      <c r="T141" s="432"/>
      <c r="V141" s="692"/>
      <c r="W141" s="692"/>
      <c r="X141" s="691"/>
      <c r="Y141" s="691"/>
      <c r="AA141" s="695"/>
      <c r="AK141" s="432"/>
    </row>
    <row r="142" spans="1:39" s="429" customFormat="1" ht="20.25" x14ac:dyDescent="0.4">
      <c r="A142" s="688"/>
      <c r="B142" s="432"/>
      <c r="C142" s="432"/>
      <c r="D142" s="432"/>
      <c r="J142" s="432"/>
      <c r="K142" s="432"/>
      <c r="L142" s="432"/>
      <c r="M142" s="432"/>
      <c r="R142" s="432"/>
      <c r="S142" s="432"/>
      <c r="T142" s="432"/>
      <c r="V142" s="692"/>
      <c r="W142" s="692"/>
      <c r="X142" s="691"/>
      <c r="Y142" s="691"/>
      <c r="AA142" s="695"/>
      <c r="AK142" s="432"/>
    </row>
    <row r="143" spans="1:39" s="429" customFormat="1" ht="20.25" x14ac:dyDescent="0.4">
      <c r="A143" s="688"/>
      <c r="B143" s="432">
        <v>10</v>
      </c>
      <c r="C143" s="432" t="s">
        <v>2092</v>
      </c>
      <c r="D143" s="432" t="s">
        <v>1920</v>
      </c>
      <c r="E143" s="429" t="s">
        <v>2263</v>
      </c>
      <c r="F143" s="429" t="s">
        <v>2195</v>
      </c>
      <c r="G143" s="429" t="s">
        <v>2157</v>
      </c>
      <c r="H143" s="429" t="s">
        <v>2196</v>
      </c>
      <c r="I143" s="429" t="s">
        <v>2159</v>
      </c>
      <c r="J143" s="432">
        <v>36.299999999999997</v>
      </c>
      <c r="K143" s="689">
        <v>5.3</v>
      </c>
      <c r="L143" s="689">
        <v>6.5</v>
      </c>
      <c r="M143" s="689"/>
      <c r="R143" s="432"/>
      <c r="S143" s="432"/>
      <c r="T143" s="432"/>
      <c r="U143" s="432" t="s">
        <v>1920</v>
      </c>
      <c r="V143" s="690">
        <v>0.31944444444444448</v>
      </c>
      <c r="W143" s="690">
        <v>0.26041666666666669</v>
      </c>
      <c r="X143" s="691">
        <v>151.19999999999999</v>
      </c>
      <c r="Y143" s="691"/>
      <c r="Z143" s="692"/>
      <c r="AA143" s="693" t="s">
        <v>1027</v>
      </c>
      <c r="AB143" s="705" t="s">
        <v>2101</v>
      </c>
      <c r="AC143" s="705" t="s">
        <v>1045</v>
      </c>
      <c r="AD143" s="705"/>
      <c r="AE143" s="705"/>
      <c r="AF143" s="429" t="s">
        <v>2196</v>
      </c>
      <c r="AG143" s="429" t="s">
        <v>2195</v>
      </c>
      <c r="AH143" s="655" t="s">
        <v>1542</v>
      </c>
      <c r="AI143" s="429" t="s">
        <v>1045</v>
      </c>
      <c r="AJ143" s="429" t="s">
        <v>1031</v>
      </c>
      <c r="AK143" s="432"/>
      <c r="AM143" s="429" t="s">
        <v>1027</v>
      </c>
    </row>
    <row r="144" spans="1:39" s="429" customFormat="1" ht="20.25" x14ac:dyDescent="0.4">
      <c r="A144" s="688"/>
      <c r="B144" s="432"/>
      <c r="C144" s="432"/>
      <c r="D144" s="432" t="s">
        <v>1920</v>
      </c>
      <c r="E144" s="429" t="s">
        <v>2264</v>
      </c>
      <c r="F144" s="429" t="s">
        <v>2157</v>
      </c>
      <c r="G144" s="429" t="s">
        <v>40</v>
      </c>
      <c r="H144" s="429" t="s">
        <v>2159</v>
      </c>
      <c r="I144" s="429" t="s">
        <v>1476</v>
      </c>
      <c r="J144" s="432">
        <v>2.7</v>
      </c>
      <c r="K144" s="689">
        <v>6.55</v>
      </c>
      <c r="L144" s="689">
        <v>7.05</v>
      </c>
      <c r="M144" s="689"/>
      <c r="R144" s="432"/>
      <c r="S144" s="432"/>
      <c r="T144" s="432"/>
      <c r="V144" s="690"/>
      <c r="W144" s="690"/>
      <c r="X144" s="691"/>
      <c r="Y144" s="691"/>
      <c r="AA144" s="695"/>
      <c r="AK144" s="432"/>
    </row>
    <row r="145" spans="1:39" s="429" customFormat="1" ht="20.25" x14ac:dyDescent="0.4">
      <c r="A145" s="688"/>
      <c r="B145" s="432"/>
      <c r="C145" s="432"/>
      <c r="D145" s="432" t="s">
        <v>1920</v>
      </c>
      <c r="E145" s="429" t="s">
        <v>2265</v>
      </c>
      <c r="F145" s="429" t="s">
        <v>40</v>
      </c>
      <c r="G145" s="429" t="s">
        <v>2266</v>
      </c>
      <c r="H145" s="429" t="s">
        <v>1476</v>
      </c>
      <c r="I145" s="429" t="s">
        <v>2267</v>
      </c>
      <c r="J145" s="432">
        <v>25.3</v>
      </c>
      <c r="K145" s="689">
        <v>7.15</v>
      </c>
      <c r="L145" s="689">
        <v>8.0500000000000007</v>
      </c>
      <c r="M145" s="689"/>
      <c r="R145" s="432"/>
      <c r="S145" s="432"/>
      <c r="T145" s="432"/>
      <c r="V145" s="692"/>
      <c r="W145" s="692"/>
      <c r="X145" s="691"/>
      <c r="Y145" s="691"/>
      <c r="AA145" s="695"/>
      <c r="AK145" s="432"/>
    </row>
    <row r="146" spans="1:39" s="429" customFormat="1" ht="20.25" x14ac:dyDescent="0.4">
      <c r="A146" s="688"/>
      <c r="B146" s="432"/>
      <c r="C146" s="432"/>
      <c r="D146" s="432" t="s">
        <v>1920</v>
      </c>
      <c r="E146" s="429" t="s">
        <v>2268</v>
      </c>
      <c r="F146" s="429" t="s">
        <v>2266</v>
      </c>
      <c r="G146" s="429" t="s">
        <v>40</v>
      </c>
      <c r="H146" s="429" t="s">
        <v>2267</v>
      </c>
      <c r="I146" s="429" t="s">
        <v>1476</v>
      </c>
      <c r="J146" s="432">
        <v>25.3</v>
      </c>
      <c r="K146" s="689">
        <v>8.1</v>
      </c>
      <c r="L146" s="689">
        <v>9</v>
      </c>
      <c r="M146" s="689"/>
      <c r="N146" s="704" t="s">
        <v>971</v>
      </c>
      <c r="R146" s="432"/>
      <c r="S146" s="432"/>
      <c r="T146" s="432"/>
      <c r="V146" s="692"/>
      <c r="W146" s="692"/>
      <c r="X146" s="691"/>
      <c r="Y146" s="691"/>
      <c r="AA146" s="695"/>
      <c r="AK146" s="432"/>
    </row>
    <row r="147" spans="1:39" s="429" customFormat="1" ht="20.25" x14ac:dyDescent="0.4">
      <c r="A147" s="688"/>
      <c r="B147" s="432"/>
      <c r="C147" s="432"/>
      <c r="D147" s="432" t="s">
        <v>1920</v>
      </c>
      <c r="E147" s="429" t="s">
        <v>2269</v>
      </c>
      <c r="F147" s="429" t="s">
        <v>40</v>
      </c>
      <c r="G147" s="429" t="s">
        <v>2156</v>
      </c>
      <c r="H147" s="429" t="s">
        <v>1476</v>
      </c>
      <c r="I147" s="429" t="s">
        <v>2158</v>
      </c>
      <c r="J147" s="432">
        <v>28.1</v>
      </c>
      <c r="K147" s="689">
        <v>10</v>
      </c>
      <c r="L147" s="689">
        <v>10.55</v>
      </c>
      <c r="M147" s="689"/>
      <c r="R147" s="432"/>
      <c r="S147" s="432"/>
      <c r="T147" s="432"/>
      <c r="V147" s="692"/>
      <c r="W147" s="692"/>
      <c r="X147" s="691"/>
      <c r="Y147" s="691"/>
      <c r="AA147" s="695"/>
      <c r="AK147" s="432"/>
    </row>
    <row r="148" spans="1:39" s="429" customFormat="1" ht="20.25" x14ac:dyDescent="0.4">
      <c r="A148" s="688"/>
      <c r="B148" s="432"/>
      <c r="C148" s="432"/>
      <c r="D148" s="432" t="s">
        <v>1920</v>
      </c>
      <c r="E148" s="429" t="s">
        <v>2270</v>
      </c>
      <c r="F148" s="429" t="s">
        <v>2156</v>
      </c>
      <c r="G148" s="429" t="s">
        <v>2157</v>
      </c>
      <c r="H148" s="429" t="s">
        <v>2158</v>
      </c>
      <c r="I148" s="429" t="s">
        <v>2159</v>
      </c>
      <c r="J148" s="432">
        <v>30.8</v>
      </c>
      <c r="K148" s="689">
        <v>11.3</v>
      </c>
      <c r="L148" s="689">
        <v>12.3</v>
      </c>
      <c r="M148" s="689"/>
      <c r="R148" s="432"/>
      <c r="S148" s="432"/>
      <c r="T148" s="432"/>
      <c r="V148" s="692"/>
      <c r="W148" s="692"/>
      <c r="X148" s="691"/>
      <c r="Y148" s="691"/>
      <c r="AA148" s="695"/>
      <c r="AK148" s="432"/>
    </row>
    <row r="149" spans="1:39" s="429" customFormat="1" ht="20.25" x14ac:dyDescent="0.4">
      <c r="A149" s="688"/>
      <c r="B149" s="432"/>
      <c r="C149" s="432" t="s">
        <v>2092</v>
      </c>
      <c r="D149" s="432" t="s">
        <v>1920</v>
      </c>
      <c r="E149" s="429" t="s">
        <v>2271</v>
      </c>
      <c r="F149" s="429" t="s">
        <v>2157</v>
      </c>
      <c r="G149" s="429" t="s">
        <v>40</v>
      </c>
      <c r="H149" s="429" t="s">
        <v>2159</v>
      </c>
      <c r="I149" s="429" t="s">
        <v>1476</v>
      </c>
      <c r="J149" s="432">
        <v>2.7</v>
      </c>
      <c r="K149" s="689">
        <v>12.35</v>
      </c>
      <c r="L149" s="689">
        <v>12.45</v>
      </c>
      <c r="M149" s="689"/>
      <c r="R149" s="432"/>
      <c r="S149" s="432"/>
      <c r="T149" s="432"/>
      <c r="V149" s="692"/>
      <c r="W149" s="692"/>
      <c r="X149" s="691"/>
      <c r="Y149" s="691"/>
      <c r="AA149" s="695"/>
      <c r="AK149" s="432"/>
    </row>
    <row r="150" spans="1:39" s="429" customFormat="1" ht="20.25" x14ac:dyDescent="0.4">
      <c r="A150" s="688"/>
      <c r="B150" s="432"/>
      <c r="C150" s="432" t="s">
        <v>2092</v>
      </c>
      <c r="D150" s="432"/>
      <c r="F150" s="642" t="s">
        <v>976</v>
      </c>
      <c r="H150" s="642" t="s">
        <v>976</v>
      </c>
      <c r="J150" s="706"/>
      <c r="K150" s="432"/>
      <c r="L150" s="432"/>
      <c r="M150" s="432"/>
      <c r="R150" s="432"/>
      <c r="S150" s="432"/>
      <c r="T150" s="432"/>
      <c r="V150" s="692"/>
      <c r="W150" s="692"/>
      <c r="X150" s="691"/>
      <c r="Y150" s="691"/>
      <c r="AA150" s="695"/>
      <c r="AK150" s="432"/>
    </row>
    <row r="151" spans="1:39" s="429" customFormat="1" ht="20.25" x14ac:dyDescent="0.4">
      <c r="A151" s="688"/>
      <c r="B151" s="432"/>
      <c r="C151" s="432" t="s">
        <v>2092</v>
      </c>
      <c r="D151" s="432" t="s">
        <v>1922</v>
      </c>
      <c r="E151" s="429" t="s">
        <v>2272</v>
      </c>
      <c r="F151" s="429" t="s">
        <v>40</v>
      </c>
      <c r="G151" s="429" t="s">
        <v>2250</v>
      </c>
      <c r="H151" s="429" t="s">
        <v>1476</v>
      </c>
      <c r="I151" s="429" t="s">
        <v>2251</v>
      </c>
      <c r="J151" s="432">
        <v>7.3</v>
      </c>
      <c r="K151" s="689">
        <v>15.15</v>
      </c>
      <c r="L151" s="689">
        <v>15.3</v>
      </c>
      <c r="M151" s="689"/>
      <c r="R151" s="432"/>
      <c r="S151" s="432"/>
      <c r="T151" s="432"/>
      <c r="U151" s="432" t="s">
        <v>1922</v>
      </c>
      <c r="V151" s="690">
        <v>0.45833333333333331</v>
      </c>
      <c r="W151" s="690">
        <v>0.33680555555555558</v>
      </c>
      <c r="X151" s="691">
        <v>151</v>
      </c>
      <c r="Y151" s="691">
        <f>X143+X151</f>
        <v>302.2</v>
      </c>
      <c r="Z151" s="692">
        <v>20</v>
      </c>
      <c r="AA151" s="693" t="s">
        <v>1027</v>
      </c>
      <c r="AB151" s="705" t="s">
        <v>2101</v>
      </c>
      <c r="AC151" s="705" t="s">
        <v>1045</v>
      </c>
      <c r="AD151" s="705" t="s">
        <v>1045</v>
      </c>
      <c r="AE151" s="705"/>
      <c r="AF151" s="429" t="s">
        <v>2158</v>
      </c>
      <c r="AG151" s="429" t="s">
        <v>2156</v>
      </c>
      <c r="AH151" s="655" t="s">
        <v>1542</v>
      </c>
      <c r="AI151" s="429" t="s">
        <v>1045</v>
      </c>
      <c r="AJ151" s="429" t="s">
        <v>1031</v>
      </c>
      <c r="AK151" s="432" t="s">
        <v>2103</v>
      </c>
      <c r="AM151" s="429" t="s">
        <v>1027</v>
      </c>
    </row>
    <row r="152" spans="1:39" s="429" customFormat="1" ht="20.25" x14ac:dyDescent="0.4">
      <c r="A152" s="688"/>
      <c r="B152" s="432"/>
      <c r="C152" s="432"/>
      <c r="D152" s="432" t="s">
        <v>1922</v>
      </c>
      <c r="E152" s="429" t="s">
        <v>2273</v>
      </c>
      <c r="F152" s="429" t="s">
        <v>2250</v>
      </c>
      <c r="G152" s="429" t="s">
        <v>2157</v>
      </c>
      <c r="H152" s="429" t="s">
        <v>2251</v>
      </c>
      <c r="I152" s="429" t="s">
        <v>2159</v>
      </c>
      <c r="J152" s="432">
        <v>4.5999999999999996</v>
      </c>
      <c r="K152" s="689">
        <v>15.4</v>
      </c>
      <c r="L152" s="689">
        <v>15.5</v>
      </c>
      <c r="M152" s="689"/>
      <c r="N152" s="429" t="s">
        <v>2163</v>
      </c>
      <c r="R152" s="432"/>
      <c r="S152" s="432"/>
      <c r="T152" s="432"/>
      <c r="U152" s="691"/>
      <c r="V152" s="692"/>
      <c r="W152" s="692"/>
      <c r="X152" s="691"/>
      <c r="Y152" s="691"/>
      <c r="Z152" s="432"/>
      <c r="AA152" s="695"/>
      <c r="AK152" s="432"/>
    </row>
    <row r="153" spans="1:39" s="429" customFormat="1" ht="20.25" x14ac:dyDescent="0.4">
      <c r="A153" s="688"/>
      <c r="B153" s="432"/>
      <c r="C153" s="432"/>
      <c r="D153" s="432" t="s">
        <v>1922</v>
      </c>
      <c r="E153" s="429" t="s">
        <v>2274</v>
      </c>
      <c r="F153" s="429" t="s">
        <v>2157</v>
      </c>
      <c r="G153" s="429" t="s">
        <v>2156</v>
      </c>
      <c r="H153" s="429" t="s">
        <v>2159</v>
      </c>
      <c r="I153" s="429" t="s">
        <v>2158</v>
      </c>
      <c r="J153" s="432">
        <v>26.2</v>
      </c>
      <c r="K153" s="689">
        <v>16</v>
      </c>
      <c r="L153" s="689">
        <v>17</v>
      </c>
      <c r="M153" s="689"/>
      <c r="N153" s="429" t="s">
        <v>2163</v>
      </c>
      <c r="R153" s="432"/>
      <c r="S153" s="432"/>
      <c r="T153" s="432"/>
      <c r="U153" s="691"/>
      <c r="V153" s="692"/>
      <c r="W153" s="692"/>
      <c r="X153" s="691"/>
      <c r="Y153" s="691"/>
      <c r="Z153" s="432"/>
      <c r="AA153" s="695"/>
      <c r="AK153" s="432"/>
    </row>
    <row r="154" spans="1:39" s="429" customFormat="1" ht="20.25" x14ac:dyDescent="0.4">
      <c r="A154" s="688"/>
      <c r="B154" s="432"/>
      <c r="C154" s="432"/>
      <c r="D154" s="432" t="s">
        <v>1922</v>
      </c>
      <c r="E154" s="429" t="s">
        <v>2275</v>
      </c>
      <c r="F154" s="429" t="s">
        <v>2156</v>
      </c>
      <c r="G154" s="429" t="s">
        <v>2157</v>
      </c>
      <c r="H154" s="429" t="s">
        <v>2158</v>
      </c>
      <c r="I154" s="429" t="s">
        <v>2159</v>
      </c>
      <c r="J154" s="432">
        <v>26.2</v>
      </c>
      <c r="K154" s="689">
        <v>17.100000000000001</v>
      </c>
      <c r="L154" s="689">
        <v>18.100000000000001</v>
      </c>
      <c r="M154" s="689"/>
      <c r="N154" s="429" t="s">
        <v>2163</v>
      </c>
      <c r="O154" s="707"/>
      <c r="P154" s="707"/>
      <c r="Q154" s="707"/>
      <c r="R154" s="432"/>
      <c r="S154" s="432"/>
      <c r="T154" s="432"/>
      <c r="U154" s="691"/>
      <c r="V154" s="692"/>
      <c r="W154" s="692"/>
      <c r="X154" s="691"/>
      <c r="Y154" s="691"/>
      <c r="Z154" s="432"/>
      <c r="AA154" s="695"/>
      <c r="AK154" s="432"/>
    </row>
    <row r="155" spans="1:39" s="429" customFormat="1" ht="20.25" x14ac:dyDescent="0.4">
      <c r="A155" s="688"/>
      <c r="B155" s="432"/>
      <c r="C155" s="432"/>
      <c r="D155" s="432" t="s">
        <v>1922</v>
      </c>
      <c r="E155" s="429" t="s">
        <v>2276</v>
      </c>
      <c r="F155" s="429" t="s">
        <v>2157</v>
      </c>
      <c r="G155" s="429" t="s">
        <v>2166</v>
      </c>
      <c r="H155" s="429" t="s">
        <v>2159</v>
      </c>
      <c r="I155" s="429" t="s">
        <v>2167</v>
      </c>
      <c r="J155" s="432">
        <v>15.9</v>
      </c>
      <c r="K155" s="689">
        <v>19.2</v>
      </c>
      <c r="L155" s="689">
        <v>19.5</v>
      </c>
      <c r="M155" s="689"/>
      <c r="N155" s="429" t="s">
        <v>2163</v>
      </c>
      <c r="R155" s="432"/>
      <c r="S155" s="432"/>
      <c r="T155" s="432"/>
      <c r="U155" s="691"/>
      <c r="V155" s="692"/>
      <c r="W155" s="692"/>
      <c r="X155" s="691"/>
      <c r="Y155" s="691"/>
      <c r="Z155" s="432"/>
      <c r="AA155" s="695"/>
      <c r="AK155" s="432"/>
    </row>
    <row r="156" spans="1:39" s="429" customFormat="1" ht="20.25" x14ac:dyDescent="0.4">
      <c r="A156" s="688"/>
      <c r="B156" s="432"/>
      <c r="C156" s="432"/>
      <c r="D156" s="432" t="s">
        <v>1922</v>
      </c>
      <c r="E156" s="429" t="s">
        <v>2277</v>
      </c>
      <c r="F156" s="429" t="s">
        <v>2166</v>
      </c>
      <c r="G156" s="429" t="s">
        <v>2157</v>
      </c>
      <c r="H156" s="429" t="s">
        <v>2167</v>
      </c>
      <c r="I156" s="429" t="s">
        <v>2159</v>
      </c>
      <c r="J156" s="432">
        <v>15.9</v>
      </c>
      <c r="K156" s="689">
        <v>20</v>
      </c>
      <c r="L156" s="689">
        <v>20.3</v>
      </c>
      <c r="M156" s="689"/>
      <c r="N156" s="704" t="s">
        <v>971</v>
      </c>
      <c r="O156" s="707"/>
      <c r="P156" s="707"/>
      <c r="Q156" s="707"/>
      <c r="R156" s="432"/>
      <c r="S156" s="432"/>
      <c r="T156" s="432"/>
      <c r="U156" s="691"/>
      <c r="V156" s="692"/>
      <c r="W156" s="692"/>
      <c r="X156" s="691"/>
      <c r="Y156" s="691"/>
      <c r="Z156" s="432"/>
      <c r="AA156" s="695"/>
      <c r="AK156" s="432"/>
    </row>
    <row r="157" spans="1:39" s="429" customFormat="1" ht="20.25" x14ac:dyDescent="0.4">
      <c r="A157" s="688"/>
      <c r="B157" s="432"/>
      <c r="C157" s="432"/>
      <c r="D157" s="432" t="s">
        <v>1922</v>
      </c>
      <c r="E157" s="429" t="s">
        <v>2278</v>
      </c>
      <c r="F157" s="429" t="s">
        <v>2157</v>
      </c>
      <c r="G157" s="429" t="s">
        <v>2279</v>
      </c>
      <c r="H157" s="429" t="s">
        <v>2159</v>
      </c>
      <c r="I157" s="429" t="s">
        <v>2213</v>
      </c>
      <c r="J157" s="432">
        <v>20.7</v>
      </c>
      <c r="K157" s="689">
        <v>21.1</v>
      </c>
      <c r="L157" s="689">
        <v>21.5</v>
      </c>
      <c r="M157" s="689"/>
      <c r="N157" s="429" t="s">
        <v>2163</v>
      </c>
      <c r="R157" s="432"/>
      <c r="S157" s="432"/>
      <c r="T157" s="432"/>
      <c r="U157" s="691"/>
      <c r="V157" s="692"/>
      <c r="W157" s="692"/>
      <c r="X157" s="691"/>
      <c r="Y157" s="691"/>
      <c r="Z157" s="432"/>
      <c r="AA157" s="695"/>
      <c r="AK157" s="432"/>
    </row>
    <row r="158" spans="1:39" s="429" customFormat="1" ht="20.25" x14ac:dyDescent="0.4">
      <c r="A158" s="688"/>
      <c r="B158" s="432"/>
      <c r="C158" s="432"/>
      <c r="D158" s="432" t="s">
        <v>1922</v>
      </c>
      <c r="E158" s="429" t="s">
        <v>2280</v>
      </c>
      <c r="F158" s="429" t="s">
        <v>2279</v>
      </c>
      <c r="G158" s="429" t="s">
        <v>2157</v>
      </c>
      <c r="H158" s="429" t="s">
        <v>2213</v>
      </c>
      <c r="I158" s="429" t="s">
        <v>2159</v>
      </c>
      <c r="J158" s="691">
        <v>20.7</v>
      </c>
      <c r="K158" s="689">
        <v>21.55</v>
      </c>
      <c r="L158" s="689">
        <v>22.35</v>
      </c>
      <c r="M158" s="689"/>
      <c r="N158" s="429" t="s">
        <v>2163</v>
      </c>
      <c r="R158" s="432"/>
      <c r="S158" s="432"/>
      <c r="T158" s="432"/>
      <c r="U158" s="691"/>
      <c r="V158" s="692"/>
      <c r="W158" s="692"/>
      <c r="X158" s="691"/>
      <c r="Y158" s="691"/>
      <c r="Z158" s="432"/>
      <c r="AA158" s="695"/>
      <c r="AK158" s="432"/>
    </row>
    <row r="159" spans="1:39" s="429" customFormat="1" ht="20.25" x14ac:dyDescent="0.4">
      <c r="A159" s="688"/>
      <c r="B159" s="432"/>
      <c r="C159" s="432"/>
      <c r="D159" s="432" t="s">
        <v>1922</v>
      </c>
      <c r="E159" s="429" t="s">
        <v>2281</v>
      </c>
      <c r="F159" s="429" t="s">
        <v>2157</v>
      </c>
      <c r="G159" s="429" t="s">
        <v>40</v>
      </c>
      <c r="H159" s="429" t="s">
        <v>2159</v>
      </c>
      <c r="I159" s="429" t="s">
        <v>1476</v>
      </c>
      <c r="J159" s="432">
        <v>2.7</v>
      </c>
      <c r="K159" s="689">
        <v>22.45</v>
      </c>
      <c r="L159" s="689">
        <v>22.55</v>
      </c>
      <c r="M159" s="689"/>
      <c r="N159" s="429" t="s">
        <v>2163</v>
      </c>
      <c r="O159" s="707"/>
      <c r="P159" s="707"/>
      <c r="Q159" s="707"/>
      <c r="R159" s="432"/>
      <c r="S159" s="432"/>
      <c r="T159" s="432"/>
      <c r="U159" s="691"/>
      <c r="V159" s="692"/>
      <c r="W159" s="692"/>
      <c r="X159" s="691"/>
      <c r="Y159" s="691"/>
      <c r="Z159" s="432"/>
      <c r="AA159" s="695"/>
      <c r="AK159" s="432"/>
    </row>
    <row r="160" spans="1:39" s="429" customFormat="1" ht="20.25" x14ac:dyDescent="0.4">
      <c r="A160" s="688"/>
      <c r="B160" s="432"/>
      <c r="C160" s="432"/>
      <c r="D160" s="432" t="s">
        <v>1922</v>
      </c>
      <c r="E160" s="429" t="s">
        <v>2282</v>
      </c>
      <c r="F160" s="429" t="s">
        <v>40</v>
      </c>
      <c r="G160" s="429" t="s">
        <v>2157</v>
      </c>
      <c r="H160" s="429" t="s">
        <v>1476</v>
      </c>
      <c r="I160" s="429" t="s">
        <v>2159</v>
      </c>
      <c r="J160" s="432">
        <v>2.7</v>
      </c>
      <c r="K160" s="689">
        <v>23.35</v>
      </c>
      <c r="L160" s="689">
        <v>23.45</v>
      </c>
      <c r="M160" s="689"/>
      <c r="N160" s="429" t="s">
        <v>2163</v>
      </c>
      <c r="O160" s="707"/>
      <c r="P160" s="707"/>
      <c r="Q160" s="707"/>
      <c r="R160" s="432"/>
      <c r="S160" s="432"/>
      <c r="T160" s="432"/>
      <c r="U160" s="691"/>
      <c r="V160" s="692"/>
      <c r="W160" s="692"/>
      <c r="X160" s="691"/>
      <c r="Y160" s="691"/>
      <c r="Z160" s="432"/>
      <c r="AA160" s="695"/>
      <c r="AK160" s="432"/>
    </row>
    <row r="161" spans="1:39" s="429" customFormat="1" ht="20.25" x14ac:dyDescent="0.4">
      <c r="A161" s="688"/>
      <c r="B161" s="432"/>
      <c r="C161" s="432"/>
      <c r="D161" s="432" t="s">
        <v>1922</v>
      </c>
      <c r="E161" s="429" t="s">
        <v>2283</v>
      </c>
      <c r="F161" s="429" t="s">
        <v>2157</v>
      </c>
      <c r="G161" s="429" t="s">
        <v>40</v>
      </c>
      <c r="H161" s="429" t="s">
        <v>2159</v>
      </c>
      <c r="I161" s="429" t="s">
        <v>1476</v>
      </c>
      <c r="J161" s="432">
        <v>2.7</v>
      </c>
      <c r="K161" s="689">
        <v>0.05</v>
      </c>
      <c r="L161" s="689">
        <v>0.15</v>
      </c>
      <c r="M161" s="689"/>
      <c r="N161" s="429" t="s">
        <v>2163</v>
      </c>
      <c r="R161" s="432"/>
      <c r="S161" s="432"/>
      <c r="T161" s="432"/>
      <c r="U161" s="691"/>
      <c r="V161" s="692"/>
      <c r="W161" s="692"/>
      <c r="X161" s="691"/>
      <c r="Y161" s="691"/>
      <c r="Z161" s="432"/>
      <c r="AA161" s="695"/>
      <c r="AK161" s="432"/>
    </row>
    <row r="162" spans="1:39" s="429" customFormat="1" ht="20.25" x14ac:dyDescent="0.4">
      <c r="A162" s="688"/>
      <c r="B162" s="432"/>
      <c r="C162" s="432"/>
      <c r="D162" s="432" t="s">
        <v>1922</v>
      </c>
      <c r="E162" s="429" t="s">
        <v>2284</v>
      </c>
      <c r="F162" s="429" t="s">
        <v>40</v>
      </c>
      <c r="G162" s="429" t="s">
        <v>2157</v>
      </c>
      <c r="H162" s="429" t="s">
        <v>1476</v>
      </c>
      <c r="I162" s="429" t="s">
        <v>2159</v>
      </c>
      <c r="J162" s="432">
        <v>2.7</v>
      </c>
      <c r="K162" s="689">
        <v>0.5</v>
      </c>
      <c r="L162" s="689">
        <v>1</v>
      </c>
      <c r="M162" s="689"/>
      <c r="N162" s="429" t="s">
        <v>2163</v>
      </c>
      <c r="O162" s="707"/>
      <c r="P162" s="707"/>
      <c r="Q162" s="707"/>
      <c r="R162" s="432"/>
      <c r="S162" s="432"/>
      <c r="T162" s="432"/>
      <c r="U162" s="691"/>
      <c r="V162" s="692"/>
      <c r="W162" s="692"/>
      <c r="X162" s="691"/>
      <c r="Y162" s="691"/>
      <c r="Z162" s="432"/>
      <c r="AA162" s="695"/>
      <c r="AK162" s="432"/>
    </row>
    <row r="163" spans="1:39" s="429" customFormat="1" ht="20.25" x14ac:dyDescent="0.4">
      <c r="A163" s="688"/>
      <c r="B163" s="432"/>
      <c r="C163" s="432" t="s">
        <v>2092</v>
      </c>
      <c r="D163" s="432" t="s">
        <v>1922</v>
      </c>
      <c r="E163" s="429" t="s">
        <v>2285</v>
      </c>
      <c r="F163" s="429" t="s">
        <v>2157</v>
      </c>
      <c r="G163" s="429" t="s">
        <v>40</v>
      </c>
      <c r="H163" s="429" t="s">
        <v>2159</v>
      </c>
      <c r="I163" s="429" t="s">
        <v>1476</v>
      </c>
      <c r="J163" s="432">
        <v>2.7</v>
      </c>
      <c r="K163" s="689">
        <v>1.2</v>
      </c>
      <c r="L163" s="689">
        <v>1.3</v>
      </c>
      <c r="M163" s="689"/>
      <c r="N163" s="429" t="s">
        <v>2163</v>
      </c>
      <c r="U163" s="691"/>
      <c r="V163" s="692"/>
      <c r="W163" s="692"/>
      <c r="X163" s="691"/>
      <c r="Y163" s="691"/>
      <c r="Z163" s="432"/>
      <c r="AA163" s="695"/>
      <c r="AK163" s="432"/>
    </row>
    <row r="164" spans="1:39" s="429" customFormat="1" ht="20.25" x14ac:dyDescent="0.4">
      <c r="A164" s="688"/>
      <c r="B164" s="432"/>
      <c r="C164" s="432" t="s">
        <v>2092</v>
      </c>
      <c r="J164" s="642" t="s">
        <v>2286</v>
      </c>
      <c r="K164" s="432"/>
      <c r="L164" s="432"/>
      <c r="M164" s="432"/>
      <c r="U164" s="691"/>
      <c r="V164" s="692"/>
      <c r="W164" s="692"/>
      <c r="X164" s="691"/>
      <c r="Y164" s="691"/>
      <c r="Z164" s="432"/>
      <c r="AA164" s="695"/>
      <c r="AK164" s="432"/>
    </row>
    <row r="165" spans="1:39" s="178" customFormat="1" ht="20.25" x14ac:dyDescent="0.4">
      <c r="A165" s="672"/>
      <c r="B165" s="175"/>
      <c r="C165" s="175"/>
      <c r="J165" s="187"/>
      <c r="K165" s="175"/>
      <c r="L165" s="175"/>
      <c r="M165" s="175"/>
      <c r="U165" s="183"/>
      <c r="V165" s="679"/>
      <c r="W165" s="679"/>
      <c r="X165" s="183"/>
      <c r="Y165" s="183"/>
      <c r="Z165" s="175"/>
      <c r="AA165" s="685"/>
      <c r="AK165" s="175"/>
    </row>
    <row r="166" spans="1:39" s="429" customFormat="1" ht="20.25" x14ac:dyDescent="0.4">
      <c r="A166" s="688"/>
      <c r="B166" s="432">
        <v>11</v>
      </c>
      <c r="C166" s="432" t="s">
        <v>2092</v>
      </c>
      <c r="D166" s="432" t="s">
        <v>1588</v>
      </c>
      <c r="E166" s="429" t="s">
        <v>2287</v>
      </c>
      <c r="F166" s="429" t="s">
        <v>40</v>
      </c>
      <c r="G166" s="429" t="s">
        <v>2201</v>
      </c>
      <c r="H166" s="429" t="s">
        <v>1476</v>
      </c>
      <c r="I166" s="429" t="s">
        <v>2202</v>
      </c>
      <c r="J166" s="691">
        <v>20.3</v>
      </c>
      <c r="K166" s="689">
        <v>5.0999999999999996</v>
      </c>
      <c r="L166" s="689">
        <v>5.5</v>
      </c>
      <c r="M166" s="689"/>
      <c r="N166" s="429" t="s">
        <v>2163</v>
      </c>
      <c r="R166" s="432"/>
      <c r="S166" s="432"/>
      <c r="T166" s="432"/>
      <c r="U166" s="432" t="s">
        <v>1588</v>
      </c>
      <c r="V166" s="690">
        <v>0.34375</v>
      </c>
      <c r="W166" s="711">
        <v>0.28819444444444448</v>
      </c>
      <c r="X166" s="691">
        <v>173.4</v>
      </c>
      <c r="Y166" s="691"/>
      <c r="Z166" s="692"/>
      <c r="AA166" s="693" t="s">
        <v>1027</v>
      </c>
      <c r="AB166" s="705" t="s">
        <v>2101</v>
      </c>
      <c r="AC166" s="705" t="s">
        <v>1045</v>
      </c>
      <c r="AD166" s="705"/>
      <c r="AE166" s="705"/>
      <c r="AF166" s="429" t="s">
        <v>2202</v>
      </c>
      <c r="AG166" s="429" t="s">
        <v>2288</v>
      </c>
      <c r="AH166" s="655" t="s">
        <v>1542</v>
      </c>
      <c r="AI166" s="429" t="s">
        <v>1045</v>
      </c>
      <c r="AJ166" s="429" t="s">
        <v>1031</v>
      </c>
      <c r="AK166" s="432" t="s">
        <v>2103</v>
      </c>
      <c r="AM166" s="429" t="s">
        <v>1027</v>
      </c>
    </row>
    <row r="167" spans="1:39" s="429" customFormat="1" ht="20.25" x14ac:dyDescent="0.4">
      <c r="A167" s="688"/>
      <c r="B167" s="432"/>
      <c r="C167" s="432"/>
      <c r="D167" s="432" t="s">
        <v>1588</v>
      </c>
      <c r="E167" s="429" t="s">
        <v>2289</v>
      </c>
      <c r="F167" s="429" t="s">
        <v>2260</v>
      </c>
      <c r="G167" s="429" t="s">
        <v>40</v>
      </c>
      <c r="H167" s="429" t="s">
        <v>2261</v>
      </c>
      <c r="I167" s="429" t="s">
        <v>1476</v>
      </c>
      <c r="J167" s="691">
        <v>18.8</v>
      </c>
      <c r="K167" s="689">
        <v>6</v>
      </c>
      <c r="L167" s="689">
        <v>6.4</v>
      </c>
      <c r="M167" s="689"/>
      <c r="N167" s="704" t="s">
        <v>971</v>
      </c>
      <c r="O167" s="707"/>
      <c r="P167" s="707"/>
      <c r="Q167" s="707"/>
      <c r="R167" s="432"/>
      <c r="S167" s="432"/>
      <c r="T167" s="432"/>
      <c r="V167" s="692"/>
      <c r="W167" s="692"/>
      <c r="X167" s="691"/>
      <c r="Y167" s="691"/>
      <c r="Z167" s="432"/>
      <c r="AA167" s="695"/>
      <c r="AK167" s="432"/>
    </row>
    <row r="168" spans="1:39" s="429" customFormat="1" ht="20.25" x14ac:dyDescent="0.4">
      <c r="A168" s="688"/>
      <c r="B168" s="432"/>
      <c r="C168" s="432"/>
      <c r="D168" s="432" t="s">
        <v>1588</v>
      </c>
      <c r="E168" s="429" t="s">
        <v>2290</v>
      </c>
      <c r="F168" s="429" t="s">
        <v>40</v>
      </c>
      <c r="G168" s="429" t="s">
        <v>2291</v>
      </c>
      <c r="H168" s="429" t="s">
        <v>1476</v>
      </c>
      <c r="I168" s="429" t="s">
        <v>2292</v>
      </c>
      <c r="J168" s="432">
        <v>8.8000000000000007</v>
      </c>
      <c r="K168" s="689">
        <v>8</v>
      </c>
      <c r="L168" s="689">
        <v>8.25</v>
      </c>
      <c r="M168" s="689"/>
      <c r="R168" s="432"/>
      <c r="S168" s="432"/>
      <c r="T168" s="432"/>
      <c r="V168" s="692"/>
      <c r="W168" s="692"/>
      <c r="X168" s="691"/>
      <c r="Y168" s="691"/>
      <c r="Z168" s="432"/>
      <c r="AA168" s="695"/>
      <c r="AK168" s="432"/>
    </row>
    <row r="169" spans="1:39" s="429" customFormat="1" ht="20.25" x14ac:dyDescent="0.4">
      <c r="A169" s="688"/>
      <c r="B169" s="432"/>
      <c r="C169" s="432"/>
      <c r="D169" s="432" t="s">
        <v>1588</v>
      </c>
      <c r="E169" s="429" t="s">
        <v>2293</v>
      </c>
      <c r="F169" s="429" t="s">
        <v>2291</v>
      </c>
      <c r="G169" s="429" t="s">
        <v>2157</v>
      </c>
      <c r="H169" s="429" t="s">
        <v>2292</v>
      </c>
      <c r="I169" s="429" t="s">
        <v>2159</v>
      </c>
      <c r="J169" s="432">
        <v>11.5</v>
      </c>
      <c r="K169" s="689">
        <v>8.35</v>
      </c>
      <c r="L169" s="689">
        <v>9.1</v>
      </c>
      <c r="M169" s="689"/>
      <c r="R169" s="432"/>
      <c r="S169" s="432"/>
      <c r="T169" s="432"/>
      <c r="V169" s="692"/>
      <c r="W169" s="692"/>
      <c r="X169" s="691"/>
      <c r="Y169" s="691"/>
      <c r="Z169" s="432"/>
      <c r="AA169" s="695"/>
      <c r="AK169" s="432"/>
    </row>
    <row r="170" spans="1:39" s="429" customFormat="1" ht="20.25" x14ac:dyDescent="0.4">
      <c r="A170" s="688"/>
      <c r="B170" s="432"/>
      <c r="C170" s="432"/>
      <c r="D170" s="432" t="s">
        <v>1588</v>
      </c>
      <c r="E170" s="429" t="s">
        <v>2294</v>
      </c>
      <c r="F170" s="429" t="s">
        <v>2157</v>
      </c>
      <c r="G170" s="429" t="s">
        <v>2295</v>
      </c>
      <c r="H170" s="429" t="s">
        <v>2159</v>
      </c>
      <c r="I170" s="429" t="s">
        <v>2296</v>
      </c>
      <c r="J170" s="691">
        <v>60</v>
      </c>
      <c r="K170" s="432">
        <v>9.15</v>
      </c>
      <c r="L170" s="689">
        <v>11</v>
      </c>
      <c r="M170" s="689"/>
      <c r="N170" s="429" t="s">
        <v>2163</v>
      </c>
      <c r="R170" s="432"/>
      <c r="S170" s="432"/>
      <c r="T170" s="432"/>
      <c r="V170" s="692"/>
      <c r="W170" s="692"/>
      <c r="X170" s="691"/>
      <c r="Y170" s="691"/>
      <c r="Z170" s="432"/>
      <c r="AA170" s="695"/>
      <c r="AK170" s="432"/>
    </row>
    <row r="171" spans="1:39" s="429" customFormat="1" ht="20.25" x14ac:dyDescent="0.4">
      <c r="A171" s="688"/>
      <c r="B171" s="432"/>
      <c r="C171" s="432" t="s">
        <v>2092</v>
      </c>
      <c r="D171" s="432" t="s">
        <v>1588</v>
      </c>
      <c r="E171" s="429" t="s">
        <v>2297</v>
      </c>
      <c r="F171" s="429" t="s">
        <v>2295</v>
      </c>
      <c r="G171" s="429" t="s">
        <v>40</v>
      </c>
      <c r="H171" s="429" t="s">
        <v>2296</v>
      </c>
      <c r="I171" s="429" t="s">
        <v>1476</v>
      </c>
      <c r="J171" s="691">
        <v>54</v>
      </c>
      <c r="K171" s="689">
        <v>11.1</v>
      </c>
      <c r="L171" s="689">
        <v>12.4</v>
      </c>
      <c r="M171" s="689"/>
      <c r="R171" s="432"/>
      <c r="S171" s="432"/>
      <c r="T171" s="432"/>
      <c r="V171" s="692"/>
      <c r="W171" s="692"/>
      <c r="X171" s="691"/>
      <c r="Y171" s="691"/>
      <c r="Z171" s="432"/>
      <c r="AA171" s="695"/>
      <c r="AK171" s="432"/>
    </row>
    <row r="172" spans="1:39" s="429" customFormat="1" ht="20.25" x14ac:dyDescent="0.4">
      <c r="A172" s="688"/>
      <c r="B172" s="432"/>
      <c r="C172" s="432" t="s">
        <v>2092</v>
      </c>
      <c r="D172" s="432"/>
      <c r="F172" s="642" t="s">
        <v>976</v>
      </c>
      <c r="H172" s="642" t="s">
        <v>976</v>
      </c>
      <c r="J172" s="432"/>
      <c r="K172" s="689"/>
      <c r="L172" s="432"/>
      <c r="M172" s="432"/>
      <c r="R172" s="432"/>
      <c r="S172" s="432"/>
      <c r="T172" s="432"/>
      <c r="V172" s="692"/>
      <c r="W172" s="692"/>
      <c r="X172" s="691"/>
      <c r="Y172" s="691"/>
      <c r="Z172" s="432"/>
      <c r="AA172" s="695"/>
      <c r="AK172" s="432"/>
    </row>
    <row r="173" spans="1:39" s="429" customFormat="1" ht="20.25" x14ac:dyDescent="0.4">
      <c r="A173" s="688"/>
      <c r="B173" s="432"/>
      <c r="C173" s="432" t="s">
        <v>2092</v>
      </c>
      <c r="D173" s="432" t="s">
        <v>1593</v>
      </c>
      <c r="E173" s="429" t="s">
        <v>2298</v>
      </c>
      <c r="F173" s="429" t="s">
        <v>40</v>
      </c>
      <c r="G173" s="429" t="s">
        <v>2299</v>
      </c>
      <c r="H173" s="429" t="s">
        <v>1476</v>
      </c>
      <c r="I173" s="429" t="s">
        <v>2300</v>
      </c>
      <c r="J173" s="432">
        <v>23.7</v>
      </c>
      <c r="K173" s="689">
        <v>13.4</v>
      </c>
      <c r="L173" s="689">
        <v>14.25</v>
      </c>
      <c r="M173" s="689"/>
      <c r="N173" s="707"/>
      <c r="R173" s="654"/>
      <c r="S173" s="654"/>
      <c r="T173" s="654"/>
      <c r="U173" s="432" t="s">
        <v>1593</v>
      </c>
      <c r="V173" s="690">
        <v>0.28125</v>
      </c>
      <c r="W173" s="711">
        <v>0.25</v>
      </c>
      <c r="X173" s="691">
        <v>133.19999999999999</v>
      </c>
      <c r="Y173" s="691">
        <f>X173+X166</f>
        <v>306.60000000000002</v>
      </c>
      <c r="Z173" s="692">
        <v>13</v>
      </c>
      <c r="AA173" s="693" t="s">
        <v>1027</v>
      </c>
      <c r="AB173" s="705" t="s">
        <v>2101</v>
      </c>
      <c r="AC173" s="705" t="s">
        <v>1045</v>
      </c>
      <c r="AD173" s="705" t="s">
        <v>1045</v>
      </c>
      <c r="AE173" s="705" t="s">
        <v>2103</v>
      </c>
      <c r="AF173" s="429" t="s">
        <v>2301</v>
      </c>
      <c r="AG173" s="429" t="s">
        <v>2302</v>
      </c>
      <c r="AH173" s="655" t="s">
        <v>1542</v>
      </c>
      <c r="AI173" s="429" t="s">
        <v>1045</v>
      </c>
      <c r="AJ173" s="429" t="s">
        <v>1031</v>
      </c>
      <c r="AK173" s="432" t="s">
        <v>2180</v>
      </c>
      <c r="AM173" s="429" t="s">
        <v>1027</v>
      </c>
    </row>
    <row r="174" spans="1:39" s="429" customFormat="1" ht="20.25" x14ac:dyDescent="0.4">
      <c r="A174" s="688"/>
      <c r="B174" s="432"/>
      <c r="C174" s="432"/>
      <c r="D174" s="432" t="s">
        <v>1593</v>
      </c>
      <c r="E174" s="429" t="s">
        <v>2303</v>
      </c>
      <c r="F174" s="429" t="s">
        <v>2304</v>
      </c>
      <c r="G174" s="429" t="s">
        <v>40</v>
      </c>
      <c r="H174" s="429" t="s">
        <v>2305</v>
      </c>
      <c r="I174" s="429" t="s">
        <v>1476</v>
      </c>
      <c r="J174" s="432">
        <v>23.7</v>
      </c>
      <c r="K174" s="689">
        <v>14.4</v>
      </c>
      <c r="L174" s="689">
        <v>15.25</v>
      </c>
      <c r="M174" s="689"/>
      <c r="N174" s="704" t="s">
        <v>971</v>
      </c>
      <c r="O174" s="704"/>
      <c r="P174" s="704"/>
      <c r="Q174" s="704"/>
      <c r="R174" s="654"/>
      <c r="S174" s="654"/>
      <c r="T174" s="654"/>
      <c r="U174" s="654"/>
      <c r="V174" s="692"/>
      <c r="W174" s="692"/>
      <c r="X174" s="691"/>
      <c r="Y174" s="691"/>
      <c r="Z174" s="654"/>
      <c r="AA174" s="695"/>
      <c r="AK174" s="432"/>
    </row>
    <row r="175" spans="1:39" s="429" customFormat="1" ht="20.25" x14ac:dyDescent="0.4">
      <c r="A175" s="688"/>
      <c r="B175" s="432"/>
      <c r="C175" s="432"/>
      <c r="D175" s="432" t="s">
        <v>1593</v>
      </c>
      <c r="E175" s="429" t="s">
        <v>2306</v>
      </c>
      <c r="F175" s="429" t="s">
        <v>40</v>
      </c>
      <c r="G175" s="429" t="s">
        <v>2302</v>
      </c>
      <c r="H175" s="429" t="s">
        <v>1476</v>
      </c>
      <c r="I175" s="429" t="s">
        <v>2307</v>
      </c>
      <c r="J175" s="432">
        <v>20.8</v>
      </c>
      <c r="K175" s="689">
        <v>16</v>
      </c>
      <c r="L175" s="689">
        <v>16.399999999999999</v>
      </c>
      <c r="M175" s="689"/>
      <c r="O175" s="704"/>
      <c r="P175" s="704"/>
      <c r="Q175" s="704"/>
      <c r="R175" s="655"/>
      <c r="S175" s="655"/>
      <c r="T175" s="655"/>
      <c r="U175" s="654"/>
      <c r="V175" s="692"/>
      <c r="W175" s="692"/>
      <c r="X175" s="691"/>
      <c r="Y175" s="691"/>
      <c r="Z175" s="654"/>
      <c r="AA175" s="695"/>
      <c r="AK175" s="432"/>
    </row>
    <row r="176" spans="1:39" s="429" customFormat="1" ht="20.25" x14ac:dyDescent="0.4">
      <c r="A176" s="688"/>
      <c r="B176" s="432"/>
      <c r="C176" s="432"/>
      <c r="D176" s="432" t="s">
        <v>1593</v>
      </c>
      <c r="E176" s="429" t="s">
        <v>2308</v>
      </c>
      <c r="F176" s="429" t="s">
        <v>2302</v>
      </c>
      <c r="G176" s="429" t="s">
        <v>40</v>
      </c>
      <c r="H176" s="429" t="s">
        <v>2307</v>
      </c>
      <c r="I176" s="429" t="s">
        <v>1476</v>
      </c>
      <c r="J176" s="432">
        <v>20.8</v>
      </c>
      <c r="K176" s="689">
        <v>16.45</v>
      </c>
      <c r="L176" s="689">
        <v>17.25</v>
      </c>
      <c r="M176" s="689"/>
      <c r="O176" s="704"/>
      <c r="P176" s="704"/>
      <c r="Q176" s="704"/>
      <c r="R176" s="655"/>
      <c r="S176" s="655"/>
      <c r="T176" s="655"/>
      <c r="U176" s="654"/>
      <c r="V176" s="692"/>
      <c r="W176" s="692"/>
      <c r="X176" s="691"/>
      <c r="Y176" s="691"/>
      <c r="Z176" s="654"/>
      <c r="AA176" s="695"/>
      <c r="AK176" s="432"/>
    </row>
    <row r="177" spans="1:39" s="429" customFormat="1" ht="20.25" x14ac:dyDescent="0.4">
      <c r="A177" s="688"/>
      <c r="B177" s="432"/>
      <c r="C177" s="432"/>
      <c r="D177" s="432" t="s">
        <v>1593</v>
      </c>
      <c r="E177" s="429" t="s">
        <v>2309</v>
      </c>
      <c r="F177" s="429" t="s">
        <v>40</v>
      </c>
      <c r="G177" s="429" t="s">
        <v>2310</v>
      </c>
      <c r="H177" s="429" t="s">
        <v>1476</v>
      </c>
      <c r="I177" s="429" t="s">
        <v>2311</v>
      </c>
      <c r="J177" s="691">
        <v>9</v>
      </c>
      <c r="K177" s="689">
        <v>17.399999999999999</v>
      </c>
      <c r="L177" s="689">
        <v>18</v>
      </c>
      <c r="M177" s="689"/>
      <c r="O177" s="704"/>
      <c r="P177" s="704"/>
      <c r="Q177" s="704"/>
      <c r="R177" s="655"/>
      <c r="S177" s="655"/>
      <c r="T177" s="655"/>
      <c r="U177" s="654"/>
      <c r="V177" s="692"/>
      <c r="W177" s="692"/>
      <c r="X177" s="691"/>
      <c r="Y177" s="691"/>
      <c r="Z177" s="654"/>
      <c r="AA177" s="695"/>
      <c r="AK177" s="432"/>
    </row>
    <row r="178" spans="1:39" s="429" customFormat="1" ht="20.25" x14ac:dyDescent="0.4">
      <c r="A178" s="688"/>
      <c r="B178" s="432"/>
      <c r="C178" s="432"/>
      <c r="D178" s="432" t="s">
        <v>1593</v>
      </c>
      <c r="E178" s="429" t="s">
        <v>2312</v>
      </c>
      <c r="F178" s="429" t="s">
        <v>2310</v>
      </c>
      <c r="G178" s="429" t="s">
        <v>2157</v>
      </c>
      <c r="H178" s="429" t="s">
        <v>2311</v>
      </c>
      <c r="I178" s="429" t="s">
        <v>2159</v>
      </c>
      <c r="J178" s="691">
        <v>11.7</v>
      </c>
      <c r="K178" s="689">
        <v>18.05</v>
      </c>
      <c r="L178" s="689">
        <v>18.350000000000001</v>
      </c>
      <c r="M178" s="689"/>
      <c r="O178" s="704"/>
      <c r="P178" s="704"/>
      <c r="Q178" s="704"/>
      <c r="R178" s="655"/>
      <c r="S178" s="655"/>
      <c r="T178" s="655"/>
      <c r="U178" s="654"/>
      <c r="V178" s="692"/>
      <c r="W178" s="692"/>
      <c r="X178" s="691"/>
      <c r="Y178" s="691"/>
      <c r="Z178" s="654"/>
      <c r="AA178" s="695"/>
      <c r="AK178" s="432"/>
    </row>
    <row r="179" spans="1:39" s="429" customFormat="1" ht="20.25" x14ac:dyDescent="0.4">
      <c r="A179" s="688"/>
      <c r="B179" s="432"/>
      <c r="C179" s="432" t="s">
        <v>2092</v>
      </c>
      <c r="D179" s="432" t="s">
        <v>1593</v>
      </c>
      <c r="E179" s="429" t="s">
        <v>2313</v>
      </c>
      <c r="F179" s="429" t="s">
        <v>2157</v>
      </c>
      <c r="G179" s="429" t="s">
        <v>2302</v>
      </c>
      <c r="H179" s="429" t="s">
        <v>2159</v>
      </c>
      <c r="I179" s="429" t="s">
        <v>2307</v>
      </c>
      <c r="J179" s="432">
        <v>23.5</v>
      </c>
      <c r="K179" s="689">
        <v>18.45</v>
      </c>
      <c r="L179" s="689">
        <v>19.45</v>
      </c>
      <c r="M179" s="689"/>
      <c r="N179" s="429" t="s">
        <v>2163</v>
      </c>
      <c r="O179" s="704"/>
      <c r="P179" s="704"/>
      <c r="Q179" s="704"/>
      <c r="R179" s="655"/>
      <c r="S179" s="655"/>
      <c r="T179" s="655"/>
      <c r="U179" s="654"/>
      <c r="V179" s="692"/>
      <c r="W179" s="692"/>
      <c r="X179" s="691"/>
      <c r="Y179" s="691"/>
      <c r="Z179" s="654"/>
      <c r="AA179" s="695"/>
      <c r="AK179" s="432"/>
    </row>
    <row r="180" spans="1:39" s="429" customFormat="1" ht="20.25" x14ac:dyDescent="0.4">
      <c r="A180" s="688"/>
      <c r="B180" s="432"/>
      <c r="C180" s="432" t="s">
        <v>2092</v>
      </c>
      <c r="D180" s="432"/>
      <c r="G180" s="642" t="s">
        <v>1174</v>
      </c>
      <c r="I180" s="642" t="s">
        <v>1174</v>
      </c>
      <c r="J180" s="432"/>
      <c r="K180" s="432"/>
      <c r="L180" s="432"/>
      <c r="M180" s="432"/>
      <c r="N180" s="707"/>
      <c r="U180" s="654"/>
      <c r="V180" s="692"/>
      <c r="W180" s="692"/>
      <c r="X180" s="691"/>
      <c r="Y180" s="691"/>
      <c r="Z180" s="654"/>
      <c r="AA180" s="695"/>
      <c r="AK180" s="432"/>
    </row>
    <row r="181" spans="1:39" s="429" customFormat="1" ht="20.25" x14ac:dyDescent="0.4">
      <c r="A181" s="688"/>
      <c r="B181" s="432"/>
      <c r="C181" s="432"/>
      <c r="D181" s="432"/>
      <c r="G181" s="642"/>
      <c r="I181" s="642"/>
      <c r="J181" s="432"/>
      <c r="K181" s="432"/>
      <c r="L181" s="432"/>
      <c r="M181" s="432"/>
      <c r="N181" s="707"/>
      <c r="U181" s="654"/>
      <c r="V181" s="692"/>
      <c r="W181" s="692"/>
      <c r="X181" s="691"/>
      <c r="Y181" s="691"/>
      <c r="Z181" s="654"/>
      <c r="AA181" s="695"/>
      <c r="AK181" s="432"/>
    </row>
    <row r="182" spans="1:39" s="429" customFormat="1" ht="20.25" x14ac:dyDescent="0.4">
      <c r="A182" s="688"/>
      <c r="B182" s="432">
        <v>12</v>
      </c>
      <c r="C182" s="432" t="s">
        <v>2092</v>
      </c>
      <c r="D182" s="432" t="s">
        <v>1619</v>
      </c>
      <c r="E182" s="429" t="s">
        <v>2314</v>
      </c>
      <c r="F182" s="429" t="s">
        <v>2302</v>
      </c>
      <c r="G182" s="429" t="s">
        <v>2157</v>
      </c>
      <c r="H182" s="429" t="s">
        <v>2307</v>
      </c>
      <c r="I182" s="429" t="s">
        <v>2159</v>
      </c>
      <c r="J182" s="432">
        <v>23.5</v>
      </c>
      <c r="K182" s="689">
        <v>6</v>
      </c>
      <c r="L182" s="689">
        <v>6.45</v>
      </c>
      <c r="M182" s="689"/>
      <c r="N182" s="429" t="s">
        <v>1225</v>
      </c>
      <c r="O182" s="707"/>
      <c r="P182" s="707"/>
      <c r="Q182" s="707"/>
      <c r="R182" s="654"/>
      <c r="S182" s="654"/>
      <c r="T182" s="654"/>
      <c r="U182" s="432" t="s">
        <v>1619</v>
      </c>
      <c r="V182" s="690">
        <v>0.3298611111111111</v>
      </c>
      <c r="W182" s="690">
        <v>0.28472222222222221</v>
      </c>
      <c r="X182" s="691">
        <v>168</v>
      </c>
      <c r="Y182" s="691"/>
      <c r="Z182" s="692"/>
      <c r="AA182" s="693" t="s">
        <v>1027</v>
      </c>
      <c r="AB182" s="705" t="s">
        <v>2101</v>
      </c>
      <c r="AC182" s="705" t="s">
        <v>1045</v>
      </c>
      <c r="AD182" s="705"/>
      <c r="AE182" s="705"/>
      <c r="AF182" s="429" t="s">
        <v>2307</v>
      </c>
      <c r="AG182" s="429" t="s">
        <v>2302</v>
      </c>
      <c r="AH182" s="655" t="s">
        <v>1542</v>
      </c>
      <c r="AI182" s="429" t="s">
        <v>1045</v>
      </c>
      <c r="AJ182" s="429" t="s">
        <v>1031</v>
      </c>
      <c r="AK182" s="432"/>
      <c r="AM182" s="429" t="s">
        <v>1027</v>
      </c>
    </row>
    <row r="183" spans="1:39" s="429" customFormat="1" ht="20.25" x14ac:dyDescent="0.4">
      <c r="A183" s="688"/>
      <c r="B183" s="432"/>
      <c r="C183" s="432"/>
      <c r="D183" s="432" t="s">
        <v>1619</v>
      </c>
      <c r="E183" s="429" t="s">
        <v>2315</v>
      </c>
      <c r="F183" s="429" t="s">
        <v>2157</v>
      </c>
      <c r="G183" s="429" t="s">
        <v>2166</v>
      </c>
      <c r="H183" s="429" t="s">
        <v>2159</v>
      </c>
      <c r="I183" s="429" t="s">
        <v>2167</v>
      </c>
      <c r="J183" s="432">
        <v>15.9</v>
      </c>
      <c r="K183" s="689">
        <v>7.15</v>
      </c>
      <c r="L183" s="689">
        <v>7.45</v>
      </c>
      <c r="M183" s="689"/>
      <c r="N183" s="429" t="s">
        <v>1225</v>
      </c>
      <c r="O183" s="704"/>
      <c r="P183" s="704"/>
      <c r="Q183" s="704"/>
      <c r="R183" s="654"/>
      <c r="S183" s="654"/>
      <c r="T183" s="654"/>
      <c r="U183" s="654"/>
      <c r="W183" s="697"/>
      <c r="X183" s="691"/>
      <c r="Y183" s="691"/>
      <c r="Z183" s="654"/>
      <c r="AA183" s="695"/>
      <c r="AK183" s="432"/>
    </row>
    <row r="184" spans="1:39" s="429" customFormat="1" ht="20.25" x14ac:dyDescent="0.4">
      <c r="A184" s="688"/>
      <c r="B184" s="432"/>
      <c r="C184" s="432"/>
      <c r="D184" s="432" t="s">
        <v>1619</v>
      </c>
      <c r="E184" s="429" t="s">
        <v>2316</v>
      </c>
      <c r="F184" s="429" t="s">
        <v>2166</v>
      </c>
      <c r="G184" s="429" t="s">
        <v>2157</v>
      </c>
      <c r="H184" s="429" t="s">
        <v>2167</v>
      </c>
      <c r="I184" s="429" t="s">
        <v>2159</v>
      </c>
      <c r="J184" s="432">
        <v>15.9</v>
      </c>
      <c r="K184" s="689">
        <v>8</v>
      </c>
      <c r="L184" s="689">
        <v>8.3000000000000007</v>
      </c>
      <c r="M184" s="689"/>
      <c r="N184" s="429" t="s">
        <v>2317</v>
      </c>
      <c r="O184" s="707"/>
      <c r="P184" s="707"/>
      <c r="Q184" s="707"/>
      <c r="R184" s="654"/>
      <c r="S184" s="654"/>
      <c r="T184" s="654"/>
      <c r="U184" s="654"/>
      <c r="V184" s="692"/>
      <c r="W184" s="692"/>
      <c r="X184" s="691"/>
      <c r="Y184" s="691"/>
      <c r="Z184" s="654"/>
      <c r="AA184" s="695"/>
      <c r="AK184" s="432"/>
    </row>
    <row r="185" spans="1:39" s="429" customFormat="1" ht="20.25" x14ac:dyDescent="0.4">
      <c r="A185" s="688"/>
      <c r="B185" s="432"/>
      <c r="C185" s="432"/>
      <c r="D185" s="432" t="s">
        <v>1619</v>
      </c>
      <c r="E185" s="429" t="s">
        <v>2318</v>
      </c>
      <c r="F185" s="429" t="s">
        <v>2157</v>
      </c>
      <c r="G185" s="429" t="s">
        <v>2220</v>
      </c>
      <c r="H185" s="429" t="s">
        <v>2159</v>
      </c>
      <c r="I185" s="429" t="s">
        <v>2221</v>
      </c>
      <c r="J185" s="432">
        <v>41.8</v>
      </c>
      <c r="K185" s="689">
        <v>9</v>
      </c>
      <c r="L185" s="689">
        <v>10.199999999999999</v>
      </c>
      <c r="M185" s="689"/>
      <c r="N185" s="429" t="s">
        <v>2163</v>
      </c>
      <c r="R185" s="654"/>
      <c r="S185" s="654"/>
      <c r="T185" s="654"/>
      <c r="U185" s="654"/>
      <c r="V185" s="692"/>
      <c r="W185" s="692"/>
      <c r="X185" s="691"/>
      <c r="Y185" s="691"/>
      <c r="Z185" s="654"/>
      <c r="AA185" s="695"/>
      <c r="AK185" s="432"/>
    </row>
    <row r="186" spans="1:39" s="429" customFormat="1" ht="20.25" x14ac:dyDescent="0.4">
      <c r="A186" s="688"/>
      <c r="B186" s="432"/>
      <c r="C186" s="432"/>
      <c r="D186" s="432" t="s">
        <v>1619</v>
      </c>
      <c r="E186" s="429" t="s">
        <v>2319</v>
      </c>
      <c r="F186" s="429" t="s">
        <v>2220</v>
      </c>
      <c r="G186" s="429" t="s">
        <v>2157</v>
      </c>
      <c r="H186" s="429" t="s">
        <v>2221</v>
      </c>
      <c r="I186" s="429" t="s">
        <v>2159</v>
      </c>
      <c r="J186" s="432">
        <v>41.8</v>
      </c>
      <c r="K186" s="689">
        <v>10.3</v>
      </c>
      <c r="L186" s="689">
        <v>11.5</v>
      </c>
      <c r="M186" s="689"/>
      <c r="N186" s="707"/>
      <c r="R186" s="654"/>
      <c r="S186" s="654"/>
      <c r="T186" s="654"/>
      <c r="U186" s="654"/>
      <c r="V186" s="692"/>
      <c r="W186" s="692"/>
      <c r="X186" s="691"/>
      <c r="Y186" s="691"/>
      <c r="Z186" s="654"/>
      <c r="AA186" s="695"/>
      <c r="AK186" s="432"/>
    </row>
    <row r="187" spans="1:39" s="429" customFormat="1" ht="20.25" x14ac:dyDescent="0.4">
      <c r="A187" s="688"/>
      <c r="B187" s="432"/>
      <c r="C187" s="432"/>
      <c r="D187" s="432" t="s">
        <v>1619</v>
      </c>
      <c r="E187" s="429" t="s">
        <v>2320</v>
      </c>
      <c r="F187" s="429" t="s">
        <v>2157</v>
      </c>
      <c r="G187" s="429" t="s">
        <v>40</v>
      </c>
      <c r="H187" s="429" t="s">
        <v>2159</v>
      </c>
      <c r="I187" s="429" t="s">
        <v>1476</v>
      </c>
      <c r="J187" s="432">
        <v>2.7</v>
      </c>
      <c r="K187" s="689">
        <v>12</v>
      </c>
      <c r="L187" s="689">
        <v>12.1</v>
      </c>
      <c r="M187" s="689"/>
      <c r="O187" s="707"/>
      <c r="P187" s="707"/>
      <c r="Q187" s="707"/>
      <c r="R187" s="654"/>
      <c r="S187" s="654"/>
      <c r="T187" s="654"/>
      <c r="U187" s="654"/>
      <c r="V187" s="432"/>
      <c r="W187" s="432"/>
      <c r="X187" s="691"/>
      <c r="Y187" s="691"/>
      <c r="Z187" s="655"/>
      <c r="AA187" s="695"/>
      <c r="AK187" s="432"/>
    </row>
    <row r="188" spans="1:39" s="429" customFormat="1" ht="20.25" x14ac:dyDescent="0.4">
      <c r="A188" s="688"/>
      <c r="B188" s="432"/>
      <c r="C188" s="432"/>
      <c r="D188" s="432" t="s">
        <v>1619</v>
      </c>
      <c r="E188" s="429" t="s">
        <v>2321</v>
      </c>
      <c r="F188" s="429" t="s">
        <v>40</v>
      </c>
      <c r="G188" s="429" t="s">
        <v>2166</v>
      </c>
      <c r="H188" s="429" t="s">
        <v>1476</v>
      </c>
      <c r="I188" s="429" t="s">
        <v>2167</v>
      </c>
      <c r="J188" s="432">
        <v>13.2</v>
      </c>
      <c r="K188" s="689">
        <v>12.3</v>
      </c>
      <c r="L188" s="689">
        <v>12.55</v>
      </c>
      <c r="M188" s="689"/>
      <c r="R188" s="432"/>
      <c r="S188" s="432"/>
      <c r="T188" s="432"/>
      <c r="V188" s="692"/>
      <c r="W188" s="692"/>
      <c r="X188" s="691"/>
      <c r="Y188" s="691"/>
      <c r="AA188" s="695"/>
      <c r="AK188" s="432"/>
    </row>
    <row r="189" spans="1:39" s="429" customFormat="1" ht="20.25" x14ac:dyDescent="0.4">
      <c r="A189" s="688"/>
      <c r="B189" s="432"/>
      <c r="C189" s="432" t="s">
        <v>2092</v>
      </c>
      <c r="D189" s="432" t="s">
        <v>1619</v>
      </c>
      <c r="E189" s="429" t="s">
        <v>2322</v>
      </c>
      <c r="F189" s="429" t="s">
        <v>2166</v>
      </c>
      <c r="G189" s="429" t="s">
        <v>40</v>
      </c>
      <c r="H189" s="429" t="s">
        <v>2167</v>
      </c>
      <c r="I189" s="429" t="s">
        <v>1476</v>
      </c>
      <c r="J189" s="432">
        <v>13.2</v>
      </c>
      <c r="K189" s="689">
        <v>13.05</v>
      </c>
      <c r="L189" s="689">
        <v>13.3</v>
      </c>
      <c r="M189" s="689"/>
      <c r="R189" s="432"/>
      <c r="S189" s="432"/>
      <c r="T189" s="432"/>
      <c r="V189" s="692"/>
      <c r="W189" s="692"/>
      <c r="X189" s="691"/>
      <c r="Y189" s="691"/>
      <c r="AA189" s="695"/>
      <c r="AK189" s="432"/>
    </row>
    <row r="190" spans="1:39" s="429" customFormat="1" ht="20.25" x14ac:dyDescent="0.4">
      <c r="A190" s="688"/>
      <c r="B190" s="432"/>
      <c r="C190" s="432" t="s">
        <v>2092</v>
      </c>
      <c r="D190" s="432"/>
      <c r="F190" s="642" t="s">
        <v>976</v>
      </c>
      <c r="H190" s="642" t="s">
        <v>976</v>
      </c>
      <c r="J190" s="432"/>
      <c r="K190" s="689"/>
      <c r="L190" s="432"/>
      <c r="M190" s="432"/>
      <c r="R190" s="432"/>
      <c r="S190" s="432"/>
      <c r="T190" s="432"/>
      <c r="V190" s="692"/>
      <c r="W190" s="692"/>
      <c r="X190" s="691"/>
      <c r="Y190" s="691"/>
      <c r="Z190" s="432"/>
      <c r="AA190" s="695"/>
      <c r="AK190" s="432"/>
    </row>
    <row r="191" spans="1:39" s="429" customFormat="1" ht="20.25" x14ac:dyDescent="0.4">
      <c r="A191" s="688"/>
      <c r="B191" s="432"/>
      <c r="C191" s="432" t="s">
        <v>2092</v>
      </c>
      <c r="D191" s="432" t="s">
        <v>1621</v>
      </c>
      <c r="E191" s="429" t="s">
        <v>2323</v>
      </c>
      <c r="F191" s="429" t="s">
        <v>40</v>
      </c>
      <c r="G191" s="429" t="s">
        <v>49</v>
      </c>
      <c r="H191" s="429" t="s">
        <v>1476</v>
      </c>
      <c r="I191" s="429" t="s">
        <v>963</v>
      </c>
      <c r="J191" s="432">
        <v>57.8</v>
      </c>
      <c r="K191" s="689">
        <v>15.3</v>
      </c>
      <c r="L191" s="689">
        <v>17.100000000000001</v>
      </c>
      <c r="M191" s="689"/>
      <c r="R191" s="432"/>
      <c r="S191" s="432"/>
      <c r="T191" s="432"/>
      <c r="U191" s="432" t="s">
        <v>1621</v>
      </c>
      <c r="V191" s="690">
        <v>0.34375</v>
      </c>
      <c r="W191" s="690">
        <v>0.32291666666666669</v>
      </c>
      <c r="X191" s="691">
        <v>208.8</v>
      </c>
      <c r="Y191" s="691">
        <f>X182+X191</f>
        <v>376.8</v>
      </c>
      <c r="Z191" s="692">
        <v>14</v>
      </c>
      <c r="AA191" s="693"/>
      <c r="AB191" s="705" t="s">
        <v>2101</v>
      </c>
      <c r="AC191" s="705" t="s">
        <v>1029</v>
      </c>
      <c r="AD191" s="705" t="s">
        <v>1045</v>
      </c>
      <c r="AE191" s="705"/>
      <c r="AF191" s="429" t="s">
        <v>963</v>
      </c>
      <c r="AG191" s="429" t="s">
        <v>49</v>
      </c>
      <c r="AH191" s="429" t="s">
        <v>1029</v>
      </c>
      <c r="AI191" s="429" t="s">
        <v>1045</v>
      </c>
      <c r="AJ191" s="429" t="s">
        <v>2232</v>
      </c>
      <c r="AK191" s="432" t="s">
        <v>2103</v>
      </c>
      <c r="AM191" s="429" t="s">
        <v>1027</v>
      </c>
    </row>
    <row r="192" spans="1:39" s="429" customFormat="1" ht="20.25" x14ac:dyDescent="0.4">
      <c r="A192" s="688"/>
      <c r="B192" s="432"/>
      <c r="C192" s="432"/>
      <c r="D192" s="432" t="s">
        <v>1621</v>
      </c>
      <c r="E192" s="429" t="s">
        <v>2324</v>
      </c>
      <c r="F192" s="429" t="s">
        <v>49</v>
      </c>
      <c r="G192" s="429" t="s">
        <v>0</v>
      </c>
      <c r="H192" s="429" t="s">
        <v>963</v>
      </c>
      <c r="I192" s="429" t="s">
        <v>968</v>
      </c>
      <c r="J192" s="432">
        <v>23.3</v>
      </c>
      <c r="K192" s="689">
        <v>17.2</v>
      </c>
      <c r="L192" s="689">
        <v>18.05</v>
      </c>
      <c r="M192" s="689"/>
      <c r="R192" s="432"/>
      <c r="S192" s="432"/>
      <c r="T192" s="432"/>
      <c r="V192" s="692"/>
      <c r="W192" s="692"/>
      <c r="X192" s="691"/>
      <c r="Y192" s="691"/>
      <c r="Z192" s="432"/>
      <c r="AA192" s="695"/>
      <c r="AK192" s="432"/>
    </row>
    <row r="193" spans="1:39" s="429" customFormat="1" ht="20.25" x14ac:dyDescent="0.4">
      <c r="A193" s="688"/>
      <c r="B193" s="432"/>
      <c r="C193" s="432"/>
      <c r="D193" s="432" t="s">
        <v>1621</v>
      </c>
      <c r="E193" s="429" t="s">
        <v>2325</v>
      </c>
      <c r="F193" s="429" t="s">
        <v>0</v>
      </c>
      <c r="G193" s="429" t="s">
        <v>49</v>
      </c>
      <c r="H193" s="429" t="s">
        <v>968</v>
      </c>
      <c r="I193" s="429" t="s">
        <v>963</v>
      </c>
      <c r="J193" s="432">
        <v>23.3</v>
      </c>
      <c r="K193" s="689">
        <v>18.149999999999999</v>
      </c>
      <c r="L193" s="689">
        <v>19</v>
      </c>
      <c r="M193" s="689"/>
      <c r="N193" s="704" t="s">
        <v>971</v>
      </c>
      <c r="O193" s="712"/>
      <c r="P193" s="712"/>
      <c r="Q193" s="712"/>
      <c r="R193" s="432"/>
      <c r="S193" s="432"/>
      <c r="T193" s="432"/>
      <c r="V193" s="692"/>
      <c r="W193" s="692"/>
      <c r="X193" s="691"/>
      <c r="Y193" s="691"/>
      <c r="Z193" s="432"/>
      <c r="AA193" s="695"/>
      <c r="AK193" s="432"/>
    </row>
    <row r="194" spans="1:39" s="429" customFormat="1" ht="20.25" x14ac:dyDescent="0.4">
      <c r="A194" s="688"/>
      <c r="B194" s="432"/>
      <c r="C194" s="432"/>
      <c r="D194" s="432" t="s">
        <v>1621</v>
      </c>
      <c r="E194" s="429" t="s">
        <v>2326</v>
      </c>
      <c r="F194" s="429" t="s">
        <v>49</v>
      </c>
      <c r="G194" s="429" t="s">
        <v>0</v>
      </c>
      <c r="H194" s="429" t="s">
        <v>963</v>
      </c>
      <c r="I194" s="429" t="s">
        <v>968</v>
      </c>
      <c r="J194" s="432">
        <v>23.3</v>
      </c>
      <c r="K194" s="689">
        <v>19.3</v>
      </c>
      <c r="L194" s="689">
        <v>20.149999999999999</v>
      </c>
      <c r="M194" s="689"/>
      <c r="R194" s="432"/>
      <c r="S194" s="432"/>
      <c r="T194" s="432"/>
      <c r="V194" s="692"/>
      <c r="W194" s="692"/>
      <c r="X194" s="691"/>
      <c r="Y194" s="691"/>
      <c r="Z194" s="432"/>
      <c r="AA194" s="695"/>
      <c r="AK194" s="432"/>
    </row>
    <row r="195" spans="1:39" s="429" customFormat="1" ht="20.25" x14ac:dyDescent="0.4">
      <c r="A195" s="688"/>
      <c r="B195" s="432"/>
      <c r="C195" s="432"/>
      <c r="D195" s="432" t="s">
        <v>1621</v>
      </c>
      <c r="E195" s="429" t="s">
        <v>2327</v>
      </c>
      <c r="F195" s="429" t="s">
        <v>0</v>
      </c>
      <c r="G195" s="429" t="s">
        <v>49</v>
      </c>
      <c r="H195" s="429" t="s">
        <v>968</v>
      </c>
      <c r="I195" s="429" t="s">
        <v>963</v>
      </c>
      <c r="J195" s="432">
        <v>23.3</v>
      </c>
      <c r="K195" s="689">
        <v>20.25</v>
      </c>
      <c r="L195" s="689">
        <v>21.1</v>
      </c>
      <c r="M195" s="689"/>
      <c r="R195" s="432"/>
      <c r="S195" s="432"/>
      <c r="T195" s="432"/>
      <c r="V195" s="692"/>
      <c r="W195" s="692"/>
      <c r="X195" s="691"/>
      <c r="Y195" s="691"/>
      <c r="Z195" s="432"/>
      <c r="AA195" s="695"/>
      <c r="AK195" s="432"/>
    </row>
    <row r="196" spans="1:39" s="429" customFormat="1" ht="20.25" x14ac:dyDescent="0.4">
      <c r="A196" s="688"/>
      <c r="B196" s="432"/>
      <c r="C196" s="432" t="s">
        <v>2092</v>
      </c>
      <c r="D196" s="432" t="s">
        <v>1621</v>
      </c>
      <c r="E196" s="429" t="s">
        <v>2328</v>
      </c>
      <c r="F196" s="429" t="s">
        <v>49</v>
      </c>
      <c r="G196" s="429" t="s">
        <v>40</v>
      </c>
      <c r="H196" s="429" t="s">
        <v>963</v>
      </c>
      <c r="I196" s="429" t="s">
        <v>1476</v>
      </c>
      <c r="J196" s="432">
        <v>57.8</v>
      </c>
      <c r="K196" s="689">
        <v>21.2</v>
      </c>
      <c r="L196" s="689">
        <v>23</v>
      </c>
      <c r="M196" s="689"/>
      <c r="R196" s="432"/>
      <c r="S196" s="432"/>
      <c r="T196" s="432"/>
      <c r="V196" s="692"/>
      <c r="W196" s="692"/>
      <c r="X196" s="691"/>
      <c r="Y196" s="691"/>
      <c r="Z196" s="432"/>
      <c r="AA196" s="695"/>
      <c r="AK196" s="432"/>
    </row>
    <row r="197" spans="1:39" s="429" customFormat="1" ht="20.25" x14ac:dyDescent="0.4">
      <c r="A197" s="688"/>
      <c r="B197" s="432"/>
      <c r="C197" s="432" t="s">
        <v>2092</v>
      </c>
      <c r="J197" s="642" t="s">
        <v>2329</v>
      </c>
      <c r="K197" s="689"/>
      <c r="L197" s="689"/>
      <c r="M197" s="689"/>
      <c r="R197" s="432"/>
      <c r="S197" s="432"/>
      <c r="T197" s="432"/>
      <c r="V197" s="692"/>
      <c r="W197" s="692"/>
      <c r="X197" s="691"/>
      <c r="Y197" s="691"/>
      <c r="Z197" s="432"/>
      <c r="AA197" s="695"/>
      <c r="AK197" s="432"/>
    </row>
    <row r="198" spans="1:39" s="178" customFormat="1" ht="20.25" x14ac:dyDescent="0.4">
      <c r="A198" s="672"/>
      <c r="B198" s="175"/>
      <c r="C198" s="175"/>
      <c r="D198" s="175"/>
      <c r="E198" s="187"/>
      <c r="J198" s="175"/>
      <c r="K198" s="175"/>
      <c r="L198" s="175"/>
      <c r="M198" s="175"/>
      <c r="R198" s="175"/>
      <c r="S198" s="175"/>
      <c r="T198" s="175"/>
      <c r="V198" s="679"/>
      <c r="W198" s="679"/>
      <c r="X198" s="183"/>
      <c r="Y198" s="183"/>
      <c r="AA198" s="685"/>
      <c r="AK198" s="175"/>
    </row>
    <row r="199" spans="1:39" s="178" customFormat="1" ht="20.25" x14ac:dyDescent="0.4">
      <c r="A199" s="672"/>
      <c r="B199" s="175"/>
      <c r="C199" s="175"/>
      <c r="D199" s="175"/>
      <c r="J199" s="175"/>
      <c r="K199" s="180"/>
      <c r="L199" s="180"/>
      <c r="M199" s="180"/>
      <c r="R199" s="175"/>
      <c r="S199" s="175"/>
      <c r="T199" s="175"/>
      <c r="U199" s="175"/>
      <c r="V199" s="182"/>
      <c r="W199" s="182"/>
      <c r="X199" s="183"/>
      <c r="Y199" s="183"/>
      <c r="Z199" s="679"/>
      <c r="AA199" s="700"/>
      <c r="AB199" s="195"/>
      <c r="AC199" s="195"/>
      <c r="AD199" s="195"/>
      <c r="AE199" s="195"/>
      <c r="AH199" s="190"/>
      <c r="AK199" s="175"/>
    </row>
    <row r="200" spans="1:39" s="429" customFormat="1" ht="20.25" x14ac:dyDescent="0.4">
      <c r="A200" s="688"/>
      <c r="B200" s="432">
        <v>13</v>
      </c>
      <c r="C200" s="432" t="s">
        <v>2092</v>
      </c>
      <c r="D200" s="432" t="s">
        <v>1420</v>
      </c>
      <c r="E200" s="429" t="s">
        <v>2330</v>
      </c>
      <c r="F200" s="429" t="s">
        <v>40</v>
      </c>
      <c r="G200" s="429" t="s">
        <v>2250</v>
      </c>
      <c r="H200" s="429" t="s">
        <v>1476</v>
      </c>
      <c r="I200" s="429" t="s">
        <v>2251</v>
      </c>
      <c r="J200" s="691">
        <v>7.3</v>
      </c>
      <c r="K200" s="689">
        <v>6</v>
      </c>
      <c r="L200" s="689">
        <v>6.2</v>
      </c>
      <c r="M200" s="689"/>
      <c r="N200" s="429" t="s">
        <v>1225</v>
      </c>
      <c r="R200" s="432"/>
      <c r="S200" s="432"/>
      <c r="T200" s="432"/>
      <c r="U200" s="432" t="s">
        <v>1420</v>
      </c>
      <c r="V200" s="690">
        <v>0.34375</v>
      </c>
      <c r="W200" s="690">
        <v>0.28125</v>
      </c>
      <c r="X200" s="691">
        <v>164.6</v>
      </c>
      <c r="Y200" s="691"/>
      <c r="Z200" s="692"/>
      <c r="AA200" s="693" t="s">
        <v>1027</v>
      </c>
      <c r="AB200" s="705" t="s">
        <v>2101</v>
      </c>
      <c r="AC200" s="429" t="s">
        <v>1045</v>
      </c>
      <c r="AD200" s="705"/>
      <c r="AE200" s="705"/>
      <c r="AF200" s="429" t="s">
        <v>2251</v>
      </c>
      <c r="AG200" s="429" t="s">
        <v>2250</v>
      </c>
      <c r="AH200" s="655" t="s">
        <v>1542</v>
      </c>
      <c r="AI200" s="429" t="s">
        <v>1045</v>
      </c>
      <c r="AJ200" s="429" t="s">
        <v>1031</v>
      </c>
      <c r="AK200" s="432" t="s">
        <v>2103</v>
      </c>
      <c r="AM200" s="429" t="s">
        <v>1027</v>
      </c>
    </row>
    <row r="201" spans="1:39" s="429" customFormat="1" ht="20.25" x14ac:dyDescent="0.4">
      <c r="A201" s="688"/>
      <c r="B201" s="432"/>
      <c r="C201" s="432"/>
      <c r="D201" s="432" t="s">
        <v>1420</v>
      </c>
      <c r="E201" s="429" t="s">
        <v>2331</v>
      </c>
      <c r="F201" s="429" t="s">
        <v>2250</v>
      </c>
      <c r="G201" s="429" t="s">
        <v>40</v>
      </c>
      <c r="H201" s="429" t="s">
        <v>2251</v>
      </c>
      <c r="I201" s="429" t="s">
        <v>1476</v>
      </c>
      <c r="J201" s="432">
        <v>7.3</v>
      </c>
      <c r="K201" s="689">
        <v>6.3</v>
      </c>
      <c r="L201" s="689">
        <v>6.5</v>
      </c>
      <c r="M201" s="689"/>
      <c r="N201" s="429" t="s">
        <v>1225</v>
      </c>
      <c r="O201" s="707"/>
      <c r="P201" s="707"/>
      <c r="Q201" s="707"/>
      <c r="R201" s="432"/>
      <c r="S201" s="432"/>
      <c r="T201" s="432"/>
      <c r="U201" s="691"/>
      <c r="V201" s="692"/>
      <c r="W201" s="692"/>
      <c r="X201" s="691"/>
      <c r="Y201" s="691"/>
      <c r="Z201" s="432"/>
      <c r="AA201" s="695"/>
      <c r="AK201" s="432"/>
    </row>
    <row r="202" spans="1:39" s="429" customFormat="1" ht="20.25" x14ac:dyDescent="0.4">
      <c r="A202" s="688"/>
      <c r="B202" s="432"/>
      <c r="C202" s="432"/>
      <c r="D202" s="432" t="s">
        <v>1420</v>
      </c>
      <c r="E202" s="429" t="s">
        <v>2332</v>
      </c>
      <c r="F202" s="429" t="s">
        <v>40</v>
      </c>
      <c r="G202" s="429" t="s">
        <v>2190</v>
      </c>
      <c r="H202" s="429" t="s">
        <v>1476</v>
      </c>
      <c r="I202" s="429" t="s">
        <v>2191</v>
      </c>
      <c r="J202" s="432">
        <v>14.2</v>
      </c>
      <c r="K202" s="689">
        <v>7.3</v>
      </c>
      <c r="L202" s="689">
        <v>7.55</v>
      </c>
      <c r="M202" s="689"/>
      <c r="R202" s="432"/>
      <c r="S202" s="432"/>
      <c r="T202" s="432"/>
      <c r="U202" s="691"/>
      <c r="V202" s="692"/>
      <c r="W202" s="692"/>
      <c r="X202" s="691"/>
      <c r="Y202" s="691"/>
      <c r="Z202" s="432"/>
      <c r="AA202" s="695"/>
      <c r="AK202" s="432"/>
    </row>
    <row r="203" spans="1:39" s="429" customFormat="1" ht="20.25" x14ac:dyDescent="0.4">
      <c r="A203" s="688"/>
      <c r="B203" s="432"/>
      <c r="C203" s="432"/>
      <c r="D203" s="432" t="s">
        <v>1420</v>
      </c>
      <c r="E203" s="429" t="s">
        <v>2333</v>
      </c>
      <c r="F203" s="429" t="s">
        <v>2190</v>
      </c>
      <c r="G203" s="429" t="s">
        <v>2157</v>
      </c>
      <c r="H203" s="429" t="s">
        <v>2191</v>
      </c>
      <c r="I203" s="429" t="s">
        <v>2159</v>
      </c>
      <c r="J203" s="432">
        <v>16.899999999999999</v>
      </c>
      <c r="K203" s="689">
        <v>8.0500000000000007</v>
      </c>
      <c r="L203" s="689">
        <v>8.35</v>
      </c>
      <c r="M203" s="689"/>
      <c r="N203" s="429" t="s">
        <v>2163</v>
      </c>
      <c r="R203" s="432"/>
      <c r="S203" s="432"/>
      <c r="T203" s="432"/>
      <c r="U203" s="691"/>
      <c r="V203" s="692"/>
      <c r="W203" s="692"/>
      <c r="X203" s="691"/>
      <c r="Y203" s="691"/>
      <c r="Z203" s="432"/>
      <c r="AA203" s="695"/>
      <c r="AK203" s="432"/>
    </row>
    <row r="204" spans="1:39" s="429" customFormat="1" ht="20.25" x14ac:dyDescent="0.4">
      <c r="A204" s="688"/>
      <c r="B204" s="432"/>
      <c r="C204" s="432"/>
      <c r="D204" s="432" t="s">
        <v>1420</v>
      </c>
      <c r="E204" s="429" t="s">
        <v>2334</v>
      </c>
      <c r="F204" s="429" t="s">
        <v>2157</v>
      </c>
      <c r="G204" s="429" t="s">
        <v>2190</v>
      </c>
      <c r="H204" s="429" t="s">
        <v>2159</v>
      </c>
      <c r="I204" s="429" t="s">
        <v>2191</v>
      </c>
      <c r="J204" s="691">
        <v>16.899999999999999</v>
      </c>
      <c r="K204" s="689">
        <v>8.4499999999999993</v>
      </c>
      <c r="L204" s="689">
        <v>9.15</v>
      </c>
      <c r="M204" s="689"/>
      <c r="R204" s="432"/>
      <c r="S204" s="432"/>
      <c r="T204" s="432"/>
      <c r="U204" s="691"/>
      <c r="V204" s="692"/>
      <c r="W204" s="692"/>
      <c r="X204" s="691"/>
      <c r="Y204" s="691"/>
      <c r="Z204" s="432"/>
      <c r="AA204" s="695"/>
      <c r="AK204" s="432"/>
    </row>
    <row r="205" spans="1:39" s="429" customFormat="1" ht="20.25" x14ac:dyDescent="0.4">
      <c r="A205" s="688"/>
      <c r="B205" s="432"/>
      <c r="C205" s="432"/>
      <c r="D205" s="432" t="s">
        <v>1420</v>
      </c>
      <c r="E205" s="429" t="s">
        <v>2335</v>
      </c>
      <c r="F205" s="429" t="s">
        <v>2190</v>
      </c>
      <c r="G205" s="429" t="s">
        <v>40</v>
      </c>
      <c r="H205" s="429" t="s">
        <v>2191</v>
      </c>
      <c r="I205" s="429" t="s">
        <v>1476</v>
      </c>
      <c r="J205" s="691">
        <v>14.2</v>
      </c>
      <c r="K205" s="689">
        <v>9.3000000000000007</v>
      </c>
      <c r="L205" s="689">
        <v>9.5500000000000007</v>
      </c>
      <c r="M205" s="689"/>
      <c r="N205" s="642" t="s">
        <v>971</v>
      </c>
      <c r="O205" s="707"/>
      <c r="P205" s="707"/>
      <c r="Q205" s="707"/>
      <c r="R205" s="432"/>
      <c r="S205" s="432"/>
      <c r="T205" s="432"/>
      <c r="U205" s="691"/>
      <c r="V205" s="692"/>
      <c r="W205" s="692"/>
      <c r="X205" s="691"/>
      <c r="Y205" s="691"/>
      <c r="Z205" s="432"/>
      <c r="AA205" s="695"/>
      <c r="AK205" s="432"/>
    </row>
    <row r="206" spans="1:39" s="429" customFormat="1" ht="20.25" x14ac:dyDescent="0.4">
      <c r="A206" s="688"/>
      <c r="B206" s="432"/>
      <c r="C206" s="432"/>
      <c r="D206" s="432" t="s">
        <v>1420</v>
      </c>
      <c r="E206" s="429" t="s">
        <v>2336</v>
      </c>
      <c r="F206" s="429" t="s">
        <v>40</v>
      </c>
      <c r="G206" s="429" t="s">
        <v>2176</v>
      </c>
      <c r="H206" s="429" t="s">
        <v>1476</v>
      </c>
      <c r="I206" s="429" t="s">
        <v>2177</v>
      </c>
      <c r="J206" s="432">
        <v>43.9</v>
      </c>
      <c r="K206" s="689">
        <v>10.45</v>
      </c>
      <c r="L206" s="689">
        <v>12</v>
      </c>
      <c r="M206" s="689"/>
      <c r="R206" s="432"/>
      <c r="S206" s="432"/>
      <c r="T206" s="432"/>
      <c r="U206" s="691"/>
      <c r="V206" s="692"/>
      <c r="W206" s="692"/>
      <c r="X206" s="691"/>
      <c r="Y206" s="691"/>
      <c r="Z206" s="432"/>
      <c r="AA206" s="695"/>
      <c r="AK206" s="432"/>
    </row>
    <row r="207" spans="1:39" s="429" customFormat="1" ht="20.25" x14ac:dyDescent="0.4">
      <c r="A207" s="688"/>
      <c r="B207" s="432"/>
      <c r="C207" s="432" t="s">
        <v>2092</v>
      </c>
      <c r="D207" s="432" t="s">
        <v>1420</v>
      </c>
      <c r="E207" s="429" t="s">
        <v>2337</v>
      </c>
      <c r="F207" s="429" t="s">
        <v>2176</v>
      </c>
      <c r="G207" s="429" t="s">
        <v>40</v>
      </c>
      <c r="H207" s="429" t="s">
        <v>2177</v>
      </c>
      <c r="I207" s="429" t="s">
        <v>1476</v>
      </c>
      <c r="J207" s="432">
        <v>43.9</v>
      </c>
      <c r="K207" s="689">
        <v>12.15</v>
      </c>
      <c r="L207" s="689">
        <v>13.3</v>
      </c>
      <c r="M207" s="689"/>
      <c r="N207" s="429" t="s">
        <v>1455</v>
      </c>
      <c r="R207" s="432"/>
      <c r="S207" s="432"/>
      <c r="T207" s="432"/>
      <c r="U207" s="691"/>
      <c r="V207" s="692"/>
      <c r="W207" s="692"/>
      <c r="X207" s="691"/>
      <c r="Y207" s="691"/>
      <c r="Z207" s="432"/>
      <c r="AA207" s="695"/>
      <c r="AK207" s="432"/>
    </row>
    <row r="208" spans="1:39" s="644" customFormat="1" ht="20.25" x14ac:dyDescent="0.4">
      <c r="C208" s="713" t="s">
        <v>2092</v>
      </c>
      <c r="H208" s="187" t="s">
        <v>976</v>
      </c>
    </row>
    <row r="209" spans="1:39" s="429" customFormat="1" ht="20.25" x14ac:dyDescent="0.4">
      <c r="A209" s="688"/>
      <c r="B209" s="714"/>
      <c r="C209" s="715" t="s">
        <v>2092</v>
      </c>
      <c r="D209" s="432" t="s">
        <v>1635</v>
      </c>
      <c r="E209" s="429" t="s">
        <v>2338</v>
      </c>
      <c r="F209" s="429" t="s">
        <v>40</v>
      </c>
      <c r="G209" s="429" t="s">
        <v>2195</v>
      </c>
      <c r="H209" s="429" t="s">
        <v>1476</v>
      </c>
      <c r="I209" s="429" t="s">
        <v>2196</v>
      </c>
      <c r="J209" s="691">
        <v>33.6</v>
      </c>
      <c r="K209" s="689">
        <v>14.35</v>
      </c>
      <c r="L209" s="689">
        <v>15.5</v>
      </c>
      <c r="M209" s="689"/>
      <c r="N209" s="707"/>
      <c r="R209" s="654"/>
      <c r="S209" s="654"/>
      <c r="T209" s="654"/>
      <c r="U209" s="432" t="s">
        <v>1635</v>
      </c>
      <c r="V209" s="711">
        <v>0.28472222222222221</v>
      </c>
      <c r="W209" s="711">
        <v>0.25347222222222221</v>
      </c>
      <c r="X209" s="691">
        <v>131.6</v>
      </c>
      <c r="Y209" s="691">
        <f>X209+X200</f>
        <v>296.2</v>
      </c>
      <c r="Z209" s="692">
        <v>15</v>
      </c>
      <c r="AA209" s="693" t="s">
        <v>1027</v>
      </c>
      <c r="AB209" s="705" t="s">
        <v>2101</v>
      </c>
      <c r="AC209" s="705" t="s">
        <v>1045</v>
      </c>
      <c r="AD209" s="705" t="s">
        <v>1045</v>
      </c>
      <c r="AE209" s="705" t="s">
        <v>2103</v>
      </c>
      <c r="AF209" s="429" t="s">
        <v>2339</v>
      </c>
      <c r="AG209" s="429" t="s">
        <v>2340</v>
      </c>
      <c r="AH209" s="655" t="s">
        <v>1542</v>
      </c>
      <c r="AI209" s="429" t="s">
        <v>1045</v>
      </c>
      <c r="AJ209" s="429" t="s">
        <v>1031</v>
      </c>
      <c r="AK209" s="432" t="s">
        <v>2180</v>
      </c>
      <c r="AM209" s="429" t="s">
        <v>1027</v>
      </c>
    </row>
    <row r="210" spans="1:39" s="429" customFormat="1" ht="20.25" x14ac:dyDescent="0.4">
      <c r="A210" s="688"/>
      <c r="B210" s="714"/>
      <c r="C210" s="715"/>
      <c r="D210" s="432" t="s">
        <v>1635</v>
      </c>
      <c r="E210" s="429" t="s">
        <v>2341</v>
      </c>
      <c r="F210" s="429" t="s">
        <v>2195</v>
      </c>
      <c r="G210" s="429" t="s">
        <v>40</v>
      </c>
      <c r="H210" s="429" t="s">
        <v>2196</v>
      </c>
      <c r="I210" s="429" t="s">
        <v>1476</v>
      </c>
      <c r="J210" s="432">
        <v>33.6</v>
      </c>
      <c r="K210" s="689">
        <v>15.55</v>
      </c>
      <c r="L210" s="689">
        <v>17.100000000000001</v>
      </c>
      <c r="M210" s="689"/>
      <c r="N210" s="704"/>
      <c r="R210" s="654"/>
      <c r="S210" s="654"/>
      <c r="T210" s="654"/>
      <c r="U210" s="654"/>
      <c r="V210" s="692"/>
      <c r="W210" s="692"/>
      <c r="X210" s="691"/>
      <c r="Y210" s="691"/>
      <c r="AA210" s="695"/>
      <c r="AK210" s="432"/>
    </row>
    <row r="211" spans="1:39" s="429" customFormat="1" ht="20.25" x14ac:dyDescent="0.4">
      <c r="A211" s="688"/>
      <c r="B211" s="714"/>
      <c r="C211" s="715"/>
      <c r="D211" s="432" t="s">
        <v>1635</v>
      </c>
      <c r="E211" s="429" t="s">
        <v>2342</v>
      </c>
      <c r="F211" s="429" t="s">
        <v>40</v>
      </c>
      <c r="G211" s="429" t="s">
        <v>2343</v>
      </c>
      <c r="H211" s="429" t="s">
        <v>1476</v>
      </c>
      <c r="I211" s="429" t="s">
        <v>2344</v>
      </c>
      <c r="J211" s="432">
        <v>12.9</v>
      </c>
      <c r="K211" s="689">
        <v>17.149999999999999</v>
      </c>
      <c r="L211" s="689">
        <v>17.399999999999999</v>
      </c>
      <c r="M211" s="689"/>
      <c r="N211" s="704"/>
      <c r="R211" s="654"/>
      <c r="S211" s="654"/>
      <c r="T211" s="654"/>
      <c r="U211" s="654"/>
      <c r="V211" s="692"/>
      <c r="W211" s="692"/>
      <c r="X211" s="691"/>
      <c r="Y211" s="691"/>
      <c r="AA211" s="695"/>
      <c r="AK211" s="432"/>
    </row>
    <row r="212" spans="1:39" s="429" customFormat="1" ht="20.25" x14ac:dyDescent="0.4">
      <c r="A212" s="688"/>
      <c r="B212" s="714"/>
      <c r="C212" s="715"/>
      <c r="D212" s="432" t="s">
        <v>1635</v>
      </c>
      <c r="E212" s="429" t="s">
        <v>2345</v>
      </c>
      <c r="F212" s="429" t="s">
        <v>2343</v>
      </c>
      <c r="G212" s="429" t="s">
        <v>40</v>
      </c>
      <c r="H212" s="429" t="s">
        <v>2344</v>
      </c>
      <c r="I212" s="429" t="s">
        <v>1476</v>
      </c>
      <c r="J212" s="432">
        <v>12.9</v>
      </c>
      <c r="K212" s="689">
        <v>17.45</v>
      </c>
      <c r="L212" s="689">
        <v>18.100000000000001</v>
      </c>
      <c r="M212" s="689"/>
      <c r="N212" s="704"/>
      <c r="R212" s="654"/>
      <c r="S212" s="654"/>
      <c r="T212" s="654"/>
      <c r="U212" s="654"/>
      <c r="V212" s="692"/>
      <c r="W212" s="692"/>
      <c r="X212" s="691"/>
      <c r="Y212" s="691"/>
      <c r="AA212" s="695"/>
      <c r="AK212" s="432"/>
    </row>
    <row r="213" spans="1:39" s="429" customFormat="1" ht="20.25" x14ac:dyDescent="0.4">
      <c r="A213" s="688"/>
      <c r="B213" s="714"/>
      <c r="C213" s="715"/>
      <c r="D213" s="432" t="s">
        <v>1635</v>
      </c>
      <c r="E213" s="429" t="s">
        <v>2346</v>
      </c>
      <c r="F213" s="429" t="s">
        <v>40</v>
      </c>
      <c r="G213" s="429" t="s">
        <v>2201</v>
      </c>
      <c r="H213" s="429" t="s">
        <v>1476</v>
      </c>
      <c r="I213" s="429" t="s">
        <v>2202</v>
      </c>
      <c r="J213" s="432">
        <v>18.8</v>
      </c>
      <c r="K213" s="689">
        <v>18.2</v>
      </c>
      <c r="L213" s="689">
        <v>19.05</v>
      </c>
      <c r="M213" s="689"/>
      <c r="N213" s="704"/>
      <c r="R213" s="654"/>
      <c r="S213" s="654"/>
      <c r="T213" s="654"/>
      <c r="U213" s="654"/>
      <c r="V213" s="692"/>
      <c r="W213" s="692"/>
      <c r="X213" s="691"/>
      <c r="Y213" s="691"/>
      <c r="AA213" s="695"/>
      <c r="AK213" s="432"/>
    </row>
    <row r="214" spans="1:39" s="429" customFormat="1" ht="20.25" x14ac:dyDescent="0.4">
      <c r="A214" s="688"/>
      <c r="B214" s="714"/>
      <c r="C214" s="715"/>
      <c r="D214" s="432" t="s">
        <v>1635</v>
      </c>
      <c r="E214" s="429" t="s">
        <v>2347</v>
      </c>
      <c r="F214" s="429" t="s">
        <v>2348</v>
      </c>
      <c r="G214" s="429" t="s">
        <v>2349</v>
      </c>
      <c r="H214" s="429" t="s">
        <v>2350</v>
      </c>
      <c r="I214" s="429" t="s">
        <v>2351</v>
      </c>
      <c r="J214" s="432">
        <v>14.9</v>
      </c>
      <c r="K214" s="689">
        <v>19.149999999999999</v>
      </c>
      <c r="L214" s="689">
        <v>19.45</v>
      </c>
      <c r="M214" s="689"/>
      <c r="N214" s="704" t="s">
        <v>971</v>
      </c>
      <c r="R214" s="654"/>
      <c r="S214" s="654"/>
      <c r="T214" s="654"/>
      <c r="U214" s="654"/>
      <c r="V214" s="692"/>
      <c r="W214" s="692"/>
      <c r="X214" s="691"/>
      <c r="Y214" s="691"/>
      <c r="AA214" s="695"/>
      <c r="AK214" s="432"/>
    </row>
    <row r="215" spans="1:39" s="429" customFormat="1" ht="20.25" x14ac:dyDescent="0.4">
      <c r="A215" s="688"/>
      <c r="B215" s="714"/>
      <c r="C215" s="715" t="s">
        <v>2092</v>
      </c>
      <c r="D215" s="432" t="s">
        <v>1635</v>
      </c>
      <c r="E215" s="429" t="s">
        <v>2352</v>
      </c>
      <c r="F215" s="429" t="s">
        <v>2349</v>
      </c>
      <c r="G215" s="429" t="s">
        <v>2340</v>
      </c>
      <c r="H215" s="429" t="s">
        <v>2351</v>
      </c>
      <c r="I215" s="429" t="s">
        <v>2353</v>
      </c>
      <c r="J215" s="432">
        <v>4.9000000000000004</v>
      </c>
      <c r="K215" s="689">
        <v>20.3</v>
      </c>
      <c r="L215" s="689">
        <v>20.45</v>
      </c>
      <c r="M215" s="689"/>
      <c r="R215" s="432"/>
      <c r="S215" s="432"/>
      <c r="T215" s="432"/>
      <c r="V215" s="692"/>
      <c r="W215" s="692"/>
      <c r="X215" s="691"/>
      <c r="Y215" s="691"/>
      <c r="AA215" s="695"/>
      <c r="AK215" s="432"/>
    </row>
    <row r="216" spans="1:39" s="429" customFormat="1" ht="20.25" x14ac:dyDescent="0.4">
      <c r="A216" s="688"/>
      <c r="B216" s="432"/>
      <c r="C216" s="432" t="s">
        <v>2092</v>
      </c>
      <c r="D216" s="432"/>
      <c r="I216" s="642" t="s">
        <v>1174</v>
      </c>
      <c r="J216" s="432"/>
      <c r="K216" s="689"/>
      <c r="L216" s="689"/>
      <c r="M216" s="689"/>
      <c r="R216" s="432"/>
      <c r="S216" s="432"/>
      <c r="T216" s="432"/>
      <c r="V216" s="692"/>
      <c r="W216" s="692"/>
      <c r="X216" s="691"/>
      <c r="Y216" s="691"/>
      <c r="AA216" s="695"/>
      <c r="AK216" s="432"/>
    </row>
    <row r="217" spans="1:39" s="429" customFormat="1" ht="20.25" x14ac:dyDescent="0.4">
      <c r="A217" s="688"/>
      <c r="B217" s="432"/>
      <c r="C217" s="432"/>
      <c r="D217" s="432"/>
      <c r="I217" s="642"/>
      <c r="J217" s="432"/>
      <c r="K217" s="689"/>
      <c r="L217" s="689"/>
      <c r="M217" s="689"/>
      <c r="R217" s="432"/>
      <c r="S217" s="432"/>
      <c r="T217" s="432"/>
      <c r="V217" s="692"/>
      <c r="W217" s="692"/>
      <c r="X217" s="691"/>
      <c r="Y217" s="691"/>
      <c r="AA217" s="695"/>
      <c r="AK217" s="432"/>
    </row>
    <row r="218" spans="1:39" s="429" customFormat="1" ht="20.25" x14ac:dyDescent="0.4">
      <c r="A218" s="688"/>
      <c r="B218" s="432">
        <v>14</v>
      </c>
      <c r="C218" s="432" t="s">
        <v>2092</v>
      </c>
      <c r="D218" s="432" t="s">
        <v>1640</v>
      </c>
      <c r="E218" s="429" t="s">
        <v>2354</v>
      </c>
      <c r="F218" s="429" t="s">
        <v>2340</v>
      </c>
      <c r="G218" s="429" t="s">
        <v>2299</v>
      </c>
      <c r="H218" s="429" t="s">
        <v>2353</v>
      </c>
      <c r="I218" s="429" t="s">
        <v>2300</v>
      </c>
      <c r="J218" s="432">
        <v>23.2</v>
      </c>
      <c r="K218" s="689">
        <v>6.15</v>
      </c>
      <c r="L218" s="689">
        <v>7</v>
      </c>
      <c r="M218" s="689"/>
      <c r="N218" s="429" t="s">
        <v>1225</v>
      </c>
      <c r="R218" s="432"/>
      <c r="S218" s="432"/>
      <c r="T218" s="432"/>
      <c r="U218" s="432" t="s">
        <v>1640</v>
      </c>
      <c r="V218" s="690">
        <v>0.32291666666666669</v>
      </c>
      <c r="W218" s="690">
        <v>0.30208333333333331</v>
      </c>
      <c r="X218" s="691">
        <v>193.1</v>
      </c>
      <c r="Y218" s="691"/>
      <c r="Z218" s="692"/>
      <c r="AA218" s="693" t="s">
        <v>1027</v>
      </c>
      <c r="AB218" s="705" t="s">
        <v>2101</v>
      </c>
      <c r="AC218" s="705" t="s">
        <v>1045</v>
      </c>
      <c r="AD218" s="705"/>
      <c r="AE218" s="705"/>
      <c r="AF218" s="429" t="s">
        <v>2353</v>
      </c>
      <c r="AG218" s="429" t="s">
        <v>2340</v>
      </c>
      <c r="AH218" s="655" t="s">
        <v>1542</v>
      </c>
      <c r="AI218" s="429" t="s">
        <v>1045</v>
      </c>
      <c r="AJ218" s="429" t="s">
        <v>1031</v>
      </c>
      <c r="AK218" s="432"/>
      <c r="AM218" s="429" t="s">
        <v>1027</v>
      </c>
    </row>
    <row r="219" spans="1:39" s="429" customFormat="1" ht="20.25" x14ac:dyDescent="0.4">
      <c r="A219" s="688"/>
      <c r="B219" s="714"/>
      <c r="C219" s="715"/>
      <c r="D219" s="432" t="s">
        <v>1640</v>
      </c>
      <c r="E219" s="429" t="s">
        <v>2355</v>
      </c>
      <c r="F219" s="429" t="s">
        <v>2299</v>
      </c>
      <c r="G219" s="429" t="s">
        <v>40</v>
      </c>
      <c r="H219" s="429" t="s">
        <v>2300</v>
      </c>
      <c r="I219" s="429" t="s">
        <v>1476</v>
      </c>
      <c r="J219" s="432">
        <v>24.1</v>
      </c>
      <c r="K219" s="689">
        <v>7.05</v>
      </c>
      <c r="L219" s="689">
        <v>8</v>
      </c>
      <c r="M219" s="689"/>
      <c r="N219" s="704" t="s">
        <v>971</v>
      </c>
      <c r="R219" s="432"/>
      <c r="S219" s="432"/>
      <c r="T219" s="432"/>
      <c r="V219" s="692"/>
      <c r="W219" s="692"/>
      <c r="X219" s="691"/>
      <c r="Y219" s="691"/>
      <c r="AA219" s="695"/>
      <c r="AK219" s="432"/>
    </row>
    <row r="220" spans="1:39" s="429" customFormat="1" ht="20.25" x14ac:dyDescent="0.4">
      <c r="A220" s="688"/>
      <c r="B220" s="714"/>
      <c r="C220" s="715"/>
      <c r="D220" s="432" t="s">
        <v>1640</v>
      </c>
      <c r="E220" s="429" t="s">
        <v>2356</v>
      </c>
      <c r="F220" s="429" t="s">
        <v>40</v>
      </c>
      <c r="G220" s="429" t="s">
        <v>1298</v>
      </c>
      <c r="H220" s="429" t="s">
        <v>1476</v>
      </c>
      <c r="I220" s="429" t="s">
        <v>1296</v>
      </c>
      <c r="J220" s="432">
        <v>44.8</v>
      </c>
      <c r="K220" s="689">
        <v>8.3000000000000007</v>
      </c>
      <c r="L220" s="689">
        <v>10</v>
      </c>
      <c r="M220" s="689"/>
      <c r="N220" s="714"/>
      <c r="R220" s="432"/>
      <c r="S220" s="432"/>
      <c r="T220" s="432"/>
      <c r="V220" s="692"/>
      <c r="W220" s="692"/>
      <c r="X220" s="691"/>
      <c r="Y220" s="691"/>
      <c r="AA220" s="695"/>
      <c r="AK220" s="432"/>
    </row>
    <row r="221" spans="1:39" s="429" customFormat="1" ht="20.25" x14ac:dyDescent="0.4">
      <c r="A221" s="688"/>
      <c r="B221" s="714"/>
      <c r="C221" s="715"/>
      <c r="D221" s="432" t="s">
        <v>1640</v>
      </c>
      <c r="E221" s="429" t="s">
        <v>2357</v>
      </c>
      <c r="F221" s="429" t="s">
        <v>1298</v>
      </c>
      <c r="G221" s="429" t="s">
        <v>40</v>
      </c>
      <c r="H221" s="429" t="s">
        <v>1296</v>
      </c>
      <c r="I221" s="429" t="s">
        <v>1476</v>
      </c>
      <c r="J221" s="432">
        <v>44.8</v>
      </c>
      <c r="K221" s="689">
        <v>10.1</v>
      </c>
      <c r="L221" s="689">
        <v>11.4</v>
      </c>
      <c r="M221" s="689"/>
      <c r="N221" s="714"/>
      <c r="R221" s="432"/>
      <c r="S221" s="432"/>
      <c r="T221" s="432"/>
      <c r="V221" s="692"/>
      <c r="W221" s="692"/>
      <c r="X221" s="691"/>
      <c r="Y221" s="691"/>
      <c r="AA221" s="695"/>
      <c r="AK221" s="432"/>
    </row>
    <row r="222" spans="1:39" s="429" customFormat="1" ht="20.25" x14ac:dyDescent="0.4">
      <c r="A222" s="688"/>
      <c r="B222" s="714"/>
      <c r="C222" s="715"/>
      <c r="D222" s="432" t="s">
        <v>1640</v>
      </c>
      <c r="E222" s="429" t="s">
        <v>2358</v>
      </c>
      <c r="F222" s="429" t="s">
        <v>40</v>
      </c>
      <c r="G222" s="429" t="s">
        <v>2156</v>
      </c>
      <c r="H222" s="429" t="s">
        <v>1476</v>
      </c>
      <c r="I222" s="429" t="s">
        <v>2158</v>
      </c>
      <c r="J222" s="432">
        <v>28.1</v>
      </c>
      <c r="K222" s="689">
        <v>11.5</v>
      </c>
      <c r="L222" s="689">
        <v>12.4</v>
      </c>
      <c r="M222" s="689"/>
      <c r="N222" s="714"/>
      <c r="R222" s="432"/>
      <c r="S222" s="432"/>
      <c r="T222" s="432"/>
      <c r="V222" s="692"/>
      <c r="W222" s="692"/>
      <c r="X222" s="691"/>
      <c r="Y222" s="691"/>
      <c r="AA222" s="695"/>
      <c r="AK222" s="432"/>
    </row>
    <row r="223" spans="1:39" s="429" customFormat="1" ht="20.25" x14ac:dyDescent="0.4">
      <c r="A223" s="688"/>
      <c r="B223" s="714"/>
      <c r="C223" s="715" t="s">
        <v>2092</v>
      </c>
      <c r="D223" s="432" t="s">
        <v>1640</v>
      </c>
      <c r="E223" s="429" t="s">
        <v>2359</v>
      </c>
      <c r="F223" s="429" t="s">
        <v>2156</v>
      </c>
      <c r="G223" s="429" t="s">
        <v>40</v>
      </c>
      <c r="H223" s="429" t="s">
        <v>2158</v>
      </c>
      <c r="I223" s="429" t="s">
        <v>1476</v>
      </c>
      <c r="J223" s="716">
        <v>28.1</v>
      </c>
      <c r="K223" s="717">
        <v>12.45</v>
      </c>
      <c r="L223" s="717">
        <v>13.35</v>
      </c>
      <c r="M223" s="717"/>
      <c r="N223" s="714"/>
      <c r="R223" s="654"/>
      <c r="S223" s="654"/>
      <c r="T223" s="654"/>
    </row>
    <row r="224" spans="1:39" s="644" customFormat="1" ht="20.25" x14ac:dyDescent="0.4">
      <c r="C224" s="713" t="s">
        <v>2092</v>
      </c>
      <c r="H224" s="187" t="s">
        <v>976</v>
      </c>
    </row>
    <row r="225" spans="1:39" s="178" customFormat="1" ht="20.25" x14ac:dyDescent="0.4">
      <c r="A225" s="672"/>
      <c r="B225" s="175"/>
      <c r="C225" s="175" t="s">
        <v>2092</v>
      </c>
      <c r="D225" s="175" t="s">
        <v>1435</v>
      </c>
      <c r="E225" s="178" t="s">
        <v>2231</v>
      </c>
      <c r="F225" s="178" t="s">
        <v>40</v>
      </c>
      <c r="G225" s="178" t="s">
        <v>49</v>
      </c>
      <c r="H225" s="178" t="s">
        <v>1476</v>
      </c>
      <c r="I225" s="178" t="s">
        <v>963</v>
      </c>
      <c r="J225" s="175">
        <v>57.8</v>
      </c>
      <c r="K225" s="180">
        <v>14.15</v>
      </c>
      <c r="L225" s="180">
        <v>16</v>
      </c>
      <c r="M225" s="180"/>
      <c r="R225" s="175"/>
      <c r="S225" s="175"/>
      <c r="T225" s="175"/>
      <c r="U225" s="175" t="s">
        <v>1435</v>
      </c>
      <c r="V225" s="182">
        <v>0.34027777777777773</v>
      </c>
      <c r="W225" s="182">
        <v>0.31944444444444448</v>
      </c>
      <c r="X225" s="183">
        <v>208.8</v>
      </c>
      <c r="Y225" s="183">
        <f>X225+X218</f>
        <v>401.9</v>
      </c>
      <c r="Z225" s="679">
        <v>12</v>
      </c>
      <c r="AA225" s="700"/>
      <c r="AB225" s="195" t="s">
        <v>2101</v>
      </c>
      <c r="AC225" s="190" t="s">
        <v>1029</v>
      </c>
      <c r="AD225" s="178" t="s">
        <v>1045</v>
      </c>
      <c r="AE225" s="195"/>
      <c r="AF225" s="178" t="s">
        <v>963</v>
      </c>
      <c r="AG225" s="178" t="s">
        <v>49</v>
      </c>
      <c r="AH225" s="190" t="s">
        <v>1029</v>
      </c>
      <c r="AI225" s="178" t="s">
        <v>1045</v>
      </c>
      <c r="AJ225" s="178" t="s">
        <v>1031</v>
      </c>
      <c r="AK225" s="175" t="s">
        <v>2103</v>
      </c>
    </row>
    <row r="226" spans="1:39" s="178" customFormat="1" ht="20.25" x14ac:dyDescent="0.4">
      <c r="A226" s="672"/>
      <c r="B226" s="175"/>
      <c r="C226" s="175"/>
      <c r="D226" s="175" t="s">
        <v>1435</v>
      </c>
      <c r="E226" s="178" t="s">
        <v>2233</v>
      </c>
      <c r="F226" s="178" t="s">
        <v>49</v>
      </c>
      <c r="G226" s="178" t="s">
        <v>0</v>
      </c>
      <c r="H226" s="178" t="s">
        <v>963</v>
      </c>
      <c r="I226" s="178" t="s">
        <v>968</v>
      </c>
      <c r="J226" s="175">
        <v>23.3</v>
      </c>
      <c r="K226" s="180">
        <v>16.100000000000001</v>
      </c>
      <c r="L226" s="180">
        <v>16.55</v>
      </c>
      <c r="M226" s="180"/>
      <c r="R226" s="175"/>
      <c r="S226" s="175"/>
      <c r="T226" s="175"/>
      <c r="U226" s="175"/>
      <c r="V226" s="180"/>
      <c r="W226" s="180"/>
      <c r="X226" s="183"/>
      <c r="Y226" s="183"/>
      <c r="Z226" s="175"/>
      <c r="AA226" s="685"/>
      <c r="AK226" s="175"/>
    </row>
    <row r="227" spans="1:39" s="178" customFormat="1" ht="20.25" x14ac:dyDescent="0.4">
      <c r="A227" s="672"/>
      <c r="B227" s="175"/>
      <c r="C227" s="175"/>
      <c r="D227" s="175" t="s">
        <v>1435</v>
      </c>
      <c r="E227" s="178" t="s">
        <v>2234</v>
      </c>
      <c r="F227" s="178" t="s">
        <v>0</v>
      </c>
      <c r="G227" s="178" t="s">
        <v>49</v>
      </c>
      <c r="H227" s="178" t="s">
        <v>968</v>
      </c>
      <c r="I227" s="178" t="s">
        <v>963</v>
      </c>
      <c r="J227" s="175">
        <v>23.3</v>
      </c>
      <c r="K227" s="180">
        <v>17</v>
      </c>
      <c r="L227" s="180">
        <v>17.45</v>
      </c>
      <c r="M227" s="180"/>
      <c r="R227" s="175"/>
      <c r="S227" s="175"/>
      <c r="T227" s="175"/>
      <c r="U227" s="175"/>
      <c r="V227" s="180"/>
      <c r="W227" s="180"/>
      <c r="X227" s="183"/>
      <c r="Y227" s="183"/>
      <c r="Z227" s="175"/>
      <c r="AA227" s="685"/>
      <c r="AK227" s="175"/>
    </row>
    <row r="228" spans="1:39" s="178" customFormat="1" ht="20.25" x14ac:dyDescent="0.4">
      <c r="A228" s="672"/>
      <c r="B228" s="175"/>
      <c r="C228" s="175"/>
      <c r="D228" s="175" t="s">
        <v>1435</v>
      </c>
      <c r="E228" s="178" t="s">
        <v>2235</v>
      </c>
      <c r="F228" s="178" t="s">
        <v>49</v>
      </c>
      <c r="G228" s="178" t="s">
        <v>0</v>
      </c>
      <c r="H228" s="178" t="s">
        <v>963</v>
      </c>
      <c r="I228" s="178" t="s">
        <v>968</v>
      </c>
      <c r="J228" s="175">
        <v>23.3</v>
      </c>
      <c r="K228" s="180">
        <v>17.5</v>
      </c>
      <c r="L228" s="180">
        <v>18.350000000000001</v>
      </c>
      <c r="M228" s="180"/>
      <c r="N228" s="187" t="s">
        <v>971</v>
      </c>
      <c r="R228" s="175"/>
      <c r="S228" s="175"/>
      <c r="T228" s="175"/>
      <c r="U228" s="175"/>
      <c r="V228" s="180"/>
      <c r="W228" s="180"/>
      <c r="X228" s="183"/>
      <c r="Y228" s="183"/>
      <c r="Z228" s="175"/>
      <c r="AA228" s="685"/>
      <c r="AK228" s="175"/>
    </row>
    <row r="229" spans="1:39" s="178" customFormat="1" ht="20.25" x14ac:dyDescent="0.4">
      <c r="A229" s="672"/>
      <c r="B229" s="175"/>
      <c r="C229" s="175"/>
      <c r="D229" s="175" t="s">
        <v>1435</v>
      </c>
      <c r="E229" s="178" t="s">
        <v>2236</v>
      </c>
      <c r="F229" s="178" t="s">
        <v>0</v>
      </c>
      <c r="G229" s="178" t="s">
        <v>49</v>
      </c>
      <c r="H229" s="178" t="s">
        <v>968</v>
      </c>
      <c r="I229" s="178" t="s">
        <v>963</v>
      </c>
      <c r="J229" s="175">
        <v>23.3</v>
      </c>
      <c r="K229" s="180">
        <v>19.05</v>
      </c>
      <c r="L229" s="180">
        <v>19.5</v>
      </c>
      <c r="M229" s="180"/>
      <c r="R229" s="175"/>
      <c r="S229" s="175"/>
      <c r="T229" s="175"/>
      <c r="U229" s="175"/>
      <c r="V229" s="180"/>
      <c r="W229" s="180"/>
      <c r="X229" s="183"/>
      <c r="Y229" s="183"/>
      <c r="Z229" s="175"/>
      <c r="AA229" s="685"/>
      <c r="AK229" s="175"/>
    </row>
    <row r="230" spans="1:39" s="178" customFormat="1" ht="20.25" x14ac:dyDescent="0.4">
      <c r="A230" s="672"/>
      <c r="B230" s="175"/>
      <c r="C230" s="175" t="s">
        <v>2092</v>
      </c>
      <c r="D230" s="175" t="s">
        <v>1435</v>
      </c>
      <c r="E230" s="178" t="s">
        <v>2237</v>
      </c>
      <c r="F230" s="178" t="s">
        <v>49</v>
      </c>
      <c r="G230" s="178" t="s">
        <v>40</v>
      </c>
      <c r="H230" s="178" t="s">
        <v>963</v>
      </c>
      <c r="I230" s="178" t="s">
        <v>1476</v>
      </c>
      <c r="J230" s="175">
        <v>57.8</v>
      </c>
      <c r="K230" s="180">
        <v>19.55</v>
      </c>
      <c r="L230" s="180">
        <v>21.4</v>
      </c>
      <c r="M230" s="180"/>
      <c r="R230" s="175"/>
      <c r="S230" s="175"/>
      <c r="T230" s="175"/>
      <c r="U230" s="175"/>
      <c r="V230" s="180"/>
      <c r="W230" s="180"/>
      <c r="X230" s="183"/>
      <c r="Y230" s="183"/>
      <c r="Z230" s="175"/>
      <c r="AA230" s="685"/>
      <c r="AK230" s="175"/>
    </row>
    <row r="231" spans="1:39" s="644" customFormat="1" ht="20.25" x14ac:dyDescent="0.4">
      <c r="C231" s="713" t="s">
        <v>2092</v>
      </c>
      <c r="J231" s="187" t="s">
        <v>2360</v>
      </c>
    </row>
    <row r="232" spans="1:39" s="178" customFormat="1" ht="20.25" x14ac:dyDescent="0.4">
      <c r="A232" s="672"/>
      <c r="B232" s="265"/>
      <c r="C232" s="266"/>
      <c r="D232" s="175"/>
      <c r="J232" s="175"/>
      <c r="K232" s="180"/>
      <c r="L232" s="180"/>
      <c r="M232" s="180"/>
      <c r="N232" s="191"/>
      <c r="R232" s="175"/>
      <c r="S232" s="175"/>
      <c r="T232" s="175"/>
      <c r="V232" s="679"/>
      <c r="W232" s="679"/>
      <c r="X232" s="183"/>
      <c r="Y232" s="183"/>
      <c r="AA232" s="685"/>
      <c r="AK232" s="175"/>
    </row>
    <row r="233" spans="1:39" s="178" customFormat="1" ht="20.25" x14ac:dyDescent="0.4">
      <c r="A233" s="672"/>
      <c r="B233" s="175">
        <v>15</v>
      </c>
      <c r="C233" s="175" t="s">
        <v>2092</v>
      </c>
      <c r="D233" s="175" t="s">
        <v>1654</v>
      </c>
      <c r="E233" s="178" t="s">
        <v>2361</v>
      </c>
      <c r="F233" s="178" t="s">
        <v>40</v>
      </c>
      <c r="G233" s="178" t="s">
        <v>2362</v>
      </c>
      <c r="H233" s="178" t="s">
        <v>1476</v>
      </c>
      <c r="I233" s="178" t="s">
        <v>2363</v>
      </c>
      <c r="J233" s="175">
        <v>24.8</v>
      </c>
      <c r="K233" s="180">
        <v>5</v>
      </c>
      <c r="L233" s="180">
        <v>5.5</v>
      </c>
      <c r="M233" s="180"/>
      <c r="N233" s="718"/>
      <c r="O233" s="718"/>
      <c r="P233" s="718"/>
      <c r="Q233" s="718"/>
      <c r="R233" s="180"/>
      <c r="S233" s="180"/>
      <c r="T233" s="180"/>
      <c r="U233" s="175" t="s">
        <v>1654</v>
      </c>
      <c r="V233" s="182">
        <v>0.32291666666666669</v>
      </c>
      <c r="W233" s="182">
        <v>0.28125</v>
      </c>
      <c r="X233" s="183">
        <v>150</v>
      </c>
      <c r="Y233" s="183"/>
      <c r="Z233" s="679"/>
      <c r="AA233" s="700"/>
      <c r="AB233" s="195" t="s">
        <v>2101</v>
      </c>
      <c r="AC233" s="195" t="s">
        <v>1045</v>
      </c>
      <c r="AD233" s="195"/>
      <c r="AE233" s="195"/>
      <c r="AF233" s="178" t="s">
        <v>2363</v>
      </c>
      <c r="AG233" s="178" t="s">
        <v>2362</v>
      </c>
      <c r="AH233" s="190" t="s">
        <v>1542</v>
      </c>
      <c r="AI233" s="178" t="s">
        <v>1045</v>
      </c>
      <c r="AJ233" s="178" t="s">
        <v>1031</v>
      </c>
      <c r="AK233" s="175" t="s">
        <v>2103</v>
      </c>
    </row>
    <row r="234" spans="1:39" s="178" customFormat="1" ht="20.25" x14ac:dyDescent="0.4">
      <c r="A234" s="672"/>
      <c r="B234" s="175"/>
      <c r="C234" s="175"/>
      <c r="D234" s="175" t="s">
        <v>1654</v>
      </c>
      <c r="E234" s="178" t="s">
        <v>2364</v>
      </c>
      <c r="F234" s="178" t="s">
        <v>2362</v>
      </c>
      <c r="G234" s="178" t="s">
        <v>40</v>
      </c>
      <c r="H234" s="178" t="s">
        <v>2363</v>
      </c>
      <c r="I234" s="178" t="s">
        <v>1476</v>
      </c>
      <c r="J234" s="175">
        <v>24.8</v>
      </c>
      <c r="K234" s="180">
        <v>6</v>
      </c>
      <c r="L234" s="180">
        <v>6.5</v>
      </c>
      <c r="M234" s="180"/>
      <c r="N234" s="180" t="s">
        <v>1225</v>
      </c>
      <c r="O234" s="718"/>
      <c r="P234" s="718"/>
      <c r="Q234" s="718"/>
      <c r="R234" s="175"/>
      <c r="S234" s="175"/>
      <c r="T234" s="175"/>
      <c r="V234" s="679"/>
      <c r="W234" s="679"/>
      <c r="X234" s="183"/>
      <c r="Y234" s="183"/>
      <c r="Z234" s="175"/>
      <c r="AA234" s="685"/>
      <c r="AK234" s="175"/>
    </row>
    <row r="235" spans="1:39" s="178" customFormat="1" ht="20.25" x14ac:dyDescent="0.4">
      <c r="A235" s="672"/>
      <c r="B235" s="175"/>
      <c r="C235" s="175"/>
      <c r="D235" s="175" t="s">
        <v>1654</v>
      </c>
      <c r="E235" s="178" t="s">
        <v>2326</v>
      </c>
      <c r="F235" s="178" t="s">
        <v>40</v>
      </c>
      <c r="G235" s="178" t="s">
        <v>45</v>
      </c>
      <c r="H235" s="178" t="s">
        <v>1476</v>
      </c>
      <c r="I235" s="178" t="s">
        <v>1251</v>
      </c>
      <c r="J235" s="175">
        <v>43.2</v>
      </c>
      <c r="K235" s="180">
        <v>7.3</v>
      </c>
      <c r="L235" s="180">
        <v>9</v>
      </c>
      <c r="M235" s="180"/>
      <c r="N235" s="191" t="s">
        <v>971</v>
      </c>
      <c r="O235" s="718"/>
      <c r="P235" s="718"/>
      <c r="Q235" s="718"/>
      <c r="R235" s="175"/>
      <c r="S235" s="175"/>
      <c r="T235" s="175"/>
      <c r="V235" s="679"/>
      <c r="W235" s="679"/>
      <c r="X235" s="183"/>
      <c r="Y235" s="183"/>
      <c r="Z235" s="175"/>
      <c r="AA235" s="685"/>
      <c r="AK235" s="175"/>
    </row>
    <row r="236" spans="1:39" s="178" customFormat="1" ht="20.25" x14ac:dyDescent="0.4">
      <c r="A236" s="672"/>
      <c r="B236" s="175"/>
      <c r="C236" s="175"/>
      <c r="D236" s="175" t="s">
        <v>1654</v>
      </c>
      <c r="E236" s="178" t="s">
        <v>2365</v>
      </c>
      <c r="F236" s="178" t="s">
        <v>45</v>
      </c>
      <c r="G236" s="178" t="s">
        <v>40</v>
      </c>
      <c r="H236" s="178" t="s">
        <v>1251</v>
      </c>
      <c r="I236" s="178" t="s">
        <v>1476</v>
      </c>
      <c r="J236" s="175">
        <v>43.2</v>
      </c>
      <c r="K236" s="180">
        <v>9.3000000000000007</v>
      </c>
      <c r="L236" s="180">
        <v>11</v>
      </c>
      <c r="M236" s="180"/>
      <c r="N236" s="653"/>
      <c r="R236" s="175"/>
      <c r="S236" s="175"/>
      <c r="T236" s="175"/>
      <c r="V236" s="679"/>
      <c r="W236" s="679"/>
      <c r="X236" s="183"/>
      <c r="Y236" s="183"/>
      <c r="Z236" s="175"/>
      <c r="AA236" s="685"/>
      <c r="AK236" s="175"/>
    </row>
    <row r="237" spans="1:39" s="178" customFormat="1" ht="20.25" x14ac:dyDescent="0.4">
      <c r="A237" s="672"/>
      <c r="B237" s="175"/>
      <c r="C237" s="175"/>
      <c r="D237" s="175" t="s">
        <v>1654</v>
      </c>
      <c r="E237" s="178" t="s">
        <v>2366</v>
      </c>
      <c r="F237" s="178" t="s">
        <v>40</v>
      </c>
      <c r="G237" s="178" t="s">
        <v>2172</v>
      </c>
      <c r="H237" s="178" t="s">
        <v>1476</v>
      </c>
      <c r="I237" s="178" t="s">
        <v>2173</v>
      </c>
      <c r="J237" s="183">
        <v>9</v>
      </c>
      <c r="K237" s="180">
        <v>11.1</v>
      </c>
      <c r="L237" s="180">
        <v>11.3</v>
      </c>
      <c r="M237" s="180"/>
      <c r="R237" s="175"/>
      <c r="S237" s="175"/>
      <c r="T237" s="175"/>
      <c r="V237" s="679"/>
      <c r="W237" s="679"/>
      <c r="X237" s="183"/>
      <c r="Y237" s="183"/>
      <c r="Z237" s="175"/>
      <c r="AA237" s="685"/>
      <c r="AK237" s="175"/>
    </row>
    <row r="238" spans="1:39" s="178" customFormat="1" ht="20.25" x14ac:dyDescent="0.4">
      <c r="A238" s="672"/>
      <c r="B238" s="175"/>
      <c r="C238" s="175" t="s">
        <v>2092</v>
      </c>
      <c r="D238" s="175" t="s">
        <v>1654</v>
      </c>
      <c r="E238" s="178" t="s">
        <v>2367</v>
      </c>
      <c r="F238" s="178" t="s">
        <v>2172</v>
      </c>
      <c r="G238" s="178" t="s">
        <v>40</v>
      </c>
      <c r="H238" s="178" t="s">
        <v>2173</v>
      </c>
      <c r="I238" s="178" t="s">
        <v>1476</v>
      </c>
      <c r="J238" s="183">
        <v>9</v>
      </c>
      <c r="K238" s="180">
        <v>11.4</v>
      </c>
      <c r="L238" s="180">
        <v>12</v>
      </c>
      <c r="M238" s="180"/>
      <c r="R238" s="702"/>
      <c r="S238" s="175"/>
      <c r="T238" s="182"/>
      <c r="V238" s="679"/>
      <c r="W238" s="679"/>
      <c r="X238" s="183"/>
      <c r="Y238" s="183"/>
      <c r="Z238" s="175"/>
      <c r="AA238" s="685"/>
      <c r="AK238" s="175"/>
    </row>
    <row r="239" spans="1:39" s="178" customFormat="1" ht="20.25" x14ac:dyDescent="0.4">
      <c r="A239" s="672"/>
      <c r="B239" s="175"/>
      <c r="C239" s="175" t="s">
        <v>2092</v>
      </c>
      <c r="D239" s="175"/>
      <c r="F239" s="187" t="s">
        <v>976</v>
      </c>
      <c r="H239" s="187" t="s">
        <v>976</v>
      </c>
      <c r="J239" s="175"/>
      <c r="K239" s="175"/>
      <c r="L239" s="180"/>
      <c r="M239" s="180"/>
      <c r="N239" s="718"/>
      <c r="O239" s="718"/>
      <c r="P239" s="718"/>
      <c r="Q239" s="718"/>
      <c r="R239" s="703"/>
      <c r="S239" s="182"/>
      <c r="T239" s="182"/>
      <c r="U239" s="718"/>
      <c r="V239" s="679"/>
      <c r="W239" s="679"/>
      <c r="X239" s="183"/>
      <c r="Y239" s="183"/>
      <c r="Z239" s="175"/>
      <c r="AA239" s="685"/>
      <c r="AK239" s="175"/>
    </row>
    <row r="240" spans="1:39" s="429" customFormat="1" ht="20.25" x14ac:dyDescent="0.4">
      <c r="A240" s="688"/>
      <c r="B240" s="432"/>
      <c r="C240" s="432" t="s">
        <v>2092</v>
      </c>
      <c r="D240" s="432" t="s">
        <v>1667</v>
      </c>
      <c r="E240" s="429" t="s">
        <v>2368</v>
      </c>
      <c r="F240" s="429" t="s">
        <v>40</v>
      </c>
      <c r="G240" s="429" t="s">
        <v>1538</v>
      </c>
      <c r="H240" s="429" t="s">
        <v>1476</v>
      </c>
      <c r="I240" s="429" t="s">
        <v>1539</v>
      </c>
      <c r="J240" s="691">
        <v>96.4</v>
      </c>
      <c r="K240" s="689">
        <v>12.45</v>
      </c>
      <c r="L240" s="689">
        <v>15.15</v>
      </c>
      <c r="M240" s="689"/>
      <c r="N240" s="707"/>
      <c r="S240" s="690"/>
      <c r="T240" s="690"/>
      <c r="U240" s="432" t="s">
        <v>1667</v>
      </c>
      <c r="V240" s="690">
        <v>0.35416666666666669</v>
      </c>
      <c r="W240" s="690">
        <v>0.2673611111111111</v>
      </c>
      <c r="X240" s="691">
        <v>225.2</v>
      </c>
      <c r="Y240" s="691">
        <f>X233+X240</f>
        <v>375.2</v>
      </c>
      <c r="Z240" s="692">
        <v>9</v>
      </c>
      <c r="AA240" s="693" t="s">
        <v>1027</v>
      </c>
      <c r="AB240" s="705" t="s">
        <v>2101</v>
      </c>
      <c r="AC240" s="705" t="s">
        <v>1045</v>
      </c>
      <c r="AD240" s="705" t="s">
        <v>1045</v>
      </c>
      <c r="AE240" s="705" t="s">
        <v>2103</v>
      </c>
      <c r="AF240" s="429" t="s">
        <v>2369</v>
      </c>
      <c r="AG240" s="429" t="s">
        <v>11</v>
      </c>
      <c r="AH240" s="655" t="s">
        <v>1542</v>
      </c>
      <c r="AI240" s="429" t="s">
        <v>1045</v>
      </c>
      <c r="AJ240" s="429" t="s">
        <v>1031</v>
      </c>
      <c r="AK240" s="432" t="s">
        <v>2180</v>
      </c>
      <c r="AM240" s="429" t="s">
        <v>1027</v>
      </c>
    </row>
    <row r="241" spans="1:39" s="429" customFormat="1" ht="20.25" x14ac:dyDescent="0.4">
      <c r="A241" s="688"/>
      <c r="B241" s="432"/>
      <c r="C241" s="432"/>
      <c r="D241" s="432" t="s">
        <v>1667</v>
      </c>
      <c r="E241" s="429" t="s">
        <v>2370</v>
      </c>
      <c r="F241" s="429" t="s">
        <v>1538</v>
      </c>
      <c r="G241" s="429" t="s">
        <v>2141</v>
      </c>
      <c r="H241" s="429" t="s">
        <v>1539</v>
      </c>
      <c r="I241" s="429" t="s">
        <v>2142</v>
      </c>
      <c r="J241" s="432">
        <v>64.400000000000006</v>
      </c>
      <c r="K241" s="689">
        <v>16</v>
      </c>
      <c r="L241" s="689">
        <v>17.3</v>
      </c>
      <c r="M241" s="689"/>
      <c r="N241" s="704" t="s">
        <v>971</v>
      </c>
      <c r="O241" s="707"/>
      <c r="P241" s="707"/>
      <c r="Q241" s="707"/>
      <c r="S241" s="690"/>
      <c r="T241" s="690"/>
      <c r="V241" s="692"/>
      <c r="W241" s="692"/>
      <c r="X241" s="691"/>
      <c r="Y241" s="691"/>
      <c r="AA241" s="695"/>
      <c r="AK241" s="432"/>
    </row>
    <row r="242" spans="1:39" s="429" customFormat="1" ht="20.25" x14ac:dyDescent="0.4">
      <c r="A242" s="688"/>
      <c r="B242" s="432"/>
      <c r="C242" s="432" t="s">
        <v>2092</v>
      </c>
      <c r="D242" s="432" t="s">
        <v>1667</v>
      </c>
      <c r="E242" s="429" t="s">
        <v>2371</v>
      </c>
      <c r="F242" s="429" t="s">
        <v>2141</v>
      </c>
      <c r="G242" s="429" t="s">
        <v>1538</v>
      </c>
      <c r="H242" s="429" t="s">
        <v>2142</v>
      </c>
      <c r="I242" s="429" t="s">
        <v>1539</v>
      </c>
      <c r="J242" s="432">
        <v>64.400000000000006</v>
      </c>
      <c r="K242" s="689">
        <v>19</v>
      </c>
      <c r="L242" s="689">
        <v>20.3</v>
      </c>
      <c r="M242" s="689"/>
      <c r="N242" s="429" t="s">
        <v>2163</v>
      </c>
      <c r="R242" s="432"/>
      <c r="S242" s="432"/>
      <c r="T242" s="432"/>
      <c r="V242" s="692"/>
      <c r="W242" s="692"/>
      <c r="X242" s="691"/>
      <c r="Y242" s="691"/>
      <c r="AA242" s="695"/>
      <c r="AK242" s="432"/>
    </row>
    <row r="243" spans="1:39" s="429" customFormat="1" ht="20.25" x14ac:dyDescent="0.4">
      <c r="A243" s="688"/>
      <c r="B243" s="432"/>
      <c r="C243" s="432" t="s">
        <v>2092</v>
      </c>
      <c r="D243" s="432"/>
      <c r="G243" s="642" t="s">
        <v>1174</v>
      </c>
      <c r="I243" s="642" t="s">
        <v>1174</v>
      </c>
      <c r="J243" s="432"/>
      <c r="K243" s="689"/>
      <c r="L243" s="689"/>
      <c r="M243" s="689"/>
      <c r="R243" s="432"/>
      <c r="S243" s="432"/>
      <c r="T243" s="432"/>
      <c r="U243" s="691"/>
      <c r="V243" s="692"/>
      <c r="W243" s="692"/>
      <c r="X243" s="691"/>
      <c r="Y243" s="691"/>
      <c r="AA243" s="695"/>
      <c r="AK243" s="432"/>
    </row>
    <row r="244" spans="1:39" s="429" customFormat="1" ht="20.25" x14ac:dyDescent="0.4">
      <c r="A244" s="688"/>
      <c r="B244" s="432"/>
      <c r="C244" s="432"/>
      <c r="D244" s="432"/>
      <c r="J244" s="432"/>
      <c r="K244" s="689"/>
      <c r="L244" s="689"/>
      <c r="M244" s="689"/>
      <c r="R244" s="432"/>
      <c r="S244" s="432"/>
      <c r="T244" s="432"/>
      <c r="U244" s="691"/>
      <c r="V244" s="692"/>
      <c r="W244" s="692"/>
      <c r="X244" s="691"/>
      <c r="Y244" s="691"/>
      <c r="AA244" s="695"/>
      <c r="AK244" s="432"/>
    </row>
    <row r="245" spans="1:39" s="429" customFormat="1" ht="20.25" x14ac:dyDescent="0.4">
      <c r="A245" s="688"/>
      <c r="B245" s="432">
        <v>16</v>
      </c>
      <c r="C245" s="432" t="s">
        <v>2092</v>
      </c>
      <c r="D245" s="432" t="s">
        <v>1668</v>
      </c>
      <c r="E245" s="429" t="s">
        <v>2372</v>
      </c>
      <c r="F245" s="429" t="s">
        <v>1538</v>
      </c>
      <c r="G245" s="429" t="s">
        <v>2141</v>
      </c>
      <c r="H245" s="429" t="s">
        <v>1539</v>
      </c>
      <c r="I245" s="429" t="s">
        <v>2142</v>
      </c>
      <c r="J245" s="432">
        <v>64.400000000000006</v>
      </c>
      <c r="K245" s="689">
        <v>5.15</v>
      </c>
      <c r="L245" s="689">
        <v>6.45</v>
      </c>
      <c r="M245" s="689"/>
      <c r="N245" s="704" t="s">
        <v>971</v>
      </c>
      <c r="R245" s="432"/>
      <c r="S245" s="432"/>
      <c r="T245" s="432"/>
      <c r="U245" s="432" t="s">
        <v>1668</v>
      </c>
      <c r="V245" s="690">
        <v>0.32291666666666669</v>
      </c>
      <c r="W245" s="690">
        <v>0.25694444444444448</v>
      </c>
      <c r="X245" s="691">
        <v>225.2</v>
      </c>
      <c r="Y245" s="691"/>
      <c r="Z245" s="692"/>
      <c r="AA245" s="693" t="s">
        <v>1027</v>
      </c>
      <c r="AB245" s="705" t="s">
        <v>2101</v>
      </c>
      <c r="AC245" s="705" t="s">
        <v>1045</v>
      </c>
      <c r="AD245" s="705"/>
      <c r="AE245" s="705"/>
      <c r="AF245" s="429" t="s">
        <v>1539</v>
      </c>
      <c r="AG245" s="429" t="s">
        <v>11</v>
      </c>
      <c r="AH245" s="655" t="s">
        <v>1542</v>
      </c>
      <c r="AI245" s="429" t="s">
        <v>1045</v>
      </c>
      <c r="AJ245" s="429" t="s">
        <v>1031</v>
      </c>
      <c r="AK245" s="432"/>
      <c r="AM245" s="429" t="s">
        <v>1027</v>
      </c>
    </row>
    <row r="246" spans="1:39" s="429" customFormat="1" ht="20.25" x14ac:dyDescent="0.4">
      <c r="A246" s="688"/>
      <c r="B246" s="432"/>
      <c r="C246" s="432"/>
      <c r="D246" s="432" t="s">
        <v>1668</v>
      </c>
      <c r="E246" s="429" t="s">
        <v>2373</v>
      </c>
      <c r="F246" s="429" t="s">
        <v>2141</v>
      </c>
      <c r="G246" s="429" t="s">
        <v>1538</v>
      </c>
      <c r="H246" s="429" t="s">
        <v>2142</v>
      </c>
      <c r="I246" s="429" t="s">
        <v>1539</v>
      </c>
      <c r="J246" s="432">
        <v>64.400000000000006</v>
      </c>
      <c r="K246" s="689">
        <v>8</v>
      </c>
      <c r="L246" s="689">
        <v>9.3000000000000007</v>
      </c>
      <c r="M246" s="689"/>
      <c r="N246" s="707"/>
      <c r="O246" s="707"/>
      <c r="P246" s="707"/>
      <c r="Q246" s="707"/>
      <c r="R246" s="432"/>
      <c r="S246" s="432"/>
      <c r="T246" s="432"/>
      <c r="U246" s="691"/>
      <c r="X246" s="691"/>
      <c r="Y246" s="691"/>
      <c r="AA246" s="695"/>
      <c r="AK246" s="432"/>
    </row>
    <row r="247" spans="1:39" s="429" customFormat="1" ht="20.25" x14ac:dyDescent="0.4">
      <c r="A247" s="688"/>
      <c r="B247" s="432"/>
      <c r="C247" s="432" t="s">
        <v>2092</v>
      </c>
      <c r="D247" s="432" t="s">
        <v>1668</v>
      </c>
      <c r="E247" s="429" t="s">
        <v>2374</v>
      </c>
      <c r="F247" s="429" t="s">
        <v>1538</v>
      </c>
      <c r="G247" s="429" t="s">
        <v>40</v>
      </c>
      <c r="H247" s="429" t="s">
        <v>1539</v>
      </c>
      <c r="I247" s="429" t="s">
        <v>1476</v>
      </c>
      <c r="J247" s="432">
        <v>96.4</v>
      </c>
      <c r="K247" s="689">
        <v>10</v>
      </c>
      <c r="L247" s="689">
        <v>12.3</v>
      </c>
      <c r="M247" s="689"/>
      <c r="N247" s="707"/>
      <c r="R247" s="432"/>
      <c r="S247" s="432"/>
      <c r="T247" s="432"/>
      <c r="U247" s="691"/>
      <c r="V247" s="692"/>
      <c r="W247" s="692"/>
      <c r="X247" s="691"/>
      <c r="Y247" s="691"/>
      <c r="AA247" s="695"/>
      <c r="AK247" s="432"/>
    </row>
    <row r="248" spans="1:39" s="178" customFormat="1" ht="20.25" x14ac:dyDescent="0.4">
      <c r="A248" s="672"/>
      <c r="B248" s="175"/>
      <c r="C248" s="175" t="s">
        <v>2092</v>
      </c>
      <c r="D248" s="175"/>
      <c r="E248" s="187"/>
      <c r="G248" s="187" t="s">
        <v>976</v>
      </c>
      <c r="I248" s="187" t="s">
        <v>976</v>
      </c>
      <c r="J248" s="180"/>
      <c r="K248" s="180"/>
      <c r="L248" s="175"/>
      <c r="M248" s="175"/>
      <c r="R248" s="175"/>
      <c r="S248" s="175"/>
      <c r="T248" s="175"/>
      <c r="U248" s="183"/>
      <c r="V248" s="679"/>
      <c r="W248" s="679"/>
      <c r="X248" s="183"/>
      <c r="Y248" s="183"/>
      <c r="Z248" s="175"/>
      <c r="AA248" s="685"/>
      <c r="AK248" s="175"/>
    </row>
    <row r="249" spans="1:39" s="178" customFormat="1" ht="20.25" x14ac:dyDescent="0.4">
      <c r="A249" s="672"/>
      <c r="B249" s="175"/>
      <c r="C249" s="175" t="s">
        <v>2092</v>
      </c>
      <c r="D249" s="175" t="s">
        <v>1681</v>
      </c>
      <c r="E249" s="178" t="s">
        <v>2375</v>
      </c>
      <c r="F249" s="178" t="s">
        <v>40</v>
      </c>
      <c r="G249" s="178" t="s">
        <v>0</v>
      </c>
      <c r="H249" s="178" t="s">
        <v>1476</v>
      </c>
      <c r="I249" s="178" t="s">
        <v>968</v>
      </c>
      <c r="J249" s="175">
        <v>34.5</v>
      </c>
      <c r="K249" s="180">
        <v>13</v>
      </c>
      <c r="L249" s="180">
        <v>14</v>
      </c>
      <c r="M249" s="180"/>
      <c r="N249" s="653"/>
      <c r="R249" s="180"/>
      <c r="S249" s="180"/>
      <c r="T249" s="175"/>
      <c r="U249" s="175" t="s">
        <v>1681</v>
      </c>
      <c r="V249" s="182">
        <v>0.33680555555555558</v>
      </c>
      <c r="W249" s="182">
        <v>0.31597222222222221</v>
      </c>
      <c r="X249" s="183">
        <v>182.4</v>
      </c>
      <c r="Y249" s="183">
        <f>X249+X245</f>
        <v>407.6</v>
      </c>
      <c r="Z249" s="679">
        <v>11</v>
      </c>
      <c r="AA249" s="700"/>
      <c r="AB249" s="195" t="s">
        <v>2101</v>
      </c>
      <c r="AC249" s="195" t="s">
        <v>1029</v>
      </c>
      <c r="AD249" s="195" t="s">
        <v>1045</v>
      </c>
      <c r="AE249" s="195"/>
      <c r="AF249" s="178" t="s">
        <v>963</v>
      </c>
      <c r="AG249" s="178" t="s">
        <v>49</v>
      </c>
      <c r="AH249" s="178" t="s">
        <v>1029</v>
      </c>
      <c r="AI249" s="178" t="s">
        <v>1045</v>
      </c>
      <c r="AJ249" s="178" t="s">
        <v>2232</v>
      </c>
      <c r="AK249" s="175" t="s">
        <v>2103</v>
      </c>
    </row>
    <row r="250" spans="1:39" s="178" customFormat="1" ht="20.25" x14ac:dyDescent="0.4">
      <c r="A250" s="672"/>
      <c r="B250" s="175"/>
      <c r="C250" s="175"/>
      <c r="D250" s="175" t="s">
        <v>1681</v>
      </c>
      <c r="E250" s="178" t="s">
        <v>2376</v>
      </c>
      <c r="F250" s="178" t="s">
        <v>0</v>
      </c>
      <c r="G250" s="178" t="s">
        <v>49</v>
      </c>
      <c r="H250" s="178" t="s">
        <v>968</v>
      </c>
      <c r="I250" s="178" t="s">
        <v>963</v>
      </c>
      <c r="J250" s="175">
        <v>23.3</v>
      </c>
      <c r="K250" s="180">
        <v>14.100000000000001</v>
      </c>
      <c r="L250" s="180">
        <v>14.55</v>
      </c>
      <c r="M250" s="180"/>
      <c r="R250" s="180"/>
      <c r="S250" s="180"/>
      <c r="T250" s="175"/>
      <c r="V250" s="679"/>
      <c r="W250" s="679"/>
      <c r="X250" s="183"/>
      <c r="Y250" s="183"/>
      <c r="Z250" s="175"/>
      <c r="AA250" s="685"/>
      <c r="AK250" s="175"/>
    </row>
    <row r="251" spans="1:39" s="178" customFormat="1" ht="20.25" x14ac:dyDescent="0.4">
      <c r="A251" s="672"/>
      <c r="B251" s="175"/>
      <c r="C251" s="175"/>
      <c r="D251" s="175" t="s">
        <v>1681</v>
      </c>
      <c r="E251" s="178" t="s">
        <v>2377</v>
      </c>
      <c r="F251" s="178" t="s">
        <v>49</v>
      </c>
      <c r="G251" s="178" t="s">
        <v>0</v>
      </c>
      <c r="H251" s="178" t="s">
        <v>963</v>
      </c>
      <c r="I251" s="178" t="s">
        <v>968</v>
      </c>
      <c r="J251" s="175">
        <v>23.3</v>
      </c>
      <c r="K251" s="180">
        <v>15</v>
      </c>
      <c r="L251" s="180">
        <v>15.45</v>
      </c>
      <c r="M251" s="180"/>
      <c r="N251" s="653"/>
      <c r="R251" s="180"/>
      <c r="S251" s="180"/>
      <c r="T251" s="175"/>
      <c r="V251" s="679"/>
      <c r="W251" s="679"/>
      <c r="X251" s="183"/>
      <c r="Y251" s="183"/>
      <c r="Z251" s="175"/>
      <c r="AA251" s="685"/>
      <c r="AK251" s="175"/>
    </row>
    <row r="252" spans="1:39" s="178" customFormat="1" ht="20.25" x14ac:dyDescent="0.4">
      <c r="A252" s="672"/>
      <c r="B252" s="175"/>
      <c r="C252" s="175"/>
      <c r="D252" s="175" t="s">
        <v>1681</v>
      </c>
      <c r="E252" s="178" t="s">
        <v>2378</v>
      </c>
      <c r="F252" s="178" t="s">
        <v>0</v>
      </c>
      <c r="G252" s="178" t="s">
        <v>49</v>
      </c>
      <c r="H252" s="178" t="s">
        <v>968</v>
      </c>
      <c r="I252" s="178" t="s">
        <v>963</v>
      </c>
      <c r="J252" s="175">
        <v>23.3</v>
      </c>
      <c r="K252" s="180">
        <v>15.5</v>
      </c>
      <c r="L252" s="180">
        <v>16.350000000000001</v>
      </c>
      <c r="M252" s="180"/>
      <c r="N252" s="191" t="s">
        <v>971</v>
      </c>
      <c r="R252" s="180"/>
      <c r="S252" s="180"/>
      <c r="T252" s="175"/>
      <c r="V252" s="679"/>
      <c r="W252" s="679"/>
      <c r="X252" s="183"/>
      <c r="Y252" s="183"/>
      <c r="Z252" s="175"/>
      <c r="AA252" s="685"/>
      <c r="AK252" s="175"/>
    </row>
    <row r="253" spans="1:39" s="178" customFormat="1" ht="20.25" x14ac:dyDescent="0.4">
      <c r="A253" s="672"/>
      <c r="B253" s="175"/>
      <c r="C253" s="175"/>
      <c r="D253" s="175" t="s">
        <v>1681</v>
      </c>
      <c r="E253" s="178" t="s">
        <v>2379</v>
      </c>
      <c r="F253" s="178" t="s">
        <v>49</v>
      </c>
      <c r="G253" s="178" t="s">
        <v>0</v>
      </c>
      <c r="H253" s="178" t="s">
        <v>963</v>
      </c>
      <c r="I253" s="178" t="s">
        <v>968</v>
      </c>
      <c r="J253" s="175">
        <v>23.3</v>
      </c>
      <c r="K253" s="180">
        <v>17.05</v>
      </c>
      <c r="L253" s="180">
        <v>17.5</v>
      </c>
      <c r="M253" s="180"/>
      <c r="N253" s="653"/>
      <c r="R253" s="180"/>
      <c r="S253" s="180"/>
      <c r="T253" s="175"/>
      <c r="V253" s="679"/>
      <c r="W253" s="679"/>
      <c r="X253" s="183"/>
      <c r="Y253" s="183"/>
      <c r="Z253" s="175"/>
      <c r="AA253" s="685"/>
      <c r="AK253" s="175"/>
    </row>
    <row r="254" spans="1:39" s="178" customFormat="1" ht="20.25" x14ac:dyDescent="0.4">
      <c r="A254" s="672"/>
      <c r="B254" s="175"/>
      <c r="C254" s="175"/>
      <c r="D254" s="175" t="s">
        <v>1681</v>
      </c>
      <c r="E254" s="178" t="s">
        <v>2380</v>
      </c>
      <c r="F254" s="178" t="s">
        <v>0</v>
      </c>
      <c r="G254" s="178" t="s">
        <v>21</v>
      </c>
      <c r="H254" s="178" t="s">
        <v>968</v>
      </c>
      <c r="I254" s="178" t="s">
        <v>1025</v>
      </c>
      <c r="J254" s="175">
        <v>11.5</v>
      </c>
      <c r="K254" s="180">
        <v>18</v>
      </c>
      <c r="L254" s="180">
        <v>18.3</v>
      </c>
      <c r="M254" s="180"/>
      <c r="N254" s="653"/>
      <c r="R254" s="180"/>
      <c r="S254" s="180"/>
      <c r="T254" s="175"/>
      <c r="V254" s="679"/>
      <c r="W254" s="679"/>
      <c r="X254" s="183"/>
      <c r="Y254" s="183"/>
      <c r="Z254" s="175"/>
      <c r="AA254" s="685"/>
      <c r="AK254" s="175"/>
    </row>
    <row r="255" spans="1:39" s="178" customFormat="1" ht="20.25" x14ac:dyDescent="0.4">
      <c r="A255" s="672"/>
      <c r="B255" s="175"/>
      <c r="C255" s="175"/>
      <c r="D255" s="175" t="s">
        <v>1681</v>
      </c>
      <c r="E255" s="178" t="s">
        <v>2381</v>
      </c>
      <c r="F255" s="178" t="s">
        <v>21</v>
      </c>
      <c r="G255" s="178" t="s">
        <v>0</v>
      </c>
      <c r="H255" s="178" t="s">
        <v>1025</v>
      </c>
      <c r="I255" s="178" t="s">
        <v>968</v>
      </c>
      <c r="J255" s="175">
        <v>11.5</v>
      </c>
      <c r="K255" s="180">
        <v>18.399999999999999</v>
      </c>
      <c r="L255" s="180">
        <v>19.100000000000001</v>
      </c>
      <c r="M255" s="180"/>
      <c r="N255" s="653"/>
      <c r="R255" s="180"/>
      <c r="S255" s="180"/>
      <c r="T255" s="175"/>
      <c r="V255" s="679"/>
      <c r="W255" s="679"/>
      <c r="X255" s="183"/>
      <c r="Y255" s="183"/>
      <c r="Z255" s="175"/>
      <c r="AA255" s="685"/>
      <c r="AK255" s="175"/>
    </row>
    <row r="256" spans="1:39" s="178" customFormat="1" ht="20.25" x14ac:dyDescent="0.4">
      <c r="A256" s="672"/>
      <c r="B256" s="175"/>
      <c r="C256" s="175" t="s">
        <v>2092</v>
      </c>
      <c r="D256" s="175" t="s">
        <v>1681</v>
      </c>
      <c r="E256" s="178" t="s">
        <v>2382</v>
      </c>
      <c r="F256" s="178" t="s">
        <v>0</v>
      </c>
      <c r="G256" s="178" t="s">
        <v>40</v>
      </c>
      <c r="H256" s="178" t="s">
        <v>968</v>
      </c>
      <c r="I256" s="178" t="s">
        <v>1476</v>
      </c>
      <c r="J256" s="175">
        <v>34.5</v>
      </c>
      <c r="K256" s="180">
        <v>19.2</v>
      </c>
      <c r="L256" s="180">
        <v>20.2</v>
      </c>
      <c r="M256" s="180"/>
      <c r="R256" s="180"/>
      <c r="S256" s="180"/>
      <c r="T256" s="175"/>
      <c r="V256" s="679"/>
      <c r="W256" s="679"/>
      <c r="X256" s="183"/>
      <c r="Y256" s="183"/>
      <c r="Z256" s="175"/>
      <c r="AA256" s="685"/>
      <c r="AK256" s="175"/>
    </row>
    <row r="257" spans="1:39" s="178" customFormat="1" ht="20.25" x14ac:dyDescent="0.4">
      <c r="A257" s="672"/>
      <c r="B257" s="175"/>
      <c r="C257" s="175" t="s">
        <v>2092</v>
      </c>
      <c r="D257" s="175"/>
      <c r="J257" s="187" t="s">
        <v>2383</v>
      </c>
      <c r="K257" s="175"/>
      <c r="L257" s="175"/>
      <c r="M257" s="175"/>
      <c r="R257" s="175"/>
      <c r="S257" s="175"/>
      <c r="T257" s="175"/>
      <c r="V257" s="679"/>
      <c r="W257" s="679"/>
      <c r="X257" s="183"/>
      <c r="Y257" s="183"/>
      <c r="AA257" s="685"/>
      <c r="AK257" s="175"/>
    </row>
    <row r="258" spans="1:39" s="178" customFormat="1" ht="20.25" x14ac:dyDescent="0.4">
      <c r="A258" s="672"/>
      <c r="B258" s="175"/>
      <c r="C258" s="175"/>
      <c r="D258" s="175"/>
      <c r="J258" s="187"/>
      <c r="K258" s="175"/>
      <c r="L258" s="175"/>
      <c r="M258" s="175"/>
      <c r="R258" s="175"/>
      <c r="S258" s="175"/>
      <c r="T258" s="175"/>
      <c r="V258" s="679"/>
      <c r="W258" s="679"/>
      <c r="X258" s="183"/>
      <c r="Y258" s="183"/>
      <c r="AA258" s="685"/>
      <c r="AK258" s="175"/>
    </row>
    <row r="259" spans="1:39" s="429" customFormat="1" ht="20.25" x14ac:dyDescent="0.4">
      <c r="A259" s="688"/>
      <c r="B259" s="432">
        <v>17</v>
      </c>
      <c r="C259" s="432" t="s">
        <v>2092</v>
      </c>
      <c r="D259" s="432" t="s">
        <v>1429</v>
      </c>
      <c r="E259" s="429" t="s">
        <v>2384</v>
      </c>
      <c r="F259" s="429" t="s">
        <v>40</v>
      </c>
      <c r="G259" s="429" t="s">
        <v>2385</v>
      </c>
      <c r="H259" s="429" t="s">
        <v>1476</v>
      </c>
      <c r="I259" s="429" t="s">
        <v>2386</v>
      </c>
      <c r="J259" s="691">
        <v>12</v>
      </c>
      <c r="K259" s="689">
        <v>5.55</v>
      </c>
      <c r="L259" s="689">
        <v>6.2</v>
      </c>
      <c r="M259" s="689"/>
      <c r="N259" s="429" t="s">
        <v>2163</v>
      </c>
      <c r="S259" s="432"/>
      <c r="T259" s="432"/>
      <c r="U259" s="432" t="s">
        <v>1429</v>
      </c>
      <c r="V259" s="690">
        <v>0.27777777777777779</v>
      </c>
      <c r="W259" s="690">
        <v>0.25694444444444448</v>
      </c>
      <c r="X259" s="691">
        <v>151.80000000000001</v>
      </c>
      <c r="Y259" s="691"/>
      <c r="Z259" s="692"/>
      <c r="AA259" s="693" t="s">
        <v>1027</v>
      </c>
      <c r="AB259" s="705" t="s">
        <v>2101</v>
      </c>
      <c r="AC259" s="429" t="s">
        <v>1045</v>
      </c>
      <c r="AD259" s="705"/>
      <c r="AE259" s="705"/>
      <c r="AF259" s="429" t="s">
        <v>2387</v>
      </c>
      <c r="AG259" s="429" t="s">
        <v>2388</v>
      </c>
      <c r="AH259" s="655" t="s">
        <v>1542</v>
      </c>
      <c r="AI259" s="429" t="s">
        <v>1045</v>
      </c>
      <c r="AJ259" s="429" t="s">
        <v>1031</v>
      </c>
      <c r="AK259" s="432" t="s">
        <v>2103</v>
      </c>
      <c r="AM259" s="429" t="s">
        <v>1027</v>
      </c>
    </row>
    <row r="260" spans="1:39" s="429" customFormat="1" ht="20.25" x14ac:dyDescent="0.4">
      <c r="A260" s="688"/>
      <c r="B260" s="432"/>
      <c r="C260" s="432"/>
      <c r="D260" s="432" t="s">
        <v>1429</v>
      </c>
      <c r="E260" s="429" t="s">
        <v>2389</v>
      </c>
      <c r="F260" s="429" t="s">
        <v>2385</v>
      </c>
      <c r="G260" s="429" t="s">
        <v>40</v>
      </c>
      <c r="H260" s="429" t="s">
        <v>2386</v>
      </c>
      <c r="I260" s="429" t="s">
        <v>1476</v>
      </c>
      <c r="J260" s="691">
        <v>12</v>
      </c>
      <c r="K260" s="689">
        <v>6.25</v>
      </c>
      <c r="L260" s="689">
        <v>6.5</v>
      </c>
      <c r="M260" s="689"/>
      <c r="N260" s="429" t="s">
        <v>2163</v>
      </c>
      <c r="S260" s="432"/>
      <c r="T260" s="432"/>
      <c r="U260" s="691"/>
      <c r="V260" s="692"/>
      <c r="W260" s="692"/>
      <c r="X260" s="691"/>
      <c r="Y260" s="691"/>
      <c r="Z260" s="432"/>
      <c r="AA260" s="695"/>
      <c r="AK260" s="432"/>
    </row>
    <row r="261" spans="1:39" s="429" customFormat="1" ht="20.25" x14ac:dyDescent="0.4">
      <c r="A261" s="688"/>
      <c r="B261" s="432"/>
      <c r="C261" s="432"/>
      <c r="D261" s="432" t="s">
        <v>1429</v>
      </c>
      <c r="E261" s="429" t="s">
        <v>2390</v>
      </c>
      <c r="F261" s="429" t="s">
        <v>40</v>
      </c>
      <c r="G261" s="429" t="s">
        <v>2388</v>
      </c>
      <c r="H261" s="429" t="s">
        <v>1476</v>
      </c>
      <c r="I261" s="429" t="s">
        <v>2387</v>
      </c>
      <c r="J261" s="691">
        <v>24.1</v>
      </c>
      <c r="K261" s="689">
        <v>6.55</v>
      </c>
      <c r="L261" s="689">
        <v>7.35</v>
      </c>
      <c r="M261" s="689"/>
      <c r="N261" s="429" t="s">
        <v>1225</v>
      </c>
      <c r="S261" s="432"/>
      <c r="T261" s="432"/>
      <c r="U261" s="691"/>
      <c r="V261" s="692"/>
      <c r="W261" s="692"/>
      <c r="X261" s="691"/>
      <c r="Y261" s="691"/>
      <c r="Z261" s="432"/>
      <c r="AA261" s="695"/>
      <c r="AK261" s="432"/>
    </row>
    <row r="262" spans="1:39" s="429" customFormat="1" ht="20.25" x14ac:dyDescent="0.4">
      <c r="A262" s="688"/>
      <c r="B262" s="432"/>
      <c r="C262" s="432"/>
      <c r="D262" s="432" t="s">
        <v>1429</v>
      </c>
      <c r="E262" s="429" t="s">
        <v>2391</v>
      </c>
      <c r="F262" s="429" t="s">
        <v>2388</v>
      </c>
      <c r="G262" s="429" t="s">
        <v>40</v>
      </c>
      <c r="H262" s="429" t="s">
        <v>2387</v>
      </c>
      <c r="I262" s="429" t="s">
        <v>2159</v>
      </c>
      <c r="J262" s="691">
        <v>26.8</v>
      </c>
      <c r="K262" s="689">
        <v>7.4</v>
      </c>
      <c r="L262" s="689">
        <v>8.3000000000000007</v>
      </c>
      <c r="M262" s="689"/>
      <c r="N262" s="642" t="s">
        <v>971</v>
      </c>
      <c r="S262" s="432"/>
      <c r="T262" s="432"/>
      <c r="U262" s="691"/>
      <c r="V262" s="692"/>
      <c r="W262" s="692"/>
      <c r="X262" s="691"/>
      <c r="Y262" s="691"/>
      <c r="Z262" s="432"/>
      <c r="AA262" s="695"/>
      <c r="AK262" s="432"/>
    </row>
    <row r="263" spans="1:39" s="429" customFormat="1" ht="20.25" x14ac:dyDescent="0.4">
      <c r="A263" s="688"/>
      <c r="B263" s="432"/>
      <c r="C263" s="432"/>
      <c r="D263" s="432" t="s">
        <v>1429</v>
      </c>
      <c r="E263" s="429" t="s">
        <v>2392</v>
      </c>
      <c r="F263" s="429" t="s">
        <v>2157</v>
      </c>
      <c r="G263" s="429" t="s">
        <v>2245</v>
      </c>
      <c r="H263" s="429" t="s">
        <v>2159</v>
      </c>
      <c r="I263" s="429" t="s">
        <v>2246</v>
      </c>
      <c r="J263" s="432">
        <v>37.1</v>
      </c>
      <c r="K263" s="689">
        <v>9</v>
      </c>
      <c r="L263" s="689">
        <v>10.15</v>
      </c>
      <c r="M263" s="689"/>
      <c r="S263" s="432"/>
      <c r="T263" s="432"/>
      <c r="U263" s="691"/>
      <c r="V263" s="692"/>
      <c r="W263" s="692"/>
      <c r="X263" s="691"/>
      <c r="Y263" s="691"/>
      <c r="Z263" s="432"/>
      <c r="AA263" s="695"/>
      <c r="AK263" s="432"/>
    </row>
    <row r="264" spans="1:39" s="429" customFormat="1" ht="20.25" x14ac:dyDescent="0.4">
      <c r="A264" s="688"/>
      <c r="B264" s="432"/>
      <c r="C264" s="432"/>
      <c r="D264" s="432" t="s">
        <v>1429</v>
      </c>
      <c r="E264" s="429" t="s">
        <v>2393</v>
      </c>
      <c r="F264" s="429" t="s">
        <v>2245</v>
      </c>
      <c r="G264" s="429" t="s">
        <v>2157</v>
      </c>
      <c r="H264" s="429" t="s">
        <v>2246</v>
      </c>
      <c r="I264" s="429" t="s">
        <v>2159</v>
      </c>
      <c r="J264" s="432">
        <v>37.1</v>
      </c>
      <c r="K264" s="689">
        <v>10.199999999999999</v>
      </c>
      <c r="L264" s="689">
        <v>11.35</v>
      </c>
      <c r="M264" s="689"/>
      <c r="N264" s="429" t="s">
        <v>2163</v>
      </c>
      <c r="S264" s="432"/>
      <c r="T264" s="432"/>
      <c r="U264" s="691"/>
      <c r="V264" s="692"/>
      <c r="W264" s="692"/>
      <c r="X264" s="691"/>
      <c r="Y264" s="691"/>
      <c r="Z264" s="432"/>
      <c r="AA264" s="695"/>
      <c r="AK264" s="432"/>
    </row>
    <row r="265" spans="1:39" s="429" customFormat="1" ht="20.25" x14ac:dyDescent="0.4">
      <c r="A265" s="688"/>
      <c r="B265" s="432"/>
      <c r="C265" s="432" t="s">
        <v>2092</v>
      </c>
      <c r="D265" s="432" t="s">
        <v>1429</v>
      </c>
      <c r="E265" s="429" t="s">
        <v>2394</v>
      </c>
      <c r="F265" s="429" t="s">
        <v>2157</v>
      </c>
      <c r="G265" s="429" t="s">
        <v>40</v>
      </c>
      <c r="H265" s="429" t="s">
        <v>2159</v>
      </c>
      <c r="I265" s="429" t="s">
        <v>1476</v>
      </c>
      <c r="J265" s="432">
        <v>2.7</v>
      </c>
      <c r="K265" s="689">
        <v>11.4</v>
      </c>
      <c r="L265" s="689">
        <v>11.5</v>
      </c>
      <c r="M265" s="689"/>
      <c r="N265" s="704"/>
      <c r="T265" s="432"/>
      <c r="U265" s="691"/>
      <c r="V265" s="692"/>
      <c r="W265" s="692"/>
      <c r="X265" s="691"/>
      <c r="Y265" s="691"/>
      <c r="Z265" s="432"/>
      <c r="AA265" s="695"/>
      <c r="AK265" s="432"/>
    </row>
    <row r="266" spans="1:39" s="178" customFormat="1" ht="20.25" x14ac:dyDescent="0.4">
      <c r="A266" s="672"/>
      <c r="B266" s="175"/>
      <c r="C266" s="175" t="s">
        <v>2092</v>
      </c>
      <c r="D266" s="175"/>
      <c r="F266" s="187" t="s">
        <v>976</v>
      </c>
      <c r="H266" s="187" t="s">
        <v>976</v>
      </c>
      <c r="J266" s="656"/>
      <c r="K266" s="175"/>
      <c r="L266" s="175"/>
      <c r="M266" s="175"/>
      <c r="R266" s="175"/>
      <c r="S266" s="175"/>
      <c r="T266" s="175"/>
      <c r="V266" s="175"/>
      <c r="W266" s="175"/>
      <c r="X266" s="183"/>
      <c r="Y266" s="183"/>
      <c r="AA266" s="685"/>
      <c r="AK266" s="175"/>
    </row>
    <row r="267" spans="1:39" s="645" customFormat="1" ht="20.25" x14ac:dyDescent="0.4">
      <c r="A267" s="719"/>
      <c r="B267" s="442"/>
      <c r="C267" s="442" t="s">
        <v>2092</v>
      </c>
      <c r="D267" s="442" t="s">
        <v>1846</v>
      </c>
      <c r="E267" s="645" t="s">
        <v>2395</v>
      </c>
      <c r="F267" s="645" t="s">
        <v>40</v>
      </c>
      <c r="G267" s="645" t="s">
        <v>2343</v>
      </c>
      <c r="H267" s="645" t="s">
        <v>1476</v>
      </c>
      <c r="I267" s="645" t="s">
        <v>2344</v>
      </c>
      <c r="J267" s="442">
        <v>12.9</v>
      </c>
      <c r="K267" s="720">
        <v>12.2</v>
      </c>
      <c r="L267" s="720">
        <v>12.5</v>
      </c>
      <c r="M267" s="720"/>
      <c r="N267" s="721"/>
      <c r="R267" s="658"/>
      <c r="S267" s="658"/>
      <c r="T267" s="658"/>
      <c r="U267" s="442" t="s">
        <v>1846</v>
      </c>
      <c r="V267" s="722">
        <v>0.3125</v>
      </c>
      <c r="W267" s="722">
        <v>0.2673611111111111</v>
      </c>
      <c r="X267" s="723">
        <v>136.9</v>
      </c>
      <c r="Y267" s="723">
        <f>X267+X259</f>
        <v>288.70000000000005</v>
      </c>
      <c r="Z267" s="724">
        <v>17</v>
      </c>
      <c r="AA267" s="725" t="s">
        <v>1027</v>
      </c>
      <c r="AB267" s="726" t="s">
        <v>2101</v>
      </c>
      <c r="AC267" s="726" t="s">
        <v>1045</v>
      </c>
      <c r="AD267" s="726" t="s">
        <v>1045</v>
      </c>
      <c r="AE267" s="726" t="s">
        <v>2103</v>
      </c>
      <c r="AF267" s="645" t="s">
        <v>2396</v>
      </c>
      <c r="AG267" s="645" t="s">
        <v>2397</v>
      </c>
      <c r="AH267" s="727" t="s">
        <v>1542</v>
      </c>
      <c r="AI267" s="645" t="s">
        <v>1045</v>
      </c>
      <c r="AJ267" s="645" t="s">
        <v>1031</v>
      </c>
      <c r="AK267" s="442" t="s">
        <v>2180</v>
      </c>
      <c r="AM267" s="645" t="s">
        <v>1027</v>
      </c>
    </row>
    <row r="268" spans="1:39" s="645" customFormat="1" ht="20.25" x14ac:dyDescent="0.4">
      <c r="A268" s="719"/>
      <c r="B268" s="442"/>
      <c r="C268" s="442"/>
      <c r="D268" s="442" t="s">
        <v>1846</v>
      </c>
      <c r="E268" s="645" t="s">
        <v>2398</v>
      </c>
      <c r="F268" s="645" t="s">
        <v>2343</v>
      </c>
      <c r="G268" s="645" t="s">
        <v>40</v>
      </c>
      <c r="H268" s="645" t="s">
        <v>2344</v>
      </c>
      <c r="I268" s="645" t="s">
        <v>1476</v>
      </c>
      <c r="J268" s="442">
        <v>12.9</v>
      </c>
      <c r="K268" s="720">
        <v>13</v>
      </c>
      <c r="L268" s="720">
        <v>13.3</v>
      </c>
      <c r="M268" s="720"/>
      <c r="N268" s="721"/>
      <c r="R268" s="658"/>
      <c r="S268" s="658"/>
      <c r="T268" s="658"/>
      <c r="U268" s="658"/>
      <c r="V268" s="724"/>
      <c r="W268" s="724"/>
      <c r="X268" s="723"/>
      <c r="Y268" s="723"/>
      <c r="AA268" s="728"/>
      <c r="AK268" s="442"/>
    </row>
    <row r="269" spans="1:39" s="645" customFormat="1" ht="20.25" x14ac:dyDescent="0.4">
      <c r="A269" s="719"/>
      <c r="B269" s="442"/>
      <c r="C269" s="442"/>
      <c r="D269" s="442" t="s">
        <v>1846</v>
      </c>
      <c r="E269" s="645" t="s">
        <v>2399</v>
      </c>
      <c r="F269" s="645" t="s">
        <v>40</v>
      </c>
      <c r="G269" s="645" t="s">
        <v>2190</v>
      </c>
      <c r="H269" s="645" t="s">
        <v>1476</v>
      </c>
      <c r="I269" s="645" t="s">
        <v>2191</v>
      </c>
      <c r="J269" s="723">
        <v>14.2</v>
      </c>
      <c r="K269" s="720">
        <v>13.45</v>
      </c>
      <c r="L269" s="720">
        <v>14.1</v>
      </c>
      <c r="M269" s="720"/>
      <c r="N269" s="645" t="s">
        <v>1225</v>
      </c>
      <c r="R269" s="442"/>
      <c r="S269" s="442"/>
      <c r="T269" s="442"/>
      <c r="AA269" s="728"/>
      <c r="AK269" s="442"/>
    </row>
    <row r="270" spans="1:39" s="645" customFormat="1" ht="20.25" x14ac:dyDescent="0.4">
      <c r="A270" s="719"/>
      <c r="B270" s="442"/>
      <c r="C270" s="442"/>
      <c r="D270" s="442" t="s">
        <v>1846</v>
      </c>
      <c r="E270" s="645" t="s">
        <v>2400</v>
      </c>
      <c r="F270" s="645" t="s">
        <v>2190</v>
      </c>
      <c r="G270" s="645" t="s">
        <v>2157</v>
      </c>
      <c r="H270" s="645" t="s">
        <v>2191</v>
      </c>
      <c r="I270" s="645" t="s">
        <v>1476</v>
      </c>
      <c r="J270" s="442">
        <v>14.2</v>
      </c>
      <c r="K270" s="720">
        <v>14.15</v>
      </c>
      <c r="L270" s="720">
        <v>14.4</v>
      </c>
      <c r="M270" s="720"/>
      <c r="N270" s="721"/>
      <c r="O270" s="729"/>
      <c r="P270" s="729"/>
      <c r="Q270" s="729"/>
      <c r="R270" s="442"/>
      <c r="S270" s="442"/>
      <c r="T270" s="442"/>
      <c r="V270" s="442"/>
      <c r="W270" s="442"/>
      <c r="X270" s="723"/>
      <c r="Y270" s="723"/>
      <c r="AA270" s="728"/>
      <c r="AK270" s="442"/>
    </row>
    <row r="271" spans="1:39" s="645" customFormat="1" ht="20.25" x14ac:dyDescent="0.4">
      <c r="A271" s="719"/>
      <c r="B271" s="442"/>
      <c r="C271" s="442"/>
      <c r="D271" s="442" t="s">
        <v>1846</v>
      </c>
      <c r="E271" s="645" t="s">
        <v>2401</v>
      </c>
      <c r="F271" s="645" t="s">
        <v>40</v>
      </c>
      <c r="G271" s="645" t="s">
        <v>2362</v>
      </c>
      <c r="H271" s="645" t="s">
        <v>1476</v>
      </c>
      <c r="I271" s="645" t="s">
        <v>2402</v>
      </c>
      <c r="J271" s="442">
        <v>9.5</v>
      </c>
      <c r="K271" s="720">
        <v>15.4</v>
      </c>
      <c r="L271" s="720">
        <v>15.55</v>
      </c>
      <c r="M271" s="720"/>
      <c r="R271" s="442"/>
      <c r="S271" s="442"/>
      <c r="T271" s="442"/>
      <c r="AA271" s="728"/>
      <c r="AK271" s="442"/>
    </row>
    <row r="272" spans="1:39" s="645" customFormat="1" ht="20.25" x14ac:dyDescent="0.4">
      <c r="A272" s="719"/>
      <c r="B272" s="442"/>
      <c r="C272" s="442"/>
      <c r="D272" s="442" t="s">
        <v>1846</v>
      </c>
      <c r="E272" s="645" t="s">
        <v>2403</v>
      </c>
      <c r="F272" s="645" t="s">
        <v>2404</v>
      </c>
      <c r="G272" s="645" t="s">
        <v>2362</v>
      </c>
      <c r="H272" s="645" t="s">
        <v>2402</v>
      </c>
      <c r="I272" s="645" t="s">
        <v>2363</v>
      </c>
      <c r="J272" s="723">
        <v>15.3</v>
      </c>
      <c r="K272" s="720">
        <v>16.05</v>
      </c>
      <c r="L272" s="720">
        <v>16.350000000000001</v>
      </c>
      <c r="M272" s="720"/>
      <c r="N272" s="645" t="s">
        <v>2163</v>
      </c>
      <c r="R272" s="442"/>
      <c r="S272" s="442"/>
      <c r="T272" s="442"/>
      <c r="V272" s="442"/>
      <c r="W272" s="442"/>
      <c r="X272" s="723"/>
      <c r="Y272" s="723"/>
      <c r="AA272" s="728"/>
      <c r="AK272" s="442"/>
    </row>
    <row r="273" spans="1:39" s="645" customFormat="1" ht="20.25" x14ac:dyDescent="0.4">
      <c r="A273" s="719"/>
      <c r="B273" s="442"/>
      <c r="C273" s="442"/>
      <c r="D273" s="442" t="s">
        <v>1846</v>
      </c>
      <c r="E273" s="645" t="s">
        <v>2405</v>
      </c>
      <c r="F273" s="645" t="s">
        <v>2362</v>
      </c>
      <c r="G273" s="645" t="s">
        <v>2404</v>
      </c>
      <c r="H273" s="645" t="s">
        <v>2363</v>
      </c>
      <c r="I273" s="645" t="s">
        <v>2402</v>
      </c>
      <c r="J273" s="723">
        <v>15.3</v>
      </c>
      <c r="K273" s="720">
        <v>16.45</v>
      </c>
      <c r="L273" s="720">
        <v>17.149999999999999</v>
      </c>
      <c r="M273" s="720"/>
      <c r="N273" s="645" t="s">
        <v>2163</v>
      </c>
      <c r="R273" s="442"/>
      <c r="S273" s="442"/>
      <c r="T273" s="442"/>
      <c r="V273" s="442"/>
      <c r="W273" s="442"/>
      <c r="X273" s="723"/>
      <c r="Y273" s="723"/>
      <c r="AA273" s="728"/>
      <c r="AK273" s="442"/>
    </row>
    <row r="274" spans="1:39" s="645" customFormat="1" ht="20.25" x14ac:dyDescent="0.4">
      <c r="A274" s="719"/>
      <c r="B274" s="442"/>
      <c r="C274" s="442"/>
      <c r="D274" s="442" t="s">
        <v>1846</v>
      </c>
      <c r="E274" s="645" t="s">
        <v>2406</v>
      </c>
      <c r="F274" s="645" t="s">
        <v>2404</v>
      </c>
      <c r="G274" s="645" t="s">
        <v>2362</v>
      </c>
      <c r="H274" s="645" t="s">
        <v>2402</v>
      </c>
      <c r="I274" s="645" t="s">
        <v>2363</v>
      </c>
      <c r="J274" s="723">
        <v>15.3</v>
      </c>
      <c r="K274" s="720">
        <v>17.25</v>
      </c>
      <c r="L274" s="720">
        <v>17.55</v>
      </c>
      <c r="M274" s="720"/>
      <c r="N274" s="645" t="s">
        <v>2163</v>
      </c>
      <c r="R274" s="442"/>
      <c r="S274" s="442"/>
      <c r="T274" s="442"/>
      <c r="V274" s="442"/>
      <c r="W274" s="442"/>
      <c r="X274" s="723"/>
      <c r="Y274" s="723"/>
      <c r="AA274" s="728"/>
      <c r="AK274" s="442"/>
    </row>
    <row r="275" spans="1:39" s="645" customFormat="1" ht="20.25" x14ac:dyDescent="0.4">
      <c r="A275" s="719"/>
      <c r="B275" s="442"/>
      <c r="C275" s="442"/>
      <c r="D275" s="442" t="s">
        <v>1846</v>
      </c>
      <c r="E275" s="645" t="s">
        <v>2407</v>
      </c>
      <c r="F275" s="645" t="s">
        <v>2362</v>
      </c>
      <c r="G275" s="645" t="s">
        <v>2404</v>
      </c>
      <c r="H275" s="645" t="s">
        <v>2363</v>
      </c>
      <c r="I275" s="645" t="s">
        <v>2402</v>
      </c>
      <c r="J275" s="723">
        <v>15.3</v>
      </c>
      <c r="K275" s="720">
        <v>18.05</v>
      </c>
      <c r="L275" s="720">
        <v>18.350000000000001</v>
      </c>
      <c r="M275" s="720"/>
      <c r="N275" s="645" t="s">
        <v>2163</v>
      </c>
      <c r="R275" s="442"/>
      <c r="S275" s="442"/>
      <c r="T275" s="442"/>
      <c r="V275" s="442"/>
      <c r="W275" s="442"/>
      <c r="X275" s="723"/>
      <c r="Y275" s="723"/>
      <c r="AA275" s="728"/>
      <c r="AK275" s="442"/>
    </row>
    <row r="276" spans="1:39" s="645" customFormat="1" ht="20.25" x14ac:dyDescent="0.4">
      <c r="A276" s="719"/>
      <c r="B276" s="442"/>
      <c r="C276" s="442" t="s">
        <v>2092</v>
      </c>
      <c r="D276" s="442" t="s">
        <v>1846</v>
      </c>
      <c r="E276" s="645" t="s">
        <v>2408</v>
      </c>
      <c r="F276" s="645" t="s">
        <v>2409</v>
      </c>
      <c r="G276" s="645" t="s">
        <v>2397</v>
      </c>
      <c r="H276" s="645" t="s">
        <v>2410</v>
      </c>
      <c r="I276" s="645" t="s">
        <v>2411</v>
      </c>
      <c r="J276" s="723">
        <v>12</v>
      </c>
      <c r="K276" s="720">
        <v>18.399999999999999</v>
      </c>
      <c r="L276" s="720">
        <v>19.100000000000001</v>
      </c>
      <c r="M276" s="720"/>
      <c r="N276" s="645" t="s">
        <v>2163</v>
      </c>
      <c r="O276" s="730"/>
      <c r="P276" s="730"/>
      <c r="Q276" s="730"/>
      <c r="R276" s="722"/>
      <c r="S276" s="722"/>
      <c r="T276" s="442"/>
      <c r="V276" s="724"/>
      <c r="W276" s="724"/>
      <c r="X276" s="723"/>
      <c r="Y276" s="723"/>
      <c r="AA276" s="728"/>
      <c r="AK276" s="442"/>
    </row>
    <row r="277" spans="1:39" s="645" customFormat="1" ht="20.25" x14ac:dyDescent="0.4">
      <c r="A277" s="719"/>
      <c r="B277" s="442"/>
      <c r="C277" s="442" t="s">
        <v>2092</v>
      </c>
      <c r="D277" s="442"/>
      <c r="G277" s="647" t="s">
        <v>1174</v>
      </c>
      <c r="I277" s="647" t="s">
        <v>1174</v>
      </c>
      <c r="J277" s="723"/>
      <c r="K277" s="720"/>
      <c r="L277" s="720"/>
      <c r="M277" s="720"/>
      <c r="R277" s="442"/>
      <c r="S277" s="442"/>
      <c r="T277" s="442"/>
      <c r="V277" s="724"/>
      <c r="W277" s="724"/>
      <c r="X277" s="723"/>
      <c r="Y277" s="723"/>
      <c r="AA277" s="728"/>
      <c r="AK277" s="442"/>
    </row>
    <row r="278" spans="1:39" s="646" customFormat="1" x14ac:dyDescent="0.3">
      <c r="C278" s="731"/>
    </row>
    <row r="279" spans="1:39" s="645" customFormat="1" ht="20.25" x14ac:dyDescent="0.4">
      <c r="A279" s="719"/>
      <c r="B279" s="442">
        <v>18</v>
      </c>
      <c r="C279" s="442" t="s">
        <v>2092</v>
      </c>
      <c r="D279" s="442" t="s">
        <v>1848</v>
      </c>
      <c r="E279" s="645" t="s">
        <v>2412</v>
      </c>
      <c r="F279" s="645" t="s">
        <v>2397</v>
      </c>
      <c r="G279" s="645" t="s">
        <v>2404</v>
      </c>
      <c r="H279" s="645" t="s">
        <v>2411</v>
      </c>
      <c r="I279" s="645" t="s">
        <v>2402</v>
      </c>
      <c r="J279" s="723">
        <v>12</v>
      </c>
      <c r="K279" s="720">
        <v>4.3</v>
      </c>
      <c r="L279" s="720">
        <v>5</v>
      </c>
      <c r="M279" s="720"/>
      <c r="N279" s="645" t="s">
        <v>2163</v>
      </c>
      <c r="R279" s="442"/>
      <c r="S279" s="442"/>
      <c r="T279" s="442"/>
      <c r="U279" s="442" t="s">
        <v>1848</v>
      </c>
      <c r="V279" s="722">
        <v>0.32291666666666669</v>
      </c>
      <c r="W279" s="722">
        <v>0.28125</v>
      </c>
      <c r="X279" s="723">
        <v>154.4</v>
      </c>
      <c r="Y279" s="723"/>
      <c r="Z279" s="724"/>
      <c r="AA279" s="725" t="s">
        <v>1027</v>
      </c>
      <c r="AB279" s="726" t="s">
        <v>2101</v>
      </c>
      <c r="AC279" s="726" t="s">
        <v>1045</v>
      </c>
      <c r="AD279" s="726"/>
      <c r="AE279" s="726"/>
      <c r="AF279" s="645" t="s">
        <v>2411</v>
      </c>
      <c r="AG279" s="645" t="s">
        <v>2397</v>
      </c>
      <c r="AH279" s="727" t="s">
        <v>1542</v>
      </c>
      <c r="AI279" s="645" t="s">
        <v>1045</v>
      </c>
      <c r="AJ279" s="645" t="s">
        <v>1031</v>
      </c>
      <c r="AK279" s="442"/>
      <c r="AM279" s="645" t="s">
        <v>1027</v>
      </c>
    </row>
    <row r="280" spans="1:39" s="645" customFormat="1" ht="20.25" x14ac:dyDescent="0.4">
      <c r="A280" s="719"/>
      <c r="B280" s="442"/>
      <c r="C280" s="442"/>
      <c r="D280" s="442" t="s">
        <v>1848</v>
      </c>
      <c r="E280" s="645" t="s">
        <v>2413</v>
      </c>
      <c r="F280" s="645" t="s">
        <v>2404</v>
      </c>
      <c r="G280" s="645" t="s">
        <v>2362</v>
      </c>
      <c r="H280" s="645" t="s">
        <v>2402</v>
      </c>
      <c r="I280" s="645" t="s">
        <v>2363</v>
      </c>
      <c r="J280" s="723">
        <v>15.3</v>
      </c>
      <c r="K280" s="720">
        <v>5.15</v>
      </c>
      <c r="L280" s="720">
        <v>5.45</v>
      </c>
      <c r="M280" s="720"/>
      <c r="N280" s="645" t="s">
        <v>2163</v>
      </c>
      <c r="R280" s="442"/>
      <c r="S280" s="442"/>
      <c r="T280" s="442"/>
      <c r="V280" s="442"/>
      <c r="W280" s="442"/>
      <c r="X280" s="723"/>
      <c r="Y280" s="723"/>
      <c r="AA280" s="728"/>
      <c r="AK280" s="442"/>
    </row>
    <row r="281" spans="1:39" s="645" customFormat="1" ht="20.25" x14ac:dyDescent="0.4">
      <c r="A281" s="719"/>
      <c r="B281" s="442"/>
      <c r="C281" s="442"/>
      <c r="D281" s="442" t="s">
        <v>1848</v>
      </c>
      <c r="E281" s="645" t="s">
        <v>2414</v>
      </c>
      <c r="F281" s="645" t="s">
        <v>2362</v>
      </c>
      <c r="G281" s="645" t="s">
        <v>2404</v>
      </c>
      <c r="H281" s="645" t="s">
        <v>2363</v>
      </c>
      <c r="I281" s="645" t="s">
        <v>2402</v>
      </c>
      <c r="J281" s="723">
        <v>15.3</v>
      </c>
      <c r="K281" s="720">
        <v>5.5</v>
      </c>
      <c r="L281" s="720">
        <v>6.2</v>
      </c>
      <c r="M281" s="720"/>
      <c r="N281" s="645" t="s">
        <v>2163</v>
      </c>
      <c r="R281" s="442"/>
      <c r="S281" s="442"/>
      <c r="T281" s="442"/>
      <c r="V281" s="720"/>
      <c r="W281" s="720"/>
      <c r="X281" s="723"/>
      <c r="Y281" s="723"/>
      <c r="AA281" s="728"/>
      <c r="AK281" s="442"/>
    </row>
    <row r="282" spans="1:39" s="645" customFormat="1" ht="20.25" x14ac:dyDescent="0.4">
      <c r="A282" s="719"/>
      <c r="B282" s="442"/>
      <c r="C282" s="442"/>
      <c r="D282" s="442" t="s">
        <v>1848</v>
      </c>
      <c r="E282" s="645" t="s">
        <v>2415</v>
      </c>
      <c r="F282" s="645" t="s">
        <v>2404</v>
      </c>
      <c r="G282" s="645" t="s">
        <v>2416</v>
      </c>
      <c r="H282" s="645" t="s">
        <v>2402</v>
      </c>
      <c r="I282" s="645" t="s">
        <v>2417</v>
      </c>
      <c r="J282" s="723">
        <v>12</v>
      </c>
      <c r="K282" s="720">
        <v>6.25</v>
      </c>
      <c r="L282" s="720">
        <v>6.5</v>
      </c>
      <c r="M282" s="720"/>
      <c r="N282" s="645" t="s">
        <v>2163</v>
      </c>
      <c r="R282" s="442"/>
      <c r="S282" s="442"/>
      <c r="T282" s="442"/>
      <c r="V282" s="442"/>
      <c r="W282" s="442"/>
      <c r="X282" s="723"/>
      <c r="Y282" s="723"/>
      <c r="AA282" s="728"/>
      <c r="AK282" s="442"/>
    </row>
    <row r="283" spans="1:39" s="645" customFormat="1" ht="20.25" x14ac:dyDescent="0.4">
      <c r="A283" s="719"/>
      <c r="B283" s="442"/>
      <c r="C283" s="442"/>
      <c r="D283" s="442" t="s">
        <v>1848</v>
      </c>
      <c r="E283" s="645" t="s">
        <v>2418</v>
      </c>
      <c r="F283" s="645" t="s">
        <v>2416</v>
      </c>
      <c r="G283" s="645" t="s">
        <v>2404</v>
      </c>
      <c r="H283" s="645" t="s">
        <v>2417</v>
      </c>
      <c r="I283" s="645" t="s">
        <v>2402</v>
      </c>
      <c r="J283" s="723">
        <v>12</v>
      </c>
      <c r="K283" s="720">
        <v>6.55</v>
      </c>
      <c r="L283" s="720">
        <v>7.2</v>
      </c>
      <c r="M283" s="720"/>
      <c r="N283" s="721" t="s">
        <v>971</v>
      </c>
      <c r="O283" s="732"/>
      <c r="P283" s="732"/>
      <c r="Q283" s="732"/>
      <c r="R283" s="442"/>
      <c r="S283" s="442"/>
      <c r="T283" s="442"/>
      <c r="V283" s="442"/>
      <c r="W283" s="442"/>
      <c r="X283" s="723"/>
      <c r="Y283" s="723"/>
      <c r="AA283" s="728"/>
      <c r="AK283" s="442"/>
    </row>
    <row r="284" spans="1:39" s="645" customFormat="1" ht="20.25" x14ac:dyDescent="0.4">
      <c r="A284" s="719"/>
      <c r="B284" s="442"/>
      <c r="C284" s="442"/>
      <c r="D284" s="442" t="s">
        <v>1848</v>
      </c>
      <c r="E284" s="645" t="s">
        <v>2419</v>
      </c>
      <c r="F284" s="645" t="s">
        <v>2404</v>
      </c>
      <c r="G284" s="645" t="s">
        <v>2362</v>
      </c>
      <c r="H284" s="645" t="s">
        <v>2402</v>
      </c>
      <c r="I284" s="645" t="s">
        <v>2363</v>
      </c>
      <c r="J284" s="723">
        <v>15.3</v>
      </c>
      <c r="K284" s="720">
        <v>7.5</v>
      </c>
      <c r="L284" s="720">
        <v>8.1999999999999993</v>
      </c>
      <c r="M284" s="720"/>
      <c r="N284" s="645" t="s">
        <v>2163</v>
      </c>
      <c r="R284" s="442"/>
      <c r="S284" s="442"/>
      <c r="T284" s="442"/>
      <c r="V284" s="442"/>
      <c r="W284" s="442"/>
      <c r="X284" s="723"/>
      <c r="Y284" s="723"/>
      <c r="AA284" s="728"/>
      <c r="AK284" s="442"/>
    </row>
    <row r="285" spans="1:39" s="645" customFormat="1" ht="20.25" x14ac:dyDescent="0.4">
      <c r="A285" s="719"/>
      <c r="B285" s="442"/>
      <c r="C285" s="442"/>
      <c r="D285" s="442" t="s">
        <v>1848</v>
      </c>
      <c r="E285" s="645" t="s">
        <v>2420</v>
      </c>
      <c r="F285" s="645" t="s">
        <v>2362</v>
      </c>
      <c r="G285" s="645" t="s">
        <v>2404</v>
      </c>
      <c r="H285" s="645" t="s">
        <v>2363</v>
      </c>
      <c r="I285" s="645" t="s">
        <v>2402</v>
      </c>
      <c r="J285" s="723">
        <v>15.3</v>
      </c>
      <c r="K285" s="720">
        <v>8.25</v>
      </c>
      <c r="L285" s="720">
        <v>8.5500000000000007</v>
      </c>
      <c r="M285" s="720"/>
      <c r="N285" s="645" t="s">
        <v>2163</v>
      </c>
      <c r="R285" s="442"/>
      <c r="S285" s="442"/>
      <c r="T285" s="442"/>
      <c r="V285" s="442"/>
      <c r="W285" s="442"/>
      <c r="X285" s="723"/>
      <c r="Y285" s="723"/>
      <c r="AA285" s="728"/>
      <c r="AK285" s="442"/>
    </row>
    <row r="286" spans="1:39" s="645" customFormat="1" ht="20.25" x14ac:dyDescent="0.4">
      <c r="A286" s="719"/>
      <c r="B286" s="442"/>
      <c r="C286" s="442"/>
      <c r="D286" s="442" t="s">
        <v>1848</v>
      </c>
      <c r="E286" s="645" t="s">
        <v>2421</v>
      </c>
      <c r="F286" s="645" t="s">
        <v>2404</v>
      </c>
      <c r="G286" s="645" t="s">
        <v>2416</v>
      </c>
      <c r="H286" s="645" t="s">
        <v>2402</v>
      </c>
      <c r="I286" s="645" t="s">
        <v>2417</v>
      </c>
      <c r="J286" s="723">
        <v>12</v>
      </c>
      <c r="K286" s="720">
        <v>9.3000000000000007</v>
      </c>
      <c r="L286" s="720">
        <v>9.5500000000000007</v>
      </c>
      <c r="M286" s="720"/>
      <c r="N286" s="645" t="s">
        <v>2163</v>
      </c>
      <c r="R286" s="442"/>
      <c r="S286" s="442"/>
      <c r="T286" s="442"/>
      <c r="V286" s="442"/>
      <c r="W286" s="442"/>
      <c r="X286" s="723"/>
      <c r="Y286" s="723"/>
      <c r="AA286" s="728"/>
      <c r="AK286" s="442"/>
    </row>
    <row r="287" spans="1:39" s="645" customFormat="1" ht="20.25" x14ac:dyDescent="0.4">
      <c r="A287" s="719"/>
      <c r="B287" s="442"/>
      <c r="C287" s="442"/>
      <c r="D287" s="442" t="s">
        <v>1848</v>
      </c>
      <c r="E287" s="645" t="s">
        <v>2422</v>
      </c>
      <c r="F287" s="645" t="s">
        <v>2416</v>
      </c>
      <c r="G287" s="645" t="s">
        <v>2404</v>
      </c>
      <c r="H287" s="645" t="s">
        <v>2417</v>
      </c>
      <c r="I287" s="645" t="s">
        <v>2402</v>
      </c>
      <c r="J287" s="723">
        <v>12</v>
      </c>
      <c r="K287" s="720">
        <v>10</v>
      </c>
      <c r="L287" s="720">
        <v>10.25</v>
      </c>
      <c r="M287" s="720"/>
      <c r="N287" s="645" t="s">
        <v>2163</v>
      </c>
      <c r="R287" s="442"/>
      <c r="S287" s="442"/>
      <c r="T287" s="442"/>
      <c r="V287" s="442"/>
      <c r="W287" s="442"/>
      <c r="X287" s="723"/>
      <c r="Y287" s="723"/>
      <c r="AA287" s="728"/>
      <c r="AK287" s="442"/>
    </row>
    <row r="288" spans="1:39" s="645" customFormat="1" ht="20.25" x14ac:dyDescent="0.4">
      <c r="A288" s="719"/>
      <c r="B288" s="442"/>
      <c r="C288" s="442"/>
      <c r="D288" s="442" t="s">
        <v>1848</v>
      </c>
      <c r="E288" s="645" t="s">
        <v>2423</v>
      </c>
      <c r="F288" s="645" t="s">
        <v>2404</v>
      </c>
      <c r="G288" s="645" t="s">
        <v>2397</v>
      </c>
      <c r="H288" s="645" t="s">
        <v>2402</v>
      </c>
      <c r="I288" s="645" t="s">
        <v>2411</v>
      </c>
      <c r="J288" s="723">
        <v>12</v>
      </c>
      <c r="K288" s="720">
        <v>10.35</v>
      </c>
      <c r="L288" s="720">
        <v>11.05</v>
      </c>
      <c r="M288" s="720"/>
      <c r="N288" s="645" t="s">
        <v>2163</v>
      </c>
      <c r="R288" s="442"/>
      <c r="S288" s="442"/>
      <c r="T288" s="442"/>
      <c r="V288" s="442"/>
      <c r="W288" s="442"/>
      <c r="X288" s="723"/>
      <c r="Y288" s="723"/>
      <c r="AA288" s="728"/>
      <c r="AK288" s="442"/>
    </row>
    <row r="289" spans="1:39" s="645" customFormat="1" ht="20.25" x14ac:dyDescent="0.4">
      <c r="A289" s="719"/>
      <c r="B289" s="442"/>
      <c r="C289" s="442" t="s">
        <v>2092</v>
      </c>
      <c r="D289" s="442" t="s">
        <v>1848</v>
      </c>
      <c r="E289" s="645" t="s">
        <v>2424</v>
      </c>
      <c r="F289" s="645" t="s">
        <v>2397</v>
      </c>
      <c r="G289" s="645" t="s">
        <v>40</v>
      </c>
      <c r="H289" s="645" t="s">
        <v>2411</v>
      </c>
      <c r="I289" s="645" t="s">
        <v>1476</v>
      </c>
      <c r="J289" s="723">
        <v>21.2</v>
      </c>
      <c r="K289" s="720">
        <v>11.1</v>
      </c>
      <c r="L289" s="720">
        <v>11.5</v>
      </c>
      <c r="M289" s="720"/>
      <c r="N289" s="645" t="s">
        <v>2163</v>
      </c>
      <c r="R289" s="442"/>
      <c r="S289" s="442"/>
      <c r="T289" s="442"/>
      <c r="V289" s="442"/>
      <c r="W289" s="442"/>
      <c r="X289" s="723"/>
      <c r="Y289" s="723"/>
      <c r="AA289" s="728"/>
      <c r="AK289" s="442"/>
    </row>
    <row r="290" spans="1:39" s="646" customFormat="1" ht="20.25" x14ac:dyDescent="0.4">
      <c r="C290" s="731" t="s">
        <v>2092</v>
      </c>
      <c r="H290" s="647" t="s">
        <v>976</v>
      </c>
    </row>
    <row r="291" spans="1:39" s="429" customFormat="1" ht="20.25" x14ac:dyDescent="0.4">
      <c r="A291" s="688"/>
      <c r="B291" s="432"/>
      <c r="C291" s="432" t="s">
        <v>2092</v>
      </c>
      <c r="D291" s="432" t="s">
        <v>1441</v>
      </c>
      <c r="E291" s="429" t="s">
        <v>2425</v>
      </c>
      <c r="F291" s="429" t="s">
        <v>40</v>
      </c>
      <c r="G291" s="429" t="s">
        <v>49</v>
      </c>
      <c r="H291" s="429" t="s">
        <v>1476</v>
      </c>
      <c r="I291" s="429" t="s">
        <v>963</v>
      </c>
      <c r="J291" s="432">
        <v>57.8</v>
      </c>
      <c r="K291" s="689">
        <v>13.15</v>
      </c>
      <c r="L291" s="689">
        <v>15</v>
      </c>
      <c r="M291" s="689"/>
      <c r="O291" s="707"/>
      <c r="P291" s="707"/>
      <c r="Q291" s="707"/>
      <c r="R291" s="707"/>
      <c r="S291" s="432"/>
      <c r="T291" s="432"/>
      <c r="U291" s="432" t="s">
        <v>1441</v>
      </c>
      <c r="V291" s="690">
        <v>0.34027777777777773</v>
      </c>
      <c r="W291" s="690">
        <v>0.31944444444444448</v>
      </c>
      <c r="X291" s="691">
        <v>182.4</v>
      </c>
      <c r="Y291" s="691">
        <f>X291+X279</f>
        <v>336.8</v>
      </c>
      <c r="Z291" s="692">
        <v>17</v>
      </c>
      <c r="AA291" s="693"/>
      <c r="AB291" s="705" t="s">
        <v>2101</v>
      </c>
      <c r="AC291" s="655" t="s">
        <v>1029</v>
      </c>
      <c r="AD291" s="429" t="s">
        <v>1045</v>
      </c>
      <c r="AE291" s="705"/>
      <c r="AF291" s="429" t="s">
        <v>963</v>
      </c>
      <c r="AG291" s="429" t="s">
        <v>49</v>
      </c>
      <c r="AH291" s="655" t="s">
        <v>1029</v>
      </c>
      <c r="AI291" s="429" t="s">
        <v>1045</v>
      </c>
      <c r="AJ291" s="429" t="s">
        <v>1031</v>
      </c>
      <c r="AK291" s="432" t="s">
        <v>2103</v>
      </c>
      <c r="AM291" s="429" t="s">
        <v>1027</v>
      </c>
    </row>
    <row r="292" spans="1:39" s="429" customFormat="1" ht="20.25" x14ac:dyDescent="0.4">
      <c r="A292" s="688"/>
      <c r="B292" s="432"/>
      <c r="C292" s="432"/>
      <c r="D292" s="432" t="s">
        <v>1441</v>
      </c>
      <c r="E292" s="429" t="s">
        <v>2426</v>
      </c>
      <c r="F292" s="429" t="s">
        <v>49</v>
      </c>
      <c r="G292" s="429" t="s">
        <v>0</v>
      </c>
      <c r="H292" s="429" t="s">
        <v>963</v>
      </c>
      <c r="I292" s="429" t="s">
        <v>968</v>
      </c>
      <c r="J292" s="432">
        <v>23.3</v>
      </c>
      <c r="K292" s="689">
        <v>15.100000000000001</v>
      </c>
      <c r="L292" s="689">
        <v>15.55</v>
      </c>
      <c r="M292" s="689"/>
      <c r="O292" s="707"/>
      <c r="P292" s="707"/>
      <c r="Q292" s="707"/>
      <c r="R292" s="707"/>
      <c r="S292" s="432"/>
      <c r="T292" s="432"/>
      <c r="V292" s="432"/>
      <c r="W292" s="432"/>
      <c r="X292" s="691"/>
      <c r="Y292" s="691"/>
      <c r="Z292" s="689"/>
      <c r="AA292" s="733"/>
      <c r="AF292" s="707"/>
      <c r="AG292" s="707"/>
      <c r="AK292" s="432"/>
    </row>
    <row r="293" spans="1:39" s="429" customFormat="1" ht="20.25" x14ac:dyDescent="0.4">
      <c r="A293" s="688"/>
      <c r="B293" s="432"/>
      <c r="C293" s="432"/>
      <c r="D293" s="432" t="s">
        <v>1441</v>
      </c>
      <c r="E293" s="429" t="s">
        <v>2427</v>
      </c>
      <c r="F293" s="429" t="s">
        <v>0</v>
      </c>
      <c r="G293" s="429" t="s">
        <v>49</v>
      </c>
      <c r="H293" s="429" t="s">
        <v>968</v>
      </c>
      <c r="I293" s="429" t="s">
        <v>963</v>
      </c>
      <c r="J293" s="432">
        <v>23.3</v>
      </c>
      <c r="K293" s="689">
        <v>16</v>
      </c>
      <c r="L293" s="689">
        <v>16.45</v>
      </c>
      <c r="M293" s="689"/>
      <c r="O293" s="707"/>
      <c r="P293" s="707"/>
      <c r="Q293" s="707"/>
      <c r="R293" s="707"/>
      <c r="S293" s="432"/>
      <c r="T293" s="432"/>
      <c r="V293" s="432"/>
      <c r="W293" s="432"/>
      <c r="X293" s="691"/>
      <c r="Y293" s="691"/>
      <c r="Z293" s="689"/>
      <c r="AA293" s="733"/>
      <c r="AB293" s="642"/>
      <c r="AC293" s="642"/>
      <c r="AD293" s="642"/>
      <c r="AE293" s="642"/>
      <c r="AF293" s="707"/>
      <c r="AG293" s="707"/>
      <c r="AK293" s="432"/>
    </row>
    <row r="294" spans="1:39" s="429" customFormat="1" ht="20.25" x14ac:dyDescent="0.4">
      <c r="A294" s="688"/>
      <c r="B294" s="432"/>
      <c r="C294" s="432"/>
      <c r="D294" s="432" t="s">
        <v>1441</v>
      </c>
      <c r="E294" s="429" t="s">
        <v>2428</v>
      </c>
      <c r="F294" s="429" t="s">
        <v>49</v>
      </c>
      <c r="G294" s="429" t="s">
        <v>0</v>
      </c>
      <c r="H294" s="429" t="s">
        <v>963</v>
      </c>
      <c r="I294" s="429" t="s">
        <v>968</v>
      </c>
      <c r="J294" s="432">
        <v>23.3</v>
      </c>
      <c r="K294" s="689">
        <v>16.5</v>
      </c>
      <c r="L294" s="689">
        <v>17.350000000000001</v>
      </c>
      <c r="M294" s="689"/>
      <c r="N294" s="704" t="s">
        <v>971</v>
      </c>
      <c r="O294" s="707"/>
      <c r="P294" s="707"/>
      <c r="Q294" s="707"/>
      <c r="R294" s="707"/>
      <c r="S294" s="432"/>
      <c r="T294" s="432"/>
      <c r="V294" s="432"/>
      <c r="W294" s="432"/>
      <c r="X294" s="691"/>
      <c r="Y294" s="691"/>
      <c r="Z294" s="689"/>
      <c r="AA294" s="733"/>
      <c r="AF294" s="707"/>
      <c r="AG294" s="707"/>
      <c r="AK294" s="432"/>
    </row>
    <row r="295" spans="1:39" s="429" customFormat="1" ht="20.25" x14ac:dyDescent="0.4">
      <c r="A295" s="688"/>
      <c r="B295" s="432"/>
      <c r="C295" s="432"/>
      <c r="D295" s="432" t="s">
        <v>1441</v>
      </c>
      <c r="E295" s="429" t="s">
        <v>2429</v>
      </c>
      <c r="F295" s="429" t="s">
        <v>0</v>
      </c>
      <c r="G295" s="429" t="s">
        <v>49</v>
      </c>
      <c r="H295" s="429" t="s">
        <v>968</v>
      </c>
      <c r="I295" s="429" t="s">
        <v>963</v>
      </c>
      <c r="J295" s="432">
        <v>23.3</v>
      </c>
      <c r="K295" s="689">
        <v>18.05</v>
      </c>
      <c r="L295" s="689">
        <v>18.5</v>
      </c>
      <c r="M295" s="689"/>
      <c r="N295" s="707"/>
      <c r="O295" s="707"/>
      <c r="P295" s="707"/>
      <c r="Q295" s="707"/>
      <c r="R295" s="707"/>
      <c r="S295" s="432"/>
      <c r="T295" s="432"/>
      <c r="V295" s="432"/>
      <c r="W295" s="432"/>
      <c r="X295" s="691"/>
      <c r="Y295" s="691"/>
      <c r="Z295" s="689"/>
      <c r="AA295" s="733"/>
      <c r="AF295" s="707"/>
      <c r="AG295" s="707"/>
      <c r="AK295" s="432"/>
    </row>
    <row r="296" spans="1:39" s="429" customFormat="1" ht="20.25" x14ac:dyDescent="0.4">
      <c r="A296" s="688"/>
      <c r="B296" s="432"/>
      <c r="C296" s="432" t="s">
        <v>2092</v>
      </c>
      <c r="D296" s="432" t="s">
        <v>1441</v>
      </c>
      <c r="E296" s="429" t="s">
        <v>2430</v>
      </c>
      <c r="F296" s="429" t="s">
        <v>49</v>
      </c>
      <c r="G296" s="429" t="s">
        <v>40</v>
      </c>
      <c r="H296" s="429" t="s">
        <v>963</v>
      </c>
      <c r="I296" s="429" t="s">
        <v>1476</v>
      </c>
      <c r="J296" s="432">
        <v>57.8</v>
      </c>
      <c r="K296" s="689">
        <v>18.55</v>
      </c>
      <c r="L296" s="689">
        <v>20.399999999999999</v>
      </c>
      <c r="M296" s="689"/>
      <c r="N296" s="707"/>
      <c r="O296" s="707"/>
      <c r="P296" s="707"/>
      <c r="Q296" s="707"/>
      <c r="R296" s="707"/>
      <c r="S296" s="432"/>
      <c r="T296" s="432"/>
      <c r="V296" s="432"/>
      <c r="W296" s="432"/>
      <c r="X296" s="691"/>
      <c r="Y296" s="691"/>
      <c r="Z296" s="689"/>
      <c r="AA296" s="733"/>
      <c r="AF296" s="707"/>
      <c r="AG296" s="707"/>
      <c r="AK296" s="432"/>
    </row>
    <row r="297" spans="1:39" s="429" customFormat="1" ht="20.25" x14ac:dyDescent="0.4">
      <c r="A297" s="688"/>
      <c r="B297" s="432"/>
      <c r="C297" s="432" t="s">
        <v>2092</v>
      </c>
      <c r="D297" s="432"/>
      <c r="J297" s="642" t="s">
        <v>2431</v>
      </c>
      <c r="K297" s="432"/>
      <c r="L297" s="432"/>
      <c r="M297" s="432"/>
      <c r="R297" s="432"/>
      <c r="S297" s="432"/>
      <c r="T297" s="432"/>
      <c r="V297" s="692"/>
      <c r="W297" s="692"/>
      <c r="X297" s="691"/>
      <c r="Y297" s="691"/>
      <c r="AA297" s="695"/>
      <c r="AK297" s="432"/>
    </row>
    <row r="298" spans="1:39" s="178" customFormat="1" ht="20.25" x14ac:dyDescent="0.4">
      <c r="A298" s="672"/>
      <c r="B298" s="175"/>
      <c r="C298" s="175"/>
      <c r="D298" s="175"/>
      <c r="J298" s="183"/>
      <c r="K298" s="180"/>
      <c r="L298" s="180"/>
      <c r="M298" s="180"/>
      <c r="R298" s="175"/>
      <c r="S298" s="175"/>
      <c r="T298" s="175"/>
      <c r="U298" s="175"/>
      <c r="V298" s="182"/>
      <c r="W298" s="182"/>
      <c r="X298" s="183"/>
      <c r="Y298" s="183"/>
      <c r="Z298" s="679"/>
      <c r="AA298" s="700"/>
      <c r="AB298" s="195"/>
      <c r="AC298" s="195"/>
      <c r="AD298" s="195"/>
      <c r="AE298" s="195"/>
      <c r="AH298" s="190"/>
      <c r="AK298" s="175"/>
    </row>
    <row r="299" spans="1:39" s="645" customFormat="1" ht="20.25" x14ac:dyDescent="0.4">
      <c r="A299" s="719"/>
      <c r="B299" s="442">
        <v>19</v>
      </c>
      <c r="C299" s="442" t="s">
        <v>2092</v>
      </c>
      <c r="D299" s="442" t="s">
        <v>1697</v>
      </c>
      <c r="E299" s="645" t="s">
        <v>2432</v>
      </c>
      <c r="F299" s="645" t="s">
        <v>2433</v>
      </c>
      <c r="G299" s="645" t="s">
        <v>2349</v>
      </c>
      <c r="H299" s="645" t="s">
        <v>2434</v>
      </c>
      <c r="I299" s="645" t="s">
        <v>2351</v>
      </c>
      <c r="J299" s="442">
        <v>17.899999999999999</v>
      </c>
      <c r="K299" s="720">
        <v>6.05</v>
      </c>
      <c r="L299" s="720">
        <v>6.45</v>
      </c>
      <c r="M299" s="720"/>
      <c r="N299" s="645" t="s">
        <v>2163</v>
      </c>
      <c r="T299" s="658"/>
      <c r="U299" s="442" t="s">
        <v>1697</v>
      </c>
      <c r="V299" s="722">
        <v>0.28472222222222221</v>
      </c>
      <c r="W299" s="722">
        <v>0.2638888888888889</v>
      </c>
      <c r="X299" s="723">
        <v>181.2</v>
      </c>
      <c r="Y299" s="723"/>
      <c r="Z299" s="724"/>
      <c r="AA299" s="725" t="s">
        <v>1027</v>
      </c>
      <c r="AB299" s="726" t="s">
        <v>2101</v>
      </c>
      <c r="AC299" s="726" t="s">
        <v>1045</v>
      </c>
      <c r="AD299" s="726"/>
      <c r="AE299" s="726"/>
      <c r="AF299" s="645" t="s">
        <v>2434</v>
      </c>
      <c r="AG299" s="645" t="s">
        <v>2433</v>
      </c>
      <c r="AH299" s="727" t="s">
        <v>1542</v>
      </c>
      <c r="AI299" s="645" t="s">
        <v>1045</v>
      </c>
      <c r="AJ299" s="645" t="s">
        <v>1031</v>
      </c>
      <c r="AK299" s="442"/>
      <c r="AM299" s="645" t="s">
        <v>1027</v>
      </c>
    </row>
    <row r="300" spans="1:39" s="645" customFormat="1" ht="20.25" x14ac:dyDescent="0.4">
      <c r="A300" s="719"/>
      <c r="B300" s="442"/>
      <c r="C300" s="442"/>
      <c r="D300" s="442" t="s">
        <v>1697</v>
      </c>
      <c r="E300" s="645" t="s">
        <v>2435</v>
      </c>
      <c r="F300" s="645" t="s">
        <v>2349</v>
      </c>
      <c r="G300" s="645" t="s">
        <v>45</v>
      </c>
      <c r="H300" s="645" t="s">
        <v>2351</v>
      </c>
      <c r="I300" s="645" t="s">
        <v>1251</v>
      </c>
      <c r="J300" s="442">
        <v>35.1</v>
      </c>
      <c r="K300" s="720">
        <v>6.5</v>
      </c>
      <c r="L300" s="720">
        <v>7.5</v>
      </c>
      <c r="M300" s="720"/>
      <c r="N300" s="645" t="s">
        <v>2163</v>
      </c>
      <c r="T300" s="658"/>
      <c r="U300" s="658"/>
      <c r="V300" s="724"/>
      <c r="W300" s="724"/>
      <c r="X300" s="723"/>
      <c r="Y300" s="723"/>
      <c r="Z300" s="658"/>
      <c r="AA300" s="728"/>
      <c r="AK300" s="442"/>
    </row>
    <row r="301" spans="1:39" s="645" customFormat="1" ht="20.25" x14ac:dyDescent="0.4">
      <c r="A301" s="719"/>
      <c r="B301" s="442"/>
      <c r="C301" s="442"/>
      <c r="D301" s="442" t="s">
        <v>1697</v>
      </c>
      <c r="E301" s="645" t="s">
        <v>2436</v>
      </c>
      <c r="F301" s="645" t="s">
        <v>45</v>
      </c>
      <c r="G301" s="645" t="s">
        <v>0</v>
      </c>
      <c r="H301" s="645" t="s">
        <v>1251</v>
      </c>
      <c r="I301" s="645" t="s">
        <v>968</v>
      </c>
      <c r="J301" s="442">
        <v>42.5</v>
      </c>
      <c r="K301" s="720">
        <v>7.55</v>
      </c>
      <c r="L301" s="720">
        <v>9.1</v>
      </c>
      <c r="M301" s="720"/>
      <c r="T301" s="658"/>
      <c r="U301" s="658"/>
      <c r="V301" s="724"/>
      <c r="W301" s="724"/>
      <c r="X301" s="723"/>
      <c r="Y301" s="723"/>
      <c r="Z301" s="658"/>
      <c r="AA301" s="728"/>
      <c r="AK301" s="442"/>
    </row>
    <row r="302" spans="1:39" s="645" customFormat="1" ht="20.25" x14ac:dyDescent="0.4">
      <c r="A302" s="719"/>
      <c r="B302" s="442"/>
      <c r="C302" s="442"/>
      <c r="D302" s="442" t="s">
        <v>1697</v>
      </c>
      <c r="E302" s="645" t="s">
        <v>2437</v>
      </c>
      <c r="F302" s="645" t="s">
        <v>0</v>
      </c>
      <c r="G302" s="645" t="s">
        <v>45</v>
      </c>
      <c r="H302" s="645" t="s">
        <v>968</v>
      </c>
      <c r="I302" s="645" t="s">
        <v>1251</v>
      </c>
      <c r="J302" s="442">
        <v>42.5</v>
      </c>
      <c r="K302" s="720">
        <v>9.15</v>
      </c>
      <c r="L302" s="720">
        <v>10.3</v>
      </c>
      <c r="M302" s="720"/>
      <c r="N302" s="721" t="s">
        <v>971</v>
      </c>
      <c r="T302" s="727"/>
      <c r="U302" s="658"/>
      <c r="V302" s="724"/>
      <c r="W302" s="724"/>
      <c r="X302" s="723"/>
      <c r="Y302" s="723"/>
      <c r="Z302" s="658"/>
      <c r="AA302" s="728"/>
      <c r="AK302" s="442"/>
    </row>
    <row r="303" spans="1:39" s="645" customFormat="1" ht="20.25" x14ac:dyDescent="0.4">
      <c r="A303" s="719"/>
      <c r="B303" s="442"/>
      <c r="C303" s="442" t="s">
        <v>2092</v>
      </c>
      <c r="D303" s="442" t="s">
        <v>1697</v>
      </c>
      <c r="E303" s="645" t="s">
        <v>2438</v>
      </c>
      <c r="F303" s="645" t="s">
        <v>2439</v>
      </c>
      <c r="G303" s="645" t="s">
        <v>40</v>
      </c>
      <c r="H303" s="645" t="s">
        <v>2440</v>
      </c>
      <c r="I303" s="645" t="s">
        <v>1476</v>
      </c>
      <c r="J303" s="723">
        <v>43.2</v>
      </c>
      <c r="K303" s="720">
        <v>11</v>
      </c>
      <c r="L303" s="720">
        <v>12.3</v>
      </c>
      <c r="M303" s="720"/>
      <c r="N303" s="732"/>
      <c r="T303" s="658"/>
      <c r="U303" s="658"/>
      <c r="V303" s="724"/>
      <c r="W303" s="724"/>
      <c r="X303" s="723"/>
      <c r="Y303" s="723"/>
      <c r="Z303" s="658"/>
      <c r="AA303" s="728"/>
      <c r="AK303" s="442"/>
    </row>
    <row r="304" spans="1:39" s="645" customFormat="1" ht="20.25" x14ac:dyDescent="0.4">
      <c r="A304" s="719"/>
      <c r="B304" s="442"/>
      <c r="C304" s="442" t="s">
        <v>2092</v>
      </c>
      <c r="D304" s="442"/>
      <c r="F304" s="647" t="s">
        <v>976</v>
      </c>
      <c r="H304" s="647" t="s">
        <v>976</v>
      </c>
      <c r="J304" s="734" t="s">
        <v>2441</v>
      </c>
      <c r="K304" s="442"/>
      <c r="L304" s="442"/>
      <c r="M304" s="442"/>
      <c r="R304" s="658"/>
      <c r="S304" s="658"/>
      <c r="T304" s="658"/>
      <c r="U304" s="658"/>
      <c r="V304" s="724"/>
      <c r="W304" s="724"/>
      <c r="X304" s="723"/>
      <c r="Y304" s="723"/>
      <c r="Z304" s="658"/>
      <c r="AA304" s="728"/>
      <c r="AK304" s="442"/>
    </row>
    <row r="305" spans="1:39" s="645" customFormat="1" ht="20.25" x14ac:dyDescent="0.4">
      <c r="A305" s="719"/>
      <c r="B305" s="442"/>
      <c r="C305" s="442" t="s">
        <v>2092</v>
      </c>
      <c r="D305" s="442" t="s">
        <v>1858</v>
      </c>
      <c r="E305" s="645" t="s">
        <v>2442</v>
      </c>
      <c r="F305" s="645" t="s">
        <v>40</v>
      </c>
      <c r="G305" s="645" t="s">
        <v>45</v>
      </c>
      <c r="H305" s="645" t="s">
        <v>1476</v>
      </c>
      <c r="I305" s="645" t="s">
        <v>1251</v>
      </c>
      <c r="J305" s="723">
        <v>54</v>
      </c>
      <c r="K305" s="720">
        <v>14.15</v>
      </c>
      <c r="L305" s="720">
        <v>15.45</v>
      </c>
      <c r="M305" s="720" t="s">
        <v>2349</v>
      </c>
      <c r="N305" s="732" t="s">
        <v>2443</v>
      </c>
      <c r="O305" s="735"/>
      <c r="P305" s="735"/>
      <c r="Q305" s="735"/>
      <c r="R305" s="658"/>
      <c r="S305" s="658"/>
      <c r="T305" s="658"/>
      <c r="U305" s="442" t="s">
        <v>1858</v>
      </c>
      <c r="V305" s="722">
        <v>0.3125</v>
      </c>
      <c r="W305" s="722">
        <v>0.28472222222222221</v>
      </c>
      <c r="X305" s="723">
        <v>192</v>
      </c>
      <c r="Y305" s="723">
        <f>X305+X299</f>
        <v>373.2</v>
      </c>
      <c r="Z305" s="724">
        <v>10</v>
      </c>
      <c r="AA305" s="725" t="s">
        <v>1027</v>
      </c>
      <c r="AB305" s="726" t="s">
        <v>2101</v>
      </c>
      <c r="AC305" s="726" t="s">
        <v>1045</v>
      </c>
      <c r="AD305" s="726" t="s">
        <v>1045</v>
      </c>
      <c r="AE305" s="726" t="s">
        <v>2103</v>
      </c>
      <c r="AF305" s="645" t="s">
        <v>2444</v>
      </c>
      <c r="AG305" s="645" t="s">
        <v>2433</v>
      </c>
      <c r="AH305" s="727" t="s">
        <v>1542</v>
      </c>
      <c r="AI305" s="645" t="s">
        <v>1045</v>
      </c>
      <c r="AJ305" s="645" t="s">
        <v>1031</v>
      </c>
      <c r="AK305" s="442" t="s">
        <v>2180</v>
      </c>
      <c r="AM305" s="645" t="s">
        <v>1027</v>
      </c>
    </row>
    <row r="306" spans="1:39" s="645" customFormat="1" ht="20.25" x14ac:dyDescent="0.4">
      <c r="A306" s="719"/>
      <c r="B306" s="442"/>
      <c r="C306" s="442"/>
      <c r="D306" s="442" t="s">
        <v>1858</v>
      </c>
      <c r="E306" s="645" t="s">
        <v>2445</v>
      </c>
      <c r="F306" s="645" t="s">
        <v>45</v>
      </c>
      <c r="G306" s="645" t="s">
        <v>0</v>
      </c>
      <c r="H306" s="645" t="s">
        <v>1251</v>
      </c>
      <c r="I306" s="645" t="s">
        <v>968</v>
      </c>
      <c r="J306" s="442">
        <v>42.5</v>
      </c>
      <c r="K306" s="720">
        <v>15.55</v>
      </c>
      <c r="L306" s="720">
        <v>17.100000000000001</v>
      </c>
      <c r="M306" s="720"/>
      <c r="R306" s="658"/>
      <c r="S306" s="658"/>
      <c r="T306" s="658"/>
      <c r="U306" s="658"/>
      <c r="V306" s="724"/>
      <c r="W306" s="724"/>
      <c r="X306" s="723"/>
      <c r="Y306" s="723"/>
      <c r="Z306" s="658"/>
      <c r="AA306" s="728"/>
      <c r="AK306" s="442"/>
    </row>
    <row r="307" spans="1:39" s="645" customFormat="1" ht="20.25" x14ac:dyDescent="0.4">
      <c r="A307" s="719"/>
      <c r="B307" s="442"/>
      <c r="C307" s="442"/>
      <c r="D307" s="442" t="s">
        <v>1858</v>
      </c>
      <c r="E307" s="645" t="s">
        <v>2446</v>
      </c>
      <c r="F307" s="645" t="s">
        <v>0</v>
      </c>
      <c r="G307" s="645" t="s">
        <v>45</v>
      </c>
      <c r="H307" s="645" t="s">
        <v>968</v>
      </c>
      <c r="I307" s="645" t="s">
        <v>1251</v>
      </c>
      <c r="J307" s="442">
        <v>42.5</v>
      </c>
      <c r="K307" s="720">
        <v>17.2</v>
      </c>
      <c r="L307" s="720">
        <v>18.350000000000001</v>
      </c>
      <c r="M307" s="720"/>
      <c r="R307" s="658"/>
      <c r="S307" s="658"/>
      <c r="T307" s="658"/>
      <c r="U307" s="658"/>
      <c r="V307" s="724"/>
      <c r="W307" s="724"/>
      <c r="X307" s="723"/>
      <c r="Y307" s="723"/>
      <c r="Z307" s="658"/>
      <c r="AA307" s="728"/>
      <c r="AK307" s="442"/>
    </row>
    <row r="308" spans="1:39" s="645" customFormat="1" ht="20.25" x14ac:dyDescent="0.4">
      <c r="A308" s="719"/>
      <c r="B308" s="442"/>
      <c r="C308" s="442"/>
      <c r="D308" s="442" t="s">
        <v>1858</v>
      </c>
      <c r="E308" s="645" t="s">
        <v>2447</v>
      </c>
      <c r="F308" s="645" t="s">
        <v>45</v>
      </c>
      <c r="G308" s="645" t="s">
        <v>2349</v>
      </c>
      <c r="H308" s="645" t="s">
        <v>1251</v>
      </c>
      <c r="I308" s="645" t="s">
        <v>2351</v>
      </c>
      <c r="J308" s="442">
        <v>35.1</v>
      </c>
      <c r="K308" s="720">
        <v>18.45</v>
      </c>
      <c r="L308" s="720">
        <v>19.45</v>
      </c>
      <c r="M308" s="720"/>
      <c r="N308" s="645" t="s">
        <v>2222</v>
      </c>
      <c r="O308" s="736"/>
      <c r="P308" s="736"/>
      <c r="Q308" s="736"/>
      <c r="R308" s="442"/>
      <c r="S308" s="442"/>
      <c r="T308" s="442"/>
      <c r="U308" s="658"/>
      <c r="V308" s="724"/>
      <c r="W308" s="724"/>
      <c r="X308" s="723"/>
      <c r="Y308" s="723"/>
      <c r="Z308" s="658"/>
      <c r="AA308" s="728"/>
      <c r="AK308" s="442"/>
    </row>
    <row r="309" spans="1:39" s="645" customFormat="1" ht="20.25" x14ac:dyDescent="0.4">
      <c r="A309" s="719"/>
      <c r="B309" s="442"/>
      <c r="C309" s="442" t="s">
        <v>2092</v>
      </c>
      <c r="D309" s="442" t="s">
        <v>1858</v>
      </c>
      <c r="E309" s="645" t="s">
        <v>2448</v>
      </c>
      <c r="F309" s="645" t="s">
        <v>2349</v>
      </c>
      <c r="G309" s="645" t="s">
        <v>2433</v>
      </c>
      <c r="H309" s="645" t="s">
        <v>2351</v>
      </c>
      <c r="I309" s="645" t="s">
        <v>2434</v>
      </c>
      <c r="J309" s="442">
        <v>17.899999999999999</v>
      </c>
      <c r="K309" s="720">
        <v>20.25</v>
      </c>
      <c r="L309" s="720">
        <v>21.05</v>
      </c>
      <c r="M309" s="720"/>
      <c r="N309" s="645" t="s">
        <v>2163</v>
      </c>
      <c r="R309" s="658"/>
      <c r="S309" s="658"/>
      <c r="T309" s="658"/>
      <c r="U309" s="658"/>
      <c r="V309" s="724"/>
      <c r="W309" s="724"/>
      <c r="X309" s="723"/>
      <c r="Y309" s="723"/>
      <c r="Z309" s="658"/>
      <c r="AA309" s="728"/>
      <c r="AK309" s="442"/>
    </row>
    <row r="310" spans="1:39" s="645" customFormat="1" ht="20.25" x14ac:dyDescent="0.4">
      <c r="A310" s="719"/>
      <c r="B310" s="442"/>
      <c r="C310" s="442" t="s">
        <v>2092</v>
      </c>
      <c r="D310" s="442"/>
      <c r="G310" s="647" t="s">
        <v>1174</v>
      </c>
      <c r="I310" s="647" t="s">
        <v>1174</v>
      </c>
      <c r="J310" s="442"/>
      <c r="K310" s="442"/>
      <c r="L310" s="442"/>
      <c r="M310" s="442"/>
      <c r="R310" s="658"/>
      <c r="S310" s="658"/>
      <c r="T310" s="658"/>
      <c r="U310" s="658"/>
      <c r="V310" s="724"/>
      <c r="W310" s="724"/>
      <c r="X310" s="723"/>
      <c r="Y310" s="723"/>
      <c r="Z310" s="658"/>
      <c r="AA310" s="728"/>
      <c r="AK310" s="442"/>
    </row>
    <row r="311" spans="1:39" s="648" customFormat="1" ht="20.25" x14ac:dyDescent="0.4">
      <c r="A311" s="737"/>
      <c r="B311" s="738"/>
      <c r="C311" s="738"/>
      <c r="D311" s="738"/>
      <c r="J311" s="738"/>
      <c r="K311" s="738"/>
      <c r="L311" s="738"/>
      <c r="M311" s="738"/>
      <c r="R311" s="738"/>
      <c r="S311" s="738"/>
      <c r="T311" s="738"/>
      <c r="V311" s="739"/>
      <c r="W311" s="739"/>
      <c r="X311" s="740"/>
      <c r="Y311" s="740"/>
      <c r="AA311" s="741"/>
      <c r="AK311" s="738"/>
    </row>
    <row r="312" spans="1:39" s="429" customFormat="1" ht="20.25" x14ac:dyDescent="0.4">
      <c r="A312" s="688"/>
      <c r="B312" s="432">
        <v>20</v>
      </c>
      <c r="C312" s="432" t="s">
        <v>2092</v>
      </c>
      <c r="D312" s="432" t="s">
        <v>1755</v>
      </c>
      <c r="E312" s="429" t="s">
        <v>2449</v>
      </c>
      <c r="F312" s="429" t="s">
        <v>2254</v>
      </c>
      <c r="G312" s="429" t="s">
        <v>2157</v>
      </c>
      <c r="H312" s="429" t="s">
        <v>2255</v>
      </c>
      <c r="I312" s="429" t="s">
        <v>2159</v>
      </c>
      <c r="J312" s="432">
        <v>41.8</v>
      </c>
      <c r="K312" s="689">
        <v>6</v>
      </c>
      <c r="L312" s="689">
        <v>7.3</v>
      </c>
      <c r="M312" s="689"/>
      <c r="N312" s="429" t="s">
        <v>2163</v>
      </c>
      <c r="R312" s="432"/>
      <c r="S312" s="432"/>
      <c r="T312" s="432"/>
      <c r="U312" s="432" t="s">
        <v>1755</v>
      </c>
      <c r="V312" s="690">
        <v>0.27083333333333331</v>
      </c>
      <c r="W312" s="690">
        <v>0.25</v>
      </c>
      <c r="X312" s="691">
        <v>146.1</v>
      </c>
      <c r="Y312" s="691"/>
      <c r="Z312" s="692"/>
      <c r="AA312" s="693" t="s">
        <v>1027</v>
      </c>
      <c r="AB312" s="705" t="s">
        <v>2101</v>
      </c>
      <c r="AC312" s="705" t="s">
        <v>1045</v>
      </c>
      <c r="AD312" s="705"/>
      <c r="AE312" s="705"/>
      <c r="AF312" s="429" t="s">
        <v>2255</v>
      </c>
      <c r="AG312" s="429" t="s">
        <v>2450</v>
      </c>
      <c r="AH312" s="655" t="s">
        <v>1542</v>
      </c>
      <c r="AI312" s="429" t="s">
        <v>1045</v>
      </c>
      <c r="AJ312" s="429" t="s">
        <v>1031</v>
      </c>
      <c r="AK312" s="432"/>
      <c r="AM312" s="429" t="s">
        <v>1027</v>
      </c>
    </row>
    <row r="313" spans="1:39" s="429" customFormat="1" ht="20.25" x14ac:dyDescent="0.4">
      <c r="A313" s="688"/>
      <c r="B313" s="432"/>
      <c r="C313" s="432"/>
      <c r="D313" s="432" t="s">
        <v>1755</v>
      </c>
      <c r="E313" s="429" t="s">
        <v>2451</v>
      </c>
      <c r="F313" s="429" t="s">
        <v>2157</v>
      </c>
      <c r="G313" s="429" t="s">
        <v>2172</v>
      </c>
      <c r="H313" s="429" t="s">
        <v>2159</v>
      </c>
      <c r="I313" s="429" t="s">
        <v>2173</v>
      </c>
      <c r="J313" s="691">
        <v>11.7</v>
      </c>
      <c r="K313" s="689">
        <v>7.35</v>
      </c>
      <c r="L313" s="689">
        <v>8.0500000000000007</v>
      </c>
      <c r="M313" s="689"/>
      <c r="N313" s="704"/>
      <c r="R313" s="432"/>
      <c r="S313" s="432"/>
      <c r="T313" s="432"/>
      <c r="X313" s="691"/>
      <c r="Y313" s="691"/>
      <c r="AA313" s="695"/>
      <c r="AK313" s="432"/>
    </row>
    <row r="314" spans="1:39" s="429" customFormat="1" ht="20.25" x14ac:dyDescent="0.4">
      <c r="A314" s="688"/>
      <c r="B314" s="432"/>
      <c r="C314" s="432"/>
      <c r="D314" s="432" t="s">
        <v>1755</v>
      </c>
      <c r="E314" s="429" t="s">
        <v>2452</v>
      </c>
      <c r="F314" s="429" t="s">
        <v>2172</v>
      </c>
      <c r="G314" s="429" t="s">
        <v>2157</v>
      </c>
      <c r="H314" s="429" t="s">
        <v>2173</v>
      </c>
      <c r="I314" s="429" t="s">
        <v>2159</v>
      </c>
      <c r="J314" s="691">
        <v>11.7</v>
      </c>
      <c r="K314" s="689">
        <v>8.1</v>
      </c>
      <c r="L314" s="689">
        <v>8.4</v>
      </c>
      <c r="M314" s="689"/>
      <c r="R314" s="432"/>
      <c r="S314" s="432"/>
      <c r="T314" s="432"/>
      <c r="V314" s="692"/>
      <c r="W314" s="692"/>
      <c r="X314" s="691"/>
      <c r="Y314" s="691"/>
      <c r="AA314" s="695"/>
      <c r="AK314" s="432"/>
    </row>
    <row r="315" spans="1:39" s="429" customFormat="1" ht="20.25" x14ac:dyDescent="0.4">
      <c r="A315" s="688"/>
      <c r="B315" s="432"/>
      <c r="C315" s="432"/>
      <c r="D315" s="432" t="s">
        <v>1755</v>
      </c>
      <c r="E315" s="429" t="s">
        <v>2453</v>
      </c>
      <c r="F315" s="429" t="s">
        <v>2157</v>
      </c>
      <c r="G315" s="429" t="s">
        <v>2454</v>
      </c>
      <c r="H315" s="429" t="s">
        <v>2159</v>
      </c>
      <c r="I315" s="429" t="s">
        <v>2455</v>
      </c>
      <c r="J315" s="432">
        <v>41.8</v>
      </c>
      <c r="K315" s="689">
        <v>8.4499999999999993</v>
      </c>
      <c r="L315" s="689">
        <v>10.15</v>
      </c>
      <c r="M315" s="689"/>
      <c r="N315" s="429" t="s">
        <v>2222</v>
      </c>
      <c r="R315" s="432"/>
      <c r="S315" s="690"/>
      <c r="T315" s="432"/>
      <c r="V315" s="692"/>
      <c r="W315" s="692"/>
      <c r="X315" s="691"/>
      <c r="Y315" s="691"/>
      <c r="AA315" s="695"/>
      <c r="AK315" s="432"/>
    </row>
    <row r="316" spans="1:39" s="429" customFormat="1" ht="20.25" x14ac:dyDescent="0.4">
      <c r="A316" s="688"/>
      <c r="B316" s="432"/>
      <c r="C316" s="432" t="s">
        <v>2092</v>
      </c>
      <c r="D316" s="432" t="s">
        <v>1755</v>
      </c>
      <c r="E316" s="429" t="s">
        <v>2456</v>
      </c>
      <c r="F316" s="429" t="s">
        <v>2454</v>
      </c>
      <c r="G316" s="429" t="s">
        <v>40</v>
      </c>
      <c r="H316" s="429" t="s">
        <v>2455</v>
      </c>
      <c r="I316" s="429" t="s">
        <v>1476</v>
      </c>
      <c r="J316" s="432">
        <v>39.1</v>
      </c>
      <c r="K316" s="689">
        <v>10.45</v>
      </c>
      <c r="L316" s="689">
        <v>12.05</v>
      </c>
      <c r="M316" s="689"/>
      <c r="N316" s="704"/>
      <c r="O316" s="697"/>
      <c r="P316" s="697"/>
      <c r="Q316" s="697"/>
      <c r="R316" s="690"/>
      <c r="S316" s="690"/>
      <c r="T316" s="432"/>
      <c r="V316" s="692"/>
      <c r="W316" s="692"/>
      <c r="X316" s="691"/>
      <c r="Y316" s="691"/>
      <c r="AA316" s="695"/>
      <c r="AK316" s="432"/>
    </row>
    <row r="317" spans="1:39" s="429" customFormat="1" ht="20.25" x14ac:dyDescent="0.4">
      <c r="A317" s="688"/>
      <c r="B317" s="432"/>
      <c r="C317" s="432" t="s">
        <v>2092</v>
      </c>
      <c r="D317" s="432"/>
      <c r="F317" s="642" t="s">
        <v>976</v>
      </c>
      <c r="H317" s="642" t="s">
        <v>976</v>
      </c>
      <c r="J317" s="706"/>
      <c r="K317" s="432"/>
      <c r="L317" s="432"/>
      <c r="M317" s="432"/>
      <c r="N317" s="432"/>
      <c r="O317" s="432"/>
      <c r="P317" s="432"/>
      <c r="Q317" s="432"/>
      <c r="R317" s="432"/>
      <c r="T317" s="692"/>
      <c r="U317" s="692"/>
      <c r="V317" s="691"/>
      <c r="W317" s="691"/>
      <c r="Y317" s="695"/>
      <c r="AI317" s="432"/>
    </row>
    <row r="318" spans="1:39" s="429" customFormat="1" ht="20.25" x14ac:dyDescent="0.4">
      <c r="A318" s="688"/>
      <c r="C318" s="432" t="s">
        <v>2092</v>
      </c>
      <c r="D318" s="432" t="s">
        <v>1703</v>
      </c>
      <c r="E318" s="429" t="s">
        <v>2457</v>
      </c>
      <c r="F318" s="429" t="s">
        <v>40</v>
      </c>
      <c r="G318" s="429" t="s">
        <v>2458</v>
      </c>
      <c r="H318" s="429" t="s">
        <v>1476</v>
      </c>
      <c r="I318" s="429" t="s">
        <v>2459</v>
      </c>
      <c r="J318" s="691">
        <v>22.5</v>
      </c>
      <c r="K318" s="689">
        <v>13</v>
      </c>
      <c r="L318" s="689">
        <v>13.5</v>
      </c>
      <c r="M318" s="689"/>
      <c r="N318" s="707"/>
      <c r="R318" s="432"/>
      <c r="S318" s="432"/>
      <c r="T318" s="432"/>
      <c r="U318" s="432" t="s">
        <v>1703</v>
      </c>
      <c r="V318" s="690">
        <v>0.3611111111111111</v>
      </c>
      <c r="W318" s="690">
        <v>0.28819444444444448</v>
      </c>
      <c r="X318" s="691">
        <v>163.30000000000001</v>
      </c>
      <c r="Y318" s="691">
        <f>X318+X312</f>
        <v>309.39999999999998</v>
      </c>
      <c r="Z318" s="692">
        <v>14</v>
      </c>
      <c r="AA318" s="693" t="s">
        <v>1027</v>
      </c>
      <c r="AB318" s="705" t="s">
        <v>2101</v>
      </c>
      <c r="AC318" s="705" t="s">
        <v>1045</v>
      </c>
      <c r="AD318" s="705" t="s">
        <v>1045</v>
      </c>
      <c r="AE318" s="705" t="s">
        <v>2103</v>
      </c>
      <c r="AF318" s="429" t="s">
        <v>2460</v>
      </c>
      <c r="AG318" s="429" t="s">
        <v>2450</v>
      </c>
      <c r="AH318" s="655" t="s">
        <v>1542</v>
      </c>
      <c r="AI318" s="429" t="s">
        <v>1045</v>
      </c>
      <c r="AJ318" s="429" t="s">
        <v>1031</v>
      </c>
      <c r="AK318" s="432" t="s">
        <v>2180</v>
      </c>
      <c r="AM318" s="429" t="s">
        <v>1027</v>
      </c>
    </row>
    <row r="319" spans="1:39" s="429" customFormat="1" ht="20.25" x14ac:dyDescent="0.4">
      <c r="A319" s="688"/>
      <c r="B319" s="432"/>
      <c r="C319" s="432"/>
      <c r="D319" s="432" t="s">
        <v>1703</v>
      </c>
      <c r="E319" s="429" t="s">
        <v>2461</v>
      </c>
      <c r="F319" s="429" t="s">
        <v>2458</v>
      </c>
      <c r="G319" s="429" t="s">
        <v>40</v>
      </c>
      <c r="H319" s="429" t="s">
        <v>2459</v>
      </c>
      <c r="I319" s="429" t="s">
        <v>1476</v>
      </c>
      <c r="J319" s="691">
        <v>22.5</v>
      </c>
      <c r="K319" s="689">
        <v>13.55</v>
      </c>
      <c r="L319" s="689">
        <v>14.45</v>
      </c>
      <c r="M319" s="689"/>
      <c r="R319" s="432"/>
      <c r="S319" s="432"/>
      <c r="T319" s="432"/>
      <c r="V319" s="692"/>
      <c r="W319" s="692"/>
      <c r="X319" s="691"/>
      <c r="Y319" s="691"/>
      <c r="AA319" s="695"/>
      <c r="AK319" s="432"/>
    </row>
    <row r="320" spans="1:39" s="429" customFormat="1" ht="20.25" x14ac:dyDescent="0.4">
      <c r="A320" s="688"/>
      <c r="B320" s="432"/>
      <c r="C320" s="432"/>
      <c r="D320" s="432" t="s">
        <v>1703</v>
      </c>
      <c r="E320" s="429" t="s">
        <v>2462</v>
      </c>
      <c r="F320" s="429" t="s">
        <v>40</v>
      </c>
      <c r="G320" s="429" t="s">
        <v>2172</v>
      </c>
      <c r="H320" s="429" t="s">
        <v>1476</v>
      </c>
      <c r="I320" s="429" t="s">
        <v>2173</v>
      </c>
      <c r="J320" s="691">
        <v>9</v>
      </c>
      <c r="K320" s="689">
        <v>14.5</v>
      </c>
      <c r="L320" s="689">
        <v>15.1</v>
      </c>
      <c r="M320" s="689"/>
      <c r="N320" s="707"/>
      <c r="O320" s="707"/>
      <c r="P320" s="707"/>
      <c r="Q320" s="707"/>
      <c r="R320" s="432"/>
      <c r="S320" s="432"/>
      <c r="T320" s="432"/>
      <c r="V320" s="692"/>
      <c r="W320" s="692"/>
      <c r="X320" s="691"/>
      <c r="Y320" s="691"/>
      <c r="AA320" s="695"/>
      <c r="AK320" s="432"/>
    </row>
    <row r="321" spans="1:39" s="429" customFormat="1" ht="20.25" x14ac:dyDescent="0.4">
      <c r="A321" s="688"/>
      <c r="B321" s="432"/>
      <c r="C321" s="432"/>
      <c r="D321" s="432" t="s">
        <v>1703</v>
      </c>
      <c r="E321" s="429" t="s">
        <v>2463</v>
      </c>
      <c r="F321" s="429" t="s">
        <v>2172</v>
      </c>
      <c r="G321" s="429" t="s">
        <v>2157</v>
      </c>
      <c r="H321" s="429" t="s">
        <v>2173</v>
      </c>
      <c r="I321" s="429" t="s">
        <v>2159</v>
      </c>
      <c r="J321" s="691">
        <v>11.7</v>
      </c>
      <c r="K321" s="689">
        <v>15.15</v>
      </c>
      <c r="L321" s="689">
        <v>15.45</v>
      </c>
      <c r="M321" s="689"/>
      <c r="N321" s="429" t="s">
        <v>2163</v>
      </c>
      <c r="R321" s="432"/>
      <c r="S321" s="432"/>
      <c r="T321" s="432"/>
      <c r="V321" s="692"/>
      <c r="W321" s="692"/>
      <c r="X321" s="691"/>
      <c r="Y321" s="691"/>
      <c r="AA321" s="695"/>
      <c r="AK321" s="432"/>
    </row>
    <row r="322" spans="1:39" s="429" customFormat="1" ht="20.25" x14ac:dyDescent="0.4">
      <c r="A322" s="688"/>
      <c r="B322" s="432"/>
      <c r="C322" s="432"/>
      <c r="D322" s="432" t="s">
        <v>1703</v>
      </c>
      <c r="E322" s="429" t="s">
        <v>2464</v>
      </c>
      <c r="F322" s="429" t="s">
        <v>2157</v>
      </c>
      <c r="G322" s="429" t="s">
        <v>2166</v>
      </c>
      <c r="H322" s="429" t="s">
        <v>2159</v>
      </c>
      <c r="I322" s="429" t="s">
        <v>2167</v>
      </c>
      <c r="J322" s="691">
        <v>15.9</v>
      </c>
      <c r="K322" s="689">
        <v>15.5</v>
      </c>
      <c r="L322" s="689">
        <v>16.2</v>
      </c>
      <c r="M322" s="689"/>
      <c r="N322" s="429" t="s">
        <v>2163</v>
      </c>
      <c r="O322" s="707"/>
      <c r="P322" s="707"/>
      <c r="Q322" s="707"/>
      <c r="R322" s="432"/>
      <c r="S322" s="432"/>
      <c r="T322" s="432"/>
      <c r="V322" s="692"/>
      <c r="W322" s="692"/>
      <c r="X322" s="691"/>
      <c r="Y322" s="691"/>
      <c r="AA322" s="695"/>
      <c r="AK322" s="432"/>
    </row>
    <row r="323" spans="1:39" s="429" customFormat="1" ht="20.25" x14ac:dyDescent="0.4">
      <c r="A323" s="688"/>
      <c r="B323" s="432"/>
      <c r="C323" s="432" t="s">
        <v>2092</v>
      </c>
      <c r="D323" s="432" t="s">
        <v>1703</v>
      </c>
      <c r="E323" s="429" t="s">
        <v>2465</v>
      </c>
      <c r="F323" s="429" t="s">
        <v>2166</v>
      </c>
      <c r="G323" s="429" t="s">
        <v>40</v>
      </c>
      <c r="H323" s="429" t="s">
        <v>2167</v>
      </c>
      <c r="I323" s="429" t="s">
        <v>1476</v>
      </c>
      <c r="J323" s="691">
        <v>13.2</v>
      </c>
      <c r="K323" s="689">
        <v>16.25</v>
      </c>
      <c r="L323" s="689">
        <v>16.45</v>
      </c>
      <c r="M323" s="689"/>
      <c r="N323" s="704"/>
      <c r="O323" s="707"/>
      <c r="P323" s="707"/>
      <c r="Q323" s="707"/>
      <c r="R323" s="432"/>
      <c r="S323" s="432"/>
      <c r="T323" s="432"/>
      <c r="V323" s="692"/>
      <c r="W323" s="692"/>
      <c r="X323" s="691"/>
      <c r="Y323" s="691"/>
      <c r="AA323" s="695"/>
      <c r="AK323" s="432"/>
    </row>
    <row r="324" spans="1:39" s="429" customFormat="1" ht="20.25" x14ac:dyDescent="0.4">
      <c r="A324" s="688"/>
      <c r="B324" s="432"/>
      <c r="C324" s="432" t="s">
        <v>2092</v>
      </c>
      <c r="D324" s="432"/>
      <c r="J324" s="706" t="s">
        <v>2466</v>
      </c>
      <c r="K324" s="689"/>
      <c r="L324" s="689"/>
      <c r="M324" s="689"/>
      <c r="N324" s="704"/>
      <c r="O324" s="707"/>
      <c r="P324" s="707"/>
      <c r="Q324" s="707"/>
      <c r="R324" s="432"/>
      <c r="S324" s="432"/>
      <c r="T324" s="432"/>
      <c r="V324" s="692"/>
      <c r="W324" s="692"/>
      <c r="X324" s="691"/>
      <c r="Y324" s="691"/>
      <c r="AA324" s="695"/>
      <c r="AK324" s="432"/>
    </row>
    <row r="325" spans="1:39" s="429" customFormat="1" ht="20.25" x14ac:dyDescent="0.4">
      <c r="A325" s="688"/>
      <c r="B325" s="432"/>
      <c r="C325" s="432" t="s">
        <v>2092</v>
      </c>
      <c r="D325" s="432" t="s">
        <v>1703</v>
      </c>
      <c r="E325" s="429" t="s">
        <v>2467</v>
      </c>
      <c r="F325" s="429" t="s">
        <v>40</v>
      </c>
      <c r="G325" s="429" t="s">
        <v>2385</v>
      </c>
      <c r="H325" s="429" t="s">
        <v>1476</v>
      </c>
      <c r="I325" s="429" t="s">
        <v>2386</v>
      </c>
      <c r="J325" s="691">
        <v>12</v>
      </c>
      <c r="K325" s="689">
        <v>18.3</v>
      </c>
      <c r="L325" s="689">
        <v>18.55</v>
      </c>
      <c r="M325" s="689"/>
      <c r="N325" s="707"/>
      <c r="R325" s="432"/>
      <c r="S325" s="432"/>
      <c r="T325" s="432"/>
      <c r="V325" s="692"/>
      <c r="W325" s="692"/>
      <c r="X325" s="691"/>
      <c r="Y325" s="691"/>
      <c r="AA325" s="695"/>
      <c r="AK325" s="432"/>
    </row>
    <row r="326" spans="1:39" s="429" customFormat="1" ht="20.25" x14ac:dyDescent="0.4">
      <c r="A326" s="688"/>
      <c r="B326" s="432"/>
      <c r="C326" s="432"/>
      <c r="D326" s="432" t="s">
        <v>1703</v>
      </c>
      <c r="E326" s="429" t="s">
        <v>2468</v>
      </c>
      <c r="F326" s="429" t="s">
        <v>2385</v>
      </c>
      <c r="G326" s="429" t="s">
        <v>2157</v>
      </c>
      <c r="H326" s="429" t="s">
        <v>2386</v>
      </c>
      <c r="I326" s="429" t="s">
        <v>2159</v>
      </c>
      <c r="J326" s="691">
        <f>12+2.7</f>
        <v>14.7</v>
      </c>
      <c r="K326" s="689">
        <v>19</v>
      </c>
      <c r="L326" s="689">
        <v>19.25</v>
      </c>
      <c r="M326" s="689"/>
      <c r="N326" s="429" t="s">
        <v>2163</v>
      </c>
      <c r="O326" s="707"/>
      <c r="P326" s="707"/>
      <c r="Q326" s="707"/>
      <c r="R326" s="432"/>
      <c r="S326" s="690"/>
      <c r="T326" s="432"/>
      <c r="V326" s="692"/>
      <c r="W326" s="692"/>
      <c r="X326" s="691"/>
      <c r="Y326" s="691"/>
      <c r="AA326" s="695"/>
      <c r="AK326" s="432"/>
    </row>
    <row r="327" spans="1:39" s="429" customFormat="1" ht="20.25" x14ac:dyDescent="0.4">
      <c r="A327" s="688"/>
      <c r="B327" s="432"/>
      <c r="C327" s="432" t="s">
        <v>2092</v>
      </c>
      <c r="D327" s="432" t="s">
        <v>1703</v>
      </c>
      <c r="E327" s="429" t="s">
        <v>2469</v>
      </c>
      <c r="F327" s="429" t="s">
        <v>2157</v>
      </c>
      <c r="G327" s="429" t="s">
        <v>2254</v>
      </c>
      <c r="H327" s="429" t="s">
        <v>2159</v>
      </c>
      <c r="I327" s="429" t="s">
        <v>2255</v>
      </c>
      <c r="J327" s="691">
        <v>41.8</v>
      </c>
      <c r="K327" s="689">
        <v>19.3</v>
      </c>
      <c r="L327" s="689">
        <v>21</v>
      </c>
      <c r="M327" s="689"/>
      <c r="N327" s="429" t="s">
        <v>2163</v>
      </c>
      <c r="R327" s="432"/>
      <c r="S327" s="432"/>
      <c r="T327" s="432"/>
      <c r="V327" s="692"/>
      <c r="W327" s="692"/>
      <c r="X327" s="691"/>
      <c r="Y327" s="691"/>
      <c r="AA327" s="695"/>
      <c r="AK327" s="432"/>
    </row>
    <row r="328" spans="1:39" s="429" customFormat="1" ht="20.25" x14ac:dyDescent="0.4">
      <c r="A328" s="688"/>
      <c r="B328" s="432"/>
      <c r="C328" s="432" t="s">
        <v>2092</v>
      </c>
      <c r="D328" s="432"/>
      <c r="G328" s="642" t="s">
        <v>1174</v>
      </c>
      <c r="I328" s="642" t="s">
        <v>1174</v>
      </c>
      <c r="J328" s="432"/>
      <c r="K328" s="689"/>
      <c r="L328" s="689"/>
      <c r="M328" s="689"/>
      <c r="R328" s="432"/>
      <c r="S328" s="432"/>
      <c r="T328" s="432"/>
      <c r="V328" s="692"/>
      <c r="W328" s="692"/>
      <c r="X328" s="691"/>
      <c r="Y328" s="691"/>
      <c r="AA328" s="695"/>
      <c r="AK328" s="432"/>
    </row>
    <row r="329" spans="1:39" s="178" customFormat="1" ht="20.25" x14ac:dyDescent="0.4">
      <c r="A329" s="672"/>
      <c r="B329" s="175"/>
      <c r="C329" s="175"/>
      <c r="D329" s="175"/>
      <c r="J329" s="175"/>
      <c r="K329" s="175"/>
      <c r="L329" s="175"/>
      <c r="M329" s="175"/>
      <c r="R329" s="175"/>
      <c r="S329" s="175"/>
      <c r="T329" s="175"/>
      <c r="V329" s="679"/>
      <c r="W329" s="679"/>
      <c r="X329" s="183"/>
      <c r="Y329" s="183"/>
      <c r="AA329" s="685"/>
      <c r="AK329" s="175"/>
    </row>
    <row r="330" spans="1:39" s="429" customFormat="1" ht="20.25" x14ac:dyDescent="0.4">
      <c r="A330" s="688"/>
      <c r="B330" s="432">
        <v>21</v>
      </c>
      <c r="C330" s="432" t="s">
        <v>2092</v>
      </c>
      <c r="D330" s="432" t="s">
        <v>1511</v>
      </c>
      <c r="E330" s="429" t="s">
        <v>2470</v>
      </c>
      <c r="F330" s="429" t="s">
        <v>0</v>
      </c>
      <c r="G330" s="429" t="s">
        <v>49</v>
      </c>
      <c r="H330" s="429" t="s">
        <v>968</v>
      </c>
      <c r="I330" s="429" t="s">
        <v>963</v>
      </c>
      <c r="J330" s="432">
        <v>23.3</v>
      </c>
      <c r="K330" s="689">
        <v>4.3</v>
      </c>
      <c r="L330" s="689">
        <v>5.15</v>
      </c>
      <c r="M330" s="689"/>
      <c r="S330" s="707"/>
      <c r="T330" s="690"/>
      <c r="U330" s="432" t="s">
        <v>1511</v>
      </c>
      <c r="V330" s="690">
        <v>0.27430555555555552</v>
      </c>
      <c r="W330" s="690">
        <v>0.25347222222222221</v>
      </c>
      <c r="X330" s="691">
        <v>174.3</v>
      </c>
      <c r="Y330" s="691"/>
      <c r="Z330" s="692"/>
      <c r="AA330" s="693" t="s">
        <v>1027</v>
      </c>
      <c r="AB330" s="705" t="s">
        <v>2101</v>
      </c>
      <c r="AC330" s="655" t="s">
        <v>1029</v>
      </c>
      <c r="AD330" s="655" t="s">
        <v>1029</v>
      </c>
      <c r="AE330" s="705" t="s">
        <v>2103</v>
      </c>
      <c r="AF330" s="429" t="s">
        <v>963</v>
      </c>
      <c r="AG330" s="429" t="s">
        <v>49</v>
      </c>
      <c r="AH330" s="655" t="s">
        <v>1029</v>
      </c>
      <c r="AI330" s="429" t="s">
        <v>1045</v>
      </c>
      <c r="AJ330" s="429" t="s">
        <v>1031</v>
      </c>
      <c r="AK330" s="432"/>
      <c r="AM330" s="429" t="s">
        <v>1027</v>
      </c>
    </row>
    <row r="331" spans="1:39" s="429" customFormat="1" ht="20.25" x14ac:dyDescent="0.4">
      <c r="A331" s="688"/>
      <c r="B331" s="432"/>
      <c r="C331" s="432"/>
      <c r="D331" s="432" t="s">
        <v>1511</v>
      </c>
      <c r="E331" s="429" t="s">
        <v>2471</v>
      </c>
      <c r="F331" s="429" t="s">
        <v>49</v>
      </c>
      <c r="G331" s="429" t="s">
        <v>0</v>
      </c>
      <c r="H331" s="429" t="s">
        <v>963</v>
      </c>
      <c r="I331" s="429" t="s">
        <v>968</v>
      </c>
      <c r="J331" s="432">
        <v>23.3</v>
      </c>
      <c r="K331" s="689">
        <v>5.2</v>
      </c>
      <c r="L331" s="689">
        <v>5.55</v>
      </c>
      <c r="M331" s="689"/>
      <c r="S331" s="707"/>
      <c r="T331" s="691"/>
      <c r="U331" s="710"/>
      <c r="X331" s="691"/>
      <c r="Y331" s="691"/>
      <c r="Z331" s="432"/>
      <c r="AA331" s="695"/>
      <c r="AK331" s="432"/>
    </row>
    <row r="332" spans="1:39" s="429" customFormat="1" ht="20.25" x14ac:dyDescent="0.4">
      <c r="A332" s="688"/>
      <c r="B332" s="432"/>
      <c r="C332" s="432"/>
      <c r="D332" s="432" t="s">
        <v>1511</v>
      </c>
      <c r="E332" s="429" t="s">
        <v>2472</v>
      </c>
      <c r="F332" s="429" t="s">
        <v>0</v>
      </c>
      <c r="G332" s="429" t="s">
        <v>49</v>
      </c>
      <c r="H332" s="429" t="s">
        <v>968</v>
      </c>
      <c r="I332" s="429" t="s">
        <v>963</v>
      </c>
      <c r="J332" s="432">
        <v>23.3</v>
      </c>
      <c r="K332" s="689">
        <v>6</v>
      </c>
      <c r="L332" s="432">
        <v>6.45</v>
      </c>
      <c r="M332" s="432"/>
      <c r="S332" s="707"/>
      <c r="T332" s="691"/>
      <c r="U332" s="710"/>
      <c r="V332" s="692"/>
      <c r="W332" s="692"/>
      <c r="X332" s="691"/>
      <c r="Y332" s="691"/>
      <c r="Z332" s="432"/>
      <c r="AA332" s="695"/>
      <c r="AK332" s="432"/>
    </row>
    <row r="333" spans="1:39" s="429" customFormat="1" ht="20.25" x14ac:dyDescent="0.4">
      <c r="A333" s="688"/>
      <c r="B333" s="432"/>
      <c r="C333" s="432"/>
      <c r="D333" s="432" t="s">
        <v>1511</v>
      </c>
      <c r="E333" s="429" t="s">
        <v>2473</v>
      </c>
      <c r="F333" s="429" t="s">
        <v>49</v>
      </c>
      <c r="G333" s="429" t="s">
        <v>0</v>
      </c>
      <c r="H333" s="429" t="s">
        <v>963</v>
      </c>
      <c r="I333" s="429" t="s">
        <v>968</v>
      </c>
      <c r="J333" s="432">
        <v>23.3</v>
      </c>
      <c r="K333" s="689">
        <v>6.5</v>
      </c>
      <c r="L333" s="689">
        <v>7.35</v>
      </c>
      <c r="M333" s="689"/>
      <c r="S333" s="707"/>
      <c r="T333" s="691"/>
      <c r="U333" s="710"/>
      <c r="V333" s="692"/>
      <c r="W333" s="692"/>
      <c r="X333" s="691"/>
      <c r="Y333" s="691"/>
      <c r="Z333" s="432"/>
      <c r="AA333" s="695"/>
      <c r="AK333" s="432"/>
    </row>
    <row r="334" spans="1:39" s="429" customFormat="1" ht="20.25" x14ac:dyDescent="0.4">
      <c r="A334" s="688"/>
      <c r="B334" s="432"/>
      <c r="C334" s="432"/>
      <c r="D334" s="432" t="s">
        <v>1511</v>
      </c>
      <c r="E334" s="429" t="s">
        <v>2474</v>
      </c>
      <c r="F334" s="429" t="s">
        <v>0</v>
      </c>
      <c r="G334" s="429" t="s">
        <v>49</v>
      </c>
      <c r="H334" s="429" t="s">
        <v>968</v>
      </c>
      <c r="I334" s="429" t="s">
        <v>963</v>
      </c>
      <c r="J334" s="432">
        <v>23.3</v>
      </c>
      <c r="K334" s="689">
        <v>7.4</v>
      </c>
      <c r="L334" s="689">
        <v>8.25</v>
      </c>
      <c r="M334" s="689"/>
      <c r="N334" s="642" t="s">
        <v>971</v>
      </c>
      <c r="S334" s="707"/>
      <c r="T334" s="691"/>
      <c r="U334" s="710"/>
      <c r="V334" s="692"/>
      <c r="W334" s="692"/>
      <c r="X334" s="691"/>
      <c r="Y334" s="691"/>
      <c r="Z334" s="432"/>
      <c r="AA334" s="695"/>
      <c r="AK334" s="432"/>
    </row>
    <row r="335" spans="1:39" s="429" customFormat="1" ht="20.25" x14ac:dyDescent="0.4">
      <c r="A335" s="688"/>
      <c r="B335" s="432"/>
      <c r="C335" s="432" t="s">
        <v>2092</v>
      </c>
      <c r="D335" s="432" t="s">
        <v>1511</v>
      </c>
      <c r="E335" s="429" t="s">
        <v>2475</v>
      </c>
      <c r="F335" s="429" t="s">
        <v>49</v>
      </c>
      <c r="G335" s="429" t="s">
        <v>40</v>
      </c>
      <c r="H335" s="429" t="s">
        <v>963</v>
      </c>
      <c r="I335" s="429" t="s">
        <v>1476</v>
      </c>
      <c r="J335" s="432">
        <v>57.8</v>
      </c>
      <c r="K335" s="689">
        <v>8.5500000000000007</v>
      </c>
      <c r="L335" s="689">
        <v>10.35</v>
      </c>
      <c r="M335" s="689"/>
      <c r="S335" s="707"/>
      <c r="T335" s="690"/>
      <c r="V335" s="692"/>
      <c r="W335" s="692"/>
      <c r="X335" s="691"/>
      <c r="Y335" s="691"/>
      <c r="AA335" s="695"/>
      <c r="AK335" s="432"/>
    </row>
    <row r="336" spans="1:39" s="429" customFormat="1" ht="20.25" x14ac:dyDescent="0.4">
      <c r="A336" s="688"/>
      <c r="B336" s="432"/>
      <c r="C336" s="432" t="s">
        <v>2092</v>
      </c>
      <c r="D336" s="432"/>
      <c r="F336" s="642" t="s">
        <v>976</v>
      </c>
      <c r="H336" s="642" t="s">
        <v>976</v>
      </c>
      <c r="J336" s="642"/>
      <c r="K336" s="432"/>
      <c r="L336" s="432"/>
      <c r="M336" s="432"/>
      <c r="N336" s="690"/>
      <c r="O336" s="690"/>
      <c r="P336" s="690"/>
      <c r="Q336" s="690"/>
      <c r="R336" s="697"/>
      <c r="S336" s="690"/>
      <c r="T336" s="690"/>
      <c r="U336" s="710"/>
      <c r="V336" s="692"/>
      <c r="W336" s="692"/>
      <c r="X336" s="691"/>
      <c r="Y336" s="691"/>
      <c r="Z336" s="432"/>
      <c r="AA336" s="695"/>
      <c r="AK336" s="432"/>
    </row>
    <row r="337" spans="1:39" s="429" customFormat="1" ht="20.25" x14ac:dyDescent="0.4">
      <c r="A337" s="688"/>
      <c r="B337" s="432"/>
      <c r="C337" s="432" t="s">
        <v>2092</v>
      </c>
      <c r="D337" s="432" t="s">
        <v>1760</v>
      </c>
      <c r="E337" s="429" t="s">
        <v>2476</v>
      </c>
      <c r="F337" s="429" t="s">
        <v>40</v>
      </c>
      <c r="G337" s="429" t="s">
        <v>1538</v>
      </c>
      <c r="H337" s="429" t="s">
        <v>1476</v>
      </c>
      <c r="I337" s="429" t="s">
        <v>1539</v>
      </c>
      <c r="J337" s="432">
        <v>96.4</v>
      </c>
      <c r="K337" s="689">
        <v>11.05</v>
      </c>
      <c r="L337" s="689">
        <v>13.35</v>
      </c>
      <c r="M337" s="689"/>
      <c r="N337" s="429" t="s">
        <v>2163</v>
      </c>
      <c r="O337" s="707"/>
      <c r="P337" s="707"/>
      <c r="Q337" s="707"/>
      <c r="R337" s="432"/>
      <c r="S337" s="432"/>
      <c r="T337" s="432"/>
      <c r="U337" s="432" t="s">
        <v>1760</v>
      </c>
      <c r="V337" s="690">
        <v>0.31944444444444448</v>
      </c>
      <c r="W337" s="690">
        <v>0.2673611111111111</v>
      </c>
      <c r="X337" s="691">
        <v>225.2</v>
      </c>
      <c r="Y337" s="691">
        <f>X337+X330</f>
        <v>399.5</v>
      </c>
      <c r="Z337" s="692">
        <v>9</v>
      </c>
      <c r="AA337" s="693" t="s">
        <v>1027</v>
      </c>
      <c r="AB337" s="705" t="s">
        <v>2101</v>
      </c>
      <c r="AC337" s="705" t="s">
        <v>1045</v>
      </c>
      <c r="AD337" s="705" t="s">
        <v>1045</v>
      </c>
      <c r="AE337" s="705" t="s">
        <v>2103</v>
      </c>
      <c r="AF337" s="429" t="s">
        <v>2369</v>
      </c>
      <c r="AG337" s="429" t="s">
        <v>11</v>
      </c>
      <c r="AH337" s="655" t="s">
        <v>1542</v>
      </c>
      <c r="AI337" s="429" t="s">
        <v>1045</v>
      </c>
      <c r="AJ337" s="429" t="s">
        <v>1031</v>
      </c>
      <c r="AK337" s="432" t="s">
        <v>2180</v>
      </c>
      <c r="AM337" s="429" t="s">
        <v>1027</v>
      </c>
    </row>
    <row r="338" spans="1:39" s="429" customFormat="1" ht="20.25" x14ac:dyDescent="0.4">
      <c r="A338" s="688"/>
      <c r="B338" s="432"/>
      <c r="C338" s="432"/>
      <c r="D338" s="432" t="s">
        <v>1760</v>
      </c>
      <c r="E338" s="429" t="s">
        <v>2477</v>
      </c>
      <c r="F338" s="429" t="s">
        <v>1538</v>
      </c>
      <c r="G338" s="429" t="s">
        <v>2141</v>
      </c>
      <c r="H338" s="429" t="s">
        <v>1539</v>
      </c>
      <c r="I338" s="429" t="s">
        <v>2142</v>
      </c>
      <c r="J338" s="432">
        <v>64.400000000000006</v>
      </c>
      <c r="K338" s="689">
        <v>14.3</v>
      </c>
      <c r="L338" s="689">
        <v>16</v>
      </c>
      <c r="M338" s="689"/>
      <c r="N338" s="704" t="s">
        <v>971</v>
      </c>
      <c r="O338" s="707"/>
      <c r="P338" s="707"/>
      <c r="Q338" s="707"/>
      <c r="R338" s="432"/>
      <c r="S338" s="432"/>
      <c r="T338" s="432"/>
      <c r="U338" s="432"/>
      <c r="V338" s="432"/>
      <c r="W338" s="432"/>
      <c r="X338" s="691"/>
      <c r="Y338" s="691"/>
      <c r="Z338" s="432"/>
      <c r="AA338" s="733"/>
      <c r="AB338" s="707"/>
      <c r="AC338" s="707"/>
      <c r="AD338" s="707"/>
      <c r="AE338" s="707"/>
      <c r="AF338" s="707"/>
      <c r="AG338" s="707"/>
      <c r="AI338" s="690"/>
      <c r="AK338" s="432"/>
    </row>
    <row r="339" spans="1:39" s="429" customFormat="1" ht="20.25" x14ac:dyDescent="0.4">
      <c r="A339" s="688"/>
      <c r="B339" s="432"/>
      <c r="C339" s="432" t="s">
        <v>2092</v>
      </c>
      <c r="D339" s="432" t="s">
        <v>1760</v>
      </c>
      <c r="E339" s="429" t="s">
        <v>2478</v>
      </c>
      <c r="F339" s="429" t="s">
        <v>2141</v>
      </c>
      <c r="G339" s="429" t="s">
        <v>1538</v>
      </c>
      <c r="H339" s="429" t="s">
        <v>2142</v>
      </c>
      <c r="I339" s="429" t="s">
        <v>1539</v>
      </c>
      <c r="J339" s="432">
        <v>64.400000000000006</v>
      </c>
      <c r="K339" s="689">
        <v>16.3</v>
      </c>
      <c r="L339" s="689">
        <v>18</v>
      </c>
      <c r="M339" s="689"/>
      <c r="N339" s="429" t="s">
        <v>2163</v>
      </c>
      <c r="R339" s="432"/>
      <c r="S339" s="432"/>
      <c r="T339" s="432"/>
      <c r="U339" s="432"/>
      <c r="V339" s="432"/>
      <c r="W339" s="432"/>
      <c r="X339" s="691"/>
      <c r="Y339" s="691"/>
      <c r="Z339" s="432"/>
      <c r="AA339" s="733"/>
      <c r="AB339" s="707"/>
      <c r="AC339" s="707"/>
      <c r="AD339" s="707"/>
      <c r="AE339" s="707"/>
      <c r="AF339" s="707"/>
      <c r="AG339" s="707"/>
      <c r="AI339" s="690"/>
      <c r="AK339" s="432"/>
    </row>
    <row r="340" spans="1:39" s="429" customFormat="1" ht="20.25" x14ac:dyDescent="0.4">
      <c r="A340" s="688"/>
      <c r="B340" s="432"/>
      <c r="C340" s="432" t="s">
        <v>2092</v>
      </c>
      <c r="D340" s="432"/>
      <c r="G340" s="642" t="s">
        <v>1174</v>
      </c>
      <c r="I340" s="642" t="s">
        <v>1174</v>
      </c>
      <c r="J340" s="432"/>
      <c r="K340" s="689"/>
      <c r="L340" s="689"/>
      <c r="M340" s="689"/>
      <c r="R340" s="432"/>
      <c r="S340" s="432"/>
      <c r="T340" s="432"/>
      <c r="U340" s="432"/>
      <c r="V340" s="432"/>
      <c r="W340" s="432"/>
      <c r="X340" s="691"/>
      <c r="Y340" s="691"/>
      <c r="Z340" s="432"/>
      <c r="AA340" s="733"/>
      <c r="AB340" s="707"/>
      <c r="AC340" s="707"/>
      <c r="AD340" s="707"/>
      <c r="AE340" s="707"/>
      <c r="AF340" s="707"/>
      <c r="AG340" s="707"/>
      <c r="AI340" s="690"/>
      <c r="AK340" s="432"/>
    </row>
    <row r="341" spans="1:39" s="429" customFormat="1" ht="20.25" x14ac:dyDescent="0.4">
      <c r="A341" s="688"/>
      <c r="B341" s="432"/>
      <c r="C341" s="432"/>
      <c r="D341" s="432"/>
      <c r="J341" s="432"/>
      <c r="K341" s="689"/>
      <c r="L341" s="689"/>
      <c r="M341" s="689"/>
      <c r="R341" s="432"/>
      <c r="S341" s="432"/>
      <c r="T341" s="432"/>
      <c r="U341" s="432"/>
      <c r="V341" s="432"/>
      <c r="W341" s="432"/>
      <c r="X341" s="691"/>
      <c r="Y341" s="691"/>
      <c r="Z341" s="432"/>
      <c r="AA341" s="733"/>
      <c r="AB341" s="707"/>
      <c r="AC341" s="707"/>
      <c r="AD341" s="707"/>
      <c r="AE341" s="707"/>
      <c r="AF341" s="707"/>
      <c r="AG341" s="707"/>
      <c r="AI341" s="690"/>
      <c r="AK341" s="432"/>
    </row>
    <row r="342" spans="1:39" s="429" customFormat="1" ht="20.25" x14ac:dyDescent="0.4">
      <c r="A342" s="688"/>
      <c r="B342" s="432">
        <v>22</v>
      </c>
      <c r="C342" s="432" t="s">
        <v>2092</v>
      </c>
      <c r="D342" s="432" t="s">
        <v>1733</v>
      </c>
      <c r="E342" s="429" t="s">
        <v>2479</v>
      </c>
      <c r="F342" s="429" t="s">
        <v>1538</v>
      </c>
      <c r="G342" s="429" t="s">
        <v>2141</v>
      </c>
      <c r="H342" s="429" t="s">
        <v>1539</v>
      </c>
      <c r="I342" s="429" t="s">
        <v>2142</v>
      </c>
      <c r="J342" s="432">
        <v>64.400000000000006</v>
      </c>
      <c r="K342" s="689">
        <v>4.45</v>
      </c>
      <c r="L342" s="689">
        <v>6.15</v>
      </c>
      <c r="M342" s="689"/>
      <c r="N342" s="429" t="s">
        <v>2163</v>
      </c>
      <c r="R342" s="432"/>
      <c r="S342" s="432"/>
      <c r="T342" s="432"/>
      <c r="U342" s="432" t="s">
        <v>1733</v>
      </c>
      <c r="V342" s="690">
        <v>0.28125</v>
      </c>
      <c r="W342" s="690">
        <v>0.25694444444444448</v>
      </c>
      <c r="X342" s="691">
        <v>225.2</v>
      </c>
      <c r="Y342" s="691"/>
      <c r="Z342" s="692"/>
      <c r="AA342" s="693" t="s">
        <v>1027</v>
      </c>
      <c r="AB342" s="705" t="s">
        <v>2101</v>
      </c>
      <c r="AC342" s="705" t="s">
        <v>1045</v>
      </c>
      <c r="AD342" s="705"/>
      <c r="AE342" s="705"/>
      <c r="AF342" s="429" t="s">
        <v>1539</v>
      </c>
      <c r="AG342" s="429" t="s">
        <v>11</v>
      </c>
      <c r="AH342" s="655" t="s">
        <v>1542</v>
      </c>
      <c r="AI342" s="429" t="s">
        <v>1045</v>
      </c>
      <c r="AJ342" s="429" t="s">
        <v>1031</v>
      </c>
      <c r="AK342" s="432"/>
      <c r="AM342" s="429" t="s">
        <v>1027</v>
      </c>
    </row>
    <row r="343" spans="1:39" s="429" customFormat="1" ht="20.25" x14ac:dyDescent="0.4">
      <c r="A343" s="688"/>
      <c r="B343" s="432"/>
      <c r="C343" s="432"/>
      <c r="D343" s="432" t="s">
        <v>1733</v>
      </c>
      <c r="E343" s="429" t="s">
        <v>2480</v>
      </c>
      <c r="F343" s="429" t="s">
        <v>2141</v>
      </c>
      <c r="G343" s="429" t="s">
        <v>1538</v>
      </c>
      <c r="H343" s="429" t="s">
        <v>2142</v>
      </c>
      <c r="I343" s="429" t="s">
        <v>1539</v>
      </c>
      <c r="J343" s="432">
        <v>64.400000000000006</v>
      </c>
      <c r="K343" s="689">
        <v>7</v>
      </c>
      <c r="L343" s="689">
        <v>8.3000000000000007</v>
      </c>
      <c r="M343" s="689"/>
      <c r="N343" s="429" t="s">
        <v>2163</v>
      </c>
      <c r="R343" s="432"/>
      <c r="S343" s="432"/>
      <c r="T343" s="432"/>
      <c r="X343" s="691"/>
      <c r="Y343" s="691"/>
      <c r="Z343" s="432"/>
      <c r="AA343" s="733"/>
      <c r="AB343" s="707"/>
      <c r="AC343" s="707"/>
      <c r="AD343" s="707"/>
      <c r="AE343" s="707"/>
      <c r="AF343" s="707"/>
      <c r="AG343" s="707"/>
      <c r="AI343" s="690"/>
      <c r="AK343" s="432"/>
    </row>
    <row r="344" spans="1:39" s="429" customFormat="1" ht="20.25" x14ac:dyDescent="0.4">
      <c r="A344" s="688"/>
      <c r="B344" s="432"/>
      <c r="C344" s="432" t="s">
        <v>2092</v>
      </c>
      <c r="D344" s="432" t="s">
        <v>1733</v>
      </c>
      <c r="E344" s="429" t="s">
        <v>2481</v>
      </c>
      <c r="F344" s="429" t="s">
        <v>1538</v>
      </c>
      <c r="G344" s="429" t="s">
        <v>40</v>
      </c>
      <c r="H344" s="429" t="s">
        <v>1539</v>
      </c>
      <c r="I344" s="429" t="s">
        <v>1476</v>
      </c>
      <c r="J344" s="432">
        <v>96.4</v>
      </c>
      <c r="K344" s="689">
        <v>8.4</v>
      </c>
      <c r="L344" s="689">
        <v>11</v>
      </c>
      <c r="M344" s="689"/>
      <c r="N344" s="429" t="s">
        <v>2163</v>
      </c>
      <c r="R344" s="432"/>
      <c r="S344" s="432"/>
      <c r="T344" s="432"/>
      <c r="V344" s="432"/>
      <c r="W344" s="432"/>
      <c r="X344" s="691"/>
      <c r="Y344" s="691"/>
      <c r="Z344" s="432"/>
      <c r="AA344" s="733"/>
      <c r="AB344" s="707"/>
      <c r="AC344" s="707"/>
      <c r="AD344" s="707"/>
      <c r="AE344" s="707"/>
      <c r="AF344" s="707"/>
      <c r="AG344" s="707"/>
      <c r="AI344" s="690"/>
      <c r="AK344" s="432"/>
    </row>
    <row r="345" spans="1:39" s="643" customFormat="1" ht="20.25" x14ac:dyDescent="0.4">
      <c r="C345" s="709" t="s">
        <v>2092</v>
      </c>
      <c r="H345" s="642" t="s">
        <v>976</v>
      </c>
      <c r="J345" s="642" t="s">
        <v>2482</v>
      </c>
    </row>
    <row r="346" spans="1:39" s="429" customFormat="1" ht="20.25" x14ac:dyDescent="0.4">
      <c r="A346" s="688"/>
      <c r="C346" s="432" t="s">
        <v>2092</v>
      </c>
      <c r="D346" s="432" t="s">
        <v>1499</v>
      </c>
      <c r="E346" s="429" t="s">
        <v>2483</v>
      </c>
      <c r="F346" s="429" t="s">
        <v>40</v>
      </c>
      <c r="G346" s="429" t="s">
        <v>49</v>
      </c>
      <c r="H346" s="429" t="s">
        <v>1476</v>
      </c>
      <c r="I346" s="429" t="s">
        <v>963</v>
      </c>
      <c r="J346" s="432">
        <v>57.8</v>
      </c>
      <c r="K346" s="689">
        <v>12.45</v>
      </c>
      <c r="L346" s="689">
        <v>14.25</v>
      </c>
      <c r="M346" s="689"/>
      <c r="O346" s="690"/>
      <c r="P346" s="690"/>
      <c r="Q346" s="690"/>
      <c r="R346" s="707"/>
      <c r="S346" s="707"/>
      <c r="T346" s="690"/>
      <c r="U346" s="432" t="s">
        <v>1499</v>
      </c>
      <c r="V346" s="690">
        <v>0.30555555555555552</v>
      </c>
      <c r="W346" s="690">
        <v>0.28472222222222221</v>
      </c>
      <c r="X346" s="691">
        <v>174.3</v>
      </c>
      <c r="Y346" s="691">
        <f>X346+X342</f>
        <v>399.5</v>
      </c>
      <c r="Z346" s="692">
        <v>9</v>
      </c>
      <c r="AA346" s="693" t="s">
        <v>1027</v>
      </c>
      <c r="AB346" s="705" t="s">
        <v>2101</v>
      </c>
      <c r="AC346" s="655" t="s">
        <v>1029</v>
      </c>
      <c r="AD346" s="705"/>
      <c r="AE346" s="705"/>
      <c r="AF346" s="429" t="s">
        <v>963</v>
      </c>
      <c r="AG346" s="429" t="s">
        <v>49</v>
      </c>
      <c r="AH346" s="655" t="s">
        <v>1029</v>
      </c>
      <c r="AI346" s="429" t="s">
        <v>1045</v>
      </c>
      <c r="AJ346" s="429" t="s">
        <v>1031</v>
      </c>
      <c r="AK346" s="432" t="s">
        <v>1487</v>
      </c>
      <c r="AM346" s="429" t="s">
        <v>1027</v>
      </c>
    </row>
    <row r="347" spans="1:39" s="429" customFormat="1" ht="20.25" x14ac:dyDescent="0.4">
      <c r="A347" s="688"/>
      <c r="B347" s="432"/>
      <c r="C347" s="432"/>
      <c r="D347" s="432" t="s">
        <v>1499</v>
      </c>
      <c r="E347" s="429" t="s">
        <v>2484</v>
      </c>
      <c r="F347" s="429" t="s">
        <v>49</v>
      </c>
      <c r="G347" s="429" t="s">
        <v>0</v>
      </c>
      <c r="H347" s="429" t="s">
        <v>963</v>
      </c>
      <c r="I347" s="429" t="s">
        <v>968</v>
      </c>
      <c r="J347" s="432">
        <v>23.3</v>
      </c>
      <c r="K347" s="689">
        <v>14.35</v>
      </c>
      <c r="L347" s="689">
        <v>15.2</v>
      </c>
      <c r="M347" s="689"/>
      <c r="R347" s="707"/>
      <c r="S347" s="707"/>
      <c r="T347" s="690"/>
      <c r="U347" s="710"/>
      <c r="V347" s="692"/>
      <c r="W347" s="692"/>
      <c r="X347" s="691"/>
      <c r="Y347" s="691"/>
      <c r="Z347" s="432"/>
      <c r="AA347" s="695"/>
      <c r="AK347" s="432"/>
    </row>
    <row r="348" spans="1:39" s="429" customFormat="1" ht="20.25" x14ac:dyDescent="0.4">
      <c r="A348" s="688"/>
      <c r="B348" s="432"/>
      <c r="C348" s="432"/>
      <c r="D348" s="432" t="s">
        <v>1499</v>
      </c>
      <c r="E348" s="429" t="s">
        <v>2485</v>
      </c>
      <c r="F348" s="429" t="s">
        <v>0</v>
      </c>
      <c r="G348" s="429" t="s">
        <v>49</v>
      </c>
      <c r="H348" s="429" t="s">
        <v>968</v>
      </c>
      <c r="I348" s="429" t="s">
        <v>963</v>
      </c>
      <c r="J348" s="432">
        <v>23.3</v>
      </c>
      <c r="K348" s="689">
        <v>15.3</v>
      </c>
      <c r="L348" s="689">
        <v>16.149999999999999</v>
      </c>
      <c r="M348" s="689"/>
      <c r="N348" s="642" t="s">
        <v>971</v>
      </c>
      <c r="R348" s="707"/>
      <c r="S348" s="707"/>
      <c r="T348" s="691"/>
      <c r="U348" s="710"/>
      <c r="V348" s="692"/>
      <c r="W348" s="692"/>
      <c r="X348" s="691"/>
      <c r="Y348" s="691"/>
      <c r="Z348" s="432"/>
      <c r="AA348" s="695"/>
      <c r="AK348" s="432"/>
    </row>
    <row r="349" spans="1:39" s="429" customFormat="1" ht="20.25" x14ac:dyDescent="0.4">
      <c r="A349" s="688"/>
      <c r="B349" s="432"/>
      <c r="C349" s="432"/>
      <c r="D349" s="432" t="s">
        <v>1499</v>
      </c>
      <c r="E349" s="429" t="s">
        <v>2486</v>
      </c>
      <c r="F349" s="429" t="s">
        <v>49</v>
      </c>
      <c r="G349" s="429" t="s">
        <v>0</v>
      </c>
      <c r="H349" s="429" t="s">
        <v>963</v>
      </c>
      <c r="I349" s="429" t="s">
        <v>968</v>
      </c>
      <c r="J349" s="432">
        <v>23.3</v>
      </c>
      <c r="K349" s="689">
        <v>16.45</v>
      </c>
      <c r="L349" s="689">
        <v>17.3</v>
      </c>
      <c r="M349" s="689"/>
      <c r="O349" s="690"/>
      <c r="P349" s="690"/>
      <c r="Q349" s="690"/>
      <c r="R349" s="707"/>
      <c r="S349" s="707"/>
      <c r="T349" s="691"/>
      <c r="U349" s="710"/>
      <c r="V349" s="692"/>
      <c r="W349" s="692"/>
      <c r="X349" s="691"/>
      <c r="Y349" s="691"/>
      <c r="Z349" s="432"/>
      <c r="AA349" s="695"/>
      <c r="AK349" s="432"/>
    </row>
    <row r="350" spans="1:39" s="429" customFormat="1" ht="20.25" x14ac:dyDescent="0.4">
      <c r="A350" s="688"/>
      <c r="B350" s="432"/>
      <c r="C350" s="432"/>
      <c r="D350" s="432" t="s">
        <v>1499</v>
      </c>
      <c r="E350" s="429" t="s">
        <v>2487</v>
      </c>
      <c r="F350" s="429" t="s">
        <v>0</v>
      </c>
      <c r="G350" s="429" t="s">
        <v>49</v>
      </c>
      <c r="H350" s="429" t="s">
        <v>968</v>
      </c>
      <c r="I350" s="429" t="s">
        <v>963</v>
      </c>
      <c r="J350" s="432">
        <v>23.3</v>
      </c>
      <c r="K350" s="689">
        <v>17.399999999999999</v>
      </c>
      <c r="L350" s="689">
        <v>18.25</v>
      </c>
      <c r="M350" s="689"/>
      <c r="O350" s="690"/>
      <c r="P350" s="690"/>
      <c r="Q350" s="690"/>
      <c r="R350" s="707"/>
      <c r="S350" s="707"/>
      <c r="T350" s="691"/>
      <c r="U350" s="710"/>
      <c r="V350" s="692"/>
      <c r="W350" s="692"/>
      <c r="X350" s="691"/>
      <c r="Y350" s="691"/>
      <c r="Z350" s="432"/>
      <c r="AA350" s="695"/>
      <c r="AK350" s="432"/>
    </row>
    <row r="351" spans="1:39" s="429" customFormat="1" ht="20.25" x14ac:dyDescent="0.4">
      <c r="A351" s="688"/>
      <c r="B351" s="432"/>
      <c r="C351" s="432" t="s">
        <v>2092</v>
      </c>
      <c r="D351" s="432" t="s">
        <v>1499</v>
      </c>
      <c r="E351" s="429" t="s">
        <v>2488</v>
      </c>
      <c r="F351" s="429" t="s">
        <v>49</v>
      </c>
      <c r="G351" s="429" t="s">
        <v>0</v>
      </c>
      <c r="H351" s="429" t="s">
        <v>963</v>
      </c>
      <c r="I351" s="429" t="s">
        <v>968</v>
      </c>
      <c r="J351" s="432">
        <v>23.3</v>
      </c>
      <c r="K351" s="689">
        <v>18.350000000000001</v>
      </c>
      <c r="L351" s="689">
        <v>19.2</v>
      </c>
      <c r="M351" s="689"/>
      <c r="O351" s="690"/>
      <c r="P351" s="690"/>
      <c r="Q351" s="690"/>
      <c r="R351" s="707"/>
      <c r="S351" s="707"/>
      <c r="T351" s="690"/>
      <c r="U351" s="710"/>
      <c r="V351" s="692"/>
      <c r="W351" s="692"/>
      <c r="X351" s="691"/>
      <c r="Y351" s="691"/>
      <c r="Z351" s="432"/>
      <c r="AA351" s="695"/>
      <c r="AK351" s="432"/>
    </row>
    <row r="352" spans="1:39" s="429" customFormat="1" ht="20.25" x14ac:dyDescent="0.4">
      <c r="A352" s="688"/>
      <c r="B352" s="432"/>
      <c r="C352" s="432" t="s">
        <v>2092</v>
      </c>
      <c r="D352" s="432"/>
      <c r="G352" s="642" t="s">
        <v>1174</v>
      </c>
      <c r="I352" s="642" t="s">
        <v>1174</v>
      </c>
      <c r="K352" s="432"/>
      <c r="L352" s="432"/>
      <c r="M352" s="432"/>
      <c r="N352" s="742"/>
      <c r="O352" s="742"/>
      <c r="P352" s="742"/>
      <c r="Q352" s="742"/>
      <c r="S352" s="690"/>
      <c r="T352" s="690"/>
      <c r="U352" s="432"/>
      <c r="V352" s="692"/>
      <c r="W352" s="692"/>
      <c r="X352" s="691"/>
      <c r="Y352" s="691"/>
      <c r="Z352" s="743"/>
      <c r="AA352" s="695"/>
      <c r="AK352" s="432"/>
    </row>
    <row r="353" spans="1:39" s="178" customFormat="1" ht="20.25" x14ac:dyDescent="0.4">
      <c r="A353" s="672"/>
      <c r="B353" s="175"/>
      <c r="C353" s="175"/>
      <c r="D353" s="175"/>
      <c r="J353" s="175"/>
      <c r="K353" s="180"/>
      <c r="L353" s="180"/>
      <c r="M353" s="180"/>
      <c r="O353" s="718"/>
      <c r="P353" s="718"/>
      <c r="Q353" s="718"/>
      <c r="R353" s="175"/>
      <c r="S353" s="175"/>
      <c r="T353" s="175"/>
      <c r="U353" s="175"/>
      <c r="V353" s="182"/>
      <c r="W353" s="182"/>
      <c r="X353" s="183"/>
      <c r="Y353" s="183"/>
      <c r="Z353" s="679"/>
      <c r="AA353" s="700"/>
      <c r="AB353" s="195"/>
      <c r="AC353" s="195"/>
      <c r="AD353" s="195"/>
      <c r="AE353" s="195"/>
      <c r="AH353" s="190"/>
      <c r="AK353" s="175"/>
    </row>
    <row r="354" spans="1:39" s="429" customFormat="1" ht="20.25" x14ac:dyDescent="0.4">
      <c r="A354" s="688"/>
      <c r="B354" s="432">
        <v>23</v>
      </c>
      <c r="C354" s="432" t="s">
        <v>2092</v>
      </c>
      <c r="D354" s="432" t="s">
        <v>1503</v>
      </c>
      <c r="E354" s="429" t="s">
        <v>2489</v>
      </c>
      <c r="F354" s="429" t="s">
        <v>0</v>
      </c>
      <c r="G354" s="429" t="s">
        <v>49</v>
      </c>
      <c r="H354" s="429" t="s">
        <v>1476</v>
      </c>
      <c r="I354" s="429" t="s">
        <v>963</v>
      </c>
      <c r="J354" s="432">
        <v>23.3</v>
      </c>
      <c r="K354" s="689">
        <v>4.3</v>
      </c>
      <c r="L354" s="689">
        <v>6.1</v>
      </c>
      <c r="M354" s="689"/>
      <c r="S354" s="690"/>
      <c r="T354" s="690"/>
      <c r="U354" s="432" t="s">
        <v>1503</v>
      </c>
      <c r="V354" s="690">
        <v>0.2951388888888889</v>
      </c>
      <c r="W354" s="690">
        <v>0.27430555555555552</v>
      </c>
      <c r="X354" s="691">
        <v>174.3</v>
      </c>
      <c r="Y354" s="691"/>
      <c r="Z354" s="692"/>
      <c r="AA354" s="693"/>
      <c r="AB354" s="705" t="s">
        <v>2101</v>
      </c>
      <c r="AC354" s="655" t="s">
        <v>1029</v>
      </c>
      <c r="AD354" s="655" t="s">
        <v>1029</v>
      </c>
      <c r="AE354" s="705" t="s">
        <v>2103</v>
      </c>
      <c r="AF354" s="429" t="s">
        <v>963</v>
      </c>
      <c r="AG354" s="429" t="s">
        <v>49</v>
      </c>
      <c r="AH354" s="655" t="s">
        <v>1029</v>
      </c>
      <c r="AI354" s="429" t="s">
        <v>1045</v>
      </c>
      <c r="AJ354" s="429" t="s">
        <v>1031</v>
      </c>
      <c r="AK354" s="432"/>
      <c r="AM354" s="429" t="s">
        <v>1027</v>
      </c>
    </row>
    <row r="355" spans="1:39" s="429" customFormat="1" ht="20.25" x14ac:dyDescent="0.4">
      <c r="A355" s="688"/>
      <c r="B355" s="432"/>
      <c r="C355" s="432"/>
      <c r="D355" s="432" t="s">
        <v>1503</v>
      </c>
      <c r="E355" s="429" t="s">
        <v>2490</v>
      </c>
      <c r="F355" s="429" t="s">
        <v>49</v>
      </c>
      <c r="G355" s="429" t="s">
        <v>0</v>
      </c>
      <c r="H355" s="429" t="s">
        <v>963</v>
      </c>
      <c r="I355" s="429" t="s">
        <v>968</v>
      </c>
      <c r="J355" s="432">
        <v>23.3</v>
      </c>
      <c r="K355" s="689">
        <v>6.15</v>
      </c>
      <c r="L355" s="689">
        <v>7</v>
      </c>
      <c r="M355" s="689"/>
      <c r="S355" s="690"/>
      <c r="T355" s="691"/>
      <c r="U355" s="710"/>
      <c r="X355" s="691"/>
      <c r="Y355" s="691"/>
      <c r="Z355" s="432"/>
      <c r="AA355" s="695"/>
      <c r="AK355" s="432"/>
    </row>
    <row r="356" spans="1:39" s="429" customFormat="1" ht="20.25" x14ac:dyDescent="0.4">
      <c r="A356" s="688"/>
      <c r="B356" s="432"/>
      <c r="C356" s="432"/>
      <c r="D356" s="432" t="s">
        <v>1503</v>
      </c>
      <c r="E356" s="429" t="s">
        <v>2491</v>
      </c>
      <c r="F356" s="429" t="s">
        <v>0</v>
      </c>
      <c r="G356" s="429" t="s">
        <v>49</v>
      </c>
      <c r="H356" s="429" t="s">
        <v>968</v>
      </c>
      <c r="I356" s="429" t="s">
        <v>963</v>
      </c>
      <c r="J356" s="432">
        <v>23.3</v>
      </c>
      <c r="K356" s="689">
        <v>7.05</v>
      </c>
      <c r="L356" s="689">
        <v>7.5</v>
      </c>
      <c r="M356" s="689"/>
      <c r="S356" s="691"/>
      <c r="T356" s="691"/>
      <c r="U356" s="710"/>
      <c r="V356" s="692"/>
      <c r="W356" s="692"/>
      <c r="X356" s="691"/>
      <c r="Y356" s="691"/>
      <c r="Z356" s="432"/>
      <c r="AA356" s="695"/>
      <c r="AK356" s="432"/>
    </row>
    <row r="357" spans="1:39" s="429" customFormat="1" ht="20.25" x14ac:dyDescent="0.4">
      <c r="A357" s="688"/>
      <c r="B357" s="432"/>
      <c r="C357" s="432"/>
      <c r="D357" s="432" t="s">
        <v>1503</v>
      </c>
      <c r="E357" s="429" t="s">
        <v>2492</v>
      </c>
      <c r="F357" s="429" t="s">
        <v>49</v>
      </c>
      <c r="G357" s="429" t="s">
        <v>0</v>
      </c>
      <c r="H357" s="429" t="s">
        <v>963</v>
      </c>
      <c r="I357" s="429" t="s">
        <v>968</v>
      </c>
      <c r="J357" s="432">
        <v>23.3</v>
      </c>
      <c r="K357" s="432">
        <v>7.55</v>
      </c>
      <c r="L357" s="689">
        <v>8.4</v>
      </c>
      <c r="M357" s="689"/>
      <c r="S357" s="691"/>
      <c r="T357" s="691"/>
      <c r="U357" s="710"/>
      <c r="V357" s="692"/>
      <c r="W357" s="692"/>
      <c r="X357" s="691"/>
      <c r="Y357" s="691"/>
      <c r="Z357" s="432"/>
      <c r="AA357" s="695"/>
      <c r="AK357" s="432"/>
    </row>
    <row r="358" spans="1:39" s="429" customFormat="1" ht="20.25" x14ac:dyDescent="0.4">
      <c r="A358" s="688"/>
      <c r="B358" s="432"/>
      <c r="C358" s="432"/>
      <c r="D358" s="432" t="s">
        <v>1503</v>
      </c>
      <c r="E358" s="429" t="s">
        <v>2493</v>
      </c>
      <c r="F358" s="429" t="s">
        <v>0</v>
      </c>
      <c r="G358" s="429" t="s">
        <v>49</v>
      </c>
      <c r="H358" s="429" t="s">
        <v>968</v>
      </c>
      <c r="I358" s="429" t="s">
        <v>963</v>
      </c>
      <c r="J358" s="432">
        <v>23.3</v>
      </c>
      <c r="K358" s="689">
        <v>8.4499999999999993</v>
      </c>
      <c r="L358" s="689">
        <v>9.3000000000000007</v>
      </c>
      <c r="M358" s="689"/>
      <c r="N358" s="642" t="s">
        <v>971</v>
      </c>
      <c r="S358" s="691"/>
      <c r="T358" s="691"/>
      <c r="U358" s="710"/>
      <c r="V358" s="692"/>
      <c r="W358" s="692"/>
      <c r="X358" s="691"/>
      <c r="Y358" s="691"/>
      <c r="Z358" s="432"/>
      <c r="AA358" s="695"/>
      <c r="AK358" s="432"/>
    </row>
    <row r="359" spans="1:39" s="429" customFormat="1" ht="20.25" x14ac:dyDescent="0.4">
      <c r="A359" s="688"/>
      <c r="B359" s="432"/>
      <c r="C359" s="432" t="s">
        <v>2092</v>
      </c>
      <c r="D359" s="432" t="s">
        <v>1503</v>
      </c>
      <c r="E359" s="429" t="s">
        <v>2494</v>
      </c>
      <c r="F359" s="429" t="s">
        <v>49</v>
      </c>
      <c r="G359" s="429" t="s">
        <v>40</v>
      </c>
      <c r="H359" s="429" t="s">
        <v>963</v>
      </c>
      <c r="I359" s="429" t="s">
        <v>1476</v>
      </c>
      <c r="J359" s="432">
        <v>57.8</v>
      </c>
      <c r="K359" s="689">
        <v>10</v>
      </c>
      <c r="L359" s="689">
        <v>11.4</v>
      </c>
      <c r="M359" s="689"/>
      <c r="S359" s="432"/>
      <c r="T359" s="690"/>
      <c r="V359" s="692"/>
      <c r="W359" s="692"/>
      <c r="X359" s="691"/>
      <c r="Y359" s="691"/>
      <c r="AA359" s="695"/>
      <c r="AK359" s="432"/>
    </row>
    <row r="360" spans="1:39" s="643" customFormat="1" ht="20.25" x14ac:dyDescent="0.4">
      <c r="C360" s="709" t="s">
        <v>2092</v>
      </c>
      <c r="H360" s="642" t="s">
        <v>976</v>
      </c>
    </row>
    <row r="361" spans="1:39" s="429" customFormat="1" ht="20.25" x14ac:dyDescent="0.4">
      <c r="A361" s="688"/>
      <c r="B361" s="432"/>
      <c r="C361" s="432" t="s">
        <v>2092</v>
      </c>
      <c r="D361" s="432" t="s">
        <v>1738</v>
      </c>
      <c r="E361" s="429" t="s">
        <v>2495</v>
      </c>
      <c r="F361" s="429" t="s">
        <v>40</v>
      </c>
      <c r="G361" s="429" t="s">
        <v>1538</v>
      </c>
      <c r="H361" s="429" t="s">
        <v>1476</v>
      </c>
      <c r="I361" s="429" t="s">
        <v>1539</v>
      </c>
      <c r="J361" s="432">
        <v>96.4</v>
      </c>
      <c r="K361" s="689">
        <v>12.1</v>
      </c>
      <c r="L361" s="689">
        <v>14.3</v>
      </c>
      <c r="M361" s="689"/>
      <c r="N361" s="429" t="s">
        <v>2163</v>
      </c>
      <c r="O361" s="707"/>
      <c r="P361" s="707"/>
      <c r="Q361" s="707"/>
      <c r="R361" s="432"/>
      <c r="S361" s="432"/>
      <c r="T361" s="432"/>
      <c r="U361" s="432" t="s">
        <v>1738</v>
      </c>
      <c r="V361" s="690">
        <v>0.31597222222222221</v>
      </c>
      <c r="W361" s="690">
        <v>0.26041666666666669</v>
      </c>
      <c r="X361" s="691">
        <v>225.2</v>
      </c>
      <c r="Y361" s="691">
        <f>X361+X354</f>
        <v>399.5</v>
      </c>
      <c r="Z361" s="692">
        <v>9</v>
      </c>
      <c r="AA361" s="693" t="s">
        <v>1027</v>
      </c>
      <c r="AB361" s="705" t="s">
        <v>2101</v>
      </c>
      <c r="AC361" s="705" t="s">
        <v>1045</v>
      </c>
      <c r="AD361" s="705" t="s">
        <v>1045</v>
      </c>
      <c r="AE361" s="705" t="s">
        <v>2103</v>
      </c>
      <c r="AF361" s="429" t="s">
        <v>2369</v>
      </c>
      <c r="AG361" s="429" t="s">
        <v>11</v>
      </c>
      <c r="AH361" s="655" t="s">
        <v>1542</v>
      </c>
      <c r="AI361" s="429" t="s">
        <v>1045</v>
      </c>
      <c r="AJ361" s="429" t="s">
        <v>1031</v>
      </c>
      <c r="AK361" s="432" t="s">
        <v>2180</v>
      </c>
      <c r="AM361" s="429" t="s">
        <v>1027</v>
      </c>
    </row>
    <row r="362" spans="1:39" s="429" customFormat="1" ht="20.25" x14ac:dyDescent="0.4">
      <c r="A362" s="688"/>
      <c r="B362" s="432"/>
      <c r="C362" s="432"/>
      <c r="D362" s="432" t="s">
        <v>1738</v>
      </c>
      <c r="E362" s="429" t="s">
        <v>2496</v>
      </c>
      <c r="F362" s="429" t="s">
        <v>1538</v>
      </c>
      <c r="G362" s="429" t="s">
        <v>2141</v>
      </c>
      <c r="H362" s="429" t="s">
        <v>1539</v>
      </c>
      <c r="I362" s="429" t="s">
        <v>2142</v>
      </c>
      <c r="J362" s="432">
        <v>64.400000000000006</v>
      </c>
      <c r="K362" s="689">
        <v>15</v>
      </c>
      <c r="L362" s="689">
        <v>16.3</v>
      </c>
      <c r="M362" s="689"/>
      <c r="N362" s="704" t="s">
        <v>971</v>
      </c>
      <c r="O362" s="650"/>
      <c r="P362" s="650"/>
      <c r="Q362" s="650"/>
      <c r="R362" s="432"/>
      <c r="S362" s="432"/>
      <c r="T362" s="432"/>
      <c r="V362" s="692"/>
      <c r="W362" s="692"/>
      <c r="X362" s="691"/>
      <c r="Y362" s="691"/>
      <c r="Z362" s="432"/>
      <c r="AA362" s="695"/>
      <c r="AK362" s="432"/>
    </row>
    <row r="363" spans="1:39" s="429" customFormat="1" ht="20.25" x14ac:dyDescent="0.4">
      <c r="A363" s="688"/>
      <c r="B363" s="432"/>
      <c r="C363" s="432" t="s">
        <v>2092</v>
      </c>
      <c r="D363" s="432" t="s">
        <v>1738</v>
      </c>
      <c r="E363" s="429" t="s">
        <v>2497</v>
      </c>
      <c r="F363" s="429" t="s">
        <v>2141</v>
      </c>
      <c r="G363" s="429" t="s">
        <v>1538</v>
      </c>
      <c r="H363" s="429" t="s">
        <v>2142</v>
      </c>
      <c r="I363" s="429" t="s">
        <v>1539</v>
      </c>
      <c r="J363" s="432">
        <v>64.400000000000006</v>
      </c>
      <c r="K363" s="689">
        <v>17.3</v>
      </c>
      <c r="L363" s="689">
        <v>19</v>
      </c>
      <c r="M363" s="689"/>
      <c r="N363" s="429" t="s">
        <v>2163</v>
      </c>
      <c r="R363" s="432"/>
      <c r="S363" s="432"/>
      <c r="T363" s="432"/>
      <c r="V363" s="692"/>
      <c r="W363" s="692"/>
      <c r="X363" s="691"/>
      <c r="Y363" s="691"/>
      <c r="Z363" s="432"/>
      <c r="AA363" s="695"/>
      <c r="AK363" s="432"/>
    </row>
    <row r="364" spans="1:39" s="429" customFormat="1" ht="20.25" x14ac:dyDescent="0.4">
      <c r="A364" s="688"/>
      <c r="B364" s="432"/>
      <c r="C364" s="432" t="s">
        <v>2092</v>
      </c>
      <c r="D364" s="432"/>
      <c r="G364" s="642" t="s">
        <v>1174</v>
      </c>
      <c r="I364" s="642" t="s">
        <v>1174</v>
      </c>
      <c r="J364" s="432"/>
      <c r="K364" s="689"/>
      <c r="L364" s="689"/>
      <c r="M364" s="689"/>
      <c r="R364" s="432"/>
      <c r="S364" s="432"/>
      <c r="T364" s="432"/>
      <c r="U364" s="691"/>
      <c r="V364" s="692"/>
      <c r="W364" s="692"/>
      <c r="X364" s="691"/>
      <c r="Y364" s="691"/>
      <c r="Z364" s="432"/>
      <c r="AA364" s="695"/>
      <c r="AK364" s="432"/>
    </row>
    <row r="365" spans="1:39" s="429" customFormat="1" ht="20.25" x14ac:dyDescent="0.4">
      <c r="A365" s="688"/>
      <c r="B365" s="432"/>
      <c r="C365" s="432"/>
      <c r="D365" s="432"/>
      <c r="J365" s="432"/>
      <c r="K365" s="689"/>
      <c r="L365" s="689"/>
      <c r="M365" s="689"/>
      <c r="R365" s="432"/>
      <c r="S365" s="432"/>
      <c r="T365" s="432"/>
      <c r="U365" s="691"/>
      <c r="V365" s="692"/>
      <c r="W365" s="692"/>
      <c r="X365" s="691"/>
      <c r="Y365" s="691"/>
      <c r="Z365" s="432"/>
      <c r="AA365" s="695"/>
      <c r="AK365" s="432"/>
    </row>
    <row r="366" spans="1:39" s="429" customFormat="1" ht="20.25" x14ac:dyDescent="0.4">
      <c r="A366" s="688"/>
      <c r="B366" s="432">
        <v>24</v>
      </c>
      <c r="C366" s="432" t="s">
        <v>2092</v>
      </c>
      <c r="D366" s="432" t="s">
        <v>1535</v>
      </c>
      <c r="E366" s="429" t="s">
        <v>2498</v>
      </c>
      <c r="F366" s="429" t="s">
        <v>1538</v>
      </c>
      <c r="G366" s="429" t="s">
        <v>2141</v>
      </c>
      <c r="H366" s="429" t="s">
        <v>1539</v>
      </c>
      <c r="I366" s="429" t="s">
        <v>2142</v>
      </c>
      <c r="J366" s="432">
        <v>64.400000000000006</v>
      </c>
      <c r="K366" s="689">
        <v>7.3</v>
      </c>
      <c r="L366" s="689">
        <v>9</v>
      </c>
      <c r="M366" s="689"/>
      <c r="N366" s="429" t="s">
        <v>2163</v>
      </c>
      <c r="O366" s="707"/>
      <c r="P366" s="707"/>
      <c r="Q366" s="707"/>
      <c r="R366" s="432"/>
      <c r="S366" s="432"/>
      <c r="T366" s="432"/>
      <c r="U366" s="432" t="s">
        <v>1535</v>
      </c>
      <c r="V366" s="690">
        <v>0.28125</v>
      </c>
      <c r="W366" s="690">
        <v>0.24652777777777779</v>
      </c>
      <c r="X366" s="691">
        <v>225.2</v>
      </c>
      <c r="Y366" s="691"/>
      <c r="Z366" s="692"/>
      <c r="AA366" s="693" t="s">
        <v>1027</v>
      </c>
      <c r="AB366" s="705" t="s">
        <v>2101</v>
      </c>
      <c r="AC366" s="705" t="s">
        <v>1045</v>
      </c>
      <c r="AD366" s="705"/>
      <c r="AE366" s="705"/>
      <c r="AF366" s="429" t="s">
        <v>1539</v>
      </c>
      <c r="AG366" s="429" t="s">
        <v>11</v>
      </c>
      <c r="AH366" s="655" t="s">
        <v>1542</v>
      </c>
      <c r="AI366" s="429" t="s">
        <v>1045</v>
      </c>
      <c r="AJ366" s="429" t="s">
        <v>1031</v>
      </c>
      <c r="AK366" s="432"/>
      <c r="AM366" s="429" t="s">
        <v>1027</v>
      </c>
    </row>
    <row r="367" spans="1:39" s="429" customFormat="1" ht="20.25" x14ac:dyDescent="0.4">
      <c r="A367" s="688"/>
      <c r="B367" s="432"/>
      <c r="C367" s="432"/>
      <c r="D367" s="432" t="s">
        <v>1535</v>
      </c>
      <c r="E367" s="429" t="s">
        <v>2499</v>
      </c>
      <c r="F367" s="429" t="s">
        <v>2141</v>
      </c>
      <c r="G367" s="429" t="s">
        <v>1538</v>
      </c>
      <c r="H367" s="429" t="s">
        <v>2142</v>
      </c>
      <c r="I367" s="429" t="s">
        <v>1539</v>
      </c>
      <c r="J367" s="432">
        <v>64.400000000000006</v>
      </c>
      <c r="K367" s="689">
        <v>9.3000000000000007</v>
      </c>
      <c r="L367" s="689">
        <v>11</v>
      </c>
      <c r="M367" s="689"/>
      <c r="N367" s="704" t="s">
        <v>971</v>
      </c>
      <c r="O367" s="707"/>
      <c r="P367" s="707"/>
      <c r="Q367" s="707"/>
      <c r="R367" s="744"/>
      <c r="S367" s="744"/>
      <c r="T367" s="744"/>
      <c r="U367" s="704"/>
      <c r="X367" s="691"/>
      <c r="Y367" s="691"/>
      <c r="Z367" s="432"/>
      <c r="AA367" s="695"/>
      <c r="AK367" s="432"/>
    </row>
    <row r="368" spans="1:39" s="429" customFormat="1" ht="20.25" x14ac:dyDescent="0.4">
      <c r="A368" s="688"/>
      <c r="B368" s="432"/>
      <c r="C368" s="432" t="s">
        <v>2092</v>
      </c>
      <c r="D368" s="432" t="s">
        <v>1535</v>
      </c>
      <c r="E368" s="429" t="s">
        <v>2500</v>
      </c>
      <c r="F368" s="429" t="s">
        <v>1538</v>
      </c>
      <c r="G368" s="429" t="s">
        <v>40</v>
      </c>
      <c r="H368" s="429" t="s">
        <v>1539</v>
      </c>
      <c r="I368" s="429" t="s">
        <v>1476</v>
      </c>
      <c r="J368" s="432">
        <v>96.4</v>
      </c>
      <c r="K368" s="689">
        <v>11.3</v>
      </c>
      <c r="L368" s="689">
        <v>13.45</v>
      </c>
      <c r="M368" s="689"/>
      <c r="N368" s="429" t="s">
        <v>2163</v>
      </c>
      <c r="R368" s="432"/>
      <c r="S368" s="432"/>
      <c r="T368" s="432"/>
      <c r="V368" s="692"/>
      <c r="W368" s="692"/>
      <c r="X368" s="691"/>
      <c r="Y368" s="691"/>
      <c r="Z368" s="432"/>
      <c r="AA368" s="695"/>
      <c r="AK368" s="432"/>
    </row>
    <row r="369" spans="1:39" s="643" customFormat="1" ht="20.25" x14ac:dyDescent="0.4">
      <c r="C369" s="709" t="s">
        <v>2092</v>
      </c>
      <c r="H369" s="642" t="s">
        <v>976</v>
      </c>
    </row>
    <row r="370" spans="1:39" s="429" customFormat="1" ht="20.25" x14ac:dyDescent="0.4">
      <c r="A370" s="688"/>
      <c r="C370" s="432" t="s">
        <v>2092</v>
      </c>
      <c r="D370" s="432" t="s">
        <v>1495</v>
      </c>
      <c r="E370" s="429" t="s">
        <v>2501</v>
      </c>
      <c r="F370" s="429" t="s">
        <v>40</v>
      </c>
      <c r="G370" s="429" t="s">
        <v>49</v>
      </c>
      <c r="H370" s="429" t="s">
        <v>1476</v>
      </c>
      <c r="I370" s="429" t="s">
        <v>963</v>
      </c>
      <c r="J370" s="432">
        <v>57.8</v>
      </c>
      <c r="K370" s="689">
        <v>14.15</v>
      </c>
      <c r="L370" s="689">
        <v>15.55</v>
      </c>
      <c r="M370" s="689"/>
      <c r="S370" s="690"/>
      <c r="T370" s="690"/>
      <c r="U370" s="432" t="s">
        <v>1495</v>
      </c>
      <c r="V370" s="690">
        <v>0.30555555555555552</v>
      </c>
      <c r="W370" s="690">
        <v>0.28472222222222221</v>
      </c>
      <c r="X370" s="691">
        <v>174.3</v>
      </c>
      <c r="Y370" s="691">
        <f>X370+X366</f>
        <v>399.5</v>
      </c>
      <c r="Z370" s="692">
        <v>9</v>
      </c>
      <c r="AA370" s="693" t="s">
        <v>1027</v>
      </c>
      <c r="AB370" s="705" t="s">
        <v>2101</v>
      </c>
      <c r="AC370" s="655" t="s">
        <v>1029</v>
      </c>
      <c r="AD370" s="705"/>
      <c r="AE370" s="705"/>
      <c r="AF370" s="429" t="s">
        <v>963</v>
      </c>
      <c r="AG370" s="429" t="s">
        <v>49</v>
      </c>
      <c r="AH370" s="655" t="s">
        <v>1029</v>
      </c>
      <c r="AI370" s="429" t="s">
        <v>1045</v>
      </c>
      <c r="AJ370" s="429" t="s">
        <v>1031</v>
      </c>
      <c r="AK370" s="432" t="s">
        <v>1487</v>
      </c>
      <c r="AM370" s="429" t="s">
        <v>1027</v>
      </c>
    </row>
    <row r="371" spans="1:39" s="429" customFormat="1" ht="20.25" x14ac:dyDescent="0.4">
      <c r="A371" s="688"/>
      <c r="B371" s="432"/>
      <c r="C371" s="432"/>
      <c r="D371" s="432" t="s">
        <v>1495</v>
      </c>
      <c r="E371" s="429" t="s">
        <v>2502</v>
      </c>
      <c r="F371" s="429" t="s">
        <v>49</v>
      </c>
      <c r="G371" s="429" t="s">
        <v>0</v>
      </c>
      <c r="H371" s="429" t="s">
        <v>963</v>
      </c>
      <c r="I371" s="429" t="s">
        <v>968</v>
      </c>
      <c r="J371" s="432">
        <v>23.3</v>
      </c>
      <c r="K371" s="689">
        <v>16</v>
      </c>
      <c r="L371" s="689">
        <v>16.45</v>
      </c>
      <c r="M371" s="689"/>
      <c r="S371" s="690"/>
      <c r="T371" s="690"/>
      <c r="U371" s="710"/>
      <c r="V371" s="692"/>
      <c r="W371" s="692"/>
      <c r="X371" s="691"/>
      <c r="Y371" s="691"/>
      <c r="Z371" s="432"/>
      <c r="AA371" s="695"/>
      <c r="AK371" s="432"/>
    </row>
    <row r="372" spans="1:39" s="429" customFormat="1" ht="20.25" x14ac:dyDescent="0.4">
      <c r="A372" s="688"/>
      <c r="B372" s="432"/>
      <c r="C372" s="432"/>
      <c r="D372" s="432" t="s">
        <v>1495</v>
      </c>
      <c r="E372" s="429" t="s">
        <v>2503</v>
      </c>
      <c r="F372" s="429" t="s">
        <v>0</v>
      </c>
      <c r="G372" s="429" t="s">
        <v>49</v>
      </c>
      <c r="H372" s="429" t="s">
        <v>968</v>
      </c>
      <c r="I372" s="429" t="s">
        <v>963</v>
      </c>
      <c r="J372" s="432">
        <v>23.3</v>
      </c>
      <c r="K372" s="689">
        <v>16.5</v>
      </c>
      <c r="L372" s="689">
        <v>17.350000000000001</v>
      </c>
      <c r="M372" s="689"/>
      <c r="N372" s="642" t="s">
        <v>971</v>
      </c>
      <c r="S372" s="691"/>
      <c r="T372" s="691"/>
      <c r="U372" s="710"/>
      <c r="V372" s="692"/>
      <c r="W372" s="692"/>
      <c r="X372" s="691"/>
      <c r="Y372" s="691"/>
      <c r="Z372" s="432"/>
      <c r="AA372" s="695"/>
      <c r="AK372" s="432"/>
    </row>
    <row r="373" spans="1:39" s="429" customFormat="1" ht="20.25" x14ac:dyDescent="0.4">
      <c r="A373" s="688"/>
      <c r="B373" s="432"/>
      <c r="C373" s="432"/>
      <c r="D373" s="432" t="s">
        <v>1495</v>
      </c>
      <c r="E373" s="429" t="s">
        <v>2504</v>
      </c>
      <c r="F373" s="429" t="s">
        <v>49</v>
      </c>
      <c r="G373" s="429" t="s">
        <v>0</v>
      </c>
      <c r="H373" s="429" t="s">
        <v>963</v>
      </c>
      <c r="I373" s="429" t="s">
        <v>968</v>
      </c>
      <c r="J373" s="432">
        <v>23.3</v>
      </c>
      <c r="K373" s="689">
        <v>18.05</v>
      </c>
      <c r="L373" s="689">
        <v>18.5</v>
      </c>
      <c r="M373" s="689"/>
      <c r="S373" s="691"/>
      <c r="T373" s="691"/>
      <c r="U373" s="710"/>
      <c r="V373" s="692"/>
      <c r="W373" s="692"/>
      <c r="X373" s="691"/>
      <c r="Y373" s="691"/>
      <c r="Z373" s="432"/>
      <c r="AA373" s="695"/>
      <c r="AK373" s="432"/>
    </row>
    <row r="374" spans="1:39" s="429" customFormat="1" ht="20.25" x14ac:dyDescent="0.4">
      <c r="A374" s="688"/>
      <c r="B374" s="432"/>
      <c r="C374" s="432"/>
      <c r="D374" s="432" t="s">
        <v>1495</v>
      </c>
      <c r="E374" s="429" t="s">
        <v>2505</v>
      </c>
      <c r="F374" s="429" t="s">
        <v>0</v>
      </c>
      <c r="G374" s="429" t="s">
        <v>49</v>
      </c>
      <c r="H374" s="429" t="s">
        <v>968</v>
      </c>
      <c r="I374" s="429" t="s">
        <v>963</v>
      </c>
      <c r="J374" s="432">
        <v>23.3</v>
      </c>
      <c r="K374" s="689">
        <v>18.55</v>
      </c>
      <c r="L374" s="689">
        <v>19.399999999999999</v>
      </c>
      <c r="M374" s="689"/>
      <c r="S374" s="691"/>
      <c r="T374" s="691"/>
      <c r="U374" s="710"/>
      <c r="V374" s="692"/>
      <c r="W374" s="692"/>
      <c r="X374" s="691"/>
      <c r="Y374" s="691"/>
      <c r="Z374" s="432"/>
      <c r="AA374" s="695"/>
      <c r="AK374" s="432"/>
    </row>
    <row r="375" spans="1:39" s="429" customFormat="1" ht="20.25" x14ac:dyDescent="0.4">
      <c r="A375" s="688"/>
      <c r="B375" s="432"/>
      <c r="C375" s="432" t="s">
        <v>2092</v>
      </c>
      <c r="D375" s="432" t="s">
        <v>1495</v>
      </c>
      <c r="E375" s="429" t="s">
        <v>2506</v>
      </c>
      <c r="F375" s="429" t="s">
        <v>49</v>
      </c>
      <c r="G375" s="429" t="s">
        <v>40</v>
      </c>
      <c r="H375" s="429" t="s">
        <v>963</v>
      </c>
      <c r="I375" s="429" t="s">
        <v>1476</v>
      </c>
      <c r="J375" s="432">
        <v>57.8</v>
      </c>
      <c r="K375" s="689">
        <v>19.45</v>
      </c>
      <c r="L375" s="689">
        <v>21.25</v>
      </c>
      <c r="M375" s="689"/>
      <c r="S375" s="432"/>
      <c r="T375" s="690"/>
      <c r="U375" s="710"/>
      <c r="V375" s="692"/>
      <c r="W375" s="692"/>
      <c r="X375" s="691"/>
      <c r="Y375" s="691"/>
      <c r="Z375" s="432"/>
      <c r="AA375" s="695"/>
      <c r="AK375" s="432"/>
    </row>
    <row r="376" spans="1:39" s="643" customFormat="1" ht="20.25" x14ac:dyDescent="0.4">
      <c r="C376" s="709" t="s">
        <v>2092</v>
      </c>
      <c r="J376" s="642" t="s">
        <v>2507</v>
      </c>
    </row>
    <row r="377" spans="1:39" s="178" customFormat="1" ht="20.25" x14ac:dyDescent="0.4">
      <c r="A377" s="672"/>
      <c r="B377" s="175"/>
      <c r="C377" s="175"/>
      <c r="D377" s="175"/>
      <c r="J377" s="175"/>
      <c r="K377" s="175"/>
      <c r="L377" s="175"/>
      <c r="M377" s="175"/>
      <c r="R377" s="175"/>
      <c r="S377" s="175"/>
      <c r="T377" s="175"/>
      <c r="V377" s="679"/>
      <c r="W377" s="679"/>
      <c r="X377" s="183"/>
      <c r="Y377" s="183"/>
      <c r="AA377" s="685"/>
      <c r="AK377" s="175"/>
    </row>
    <row r="378" spans="1:39" s="429" customFormat="1" ht="20.25" x14ac:dyDescent="0.4">
      <c r="A378" s="688"/>
      <c r="B378" s="432">
        <v>25</v>
      </c>
      <c r="C378" s="432" t="s">
        <v>2092</v>
      </c>
      <c r="D378" s="432" t="s">
        <v>1549</v>
      </c>
      <c r="E378" s="429" t="s">
        <v>2508</v>
      </c>
      <c r="F378" s="429" t="s">
        <v>2509</v>
      </c>
      <c r="G378" s="429" t="s">
        <v>2141</v>
      </c>
      <c r="H378" s="429" t="s">
        <v>2510</v>
      </c>
      <c r="I378" s="429" t="s">
        <v>2142</v>
      </c>
      <c r="J378" s="432">
        <v>17.2</v>
      </c>
      <c r="K378" s="689">
        <v>5.35</v>
      </c>
      <c r="L378" s="689">
        <v>6.2</v>
      </c>
      <c r="M378" s="689"/>
      <c r="N378" s="429" t="s">
        <v>2163</v>
      </c>
      <c r="R378" s="432"/>
      <c r="S378" s="432"/>
      <c r="T378" s="432"/>
      <c r="U378" s="432" t="s">
        <v>1549</v>
      </c>
      <c r="V378" s="690">
        <v>0.31597222222222221</v>
      </c>
      <c r="W378" s="690">
        <v>0.25347222222222221</v>
      </c>
      <c r="X378" s="691">
        <v>178</v>
      </c>
      <c r="Y378" s="691"/>
      <c r="Z378" s="692"/>
      <c r="AA378" s="693" t="s">
        <v>1027</v>
      </c>
      <c r="AB378" s="705" t="s">
        <v>2101</v>
      </c>
      <c r="AC378" s="705" t="s">
        <v>1045</v>
      </c>
      <c r="AD378" s="705"/>
      <c r="AE378" s="705"/>
      <c r="AF378" s="429" t="s">
        <v>2510</v>
      </c>
      <c r="AG378" s="429" t="s">
        <v>2509</v>
      </c>
      <c r="AH378" s="655" t="s">
        <v>1542</v>
      </c>
      <c r="AI378" s="429" t="s">
        <v>1045</v>
      </c>
      <c r="AJ378" s="429" t="s">
        <v>1031</v>
      </c>
      <c r="AK378" s="432"/>
      <c r="AM378" s="429" t="s">
        <v>1027</v>
      </c>
    </row>
    <row r="379" spans="1:39" s="429" customFormat="1" ht="20.25" x14ac:dyDescent="0.4">
      <c r="A379" s="688"/>
      <c r="B379" s="432"/>
      <c r="C379" s="432"/>
      <c r="D379" s="432" t="s">
        <v>1549</v>
      </c>
      <c r="E379" s="429" t="s">
        <v>2511</v>
      </c>
      <c r="F379" s="429" t="s">
        <v>2141</v>
      </c>
      <c r="G379" s="429" t="s">
        <v>1538</v>
      </c>
      <c r="H379" s="429" t="s">
        <v>2142</v>
      </c>
      <c r="I379" s="429" t="s">
        <v>1539</v>
      </c>
      <c r="J379" s="432">
        <v>64.400000000000006</v>
      </c>
      <c r="K379" s="689">
        <v>8.0500000000000007</v>
      </c>
      <c r="L379" s="689">
        <v>9.35</v>
      </c>
      <c r="M379" s="689"/>
      <c r="N379" s="704" t="s">
        <v>971</v>
      </c>
      <c r="R379" s="432"/>
      <c r="S379" s="432"/>
      <c r="T379" s="432"/>
      <c r="V379" s="690"/>
      <c r="W379" s="690"/>
      <c r="X379" s="691"/>
      <c r="Y379" s="691"/>
      <c r="AA379" s="695"/>
      <c r="AK379" s="432"/>
    </row>
    <row r="380" spans="1:39" s="429" customFormat="1" ht="20.25" x14ac:dyDescent="0.4">
      <c r="A380" s="688"/>
      <c r="B380" s="432"/>
      <c r="C380" s="432" t="s">
        <v>2092</v>
      </c>
      <c r="D380" s="432" t="s">
        <v>1549</v>
      </c>
      <c r="E380" s="429" t="s">
        <v>2512</v>
      </c>
      <c r="F380" s="429" t="s">
        <v>1538</v>
      </c>
      <c r="G380" s="429" t="s">
        <v>40</v>
      </c>
      <c r="H380" s="429" t="s">
        <v>1539</v>
      </c>
      <c r="I380" s="429" t="s">
        <v>1476</v>
      </c>
      <c r="J380" s="432">
        <v>96.4</v>
      </c>
      <c r="K380" s="689">
        <v>10.3</v>
      </c>
      <c r="L380" s="689">
        <v>12.45</v>
      </c>
      <c r="M380" s="689"/>
      <c r="N380" s="429" t="s">
        <v>2163</v>
      </c>
      <c r="R380" s="432"/>
      <c r="S380" s="432"/>
      <c r="T380" s="432"/>
      <c r="V380" s="692"/>
      <c r="W380" s="692"/>
      <c r="X380" s="691"/>
      <c r="Y380" s="691"/>
      <c r="AA380" s="695"/>
      <c r="AK380" s="432"/>
    </row>
    <row r="381" spans="1:39" s="429" customFormat="1" ht="20.25" x14ac:dyDescent="0.4">
      <c r="A381" s="688"/>
      <c r="B381" s="432"/>
      <c r="C381" s="432" t="s">
        <v>2092</v>
      </c>
      <c r="D381" s="432"/>
      <c r="F381" s="642" t="s">
        <v>976</v>
      </c>
      <c r="H381" s="642" t="s">
        <v>976</v>
      </c>
      <c r="J381" s="706" t="s">
        <v>2513</v>
      </c>
      <c r="K381" s="432"/>
      <c r="L381" s="432"/>
      <c r="M381" s="432"/>
      <c r="R381" s="432"/>
      <c r="S381" s="432"/>
      <c r="T381" s="432"/>
      <c r="V381" s="692"/>
      <c r="W381" s="692"/>
      <c r="X381" s="691"/>
      <c r="Y381" s="691"/>
      <c r="AA381" s="695"/>
      <c r="AK381" s="432"/>
    </row>
    <row r="382" spans="1:39" s="429" customFormat="1" ht="20.25" x14ac:dyDescent="0.4">
      <c r="A382" s="688"/>
      <c r="C382" s="432" t="s">
        <v>2092</v>
      </c>
      <c r="D382" s="432" t="s">
        <v>1547</v>
      </c>
      <c r="E382" s="429" t="s">
        <v>2514</v>
      </c>
      <c r="F382" s="429" t="s">
        <v>40</v>
      </c>
      <c r="G382" s="429" t="s">
        <v>2515</v>
      </c>
      <c r="H382" s="429" t="s">
        <v>1476</v>
      </c>
      <c r="I382" s="429" t="s">
        <v>2516</v>
      </c>
      <c r="J382" s="691">
        <v>55.5</v>
      </c>
      <c r="K382" s="689">
        <v>14.15</v>
      </c>
      <c r="L382" s="689">
        <v>16.149999999999999</v>
      </c>
      <c r="M382" s="689"/>
      <c r="N382" s="429" t="s">
        <v>2517</v>
      </c>
      <c r="R382" s="432"/>
      <c r="S382" s="432"/>
      <c r="T382" s="432"/>
      <c r="U382" s="432" t="s">
        <v>1547</v>
      </c>
      <c r="V382" s="690">
        <v>0.28125</v>
      </c>
      <c r="W382" s="690">
        <v>0.25347222222222221</v>
      </c>
      <c r="X382" s="691">
        <v>130.6</v>
      </c>
      <c r="Y382" s="691">
        <f>X382+X378</f>
        <v>308.60000000000002</v>
      </c>
      <c r="Z382" s="692">
        <v>8</v>
      </c>
      <c r="AA382" s="693" t="s">
        <v>1027</v>
      </c>
      <c r="AB382" s="705" t="s">
        <v>2101</v>
      </c>
      <c r="AC382" s="705" t="s">
        <v>1045</v>
      </c>
      <c r="AD382" s="705" t="s">
        <v>1045</v>
      </c>
      <c r="AE382" s="705" t="s">
        <v>2103</v>
      </c>
      <c r="AF382" s="429" t="s">
        <v>2518</v>
      </c>
      <c r="AG382" s="429" t="s">
        <v>2509</v>
      </c>
      <c r="AH382" s="655" t="s">
        <v>1542</v>
      </c>
      <c r="AI382" s="429" t="s">
        <v>1045</v>
      </c>
      <c r="AJ382" s="429" t="s">
        <v>1031</v>
      </c>
      <c r="AK382" s="432" t="s">
        <v>2180</v>
      </c>
      <c r="AM382" s="429" t="s">
        <v>1027</v>
      </c>
    </row>
    <row r="383" spans="1:39" s="429" customFormat="1" ht="20.25" x14ac:dyDescent="0.4">
      <c r="A383" s="688"/>
      <c r="B383" s="432"/>
      <c r="C383" s="432"/>
      <c r="D383" s="432" t="s">
        <v>1547</v>
      </c>
      <c r="E383" s="429" t="s">
        <v>2519</v>
      </c>
      <c r="F383" s="429" t="s">
        <v>2515</v>
      </c>
      <c r="G383" s="429" t="s">
        <v>2141</v>
      </c>
      <c r="H383" s="429" t="s">
        <v>2516</v>
      </c>
      <c r="I383" s="429" t="s">
        <v>2142</v>
      </c>
      <c r="J383" s="432">
        <v>23.5</v>
      </c>
      <c r="K383" s="689">
        <v>16.3</v>
      </c>
      <c r="L383" s="689">
        <v>17.149999999999999</v>
      </c>
      <c r="M383" s="689"/>
      <c r="N383" s="429" t="s">
        <v>2163</v>
      </c>
      <c r="R383" s="432"/>
      <c r="S383" s="432"/>
      <c r="T383" s="432"/>
      <c r="V383" s="692"/>
      <c r="W383" s="692"/>
      <c r="X383" s="691"/>
      <c r="Y383" s="691"/>
      <c r="AA383" s="695"/>
      <c r="AK383" s="432"/>
    </row>
    <row r="384" spans="1:39" s="429" customFormat="1" ht="20.25" x14ac:dyDescent="0.4">
      <c r="A384" s="688"/>
      <c r="B384" s="432"/>
      <c r="C384" s="432"/>
      <c r="D384" s="432" t="s">
        <v>1547</v>
      </c>
      <c r="E384" s="429" t="s">
        <v>2520</v>
      </c>
      <c r="F384" s="429" t="s">
        <v>2141</v>
      </c>
      <c r="G384" s="429" t="s">
        <v>2509</v>
      </c>
      <c r="H384" s="429" t="s">
        <v>2142</v>
      </c>
      <c r="I384" s="429" t="s">
        <v>2510</v>
      </c>
      <c r="J384" s="432">
        <v>17.2</v>
      </c>
      <c r="K384" s="689">
        <v>17.3</v>
      </c>
      <c r="L384" s="689">
        <v>18.149999999999999</v>
      </c>
      <c r="M384" s="689"/>
      <c r="N384" s="429" t="s">
        <v>2163</v>
      </c>
      <c r="R384" s="432"/>
      <c r="S384" s="432"/>
      <c r="T384" s="432"/>
      <c r="V384" s="692"/>
      <c r="W384" s="692"/>
      <c r="X384" s="691"/>
      <c r="Y384" s="691"/>
      <c r="AA384" s="695"/>
      <c r="AK384" s="432"/>
    </row>
    <row r="385" spans="1:37" s="429" customFormat="1" ht="20.25" x14ac:dyDescent="0.4">
      <c r="A385" s="688"/>
      <c r="B385" s="432"/>
      <c r="C385" s="432"/>
      <c r="D385" s="432" t="s">
        <v>1547</v>
      </c>
      <c r="E385" s="429" t="s">
        <v>2521</v>
      </c>
      <c r="F385" s="429" t="s">
        <v>2509</v>
      </c>
      <c r="G385" s="429" t="s">
        <v>2141</v>
      </c>
      <c r="H385" s="429" t="s">
        <v>2510</v>
      </c>
      <c r="I385" s="429" t="s">
        <v>2142</v>
      </c>
      <c r="J385" s="432">
        <v>17.2</v>
      </c>
      <c r="K385" s="689">
        <v>18.2</v>
      </c>
      <c r="L385" s="689">
        <v>19.05</v>
      </c>
      <c r="M385" s="689"/>
      <c r="N385" s="704" t="s">
        <v>971</v>
      </c>
      <c r="O385" s="707"/>
      <c r="P385" s="707"/>
      <c r="Q385" s="707"/>
      <c r="R385" s="432"/>
      <c r="S385" s="432"/>
      <c r="T385" s="432"/>
      <c r="V385" s="692"/>
      <c r="W385" s="692"/>
      <c r="X385" s="691"/>
      <c r="Y385" s="691"/>
      <c r="AA385" s="695"/>
      <c r="AK385" s="432"/>
    </row>
    <row r="386" spans="1:37" s="429" customFormat="1" ht="20.25" x14ac:dyDescent="0.4">
      <c r="A386" s="688"/>
      <c r="B386" s="432"/>
      <c r="C386" s="432" t="s">
        <v>2092</v>
      </c>
      <c r="D386" s="432" t="s">
        <v>1547</v>
      </c>
      <c r="E386" s="429" t="s">
        <v>2522</v>
      </c>
      <c r="F386" s="429" t="s">
        <v>2141</v>
      </c>
      <c r="G386" s="429" t="s">
        <v>2509</v>
      </c>
      <c r="H386" s="429" t="s">
        <v>2142</v>
      </c>
      <c r="I386" s="429" t="s">
        <v>2510</v>
      </c>
      <c r="J386" s="432">
        <v>17.2</v>
      </c>
      <c r="K386" s="689">
        <v>19.350000000000001</v>
      </c>
      <c r="L386" s="689">
        <v>20.2</v>
      </c>
      <c r="M386" s="689"/>
      <c r="S386" s="432"/>
      <c r="T386" s="432"/>
      <c r="V386" s="692"/>
      <c r="W386" s="692"/>
      <c r="X386" s="691"/>
      <c r="Y386" s="691"/>
      <c r="AA386" s="695"/>
      <c r="AK386" s="432"/>
    </row>
    <row r="387" spans="1:37" s="429" customFormat="1" ht="20.25" x14ac:dyDescent="0.4">
      <c r="A387" s="688"/>
      <c r="B387" s="432"/>
      <c r="C387" s="432" t="s">
        <v>2092</v>
      </c>
      <c r="D387" s="432"/>
      <c r="G387" s="642" t="s">
        <v>1174</v>
      </c>
      <c r="I387" s="642" t="s">
        <v>1174</v>
      </c>
      <c r="J387" s="432"/>
      <c r="K387" s="432"/>
      <c r="L387" s="432"/>
      <c r="M387" s="432"/>
      <c r="S387" s="432"/>
      <c r="T387" s="432"/>
      <c r="V387" s="692"/>
      <c r="W387" s="692"/>
      <c r="X387" s="691"/>
      <c r="Y387" s="691"/>
      <c r="AA387" s="695"/>
      <c r="AK387" s="432"/>
    </row>
    <row r="388" spans="1:37" s="178" customFormat="1" ht="20.25" x14ac:dyDescent="0.4">
      <c r="A388" s="672"/>
      <c r="B388" s="175"/>
      <c r="C388" s="175"/>
      <c r="D388" s="175"/>
      <c r="J388" s="175"/>
      <c r="K388" s="175"/>
      <c r="L388" s="175"/>
      <c r="M388" s="175"/>
      <c r="S388" s="175"/>
      <c r="T388" s="175"/>
      <c r="V388" s="679"/>
      <c r="W388" s="679"/>
      <c r="X388" s="183"/>
      <c r="Y388" s="183"/>
      <c r="AA388" s="685"/>
      <c r="AK388" s="175"/>
    </row>
    <row r="389" spans="1:37" s="178" customFormat="1" ht="20.25" x14ac:dyDescent="0.4">
      <c r="A389" s="672"/>
      <c r="B389" s="175">
        <v>26</v>
      </c>
      <c r="C389" s="175" t="s">
        <v>2092</v>
      </c>
      <c r="D389" s="175" t="s">
        <v>1557</v>
      </c>
      <c r="E389" s="178" t="s">
        <v>2523</v>
      </c>
      <c r="F389" s="178" t="s">
        <v>2524</v>
      </c>
      <c r="G389" s="178" t="s">
        <v>2525</v>
      </c>
      <c r="H389" s="178" t="s">
        <v>2526</v>
      </c>
      <c r="I389" s="178" t="s">
        <v>2527</v>
      </c>
      <c r="J389" s="183">
        <v>15</v>
      </c>
      <c r="K389" s="180">
        <v>6.45</v>
      </c>
      <c r="L389" s="180">
        <v>7.15</v>
      </c>
      <c r="M389" s="180"/>
      <c r="S389" s="175"/>
      <c r="T389" s="175"/>
      <c r="U389" s="175" t="s">
        <v>1557</v>
      </c>
      <c r="V389" s="182">
        <v>0.29166666666666669</v>
      </c>
      <c r="W389" s="182">
        <v>0.2673611111111111</v>
      </c>
      <c r="X389" s="183">
        <v>160.4</v>
      </c>
      <c r="Y389" s="183"/>
      <c r="Z389" s="679"/>
      <c r="AA389" s="700"/>
      <c r="AB389" s="195" t="s">
        <v>2101</v>
      </c>
      <c r="AC389" s="195" t="s">
        <v>1045</v>
      </c>
      <c r="AD389" s="195"/>
      <c r="AE389" s="195"/>
      <c r="AF389" s="178" t="s">
        <v>2526</v>
      </c>
      <c r="AG389" s="178" t="s">
        <v>2528</v>
      </c>
      <c r="AH389" s="190" t="s">
        <v>1542</v>
      </c>
      <c r="AI389" s="178" t="s">
        <v>1045</v>
      </c>
      <c r="AJ389" s="178" t="s">
        <v>1031</v>
      </c>
      <c r="AK389" s="175"/>
    </row>
    <row r="390" spans="1:37" s="178" customFormat="1" ht="20.25" x14ac:dyDescent="0.4">
      <c r="A390" s="672"/>
      <c r="B390" s="175"/>
      <c r="C390" s="175"/>
      <c r="D390" s="175" t="s">
        <v>1557</v>
      </c>
      <c r="E390" s="178" t="s">
        <v>2529</v>
      </c>
      <c r="F390" s="178" t="s">
        <v>2525</v>
      </c>
      <c r="G390" s="178" t="s">
        <v>2157</v>
      </c>
      <c r="H390" s="178" t="s">
        <v>2527</v>
      </c>
      <c r="I390" s="178" t="s">
        <v>2159</v>
      </c>
      <c r="J390" s="175">
        <v>34.5</v>
      </c>
      <c r="K390" s="180">
        <v>7.2</v>
      </c>
      <c r="L390" s="180">
        <v>8.4</v>
      </c>
      <c r="M390" s="180"/>
      <c r="N390" s="178" t="s">
        <v>2163</v>
      </c>
      <c r="R390" s="175"/>
      <c r="S390" s="175"/>
      <c r="T390" s="175"/>
      <c r="X390" s="183"/>
      <c r="Y390" s="183"/>
      <c r="AA390" s="685"/>
      <c r="AK390" s="175"/>
    </row>
    <row r="391" spans="1:37" s="178" customFormat="1" ht="20.25" x14ac:dyDescent="0.4">
      <c r="A391" s="672"/>
      <c r="B391" s="175"/>
      <c r="C391" s="175"/>
      <c r="D391" s="175" t="s">
        <v>1557</v>
      </c>
      <c r="E391" s="178" t="s">
        <v>2530</v>
      </c>
      <c r="F391" s="178" t="s">
        <v>2157</v>
      </c>
      <c r="G391" s="178" t="s">
        <v>40</v>
      </c>
      <c r="H391" s="178" t="s">
        <v>2159</v>
      </c>
      <c r="I391" s="178" t="s">
        <v>1476</v>
      </c>
      <c r="J391" s="175">
        <v>2.7</v>
      </c>
      <c r="K391" s="180">
        <v>8.4499999999999993</v>
      </c>
      <c r="L391" s="180">
        <v>8.5500000000000007</v>
      </c>
      <c r="M391" s="180"/>
      <c r="N391" s="191" t="s">
        <v>971</v>
      </c>
      <c r="R391" s="175"/>
      <c r="S391" s="175"/>
      <c r="T391" s="175"/>
      <c r="V391" s="679"/>
      <c r="W391" s="679"/>
      <c r="X391" s="183"/>
      <c r="Y391" s="183"/>
      <c r="AA391" s="685"/>
      <c r="AK391" s="175"/>
    </row>
    <row r="392" spans="1:37" s="178" customFormat="1" ht="20.25" x14ac:dyDescent="0.4">
      <c r="A392" s="672"/>
      <c r="B392" s="175"/>
      <c r="C392" s="175"/>
      <c r="D392" s="175" t="s">
        <v>1557</v>
      </c>
      <c r="E392" s="178" t="s">
        <v>2531</v>
      </c>
      <c r="F392" s="178" t="s">
        <v>40</v>
      </c>
      <c r="G392" s="178" t="s">
        <v>2299</v>
      </c>
      <c r="H392" s="178" t="s">
        <v>1476</v>
      </c>
      <c r="I392" s="178" t="s">
        <v>2300</v>
      </c>
      <c r="J392" s="175">
        <v>23.7</v>
      </c>
      <c r="K392" s="180">
        <v>9.3000000000000007</v>
      </c>
      <c r="L392" s="180">
        <v>10.15</v>
      </c>
      <c r="M392" s="180"/>
      <c r="N392" s="178" t="s">
        <v>1225</v>
      </c>
      <c r="R392" s="175"/>
      <c r="S392" s="175"/>
      <c r="T392" s="175"/>
      <c r="V392" s="679"/>
      <c r="W392" s="679"/>
      <c r="X392" s="183"/>
      <c r="Y392" s="183"/>
      <c r="AA392" s="685"/>
      <c r="AK392" s="175"/>
    </row>
    <row r="393" spans="1:37" s="178" customFormat="1" ht="20.25" x14ac:dyDescent="0.4">
      <c r="A393" s="672"/>
      <c r="B393" s="175"/>
      <c r="C393" s="175"/>
      <c r="D393" s="175" t="s">
        <v>1557</v>
      </c>
      <c r="E393" s="178" t="s">
        <v>2532</v>
      </c>
      <c r="F393" s="178" t="s">
        <v>2533</v>
      </c>
      <c r="G393" s="178" t="s">
        <v>40</v>
      </c>
      <c r="H393" s="178" t="s">
        <v>2534</v>
      </c>
      <c r="I393" s="178" t="s">
        <v>1476</v>
      </c>
      <c r="J393" s="175">
        <v>23.7</v>
      </c>
      <c r="K393" s="180">
        <v>10.25</v>
      </c>
      <c r="L393" s="180">
        <v>11.1</v>
      </c>
      <c r="M393" s="180"/>
      <c r="R393" s="175"/>
      <c r="S393" s="175"/>
      <c r="T393" s="175"/>
      <c r="V393" s="679"/>
      <c r="W393" s="679"/>
      <c r="X393" s="183"/>
      <c r="Y393" s="183"/>
      <c r="AA393" s="685"/>
      <c r="AK393" s="175"/>
    </row>
    <row r="394" spans="1:37" s="178" customFormat="1" ht="20.25" x14ac:dyDescent="0.4">
      <c r="A394" s="672"/>
      <c r="B394" s="175"/>
      <c r="C394" s="175"/>
      <c r="D394" s="175" t="s">
        <v>1557</v>
      </c>
      <c r="E394" s="178" t="s">
        <v>2535</v>
      </c>
      <c r="F394" s="178" t="s">
        <v>40</v>
      </c>
      <c r="G394" s="178" t="s">
        <v>2211</v>
      </c>
      <c r="H394" s="178" t="s">
        <v>1476</v>
      </c>
      <c r="I394" s="178" t="s">
        <v>2212</v>
      </c>
      <c r="J394" s="183">
        <v>30.4</v>
      </c>
      <c r="K394" s="180">
        <v>11.15</v>
      </c>
      <c r="L394" s="180">
        <v>12.15</v>
      </c>
      <c r="M394" s="180" t="s">
        <v>2279</v>
      </c>
      <c r="N394" s="653" t="s">
        <v>2213</v>
      </c>
      <c r="S394" s="175"/>
      <c r="T394" s="175"/>
      <c r="V394" s="679"/>
      <c r="W394" s="679"/>
      <c r="X394" s="183"/>
      <c r="Y394" s="183"/>
      <c r="AA394" s="685"/>
      <c r="AK394" s="175"/>
    </row>
    <row r="395" spans="1:37" s="178" customFormat="1" ht="20.25" x14ac:dyDescent="0.4">
      <c r="A395" s="672"/>
      <c r="B395" s="175"/>
      <c r="C395" s="175" t="s">
        <v>2092</v>
      </c>
      <c r="D395" s="175" t="s">
        <v>1557</v>
      </c>
      <c r="E395" s="178" t="s">
        <v>2536</v>
      </c>
      <c r="F395" s="178" t="s">
        <v>2211</v>
      </c>
      <c r="G395" s="178" t="s">
        <v>40</v>
      </c>
      <c r="H395" s="178" t="s">
        <v>2212</v>
      </c>
      <c r="I395" s="178" t="s">
        <v>1476</v>
      </c>
      <c r="J395" s="175">
        <v>30.4</v>
      </c>
      <c r="K395" s="180">
        <v>12.2</v>
      </c>
      <c r="L395" s="180">
        <v>13.2</v>
      </c>
      <c r="M395" s="180" t="s">
        <v>2279</v>
      </c>
      <c r="N395" s="178" t="s">
        <v>2213</v>
      </c>
      <c r="V395" s="679"/>
      <c r="W395" s="679"/>
      <c r="X395" s="183"/>
      <c r="Y395" s="183"/>
      <c r="AA395" s="685"/>
      <c r="AK395" s="175"/>
    </row>
    <row r="396" spans="1:37" s="178" customFormat="1" ht="20.25" x14ac:dyDescent="0.4">
      <c r="A396" s="672"/>
      <c r="B396" s="175"/>
      <c r="C396" s="175" t="s">
        <v>2092</v>
      </c>
      <c r="D396" s="175"/>
      <c r="F396" s="187" t="s">
        <v>976</v>
      </c>
      <c r="H396" s="187" t="s">
        <v>976</v>
      </c>
      <c r="J396" s="175"/>
      <c r="K396" s="175"/>
      <c r="L396" s="175"/>
      <c r="M396" s="175"/>
      <c r="V396" s="679"/>
      <c r="W396" s="679"/>
      <c r="X396" s="183"/>
      <c r="Y396" s="183"/>
      <c r="AA396" s="685"/>
      <c r="AK396" s="175"/>
    </row>
    <row r="397" spans="1:37" s="178" customFormat="1" ht="20.25" x14ac:dyDescent="0.4">
      <c r="A397" s="672"/>
      <c r="C397" s="175" t="s">
        <v>2092</v>
      </c>
      <c r="D397" s="175" t="s">
        <v>1553</v>
      </c>
      <c r="E397" s="178" t="s">
        <v>2537</v>
      </c>
      <c r="F397" s="178" t="s">
        <v>40</v>
      </c>
      <c r="G397" s="178" t="s">
        <v>2190</v>
      </c>
      <c r="H397" s="178" t="s">
        <v>1476</v>
      </c>
      <c r="I397" s="178" t="s">
        <v>2191</v>
      </c>
      <c r="J397" s="175">
        <v>14.2</v>
      </c>
      <c r="K397" s="180">
        <v>14.15</v>
      </c>
      <c r="L397" s="180">
        <v>14.4</v>
      </c>
      <c r="M397" s="180"/>
      <c r="U397" s="175" t="s">
        <v>1553</v>
      </c>
      <c r="V397" s="182">
        <v>0.3263888888888889</v>
      </c>
      <c r="W397" s="182">
        <v>0.25347222222222221</v>
      </c>
      <c r="X397" s="183">
        <v>150.6</v>
      </c>
      <c r="Y397" s="183">
        <f>X397+X389</f>
        <v>311</v>
      </c>
      <c r="Z397" s="679">
        <v>14</v>
      </c>
      <c r="AA397" s="700"/>
      <c r="AB397" s="195" t="s">
        <v>2101</v>
      </c>
      <c r="AC397" s="195" t="s">
        <v>1045</v>
      </c>
      <c r="AD397" s="195" t="s">
        <v>1045</v>
      </c>
      <c r="AE397" s="195" t="s">
        <v>2103</v>
      </c>
      <c r="AF397" s="178" t="s">
        <v>2538</v>
      </c>
      <c r="AG397" s="178" t="s">
        <v>2528</v>
      </c>
      <c r="AH397" s="190" t="s">
        <v>1542</v>
      </c>
      <c r="AI397" s="178" t="s">
        <v>1045</v>
      </c>
      <c r="AJ397" s="178" t="s">
        <v>1031</v>
      </c>
      <c r="AK397" s="175" t="s">
        <v>2180</v>
      </c>
    </row>
    <row r="398" spans="1:37" s="178" customFormat="1" ht="20.25" x14ac:dyDescent="0.4">
      <c r="A398" s="672"/>
      <c r="B398" s="175"/>
      <c r="C398" s="175"/>
      <c r="D398" s="175" t="s">
        <v>1553</v>
      </c>
      <c r="E398" s="178" t="s">
        <v>2539</v>
      </c>
      <c r="F398" s="178" t="s">
        <v>2190</v>
      </c>
      <c r="G398" s="178" t="s">
        <v>2157</v>
      </c>
      <c r="H398" s="178" t="s">
        <v>2191</v>
      </c>
      <c r="I398" s="178" t="s">
        <v>2159</v>
      </c>
      <c r="J398" s="175">
        <v>16.899999999999999</v>
      </c>
      <c r="K398" s="180">
        <v>14.45</v>
      </c>
      <c r="L398" s="180">
        <v>15.2</v>
      </c>
      <c r="M398" s="180"/>
      <c r="N398" s="178" t="s">
        <v>2163</v>
      </c>
      <c r="V398" s="679"/>
      <c r="W398" s="679"/>
      <c r="X398" s="183"/>
      <c r="Y398" s="183"/>
      <c r="AA398" s="685"/>
      <c r="AK398" s="175"/>
    </row>
    <row r="399" spans="1:37" s="178" customFormat="1" ht="20.25" x14ac:dyDescent="0.4">
      <c r="A399" s="672"/>
      <c r="B399" s="175"/>
      <c r="C399" s="175"/>
      <c r="D399" s="175" t="s">
        <v>1553</v>
      </c>
      <c r="E399" s="178" t="s">
        <v>2540</v>
      </c>
      <c r="F399" s="178" t="s">
        <v>2157</v>
      </c>
      <c r="G399" s="178" t="s">
        <v>40</v>
      </c>
      <c r="H399" s="178" t="s">
        <v>2159</v>
      </c>
      <c r="I399" s="178" t="s">
        <v>2221</v>
      </c>
      <c r="J399" s="175">
        <v>41.8</v>
      </c>
      <c r="K399" s="180">
        <v>15.25</v>
      </c>
      <c r="L399" s="180">
        <v>16.399999999999999</v>
      </c>
      <c r="M399" s="180"/>
      <c r="N399" s="178" t="s">
        <v>2163</v>
      </c>
      <c r="S399" s="175"/>
      <c r="T399" s="175"/>
      <c r="V399" s="679"/>
      <c r="W399" s="679"/>
      <c r="X399" s="183"/>
      <c r="Y399" s="183"/>
      <c r="AA399" s="685"/>
      <c r="AK399" s="175"/>
    </row>
    <row r="400" spans="1:37" s="178" customFormat="1" ht="20.25" x14ac:dyDescent="0.4">
      <c r="A400" s="672"/>
      <c r="B400" s="175"/>
      <c r="C400" s="175"/>
      <c r="D400" s="175" t="s">
        <v>1553</v>
      </c>
      <c r="E400" s="178" t="s">
        <v>2541</v>
      </c>
      <c r="F400" s="178" t="s">
        <v>2220</v>
      </c>
      <c r="G400" s="178" t="s">
        <v>2157</v>
      </c>
      <c r="H400" s="178" t="s">
        <v>2221</v>
      </c>
      <c r="I400" s="178" t="s">
        <v>2159</v>
      </c>
      <c r="J400" s="175">
        <v>41.8</v>
      </c>
      <c r="K400" s="180">
        <v>16.45</v>
      </c>
      <c r="L400" s="180">
        <v>18</v>
      </c>
      <c r="M400" s="180"/>
      <c r="S400" s="175"/>
      <c r="T400" s="175"/>
      <c r="V400" s="679"/>
      <c r="W400" s="679"/>
      <c r="X400" s="183"/>
      <c r="Y400" s="183"/>
      <c r="AA400" s="685"/>
      <c r="AK400" s="175"/>
    </row>
    <row r="401" spans="1:37" s="178" customFormat="1" ht="20.25" x14ac:dyDescent="0.4">
      <c r="A401" s="672"/>
      <c r="B401" s="175"/>
      <c r="C401" s="175" t="s">
        <v>2092</v>
      </c>
      <c r="D401" s="175" t="s">
        <v>1553</v>
      </c>
      <c r="E401" s="178" t="s">
        <v>2542</v>
      </c>
      <c r="F401" s="178" t="s">
        <v>2157</v>
      </c>
      <c r="G401" s="178" t="s">
        <v>40</v>
      </c>
      <c r="H401" s="178" t="s">
        <v>2159</v>
      </c>
      <c r="I401" s="178" t="s">
        <v>1476</v>
      </c>
      <c r="J401" s="175">
        <v>2.7</v>
      </c>
      <c r="K401" s="180">
        <v>18.05</v>
      </c>
      <c r="L401" s="180">
        <v>18.149999999999999</v>
      </c>
      <c r="M401" s="180"/>
      <c r="N401" s="191" t="s">
        <v>971</v>
      </c>
      <c r="O401" s="745"/>
      <c r="P401" s="745"/>
      <c r="Q401" s="745"/>
      <c r="R401" s="746"/>
      <c r="S401" s="175"/>
      <c r="T401" s="175"/>
      <c r="V401" s="679"/>
      <c r="W401" s="679"/>
      <c r="X401" s="183"/>
      <c r="Y401" s="183"/>
      <c r="AA401" s="685"/>
      <c r="AK401" s="175"/>
    </row>
    <row r="402" spans="1:37" s="178" customFormat="1" ht="20.25" x14ac:dyDescent="0.4">
      <c r="A402" s="672"/>
      <c r="B402" s="175"/>
      <c r="C402" s="175" t="s">
        <v>2092</v>
      </c>
      <c r="D402" s="175"/>
      <c r="J402" s="656" t="s">
        <v>2543</v>
      </c>
      <c r="K402" s="180"/>
      <c r="L402" s="180"/>
      <c r="M402" s="180"/>
      <c r="N402" s="191"/>
      <c r="R402" s="175"/>
      <c r="S402" s="175"/>
      <c r="T402" s="175"/>
      <c r="V402" s="679"/>
      <c r="W402" s="679"/>
      <c r="X402" s="183"/>
      <c r="Y402" s="183"/>
      <c r="AA402" s="685"/>
      <c r="AK402" s="175"/>
    </row>
    <row r="403" spans="1:37" s="178" customFormat="1" ht="20.25" x14ac:dyDescent="0.4">
      <c r="A403" s="672"/>
      <c r="B403" s="175"/>
      <c r="C403" s="175" t="s">
        <v>2092</v>
      </c>
      <c r="D403" s="175" t="s">
        <v>1553</v>
      </c>
      <c r="E403" s="178" t="s">
        <v>2544</v>
      </c>
      <c r="F403" s="178" t="s">
        <v>40</v>
      </c>
      <c r="G403" s="178" t="s">
        <v>2157</v>
      </c>
      <c r="H403" s="178" t="s">
        <v>1476</v>
      </c>
      <c r="I403" s="178" t="s">
        <v>2159</v>
      </c>
      <c r="J403" s="175">
        <v>2.7</v>
      </c>
      <c r="K403" s="180">
        <v>20</v>
      </c>
      <c r="L403" s="180">
        <v>20.100000000000001</v>
      </c>
      <c r="M403" s="180"/>
      <c r="R403" s="175"/>
      <c r="S403" s="175"/>
      <c r="T403" s="175"/>
      <c r="V403" s="679"/>
      <c r="W403" s="679"/>
      <c r="X403" s="183"/>
      <c r="Y403" s="183"/>
      <c r="AA403" s="685"/>
      <c r="AK403" s="175"/>
    </row>
    <row r="404" spans="1:37" s="178" customFormat="1" ht="20.25" x14ac:dyDescent="0.4">
      <c r="A404" s="672"/>
      <c r="B404" s="175"/>
      <c r="C404" s="175" t="s">
        <v>2092</v>
      </c>
      <c r="D404" s="175" t="s">
        <v>1553</v>
      </c>
      <c r="E404" s="178" t="s">
        <v>2545</v>
      </c>
      <c r="F404" s="178" t="s">
        <v>2157</v>
      </c>
      <c r="G404" s="178" t="s">
        <v>2524</v>
      </c>
      <c r="H404" s="178" t="s">
        <v>2159</v>
      </c>
      <c r="I404" s="178" t="s">
        <v>2526</v>
      </c>
      <c r="J404" s="175">
        <v>30.5</v>
      </c>
      <c r="K404" s="180">
        <v>20.149999999999999</v>
      </c>
      <c r="L404" s="180">
        <v>21.25</v>
      </c>
      <c r="M404" s="180"/>
      <c r="S404" s="175"/>
      <c r="T404" s="175"/>
      <c r="V404" s="679"/>
      <c r="W404" s="679"/>
      <c r="X404" s="183"/>
      <c r="Y404" s="183"/>
      <c r="AA404" s="685"/>
      <c r="AK404" s="175"/>
    </row>
    <row r="405" spans="1:37" s="178" customFormat="1" ht="20.25" x14ac:dyDescent="0.4">
      <c r="A405" s="672"/>
      <c r="B405" s="175"/>
      <c r="C405" s="175" t="s">
        <v>2092</v>
      </c>
      <c r="D405" s="175"/>
      <c r="G405" s="187" t="s">
        <v>1174</v>
      </c>
      <c r="I405" s="187" t="s">
        <v>1174</v>
      </c>
      <c r="J405" s="175"/>
      <c r="K405" s="180"/>
      <c r="L405" s="180"/>
      <c r="M405" s="180"/>
      <c r="O405" s="175"/>
      <c r="P405" s="175"/>
      <c r="Q405" s="175"/>
      <c r="R405" s="175"/>
      <c r="T405" s="679"/>
      <c r="U405" s="679"/>
      <c r="V405" s="183"/>
      <c r="W405" s="183"/>
      <c r="Y405" s="685"/>
      <c r="AI405" s="175"/>
    </row>
    <row r="406" spans="1:37" s="178" customFormat="1" ht="20.25" x14ac:dyDescent="0.4">
      <c r="A406" s="672"/>
      <c r="B406" s="175"/>
      <c r="C406" s="175"/>
      <c r="D406" s="175"/>
      <c r="J406" s="175"/>
      <c r="K406" s="175"/>
      <c r="L406" s="175"/>
      <c r="M406" s="175"/>
      <c r="S406" s="175"/>
      <c r="T406" s="175"/>
      <c r="V406" s="679"/>
      <c r="W406" s="679"/>
      <c r="X406" s="183"/>
      <c r="Y406" s="183"/>
      <c r="AA406" s="685"/>
      <c r="AK406" s="175"/>
    </row>
    <row r="407" spans="1:37" s="178" customFormat="1" ht="20.25" x14ac:dyDescent="0.4">
      <c r="A407" s="672"/>
      <c r="B407" s="175">
        <v>27</v>
      </c>
      <c r="C407" s="175" t="s">
        <v>2092</v>
      </c>
      <c r="D407" s="175" t="s">
        <v>1454</v>
      </c>
      <c r="E407" s="178" t="s">
        <v>2546</v>
      </c>
      <c r="F407" s="178" t="s">
        <v>40</v>
      </c>
      <c r="G407" s="178" t="s">
        <v>2157</v>
      </c>
      <c r="H407" s="178" t="s">
        <v>1476</v>
      </c>
      <c r="I407" s="178" t="s">
        <v>2159</v>
      </c>
      <c r="J407" s="183">
        <v>2.7</v>
      </c>
      <c r="K407" s="180">
        <v>5.2</v>
      </c>
      <c r="L407" s="180">
        <v>5.3</v>
      </c>
      <c r="M407" s="180"/>
      <c r="O407" s="182"/>
      <c r="P407" s="182"/>
      <c r="Q407" s="182"/>
      <c r="R407" s="175"/>
      <c r="S407" s="175"/>
      <c r="T407" s="175"/>
      <c r="U407" s="175" t="s">
        <v>1454</v>
      </c>
      <c r="V407" s="182">
        <v>0.3263888888888889</v>
      </c>
      <c r="W407" s="182">
        <v>0.30555555555555552</v>
      </c>
      <c r="X407" s="183">
        <v>153</v>
      </c>
      <c r="Y407" s="183"/>
      <c r="Z407" s="679"/>
      <c r="AA407" s="700"/>
      <c r="AB407" s="195" t="s">
        <v>2101</v>
      </c>
      <c r="AC407" s="195" t="s">
        <v>1400</v>
      </c>
      <c r="AD407" s="195"/>
      <c r="AE407" s="195"/>
      <c r="AF407" s="178" t="s">
        <v>2386</v>
      </c>
      <c r="AG407" s="178" t="s">
        <v>2385</v>
      </c>
      <c r="AH407" s="190" t="s">
        <v>1542</v>
      </c>
      <c r="AI407" s="178" t="s">
        <v>1045</v>
      </c>
      <c r="AJ407" s="178" t="s">
        <v>1031</v>
      </c>
      <c r="AK407" s="175" t="s">
        <v>2103</v>
      </c>
    </row>
    <row r="408" spans="1:37" s="178" customFormat="1" ht="20.25" x14ac:dyDescent="0.4">
      <c r="A408" s="672"/>
      <c r="B408" s="175"/>
      <c r="C408" s="175"/>
      <c r="D408" s="175" t="s">
        <v>1454</v>
      </c>
      <c r="E408" s="178" t="s">
        <v>2547</v>
      </c>
      <c r="F408" s="178" t="s">
        <v>40</v>
      </c>
      <c r="G408" s="178" t="s">
        <v>2343</v>
      </c>
      <c r="H408" s="178" t="s">
        <v>2159</v>
      </c>
      <c r="I408" s="178" t="s">
        <v>2344</v>
      </c>
      <c r="J408" s="183">
        <v>15.6</v>
      </c>
      <c r="K408" s="180">
        <v>5.35</v>
      </c>
      <c r="L408" s="180">
        <v>6.15</v>
      </c>
      <c r="M408" s="180"/>
      <c r="O408" s="182"/>
      <c r="P408" s="182"/>
      <c r="Q408" s="182"/>
      <c r="R408" s="175"/>
      <c r="S408" s="175"/>
      <c r="T408" s="175"/>
      <c r="U408" s="747"/>
      <c r="V408" s="679"/>
      <c r="W408" s="679"/>
      <c r="X408" s="183"/>
      <c r="Y408" s="183"/>
      <c r="Z408" s="175"/>
      <c r="AA408" s="685"/>
      <c r="AK408" s="175"/>
    </row>
    <row r="409" spans="1:37" s="178" customFormat="1" ht="20.25" x14ac:dyDescent="0.4">
      <c r="A409" s="672"/>
      <c r="B409" s="175"/>
      <c r="C409" s="175"/>
      <c r="D409" s="175" t="s">
        <v>1454</v>
      </c>
      <c r="E409" s="178" t="s">
        <v>2548</v>
      </c>
      <c r="F409" s="178" t="s">
        <v>2343</v>
      </c>
      <c r="G409" s="178" t="s">
        <v>40</v>
      </c>
      <c r="H409" s="178" t="s">
        <v>2344</v>
      </c>
      <c r="I409" s="178" t="s">
        <v>1476</v>
      </c>
      <c r="J409" s="183">
        <v>12.9</v>
      </c>
      <c r="K409" s="180">
        <v>6.2</v>
      </c>
      <c r="L409" s="180">
        <v>6.5</v>
      </c>
      <c r="M409" s="180"/>
      <c r="O409" s="182"/>
      <c r="P409" s="182"/>
      <c r="Q409" s="182"/>
      <c r="R409" s="175"/>
      <c r="S409" s="175"/>
      <c r="T409" s="175"/>
      <c r="U409" s="747"/>
      <c r="V409" s="679"/>
      <c r="W409" s="679"/>
      <c r="X409" s="183"/>
      <c r="Y409" s="183"/>
      <c r="Z409" s="175"/>
      <c r="AA409" s="685"/>
      <c r="AK409" s="175"/>
    </row>
    <row r="410" spans="1:37" s="178" customFormat="1" ht="20.25" x14ac:dyDescent="0.4">
      <c r="A410" s="672"/>
      <c r="B410" s="175"/>
      <c r="C410" s="175"/>
      <c r="D410" s="175" t="s">
        <v>1454</v>
      </c>
      <c r="E410" s="178" t="s">
        <v>2549</v>
      </c>
      <c r="F410" s="178" t="s">
        <v>40</v>
      </c>
      <c r="G410" s="178" t="s">
        <v>2385</v>
      </c>
      <c r="H410" s="178" t="s">
        <v>1476</v>
      </c>
      <c r="I410" s="178" t="s">
        <v>2386</v>
      </c>
      <c r="J410" s="183">
        <v>12</v>
      </c>
      <c r="K410" s="180">
        <v>6.55</v>
      </c>
      <c r="L410" s="180">
        <v>7.2</v>
      </c>
      <c r="M410" s="180"/>
      <c r="N410" s="187"/>
      <c r="O410" s="182"/>
      <c r="P410" s="182"/>
      <c r="Q410" s="182"/>
      <c r="R410" s="175"/>
      <c r="S410" s="175"/>
      <c r="T410" s="175"/>
      <c r="U410" s="747"/>
      <c r="V410" s="679"/>
      <c r="W410" s="679"/>
      <c r="X410" s="183"/>
      <c r="Y410" s="183"/>
      <c r="Z410" s="175"/>
      <c r="AA410" s="685"/>
      <c r="AK410" s="175"/>
    </row>
    <row r="411" spans="1:37" s="178" customFormat="1" ht="20.25" x14ac:dyDescent="0.4">
      <c r="A411" s="672"/>
      <c r="B411" s="175"/>
      <c r="C411" s="175"/>
      <c r="D411" s="175" t="s">
        <v>1454</v>
      </c>
      <c r="E411" s="178" t="s">
        <v>2550</v>
      </c>
      <c r="F411" s="178" t="s">
        <v>2385</v>
      </c>
      <c r="G411" s="178" t="s">
        <v>40</v>
      </c>
      <c r="H411" s="178" t="s">
        <v>2386</v>
      </c>
      <c r="I411" s="178" t="s">
        <v>1476</v>
      </c>
      <c r="J411" s="183">
        <v>12</v>
      </c>
      <c r="K411" s="180">
        <v>7.25</v>
      </c>
      <c r="L411" s="180">
        <v>7.5</v>
      </c>
      <c r="M411" s="180"/>
      <c r="O411" s="182"/>
      <c r="P411" s="182"/>
      <c r="Q411" s="182"/>
      <c r="R411" s="175"/>
      <c r="S411" s="175"/>
      <c r="T411" s="175"/>
      <c r="U411" s="747"/>
      <c r="V411" s="679"/>
      <c r="W411" s="679"/>
      <c r="X411" s="183"/>
      <c r="Y411" s="183"/>
      <c r="Z411" s="175"/>
      <c r="AA411" s="685"/>
      <c r="AK411" s="175"/>
    </row>
    <row r="412" spans="1:37" s="178" customFormat="1" ht="20.25" x14ac:dyDescent="0.4">
      <c r="A412" s="672"/>
      <c r="B412" s="175"/>
      <c r="C412" s="175"/>
      <c r="D412" s="175" t="s">
        <v>1454</v>
      </c>
      <c r="E412" s="178" t="s">
        <v>2551</v>
      </c>
      <c r="F412" s="178" t="s">
        <v>40</v>
      </c>
      <c r="G412" s="178" t="s">
        <v>2343</v>
      </c>
      <c r="H412" s="178" t="s">
        <v>1476</v>
      </c>
      <c r="I412" s="178" t="s">
        <v>2344</v>
      </c>
      <c r="J412" s="183">
        <v>12.9</v>
      </c>
      <c r="K412" s="180">
        <v>7.55</v>
      </c>
      <c r="L412" s="180">
        <v>8.25</v>
      </c>
      <c r="M412" s="180"/>
      <c r="O412" s="182"/>
      <c r="P412" s="182"/>
      <c r="Q412" s="182"/>
      <c r="R412" s="175"/>
      <c r="S412" s="175"/>
      <c r="T412" s="175"/>
      <c r="U412" s="747"/>
      <c r="V412" s="679"/>
      <c r="W412" s="679"/>
      <c r="X412" s="183"/>
      <c r="Y412" s="183"/>
      <c r="Z412" s="175"/>
      <c r="AA412" s="685"/>
      <c r="AK412" s="175"/>
    </row>
    <row r="413" spans="1:37" s="178" customFormat="1" ht="20.25" x14ac:dyDescent="0.4">
      <c r="A413" s="672"/>
      <c r="B413" s="175"/>
      <c r="C413" s="175"/>
      <c r="D413" s="175" t="s">
        <v>1454</v>
      </c>
      <c r="E413" s="178" t="s">
        <v>2552</v>
      </c>
      <c r="F413" s="178" t="s">
        <v>2343</v>
      </c>
      <c r="G413" s="178" t="s">
        <v>40</v>
      </c>
      <c r="H413" s="178" t="s">
        <v>2344</v>
      </c>
      <c r="I413" s="178" t="s">
        <v>1476</v>
      </c>
      <c r="J413" s="183">
        <v>12.9</v>
      </c>
      <c r="K413" s="180">
        <v>8.3000000000000007</v>
      </c>
      <c r="L413" s="180">
        <v>9</v>
      </c>
      <c r="M413" s="180"/>
      <c r="O413" s="182"/>
      <c r="P413" s="182"/>
      <c r="Q413" s="182"/>
      <c r="R413" s="175"/>
      <c r="S413" s="175"/>
      <c r="T413" s="175"/>
      <c r="U413" s="747"/>
      <c r="V413" s="679"/>
      <c r="W413" s="679"/>
      <c r="X413" s="183"/>
      <c r="Y413" s="183"/>
      <c r="Z413" s="175"/>
      <c r="AA413" s="685"/>
      <c r="AK413" s="175"/>
    </row>
    <row r="414" spans="1:37" s="178" customFormat="1" ht="20.25" x14ac:dyDescent="0.4">
      <c r="A414" s="672"/>
      <c r="B414" s="175"/>
      <c r="C414" s="175"/>
      <c r="D414" s="175" t="s">
        <v>1454</v>
      </c>
      <c r="E414" s="178" t="s">
        <v>2553</v>
      </c>
      <c r="F414" s="178" t="s">
        <v>40</v>
      </c>
      <c r="G414" s="178" t="s">
        <v>2385</v>
      </c>
      <c r="H414" s="178" t="s">
        <v>1476</v>
      </c>
      <c r="I414" s="178" t="s">
        <v>2386</v>
      </c>
      <c r="J414" s="183">
        <v>12</v>
      </c>
      <c r="K414" s="180">
        <v>9.0500000000000007</v>
      </c>
      <c r="L414" s="180">
        <v>9.3000000000000007</v>
      </c>
      <c r="M414" s="180"/>
      <c r="O414" s="748"/>
      <c r="P414" s="748"/>
      <c r="Q414" s="748"/>
      <c r="R414" s="175"/>
      <c r="S414" s="175"/>
      <c r="T414" s="175"/>
      <c r="U414" s="747"/>
      <c r="V414" s="679"/>
      <c r="W414" s="679"/>
      <c r="X414" s="183"/>
      <c r="Y414" s="183"/>
      <c r="Z414" s="175"/>
      <c r="AA414" s="685"/>
      <c r="AK414" s="175"/>
    </row>
    <row r="415" spans="1:37" s="178" customFormat="1" ht="20.25" x14ac:dyDescent="0.4">
      <c r="A415" s="672"/>
      <c r="B415" s="175"/>
      <c r="C415" s="175"/>
      <c r="D415" s="175" t="s">
        <v>1454</v>
      </c>
      <c r="E415" s="178" t="s">
        <v>2554</v>
      </c>
      <c r="F415" s="178" t="s">
        <v>2385</v>
      </c>
      <c r="G415" s="178" t="s">
        <v>40</v>
      </c>
      <c r="H415" s="178" t="s">
        <v>2386</v>
      </c>
      <c r="I415" s="178" t="s">
        <v>1476</v>
      </c>
      <c r="J415" s="183">
        <v>12</v>
      </c>
      <c r="K415" s="180">
        <v>9.35</v>
      </c>
      <c r="L415" s="180">
        <v>10</v>
      </c>
      <c r="M415" s="180"/>
      <c r="N415" s="187" t="s">
        <v>971</v>
      </c>
      <c r="O415" s="182"/>
      <c r="P415" s="182"/>
      <c r="Q415" s="182"/>
      <c r="R415" s="175"/>
      <c r="S415" s="175"/>
      <c r="T415" s="175"/>
      <c r="U415" s="747"/>
      <c r="V415" s="679"/>
      <c r="W415" s="679"/>
      <c r="X415" s="183"/>
      <c r="Y415" s="183"/>
      <c r="Z415" s="175"/>
      <c r="AA415" s="685"/>
      <c r="AK415" s="175"/>
    </row>
    <row r="416" spans="1:37" s="178" customFormat="1" ht="20.25" x14ac:dyDescent="0.4">
      <c r="A416" s="672"/>
      <c r="B416" s="175"/>
      <c r="C416" s="175"/>
      <c r="D416" s="175" t="s">
        <v>1454</v>
      </c>
      <c r="E416" s="178" t="s">
        <v>2555</v>
      </c>
      <c r="F416" s="178" t="s">
        <v>40</v>
      </c>
      <c r="G416" s="178" t="s">
        <v>2385</v>
      </c>
      <c r="H416" s="178" t="s">
        <v>1476</v>
      </c>
      <c r="I416" s="178" t="s">
        <v>2386</v>
      </c>
      <c r="J416" s="183">
        <v>12</v>
      </c>
      <c r="K416" s="180">
        <v>10.3</v>
      </c>
      <c r="L416" s="180">
        <v>10.55</v>
      </c>
      <c r="M416" s="180"/>
      <c r="O416" s="182"/>
      <c r="P416" s="182"/>
      <c r="Q416" s="182"/>
      <c r="R416" s="175"/>
      <c r="S416" s="175"/>
      <c r="T416" s="175"/>
      <c r="U416" s="747"/>
      <c r="V416" s="679"/>
      <c r="W416" s="679"/>
      <c r="X416" s="183"/>
      <c r="Y416" s="183"/>
      <c r="Z416" s="175"/>
      <c r="AA416" s="685"/>
      <c r="AK416" s="175"/>
    </row>
    <row r="417" spans="1:39" s="178" customFormat="1" ht="20.25" x14ac:dyDescent="0.4">
      <c r="A417" s="672"/>
      <c r="B417" s="175"/>
      <c r="C417" s="175"/>
      <c r="D417" s="175" t="s">
        <v>1454</v>
      </c>
      <c r="E417" s="178" t="s">
        <v>2556</v>
      </c>
      <c r="F417" s="178" t="s">
        <v>2385</v>
      </c>
      <c r="G417" s="178" t="s">
        <v>40</v>
      </c>
      <c r="H417" s="178" t="s">
        <v>2386</v>
      </c>
      <c r="I417" s="178" t="s">
        <v>1476</v>
      </c>
      <c r="J417" s="183">
        <v>12</v>
      </c>
      <c r="K417" s="180">
        <v>11</v>
      </c>
      <c r="L417" s="180">
        <v>11.25</v>
      </c>
      <c r="M417" s="180"/>
      <c r="O417" s="182"/>
      <c r="P417" s="182"/>
      <c r="Q417" s="182"/>
      <c r="R417" s="175"/>
      <c r="S417" s="175"/>
      <c r="T417" s="175"/>
      <c r="U417" s="747"/>
      <c r="V417" s="679"/>
      <c r="W417" s="679"/>
      <c r="X417" s="183"/>
      <c r="Y417" s="183"/>
      <c r="Z417" s="175"/>
      <c r="AA417" s="685"/>
      <c r="AK417" s="175"/>
    </row>
    <row r="418" spans="1:39" s="178" customFormat="1" ht="20.25" x14ac:dyDescent="0.4">
      <c r="A418" s="672"/>
      <c r="B418" s="175"/>
      <c r="C418" s="175"/>
      <c r="D418" s="175" t="s">
        <v>1454</v>
      </c>
      <c r="E418" s="178" t="s">
        <v>2557</v>
      </c>
      <c r="F418" s="178" t="s">
        <v>40</v>
      </c>
      <c r="G418" s="178" t="s">
        <v>2385</v>
      </c>
      <c r="H418" s="178" t="s">
        <v>1476</v>
      </c>
      <c r="I418" s="178" t="s">
        <v>2386</v>
      </c>
      <c r="J418" s="183">
        <v>12</v>
      </c>
      <c r="K418" s="180">
        <v>11.3</v>
      </c>
      <c r="L418" s="180">
        <v>11.55</v>
      </c>
      <c r="M418" s="180"/>
      <c r="R418" s="175"/>
      <c r="S418" s="175"/>
      <c r="T418" s="175"/>
      <c r="U418" s="747"/>
      <c r="V418" s="679"/>
      <c r="W418" s="679"/>
      <c r="X418" s="183"/>
      <c r="Y418" s="183"/>
      <c r="Z418" s="175"/>
      <c r="AA418" s="685"/>
      <c r="AK418" s="175"/>
    </row>
    <row r="419" spans="1:39" s="178" customFormat="1" ht="20.25" x14ac:dyDescent="0.4">
      <c r="A419" s="672"/>
      <c r="B419" s="175"/>
      <c r="C419" s="175" t="s">
        <v>2092</v>
      </c>
      <c r="D419" s="175" t="s">
        <v>1454</v>
      </c>
      <c r="E419" s="178" t="s">
        <v>2558</v>
      </c>
      <c r="F419" s="178" t="s">
        <v>2385</v>
      </c>
      <c r="G419" s="178" t="s">
        <v>40</v>
      </c>
      <c r="H419" s="178" t="s">
        <v>2386</v>
      </c>
      <c r="I419" s="178" t="s">
        <v>1476</v>
      </c>
      <c r="J419" s="183">
        <v>12</v>
      </c>
      <c r="K419" s="180">
        <v>12</v>
      </c>
      <c r="L419" s="180">
        <v>12.25</v>
      </c>
      <c r="M419" s="180"/>
      <c r="R419" s="175"/>
      <c r="S419" s="175"/>
      <c r="T419" s="175"/>
      <c r="U419" s="747"/>
      <c r="V419" s="679"/>
      <c r="W419" s="679"/>
      <c r="X419" s="183"/>
      <c r="Y419" s="183"/>
      <c r="Z419" s="175"/>
      <c r="AA419" s="685"/>
      <c r="AK419" s="175"/>
    </row>
    <row r="420" spans="1:39" s="644" customFormat="1" ht="20.25" x14ac:dyDescent="0.4">
      <c r="C420" s="713" t="s">
        <v>2092</v>
      </c>
      <c r="H420" s="187" t="s">
        <v>976</v>
      </c>
    </row>
    <row r="421" spans="1:39" s="429" customFormat="1" ht="20.25" x14ac:dyDescent="0.4">
      <c r="A421" s="688"/>
      <c r="B421" s="651"/>
      <c r="C421" s="716" t="s">
        <v>2092</v>
      </c>
      <c r="D421" s="432" t="s">
        <v>1747</v>
      </c>
      <c r="E421" s="429" t="s">
        <v>2559</v>
      </c>
      <c r="F421" s="429" t="s">
        <v>40</v>
      </c>
      <c r="G421" s="429" t="s">
        <v>2560</v>
      </c>
      <c r="H421" s="429" t="s">
        <v>1476</v>
      </c>
      <c r="I421" s="429" t="s">
        <v>2561</v>
      </c>
      <c r="J421" s="432">
        <v>32.799999999999997</v>
      </c>
      <c r="K421" s="689">
        <v>12.55</v>
      </c>
      <c r="L421" s="689">
        <v>13.55</v>
      </c>
      <c r="M421" s="689"/>
      <c r="N421" s="707"/>
      <c r="U421" s="432" t="s">
        <v>1747</v>
      </c>
      <c r="V421" s="690">
        <v>0.32291666666666669</v>
      </c>
      <c r="W421" s="690">
        <v>0.28125</v>
      </c>
      <c r="X421" s="691">
        <v>156.6</v>
      </c>
      <c r="Y421" s="691">
        <f>X421+X407</f>
        <v>309.60000000000002</v>
      </c>
      <c r="Z421" s="692">
        <v>21</v>
      </c>
      <c r="AA421" s="693" t="s">
        <v>1027</v>
      </c>
      <c r="AB421" s="705" t="s">
        <v>2101</v>
      </c>
      <c r="AC421" s="705" t="s">
        <v>1045</v>
      </c>
      <c r="AD421" s="705" t="s">
        <v>1045</v>
      </c>
      <c r="AE421" s="705" t="s">
        <v>2103</v>
      </c>
      <c r="AF421" s="429" t="s">
        <v>2562</v>
      </c>
      <c r="AG421" s="429" t="s">
        <v>2563</v>
      </c>
      <c r="AH421" s="655" t="s">
        <v>1542</v>
      </c>
      <c r="AI421" s="429" t="s">
        <v>1045</v>
      </c>
      <c r="AJ421" s="429" t="s">
        <v>1031</v>
      </c>
      <c r="AK421" s="432" t="s">
        <v>2180</v>
      </c>
      <c r="AM421" s="429" t="s">
        <v>1027</v>
      </c>
    </row>
    <row r="422" spans="1:39" s="429" customFormat="1" ht="20.25" x14ac:dyDescent="0.4">
      <c r="A422" s="688"/>
      <c r="B422" s="432"/>
      <c r="C422" s="432"/>
      <c r="D422" s="432" t="s">
        <v>1747</v>
      </c>
      <c r="E422" s="429" t="s">
        <v>2564</v>
      </c>
      <c r="F422" s="429" t="s">
        <v>2560</v>
      </c>
      <c r="G422" s="429" t="s">
        <v>2157</v>
      </c>
      <c r="H422" s="429" t="s">
        <v>2561</v>
      </c>
      <c r="I422" s="429" t="s">
        <v>2159</v>
      </c>
      <c r="J422" s="432">
        <f>J421+2.7</f>
        <v>35.5</v>
      </c>
      <c r="K422" s="689">
        <v>14</v>
      </c>
      <c r="L422" s="689">
        <v>15</v>
      </c>
      <c r="M422" s="689"/>
      <c r="N422" s="704"/>
      <c r="V422" s="692"/>
      <c r="W422" s="692"/>
      <c r="X422" s="691"/>
      <c r="Y422" s="691"/>
      <c r="AA422" s="695"/>
      <c r="AK422" s="432"/>
    </row>
    <row r="423" spans="1:39" s="429" customFormat="1" ht="20.25" x14ac:dyDescent="0.4">
      <c r="A423" s="688"/>
      <c r="B423" s="432"/>
      <c r="C423" s="432"/>
      <c r="D423" s="432" t="s">
        <v>1747</v>
      </c>
      <c r="E423" s="429" t="s">
        <v>2565</v>
      </c>
      <c r="F423" s="429" t="s">
        <v>2157</v>
      </c>
      <c r="G423" s="429" t="s">
        <v>2566</v>
      </c>
      <c r="H423" s="429" t="s">
        <v>2159</v>
      </c>
      <c r="I423" s="429" t="s">
        <v>2567</v>
      </c>
      <c r="J423" s="691">
        <v>11</v>
      </c>
      <c r="K423" s="689">
        <v>15.05</v>
      </c>
      <c r="L423" s="689">
        <v>15.35</v>
      </c>
      <c r="M423" s="689"/>
      <c r="N423" s="704"/>
      <c r="R423" s="432"/>
      <c r="S423" s="432"/>
      <c r="T423" s="432"/>
      <c r="V423" s="692"/>
      <c r="W423" s="692"/>
      <c r="X423" s="691"/>
      <c r="Y423" s="691"/>
      <c r="AA423" s="695"/>
      <c r="AK423" s="432"/>
    </row>
    <row r="424" spans="1:39" s="429" customFormat="1" ht="20.25" x14ac:dyDescent="0.4">
      <c r="A424" s="688"/>
      <c r="B424" s="432"/>
      <c r="C424" s="432"/>
      <c r="D424" s="432" t="s">
        <v>1747</v>
      </c>
      <c r="E424" s="429" t="s">
        <v>2568</v>
      </c>
      <c r="F424" s="429" t="s">
        <v>2566</v>
      </c>
      <c r="G424" s="429" t="s">
        <v>2157</v>
      </c>
      <c r="H424" s="429" t="s">
        <v>2567</v>
      </c>
      <c r="I424" s="429" t="s">
        <v>2159</v>
      </c>
      <c r="J424" s="691">
        <v>11</v>
      </c>
      <c r="K424" s="689">
        <v>15.4</v>
      </c>
      <c r="L424" s="689">
        <v>16.100000000000001</v>
      </c>
      <c r="M424" s="689"/>
      <c r="N424" s="704"/>
      <c r="R424" s="432"/>
      <c r="S424" s="432"/>
      <c r="T424" s="432"/>
      <c r="V424" s="692"/>
      <c r="W424" s="692"/>
      <c r="X424" s="691"/>
      <c r="Y424" s="691"/>
      <c r="AA424" s="695"/>
      <c r="AK424" s="432"/>
    </row>
    <row r="425" spans="1:39" s="429" customFormat="1" ht="20.25" x14ac:dyDescent="0.4">
      <c r="A425" s="688"/>
      <c r="B425" s="432"/>
      <c r="C425" s="432"/>
      <c r="D425" s="432" t="s">
        <v>1747</v>
      </c>
      <c r="E425" s="429" t="s">
        <v>2569</v>
      </c>
      <c r="F425" s="429" t="s">
        <v>2157</v>
      </c>
      <c r="G425" s="429" t="s">
        <v>2161</v>
      </c>
      <c r="H425" s="429" t="s">
        <v>2159</v>
      </c>
      <c r="I425" s="429" t="s">
        <v>2162</v>
      </c>
      <c r="J425" s="432">
        <v>19.899999999999999</v>
      </c>
      <c r="K425" s="689">
        <v>16.149999999999999</v>
      </c>
      <c r="L425" s="689">
        <v>17</v>
      </c>
      <c r="M425" s="689"/>
      <c r="N425" s="429" t="s">
        <v>2163</v>
      </c>
      <c r="R425" s="432"/>
      <c r="S425" s="432"/>
      <c r="T425" s="432"/>
      <c r="V425" s="692"/>
      <c r="W425" s="692"/>
      <c r="X425" s="691"/>
      <c r="Y425" s="691"/>
      <c r="AA425" s="695"/>
      <c r="AK425" s="432"/>
    </row>
    <row r="426" spans="1:39" s="429" customFormat="1" ht="20.25" x14ac:dyDescent="0.4">
      <c r="A426" s="688"/>
      <c r="B426" s="432"/>
      <c r="C426" s="432"/>
      <c r="D426" s="432" t="s">
        <v>1747</v>
      </c>
      <c r="E426" s="429" t="s">
        <v>2570</v>
      </c>
      <c r="F426" s="429" t="s">
        <v>2161</v>
      </c>
      <c r="G426" s="429" t="s">
        <v>40</v>
      </c>
      <c r="H426" s="429" t="s">
        <v>2162</v>
      </c>
      <c r="I426" s="429" t="s">
        <v>1476</v>
      </c>
      <c r="J426" s="432">
        <v>17.2</v>
      </c>
      <c r="K426" s="689">
        <v>17.05</v>
      </c>
      <c r="L426" s="689">
        <v>17.399999999999999</v>
      </c>
      <c r="M426" s="689"/>
      <c r="N426" s="704" t="s">
        <v>971</v>
      </c>
      <c r="R426" s="432"/>
      <c r="S426" s="432"/>
      <c r="T426" s="432"/>
      <c r="V426" s="692"/>
      <c r="W426" s="692"/>
      <c r="X426" s="691"/>
      <c r="Y426" s="691"/>
      <c r="AA426" s="695"/>
      <c r="AK426" s="432"/>
    </row>
    <row r="427" spans="1:39" s="429" customFormat="1" ht="20.25" x14ac:dyDescent="0.4">
      <c r="A427" s="688"/>
      <c r="B427" s="432"/>
      <c r="C427" s="432"/>
      <c r="D427" s="432" t="s">
        <v>1747</v>
      </c>
      <c r="E427" s="429" t="s">
        <v>2571</v>
      </c>
      <c r="F427" s="429" t="s">
        <v>40</v>
      </c>
      <c r="G427" s="429" t="s">
        <v>2157</v>
      </c>
      <c r="H427" s="429" t="s">
        <v>1476</v>
      </c>
      <c r="I427" s="429" t="s">
        <v>2159</v>
      </c>
      <c r="J427" s="432">
        <v>2.7</v>
      </c>
      <c r="K427" s="689">
        <v>18.399999999999999</v>
      </c>
      <c r="L427" s="689">
        <v>18.5</v>
      </c>
      <c r="M427" s="689"/>
      <c r="N427" s="429" t="s">
        <v>2163</v>
      </c>
      <c r="R427" s="432"/>
      <c r="S427" s="432"/>
      <c r="T427" s="432"/>
      <c r="V427" s="692"/>
      <c r="W427" s="692"/>
      <c r="X427" s="691"/>
      <c r="Y427" s="691"/>
      <c r="AA427" s="695"/>
      <c r="AK427" s="432"/>
    </row>
    <row r="428" spans="1:39" s="429" customFormat="1" ht="20.25" x14ac:dyDescent="0.4">
      <c r="A428" s="688"/>
      <c r="B428" s="432"/>
      <c r="C428" s="432" t="s">
        <v>2092</v>
      </c>
      <c r="D428" s="432" t="s">
        <v>1747</v>
      </c>
      <c r="E428" s="429" t="s">
        <v>2572</v>
      </c>
      <c r="F428" s="429" t="s">
        <v>2157</v>
      </c>
      <c r="G428" s="429" t="s">
        <v>2573</v>
      </c>
      <c r="H428" s="429" t="s">
        <v>2159</v>
      </c>
      <c r="I428" s="429" t="s">
        <v>2574</v>
      </c>
      <c r="J428" s="432">
        <v>26.5</v>
      </c>
      <c r="K428" s="689">
        <v>19</v>
      </c>
      <c r="L428" s="689">
        <v>20</v>
      </c>
      <c r="M428" s="689"/>
      <c r="N428" s="429" t="s">
        <v>2163</v>
      </c>
      <c r="R428" s="432"/>
      <c r="S428" s="432"/>
      <c r="T428" s="432"/>
      <c r="V428" s="692"/>
      <c r="W428" s="692"/>
      <c r="X428" s="691"/>
      <c r="Y428" s="691"/>
      <c r="AA428" s="695"/>
      <c r="AK428" s="432"/>
    </row>
    <row r="429" spans="1:39" s="429" customFormat="1" ht="20.25" x14ac:dyDescent="0.4">
      <c r="A429" s="688"/>
      <c r="B429" s="432"/>
      <c r="C429" s="432" t="s">
        <v>2092</v>
      </c>
      <c r="D429" s="432"/>
      <c r="G429" s="642" t="s">
        <v>1174</v>
      </c>
      <c r="I429" s="642" t="s">
        <v>1174</v>
      </c>
      <c r="J429" s="432"/>
      <c r="K429" s="689"/>
      <c r="L429" s="689"/>
      <c r="M429" s="689"/>
      <c r="R429" s="432"/>
      <c r="S429" s="432"/>
      <c r="T429" s="432"/>
      <c r="V429" s="692"/>
      <c r="W429" s="692"/>
      <c r="X429" s="691"/>
      <c r="Y429" s="691"/>
      <c r="AA429" s="695"/>
      <c r="AK429" s="432"/>
    </row>
    <row r="430" spans="1:39" s="643" customFormat="1" x14ac:dyDescent="0.3">
      <c r="C430" s="709"/>
    </row>
    <row r="431" spans="1:39" s="429" customFormat="1" ht="20.25" x14ac:dyDescent="0.4">
      <c r="A431" s="688"/>
      <c r="B431" s="716">
        <v>28</v>
      </c>
      <c r="C431" s="716" t="s">
        <v>2092</v>
      </c>
      <c r="D431" s="432" t="s">
        <v>1751</v>
      </c>
      <c r="E431" s="429" t="s">
        <v>2575</v>
      </c>
      <c r="F431" s="429" t="s">
        <v>2573</v>
      </c>
      <c r="G431" s="429" t="s">
        <v>2157</v>
      </c>
      <c r="H431" s="429" t="s">
        <v>2574</v>
      </c>
      <c r="I431" s="429" t="s">
        <v>2159</v>
      </c>
      <c r="J431" s="691">
        <v>26.5</v>
      </c>
      <c r="K431" s="689">
        <v>5.45</v>
      </c>
      <c r="L431" s="689">
        <v>6.45</v>
      </c>
      <c r="M431" s="689"/>
      <c r="S431" s="432"/>
      <c r="T431" s="432"/>
      <c r="U431" s="432" t="s">
        <v>1751</v>
      </c>
      <c r="V431" s="690">
        <v>0.2951388888888889</v>
      </c>
      <c r="W431" s="690">
        <v>0.27430555555555552</v>
      </c>
      <c r="X431" s="691">
        <v>153.1</v>
      </c>
      <c r="Y431" s="691"/>
      <c r="Z431" s="692"/>
      <c r="AA431" s="693" t="s">
        <v>1027</v>
      </c>
      <c r="AB431" s="705" t="s">
        <v>2101</v>
      </c>
      <c r="AC431" s="705" t="s">
        <v>1045</v>
      </c>
      <c r="AD431" s="705"/>
      <c r="AE431" s="705"/>
      <c r="AF431" s="429" t="s">
        <v>2574</v>
      </c>
      <c r="AG431" s="429" t="s">
        <v>2563</v>
      </c>
      <c r="AH431" s="655" t="s">
        <v>1542</v>
      </c>
      <c r="AI431" s="429" t="s">
        <v>1045</v>
      </c>
      <c r="AJ431" s="429" t="s">
        <v>1031</v>
      </c>
      <c r="AK431" s="432"/>
      <c r="AM431" s="429" t="s">
        <v>1027</v>
      </c>
    </row>
    <row r="432" spans="1:39" s="429" customFormat="1" ht="20.25" x14ac:dyDescent="0.4">
      <c r="A432" s="688"/>
      <c r="B432" s="432"/>
      <c r="C432" s="432"/>
      <c r="D432" s="432" t="s">
        <v>1751</v>
      </c>
      <c r="E432" s="429" t="s">
        <v>2576</v>
      </c>
      <c r="F432" s="429" t="s">
        <v>2157</v>
      </c>
      <c r="G432" s="429" t="s">
        <v>2560</v>
      </c>
      <c r="H432" s="429" t="s">
        <v>2159</v>
      </c>
      <c r="I432" s="429" t="s">
        <v>2561</v>
      </c>
      <c r="J432" s="432">
        <v>29.5</v>
      </c>
      <c r="K432" s="689">
        <v>6.5</v>
      </c>
      <c r="L432" s="689">
        <v>8</v>
      </c>
      <c r="M432" s="749" t="s">
        <v>3287</v>
      </c>
      <c r="N432" s="750" t="s">
        <v>2577</v>
      </c>
      <c r="O432" s="751"/>
      <c r="P432" s="752"/>
      <c r="Q432" s="752"/>
      <c r="R432" s="432"/>
      <c r="S432" s="432"/>
      <c r="T432" s="432"/>
      <c r="X432" s="691"/>
      <c r="Y432" s="691"/>
      <c r="AA432" s="695"/>
      <c r="AK432" s="432"/>
    </row>
    <row r="433" spans="1:37" s="429" customFormat="1" ht="20.25" x14ac:dyDescent="0.4">
      <c r="A433" s="688"/>
      <c r="B433" s="432"/>
      <c r="C433" s="432"/>
      <c r="D433" s="432" t="s">
        <v>1751</v>
      </c>
      <c r="E433" s="429" t="s">
        <v>2578</v>
      </c>
      <c r="F433" s="429" t="s">
        <v>2560</v>
      </c>
      <c r="G433" s="429" t="s">
        <v>2157</v>
      </c>
      <c r="H433" s="429" t="s">
        <v>2561</v>
      </c>
      <c r="I433" s="429" t="s">
        <v>2159</v>
      </c>
      <c r="J433" s="432">
        <f>26.7+2.7</f>
        <v>29.4</v>
      </c>
      <c r="K433" s="689">
        <v>8.0500000000000007</v>
      </c>
      <c r="L433" s="689">
        <v>9.15</v>
      </c>
      <c r="M433" s="749" t="s">
        <v>3287</v>
      </c>
      <c r="N433" s="750" t="s">
        <v>2577</v>
      </c>
      <c r="O433" s="751"/>
      <c r="P433" s="752"/>
      <c r="Q433" s="752"/>
      <c r="R433" s="432"/>
      <c r="S433" s="432"/>
      <c r="T433" s="432"/>
      <c r="V433" s="432"/>
      <c r="W433" s="692"/>
      <c r="X433" s="691"/>
      <c r="Y433" s="691"/>
      <c r="AA433" s="695"/>
      <c r="AK433" s="432"/>
    </row>
    <row r="434" spans="1:37" s="429" customFormat="1" ht="20.25" x14ac:dyDescent="0.4">
      <c r="A434" s="688"/>
      <c r="B434" s="691"/>
      <c r="C434" s="691"/>
      <c r="D434" s="432" t="s">
        <v>1751</v>
      </c>
      <c r="E434" s="429" t="s">
        <v>2579</v>
      </c>
      <c r="F434" s="429" t="s">
        <v>2157</v>
      </c>
      <c r="G434" s="429" t="s">
        <v>2172</v>
      </c>
      <c r="H434" s="429" t="s">
        <v>2159</v>
      </c>
      <c r="I434" s="429" t="s">
        <v>2173</v>
      </c>
      <c r="J434" s="432">
        <f>9+2.7</f>
        <v>11.7</v>
      </c>
      <c r="K434" s="689">
        <v>9.1999999999999993</v>
      </c>
      <c r="L434" s="689">
        <v>9.5</v>
      </c>
      <c r="M434" s="689"/>
      <c r="R434" s="432"/>
      <c r="S434" s="432"/>
      <c r="T434" s="432"/>
      <c r="V434" s="692"/>
      <c r="W434" s="692"/>
      <c r="X434" s="691"/>
      <c r="Y434" s="691"/>
      <c r="AA434" s="695"/>
      <c r="AK434" s="432"/>
    </row>
    <row r="435" spans="1:37" s="429" customFormat="1" ht="20.25" x14ac:dyDescent="0.4">
      <c r="A435" s="688"/>
      <c r="B435" s="432"/>
      <c r="C435" s="432"/>
      <c r="D435" s="432" t="s">
        <v>1751</v>
      </c>
      <c r="E435" s="429" t="s">
        <v>2580</v>
      </c>
      <c r="F435" s="429" t="s">
        <v>2172</v>
      </c>
      <c r="G435" s="429" t="s">
        <v>2157</v>
      </c>
      <c r="H435" s="429" t="s">
        <v>2173</v>
      </c>
      <c r="I435" s="429" t="s">
        <v>2159</v>
      </c>
      <c r="J435" s="691">
        <v>11.7</v>
      </c>
      <c r="K435" s="689">
        <v>9.5500000000000007</v>
      </c>
      <c r="L435" s="689">
        <v>10.25</v>
      </c>
      <c r="M435" s="689"/>
      <c r="N435" s="429" t="s">
        <v>2317</v>
      </c>
      <c r="R435" s="432"/>
      <c r="S435" s="432"/>
      <c r="T435" s="432"/>
      <c r="V435" s="692"/>
      <c r="W435" s="692"/>
      <c r="X435" s="691"/>
      <c r="Y435" s="691"/>
      <c r="AA435" s="695"/>
      <c r="AK435" s="432"/>
    </row>
    <row r="436" spans="1:37" s="429" customFormat="1" ht="20.25" x14ac:dyDescent="0.4">
      <c r="A436" s="688"/>
      <c r="B436" s="432"/>
      <c r="C436" s="432"/>
      <c r="D436" s="432" t="s">
        <v>1751</v>
      </c>
      <c r="E436" s="429" t="s">
        <v>2581</v>
      </c>
      <c r="F436" s="429" t="s">
        <v>2157</v>
      </c>
      <c r="G436" s="429" t="s">
        <v>2302</v>
      </c>
      <c r="H436" s="429" t="s">
        <v>2159</v>
      </c>
      <c r="I436" s="429" t="s">
        <v>2307</v>
      </c>
      <c r="J436" s="432">
        <v>23.5</v>
      </c>
      <c r="K436" s="689">
        <v>10.55</v>
      </c>
      <c r="L436" s="689">
        <v>11.4</v>
      </c>
      <c r="M436" s="689"/>
      <c r="N436" s="429" t="s">
        <v>2582</v>
      </c>
      <c r="R436" s="432"/>
      <c r="S436" s="432"/>
      <c r="T436" s="432"/>
      <c r="V436" s="692"/>
      <c r="W436" s="692"/>
      <c r="X436" s="691"/>
      <c r="Y436" s="691"/>
      <c r="AA436" s="695"/>
      <c r="AK436" s="432"/>
    </row>
    <row r="437" spans="1:37" s="429" customFormat="1" ht="20.25" x14ac:dyDescent="0.4">
      <c r="A437" s="688"/>
      <c r="B437" s="432"/>
      <c r="C437" s="432" t="s">
        <v>2092</v>
      </c>
      <c r="D437" s="432" t="s">
        <v>1751</v>
      </c>
      <c r="E437" s="429" t="s">
        <v>2583</v>
      </c>
      <c r="F437" s="429" t="s">
        <v>2302</v>
      </c>
      <c r="G437" s="429" t="s">
        <v>40</v>
      </c>
      <c r="H437" s="429" t="s">
        <v>2307</v>
      </c>
      <c r="I437" s="429" t="s">
        <v>1476</v>
      </c>
      <c r="J437" s="432">
        <v>20.8</v>
      </c>
      <c r="K437" s="689">
        <v>11.45</v>
      </c>
      <c r="L437" s="689">
        <v>12.25</v>
      </c>
      <c r="M437" s="689"/>
      <c r="N437" s="429" t="s">
        <v>2582</v>
      </c>
      <c r="V437" s="692"/>
      <c r="W437" s="692"/>
      <c r="X437" s="691"/>
      <c r="Y437" s="691"/>
      <c r="AA437" s="695"/>
      <c r="AK437" s="432"/>
    </row>
    <row r="438" spans="1:37" s="643" customFormat="1" ht="20.25" x14ac:dyDescent="0.4">
      <c r="C438" s="709" t="s">
        <v>2092</v>
      </c>
      <c r="H438" s="642" t="s">
        <v>976</v>
      </c>
    </row>
    <row r="439" spans="1:37" s="178" customFormat="1" ht="20.25" x14ac:dyDescent="0.4">
      <c r="A439" s="672"/>
      <c r="B439" s="175"/>
      <c r="C439" s="175" t="s">
        <v>2092</v>
      </c>
      <c r="D439" s="175" t="s">
        <v>1465</v>
      </c>
      <c r="E439" s="178" t="s">
        <v>2584</v>
      </c>
      <c r="F439" s="178" t="s">
        <v>40</v>
      </c>
      <c r="G439" s="178" t="s">
        <v>2343</v>
      </c>
      <c r="H439" s="178" t="s">
        <v>1476</v>
      </c>
      <c r="I439" s="178" t="s">
        <v>2344</v>
      </c>
      <c r="J439" s="183">
        <v>12.9</v>
      </c>
      <c r="K439" s="180">
        <v>14</v>
      </c>
      <c r="L439" s="180">
        <v>14.3</v>
      </c>
      <c r="M439" s="180"/>
      <c r="U439" s="175" t="s">
        <v>1465</v>
      </c>
      <c r="V439" s="182">
        <v>0.3263888888888889</v>
      </c>
      <c r="W439" s="182">
        <v>0.30555555555555552</v>
      </c>
      <c r="X439" s="183">
        <v>151.19999999999999</v>
      </c>
      <c r="Y439" s="183">
        <f>X439+X431</f>
        <v>304.29999999999995</v>
      </c>
      <c r="Z439" s="679">
        <v>19</v>
      </c>
      <c r="AA439" s="700"/>
      <c r="AB439" s="195" t="s">
        <v>2101</v>
      </c>
      <c r="AC439" s="195" t="s">
        <v>1400</v>
      </c>
      <c r="AD439" s="195" t="s">
        <v>1400</v>
      </c>
      <c r="AE439" s="195"/>
      <c r="AF439" s="178" t="s">
        <v>2386</v>
      </c>
      <c r="AG439" s="178" t="s">
        <v>2385</v>
      </c>
      <c r="AH439" s="190" t="s">
        <v>1542</v>
      </c>
      <c r="AI439" s="178" t="s">
        <v>1045</v>
      </c>
      <c r="AJ439" s="178" t="s">
        <v>1031</v>
      </c>
      <c r="AK439" s="175" t="s">
        <v>2103</v>
      </c>
    </row>
    <row r="440" spans="1:37" s="178" customFormat="1" ht="20.25" x14ac:dyDescent="0.4">
      <c r="A440" s="672"/>
      <c r="B440" s="175"/>
      <c r="C440" s="175"/>
      <c r="D440" s="175" t="s">
        <v>1465</v>
      </c>
      <c r="E440" s="178" t="s">
        <v>2585</v>
      </c>
      <c r="F440" s="178" t="s">
        <v>2343</v>
      </c>
      <c r="G440" s="178" t="s">
        <v>40</v>
      </c>
      <c r="H440" s="178" t="s">
        <v>2344</v>
      </c>
      <c r="I440" s="178" t="s">
        <v>1476</v>
      </c>
      <c r="J440" s="183">
        <v>12.9</v>
      </c>
      <c r="K440" s="180">
        <v>14.35</v>
      </c>
      <c r="L440" s="180">
        <v>15.05</v>
      </c>
      <c r="M440" s="180"/>
      <c r="U440" s="747"/>
      <c r="V440" s="679"/>
      <c r="W440" s="679"/>
      <c r="X440" s="183"/>
      <c r="Y440" s="183"/>
      <c r="Z440" s="175"/>
      <c r="AA440" s="685"/>
      <c r="AK440" s="175"/>
    </row>
    <row r="441" spans="1:37" s="178" customFormat="1" ht="20.25" x14ac:dyDescent="0.4">
      <c r="A441" s="672"/>
      <c r="B441" s="175"/>
      <c r="C441" s="175"/>
      <c r="D441" s="175" t="s">
        <v>1465</v>
      </c>
      <c r="E441" s="178" t="s">
        <v>2586</v>
      </c>
      <c r="F441" s="178" t="s">
        <v>40</v>
      </c>
      <c r="G441" s="178" t="s">
        <v>2385</v>
      </c>
      <c r="H441" s="178" t="s">
        <v>1476</v>
      </c>
      <c r="I441" s="178" t="s">
        <v>2386</v>
      </c>
      <c r="J441" s="183">
        <v>12</v>
      </c>
      <c r="K441" s="180">
        <v>15.1</v>
      </c>
      <c r="L441" s="180">
        <v>15.35</v>
      </c>
      <c r="M441" s="180"/>
      <c r="O441" s="182"/>
      <c r="P441" s="182"/>
      <c r="Q441" s="182"/>
      <c r="R441" s="175"/>
      <c r="S441" s="175"/>
      <c r="T441" s="175"/>
      <c r="U441" s="747"/>
      <c r="V441" s="679"/>
      <c r="W441" s="679"/>
      <c r="X441" s="183"/>
      <c r="Y441" s="183"/>
      <c r="Z441" s="175"/>
      <c r="AA441" s="685"/>
      <c r="AK441" s="175"/>
    </row>
    <row r="442" spans="1:37" s="178" customFormat="1" ht="20.25" x14ac:dyDescent="0.4">
      <c r="A442" s="672"/>
      <c r="B442" s="175"/>
      <c r="C442" s="175"/>
      <c r="D442" s="175" t="s">
        <v>1465</v>
      </c>
      <c r="E442" s="178" t="s">
        <v>2587</v>
      </c>
      <c r="F442" s="178" t="s">
        <v>2385</v>
      </c>
      <c r="G442" s="178" t="s">
        <v>40</v>
      </c>
      <c r="H442" s="178" t="s">
        <v>2386</v>
      </c>
      <c r="I442" s="178" t="s">
        <v>1476</v>
      </c>
      <c r="J442" s="183">
        <v>12</v>
      </c>
      <c r="K442" s="180">
        <v>15.45</v>
      </c>
      <c r="L442" s="180">
        <v>16.100000000000001</v>
      </c>
      <c r="M442" s="180"/>
      <c r="O442" s="747"/>
      <c r="P442" s="747"/>
      <c r="Q442" s="747"/>
      <c r="R442" s="175"/>
      <c r="S442" s="175"/>
      <c r="T442" s="175"/>
      <c r="U442" s="747"/>
      <c r="V442" s="679"/>
      <c r="W442" s="679"/>
      <c r="X442" s="183"/>
      <c r="Y442" s="183"/>
      <c r="Z442" s="175"/>
      <c r="AA442" s="685"/>
      <c r="AK442" s="175"/>
    </row>
    <row r="443" spans="1:37" s="178" customFormat="1" ht="20.25" x14ac:dyDescent="0.4">
      <c r="A443" s="672"/>
      <c r="B443" s="175"/>
      <c r="C443" s="175"/>
      <c r="D443" s="175" t="s">
        <v>1465</v>
      </c>
      <c r="E443" s="178" t="s">
        <v>2588</v>
      </c>
      <c r="F443" s="178" t="s">
        <v>40</v>
      </c>
      <c r="G443" s="178" t="s">
        <v>2343</v>
      </c>
      <c r="H443" s="178" t="s">
        <v>1476</v>
      </c>
      <c r="I443" s="178" t="s">
        <v>2344</v>
      </c>
      <c r="J443" s="183">
        <v>12.9</v>
      </c>
      <c r="K443" s="180">
        <v>16.149999999999999</v>
      </c>
      <c r="L443" s="180">
        <v>16.45</v>
      </c>
      <c r="M443" s="180"/>
      <c r="O443" s="180"/>
      <c r="P443" s="180"/>
      <c r="Q443" s="180"/>
      <c r="R443" s="180"/>
      <c r="S443" s="175"/>
      <c r="T443" s="175"/>
      <c r="U443" s="747"/>
      <c r="V443" s="679"/>
      <c r="W443" s="679"/>
      <c r="X443" s="183"/>
      <c r="Y443" s="183"/>
      <c r="Z443" s="175"/>
      <c r="AA443" s="685"/>
      <c r="AK443" s="175"/>
    </row>
    <row r="444" spans="1:37" s="178" customFormat="1" ht="20.25" x14ac:dyDescent="0.4">
      <c r="A444" s="672"/>
      <c r="B444" s="175"/>
      <c r="C444" s="175"/>
      <c r="D444" s="175" t="s">
        <v>1465</v>
      </c>
      <c r="E444" s="178" t="s">
        <v>2589</v>
      </c>
      <c r="F444" s="178" t="s">
        <v>2343</v>
      </c>
      <c r="G444" s="178" t="s">
        <v>40</v>
      </c>
      <c r="H444" s="178" t="s">
        <v>2344</v>
      </c>
      <c r="I444" s="178" t="s">
        <v>1476</v>
      </c>
      <c r="J444" s="183">
        <v>12.9</v>
      </c>
      <c r="K444" s="180">
        <v>16.5</v>
      </c>
      <c r="L444" s="180">
        <v>17.2</v>
      </c>
      <c r="M444" s="180"/>
      <c r="N444" s="187" t="s">
        <v>971</v>
      </c>
      <c r="O444" s="180"/>
      <c r="P444" s="180"/>
      <c r="Q444" s="180"/>
      <c r="R444" s="180"/>
      <c r="S444" s="175"/>
      <c r="T444" s="175"/>
      <c r="U444" s="747"/>
      <c r="V444" s="679"/>
      <c r="W444" s="679"/>
      <c r="X444" s="183"/>
      <c r="Y444" s="183"/>
      <c r="Z444" s="175"/>
      <c r="AA444" s="685"/>
      <c r="AK444" s="175"/>
    </row>
    <row r="445" spans="1:37" s="178" customFormat="1" ht="20.25" x14ac:dyDescent="0.4">
      <c r="A445" s="672"/>
      <c r="B445" s="175"/>
      <c r="C445" s="175"/>
      <c r="D445" s="175" t="s">
        <v>1465</v>
      </c>
      <c r="E445" s="178" t="s">
        <v>2590</v>
      </c>
      <c r="F445" s="178" t="s">
        <v>40</v>
      </c>
      <c r="G445" s="178" t="s">
        <v>2343</v>
      </c>
      <c r="H445" s="178" t="s">
        <v>1476</v>
      </c>
      <c r="I445" s="178" t="s">
        <v>2344</v>
      </c>
      <c r="J445" s="183">
        <v>12.9</v>
      </c>
      <c r="K445" s="180">
        <v>17.5</v>
      </c>
      <c r="L445" s="180">
        <v>18.2</v>
      </c>
      <c r="M445" s="180"/>
      <c r="O445" s="182"/>
      <c r="P445" s="182"/>
      <c r="Q445" s="182"/>
      <c r="R445" s="175"/>
      <c r="S445" s="175"/>
      <c r="T445" s="175"/>
      <c r="U445" s="747"/>
      <c r="V445" s="679"/>
      <c r="W445" s="679"/>
      <c r="X445" s="183"/>
      <c r="Y445" s="183"/>
      <c r="Z445" s="175"/>
      <c r="AA445" s="685"/>
      <c r="AK445" s="175"/>
    </row>
    <row r="446" spans="1:37" s="178" customFormat="1" ht="20.25" x14ac:dyDescent="0.4">
      <c r="A446" s="672"/>
      <c r="B446" s="175"/>
      <c r="C446" s="175"/>
      <c r="D446" s="175" t="s">
        <v>1465</v>
      </c>
      <c r="E446" s="178" t="s">
        <v>2591</v>
      </c>
      <c r="F446" s="178" t="s">
        <v>2343</v>
      </c>
      <c r="G446" s="178" t="s">
        <v>40</v>
      </c>
      <c r="H446" s="178" t="s">
        <v>2344</v>
      </c>
      <c r="I446" s="178" t="s">
        <v>1476</v>
      </c>
      <c r="J446" s="183">
        <v>12.9</v>
      </c>
      <c r="K446" s="180">
        <v>18.25</v>
      </c>
      <c r="L446" s="180">
        <v>18.55</v>
      </c>
      <c r="M446" s="180"/>
      <c r="O446" s="182"/>
      <c r="P446" s="182"/>
      <c r="Q446" s="182"/>
      <c r="R446" s="175"/>
      <c r="S446" s="175"/>
      <c r="T446" s="175"/>
      <c r="U446" s="747"/>
      <c r="V446" s="679"/>
      <c r="W446" s="679"/>
      <c r="X446" s="183"/>
      <c r="Y446" s="183"/>
      <c r="Z446" s="175"/>
      <c r="AA446" s="685"/>
      <c r="AK446" s="175"/>
    </row>
    <row r="447" spans="1:37" s="178" customFormat="1" ht="20.25" x14ac:dyDescent="0.4">
      <c r="A447" s="672"/>
      <c r="B447" s="175"/>
      <c r="C447" s="175"/>
      <c r="D447" s="175" t="s">
        <v>1465</v>
      </c>
      <c r="E447" s="178" t="s">
        <v>2592</v>
      </c>
      <c r="F447" s="178" t="s">
        <v>40</v>
      </c>
      <c r="G447" s="178" t="s">
        <v>2385</v>
      </c>
      <c r="H447" s="178" t="s">
        <v>1476</v>
      </c>
      <c r="I447" s="178" t="s">
        <v>2386</v>
      </c>
      <c r="J447" s="183">
        <v>12</v>
      </c>
      <c r="K447" s="180">
        <v>19</v>
      </c>
      <c r="L447" s="180">
        <v>19.25</v>
      </c>
      <c r="M447" s="180"/>
      <c r="O447" s="182"/>
      <c r="P447" s="182"/>
      <c r="Q447" s="182"/>
      <c r="R447" s="175"/>
      <c r="S447" s="175"/>
      <c r="T447" s="175"/>
      <c r="U447" s="747"/>
      <c r="V447" s="679"/>
      <c r="W447" s="679"/>
      <c r="X447" s="183"/>
      <c r="Y447" s="183"/>
      <c r="Z447" s="175"/>
      <c r="AA447" s="685"/>
      <c r="AK447" s="175"/>
    </row>
    <row r="448" spans="1:37" s="178" customFormat="1" ht="20.25" x14ac:dyDescent="0.4">
      <c r="A448" s="672"/>
      <c r="B448" s="175"/>
      <c r="C448" s="175"/>
      <c r="D448" s="175" t="s">
        <v>1465</v>
      </c>
      <c r="E448" s="178" t="s">
        <v>2593</v>
      </c>
      <c r="F448" s="178" t="s">
        <v>2385</v>
      </c>
      <c r="G448" s="178" t="s">
        <v>40</v>
      </c>
      <c r="H448" s="178" t="s">
        <v>2386</v>
      </c>
      <c r="I448" s="178" t="s">
        <v>1476</v>
      </c>
      <c r="J448" s="183">
        <v>12</v>
      </c>
      <c r="K448" s="180">
        <v>19.3</v>
      </c>
      <c r="L448" s="180">
        <v>19.55</v>
      </c>
      <c r="M448" s="180"/>
      <c r="O448" s="182"/>
      <c r="P448" s="182"/>
      <c r="Q448" s="182"/>
      <c r="R448" s="175"/>
      <c r="S448" s="175"/>
      <c r="T448" s="175"/>
      <c r="U448" s="747"/>
      <c r="V448" s="679"/>
      <c r="W448" s="679"/>
      <c r="X448" s="183"/>
      <c r="Y448" s="183"/>
      <c r="Z448" s="175"/>
      <c r="AA448" s="685"/>
      <c r="AK448" s="175"/>
    </row>
    <row r="449" spans="1:39" s="178" customFormat="1" ht="20.25" x14ac:dyDescent="0.4">
      <c r="A449" s="672"/>
      <c r="B449" s="175"/>
      <c r="C449" s="175"/>
      <c r="D449" s="175" t="s">
        <v>1465</v>
      </c>
      <c r="E449" s="178" t="s">
        <v>2594</v>
      </c>
      <c r="F449" s="178" t="s">
        <v>40</v>
      </c>
      <c r="G449" s="178" t="s">
        <v>2343</v>
      </c>
      <c r="H449" s="178" t="s">
        <v>1476</v>
      </c>
      <c r="I449" s="178" t="s">
        <v>2344</v>
      </c>
      <c r="J449" s="183">
        <v>12.9</v>
      </c>
      <c r="K449" s="180">
        <v>20</v>
      </c>
      <c r="L449" s="180">
        <v>20.3</v>
      </c>
      <c r="M449" s="180"/>
      <c r="O449" s="182"/>
      <c r="P449" s="182"/>
      <c r="Q449" s="182"/>
      <c r="R449" s="175"/>
      <c r="S449" s="175"/>
      <c r="T449" s="175"/>
      <c r="U449" s="747"/>
      <c r="V449" s="679"/>
      <c r="W449" s="679"/>
      <c r="X449" s="183"/>
      <c r="Y449" s="183"/>
      <c r="Z449" s="175"/>
      <c r="AA449" s="685"/>
      <c r="AK449" s="175"/>
    </row>
    <row r="450" spans="1:39" s="178" customFormat="1" ht="20.25" x14ac:dyDescent="0.4">
      <c r="A450" s="672"/>
      <c r="B450" s="175"/>
      <c r="C450" s="175" t="s">
        <v>2092</v>
      </c>
      <c r="D450" s="175" t="s">
        <v>1465</v>
      </c>
      <c r="E450" s="178" t="s">
        <v>2595</v>
      </c>
      <c r="F450" s="178" t="s">
        <v>2343</v>
      </c>
      <c r="G450" s="178" t="s">
        <v>40</v>
      </c>
      <c r="H450" s="178" t="s">
        <v>2344</v>
      </c>
      <c r="I450" s="178" t="s">
        <v>1476</v>
      </c>
      <c r="J450" s="183">
        <v>12.9</v>
      </c>
      <c r="K450" s="180">
        <v>20.350000000000001</v>
      </c>
      <c r="L450" s="180">
        <v>21.05</v>
      </c>
      <c r="M450" s="180"/>
      <c r="U450" s="747"/>
      <c r="V450" s="679"/>
      <c r="W450" s="679"/>
      <c r="X450" s="183"/>
      <c r="Y450" s="183"/>
      <c r="Z450" s="175"/>
      <c r="AA450" s="685"/>
      <c r="AK450" s="175"/>
    </row>
    <row r="451" spans="1:39" s="178" customFormat="1" ht="20.25" x14ac:dyDescent="0.4">
      <c r="A451" s="672"/>
      <c r="B451" s="175"/>
      <c r="C451" s="175" t="s">
        <v>2092</v>
      </c>
      <c r="D451" s="175"/>
      <c r="J451" s="187" t="s">
        <v>2596</v>
      </c>
      <c r="K451" s="180"/>
      <c r="L451" s="180"/>
      <c r="M451" s="180"/>
      <c r="U451" s="747"/>
      <c r="V451" s="679"/>
      <c r="W451" s="679"/>
      <c r="X451" s="183"/>
      <c r="Y451" s="183"/>
      <c r="Z451" s="175"/>
      <c r="AA451" s="685"/>
      <c r="AK451" s="175"/>
    </row>
    <row r="452" spans="1:39" s="178" customFormat="1" ht="20.25" x14ac:dyDescent="0.4">
      <c r="A452" s="672"/>
      <c r="B452" s="175"/>
      <c r="C452" s="175"/>
      <c r="D452" s="175"/>
      <c r="J452" s="175"/>
      <c r="K452" s="180"/>
      <c r="L452" s="180"/>
      <c r="M452" s="753"/>
      <c r="N452" s="754"/>
      <c r="O452" s="755"/>
      <c r="P452" s="756"/>
      <c r="Q452" s="756"/>
      <c r="R452" s="175"/>
      <c r="S452" s="175"/>
      <c r="T452" s="175"/>
      <c r="X452" s="183"/>
      <c r="Y452" s="183"/>
      <c r="AA452" s="685"/>
      <c r="AK452" s="175"/>
    </row>
    <row r="453" spans="1:39" s="429" customFormat="1" ht="20.25" x14ac:dyDescent="0.4">
      <c r="A453" s="688"/>
      <c r="B453" s="432">
        <v>29</v>
      </c>
      <c r="C453" s="432" t="s">
        <v>2092</v>
      </c>
      <c r="D453" s="432" t="s">
        <v>1771</v>
      </c>
      <c r="E453" s="429" t="s">
        <v>2597</v>
      </c>
      <c r="F453" s="429" t="s">
        <v>2515</v>
      </c>
      <c r="G453" s="429" t="s">
        <v>2141</v>
      </c>
      <c r="H453" s="429" t="s">
        <v>2516</v>
      </c>
      <c r="I453" s="429" t="s">
        <v>2142</v>
      </c>
      <c r="J453" s="705">
        <v>23.5</v>
      </c>
      <c r="K453" s="689">
        <v>5.3</v>
      </c>
      <c r="L453" s="689">
        <v>6.15</v>
      </c>
      <c r="M453" s="689"/>
      <c r="N453" s="429" t="s">
        <v>2163</v>
      </c>
      <c r="R453" s="432"/>
      <c r="S453" s="432"/>
      <c r="T453" s="432"/>
      <c r="U453" s="432" t="s">
        <v>1771</v>
      </c>
      <c r="V453" s="690">
        <v>0.27777777777777779</v>
      </c>
      <c r="W453" s="690">
        <v>0.21875</v>
      </c>
      <c r="X453" s="691">
        <v>154.9</v>
      </c>
      <c r="Y453" s="691"/>
      <c r="Z453" s="692"/>
      <c r="AA453" s="693" t="s">
        <v>1027</v>
      </c>
      <c r="AB453" s="705" t="s">
        <v>2101</v>
      </c>
      <c r="AC453" s="705" t="s">
        <v>1045</v>
      </c>
      <c r="AD453" s="705"/>
      <c r="AE453" s="705"/>
      <c r="AF453" s="429" t="s">
        <v>2516</v>
      </c>
      <c r="AG453" s="429" t="s">
        <v>2515</v>
      </c>
      <c r="AH453" s="655" t="s">
        <v>1542</v>
      </c>
      <c r="AI453" s="429" t="s">
        <v>1045</v>
      </c>
      <c r="AJ453" s="429" t="s">
        <v>1031</v>
      </c>
      <c r="AK453" s="432"/>
      <c r="AM453" s="429" t="s">
        <v>1027</v>
      </c>
    </row>
    <row r="454" spans="1:39" s="429" customFormat="1" ht="20.25" x14ac:dyDescent="0.4">
      <c r="A454" s="688"/>
      <c r="B454" s="432"/>
      <c r="C454" s="432"/>
      <c r="D454" s="432" t="s">
        <v>1771</v>
      </c>
      <c r="E454" s="429" t="s">
        <v>2598</v>
      </c>
      <c r="F454" s="429" t="s">
        <v>2141</v>
      </c>
      <c r="G454" s="429" t="s">
        <v>2515</v>
      </c>
      <c r="H454" s="429" t="s">
        <v>2142</v>
      </c>
      <c r="I454" s="429" t="s">
        <v>2516</v>
      </c>
      <c r="J454" s="705">
        <v>23.5</v>
      </c>
      <c r="K454" s="689">
        <v>7</v>
      </c>
      <c r="L454" s="689">
        <v>7.45</v>
      </c>
      <c r="M454" s="689"/>
      <c r="N454" s="429" t="s">
        <v>2163</v>
      </c>
      <c r="R454" s="432"/>
      <c r="S454" s="432"/>
      <c r="T454" s="432"/>
      <c r="X454" s="691"/>
      <c r="Y454" s="691"/>
      <c r="AA454" s="695"/>
      <c r="AK454" s="432"/>
    </row>
    <row r="455" spans="1:39" s="429" customFormat="1" ht="20.25" x14ac:dyDescent="0.4">
      <c r="A455" s="688"/>
      <c r="B455" s="432"/>
      <c r="C455" s="432"/>
      <c r="D455" s="432" t="s">
        <v>1771</v>
      </c>
      <c r="E455" s="429" t="s">
        <v>2599</v>
      </c>
      <c r="F455" s="429" t="s">
        <v>2515</v>
      </c>
      <c r="G455" s="429" t="s">
        <v>2141</v>
      </c>
      <c r="H455" s="429" t="s">
        <v>2516</v>
      </c>
      <c r="I455" s="429" t="s">
        <v>2142</v>
      </c>
      <c r="J455" s="757">
        <v>23.5</v>
      </c>
      <c r="K455" s="689">
        <v>8</v>
      </c>
      <c r="L455" s="689">
        <v>8.4499999999999993</v>
      </c>
      <c r="M455" s="689"/>
      <c r="N455" s="704" t="s">
        <v>971</v>
      </c>
      <c r="O455" s="650"/>
      <c r="P455" s="650"/>
      <c r="Q455" s="650"/>
      <c r="R455" s="432"/>
      <c r="S455" s="432"/>
      <c r="T455" s="432"/>
      <c r="V455" s="692"/>
      <c r="W455" s="692"/>
      <c r="X455" s="691"/>
      <c r="Y455" s="691"/>
      <c r="AA455" s="695"/>
      <c r="AK455" s="432"/>
    </row>
    <row r="456" spans="1:39" s="429" customFormat="1" ht="20.25" x14ac:dyDescent="0.4">
      <c r="A456" s="688"/>
      <c r="B456" s="432"/>
      <c r="C456" s="432"/>
      <c r="D456" s="432" t="s">
        <v>1771</v>
      </c>
      <c r="E456" s="429" t="s">
        <v>2600</v>
      </c>
      <c r="F456" s="429" t="s">
        <v>2141</v>
      </c>
      <c r="G456" s="429" t="s">
        <v>2515</v>
      </c>
      <c r="H456" s="429" t="s">
        <v>2142</v>
      </c>
      <c r="I456" s="429" t="s">
        <v>2516</v>
      </c>
      <c r="J456" s="757">
        <v>23.5</v>
      </c>
      <c r="K456" s="689">
        <v>9.3000000000000007</v>
      </c>
      <c r="L456" s="689">
        <v>10.15</v>
      </c>
      <c r="M456" s="689"/>
      <c r="R456" s="432"/>
      <c r="S456" s="432"/>
      <c r="T456" s="432"/>
      <c r="V456" s="692"/>
      <c r="W456" s="692"/>
      <c r="X456" s="691"/>
      <c r="Y456" s="691"/>
      <c r="AA456" s="695"/>
      <c r="AK456" s="432"/>
    </row>
    <row r="457" spans="1:39" s="429" customFormat="1" ht="20.25" x14ac:dyDescent="0.4">
      <c r="A457" s="688"/>
      <c r="B457" s="710"/>
      <c r="C457" s="710"/>
      <c r="D457" s="432" t="s">
        <v>1771</v>
      </c>
      <c r="E457" s="429" t="s">
        <v>2601</v>
      </c>
      <c r="F457" s="429" t="s">
        <v>2515</v>
      </c>
      <c r="G457" s="429" t="s">
        <v>2157</v>
      </c>
      <c r="H457" s="429" t="s">
        <v>2516</v>
      </c>
      <c r="I457" s="429" t="s">
        <v>2159</v>
      </c>
      <c r="J457" s="705">
        <f>55.5+2.7</f>
        <v>58.2</v>
      </c>
      <c r="K457" s="689">
        <v>10.25</v>
      </c>
      <c r="L457" s="689">
        <v>11.3</v>
      </c>
      <c r="M457" s="689"/>
      <c r="T457" s="432"/>
      <c r="V457" s="692"/>
      <c r="W457" s="692"/>
      <c r="X457" s="691"/>
      <c r="Y457" s="691"/>
      <c r="AA457" s="695"/>
      <c r="AK457" s="432"/>
    </row>
    <row r="458" spans="1:39" s="429" customFormat="1" ht="20.25" x14ac:dyDescent="0.4">
      <c r="A458" s="688"/>
      <c r="B458" s="432"/>
      <c r="C458" s="432" t="s">
        <v>2092</v>
      </c>
      <c r="D458" s="432" t="s">
        <v>1771</v>
      </c>
      <c r="E458" s="429" t="s">
        <v>2602</v>
      </c>
      <c r="F458" s="429" t="s">
        <v>2157</v>
      </c>
      <c r="G458" s="429" t="s">
        <v>40</v>
      </c>
      <c r="H458" s="429" t="s">
        <v>2159</v>
      </c>
      <c r="I458" s="429" t="s">
        <v>1476</v>
      </c>
      <c r="J458" s="757">
        <v>2.7</v>
      </c>
      <c r="K458" s="689">
        <v>11.35</v>
      </c>
      <c r="L458" s="689">
        <v>11.45</v>
      </c>
      <c r="M458" s="689"/>
      <c r="V458" s="692"/>
      <c r="W458" s="692"/>
      <c r="X458" s="691"/>
      <c r="Y458" s="691"/>
      <c r="AA458" s="695"/>
      <c r="AK458" s="432"/>
    </row>
    <row r="459" spans="1:39" s="429" customFormat="1" ht="20.25" x14ac:dyDescent="0.4">
      <c r="A459" s="688"/>
      <c r="B459" s="432"/>
      <c r="C459" s="432" t="s">
        <v>2092</v>
      </c>
      <c r="D459" s="432"/>
      <c r="F459" s="642" t="s">
        <v>976</v>
      </c>
      <c r="H459" s="642" t="s">
        <v>976</v>
      </c>
      <c r="J459" s="706" t="s">
        <v>2603</v>
      </c>
      <c r="K459" s="689"/>
      <c r="L459" s="689"/>
      <c r="M459" s="689"/>
      <c r="V459" s="692"/>
      <c r="W459" s="692"/>
      <c r="X459" s="691"/>
      <c r="Y459" s="691"/>
      <c r="AA459" s="695"/>
      <c r="AK459" s="432"/>
    </row>
    <row r="460" spans="1:39" s="429" customFormat="1" ht="20.25" x14ac:dyDescent="0.4">
      <c r="A460" s="688"/>
      <c r="B460" s="432"/>
      <c r="C460" s="432" t="s">
        <v>2092</v>
      </c>
      <c r="D460" s="432" t="s">
        <v>1766</v>
      </c>
      <c r="E460" s="429" t="s">
        <v>2604</v>
      </c>
      <c r="F460" s="429" t="s">
        <v>40</v>
      </c>
      <c r="G460" s="429" t="s">
        <v>1538</v>
      </c>
      <c r="H460" s="429" t="s">
        <v>1476</v>
      </c>
      <c r="I460" s="429" t="s">
        <v>1539</v>
      </c>
      <c r="J460" s="691">
        <v>96.4</v>
      </c>
      <c r="K460" s="689">
        <v>13.35</v>
      </c>
      <c r="L460" s="689">
        <v>16.350000000000001</v>
      </c>
      <c r="M460" s="689"/>
      <c r="N460" s="429" t="s">
        <v>2163</v>
      </c>
      <c r="U460" s="432" t="s">
        <v>1766</v>
      </c>
      <c r="V460" s="690">
        <v>0.30555555555555558</v>
      </c>
      <c r="W460" s="690">
        <v>0.25347222222222221</v>
      </c>
      <c r="X460" s="691">
        <v>184.3</v>
      </c>
      <c r="Y460" s="691">
        <f>X460+X453</f>
        <v>339.20000000000005</v>
      </c>
      <c r="Z460" s="692">
        <v>9</v>
      </c>
      <c r="AA460" s="693" t="s">
        <v>1027</v>
      </c>
      <c r="AB460" s="705" t="s">
        <v>2101</v>
      </c>
      <c r="AC460" s="705" t="s">
        <v>1045</v>
      </c>
      <c r="AD460" s="705" t="s">
        <v>1045</v>
      </c>
      <c r="AE460" s="705" t="s">
        <v>2103</v>
      </c>
      <c r="AF460" s="429" t="s">
        <v>2516</v>
      </c>
      <c r="AG460" s="429" t="s">
        <v>2515</v>
      </c>
      <c r="AH460" s="655" t="s">
        <v>1542</v>
      </c>
      <c r="AI460" s="429" t="s">
        <v>1045</v>
      </c>
      <c r="AJ460" s="429" t="s">
        <v>1031</v>
      </c>
      <c r="AK460" s="432" t="s">
        <v>2180</v>
      </c>
      <c r="AM460" s="429" t="s">
        <v>1027</v>
      </c>
    </row>
    <row r="461" spans="1:39" s="429" customFormat="1" ht="20.25" x14ac:dyDescent="0.4">
      <c r="A461" s="688"/>
      <c r="B461" s="432"/>
      <c r="C461" s="432"/>
      <c r="D461" s="432" t="s">
        <v>1766</v>
      </c>
      <c r="E461" s="429" t="s">
        <v>2605</v>
      </c>
      <c r="F461" s="429" t="s">
        <v>1538</v>
      </c>
      <c r="G461" s="429" t="s">
        <v>2141</v>
      </c>
      <c r="H461" s="429" t="s">
        <v>1539</v>
      </c>
      <c r="I461" s="429" t="s">
        <v>2142</v>
      </c>
      <c r="J461" s="432">
        <v>64.400000000000006</v>
      </c>
      <c r="K461" s="689">
        <v>17.3</v>
      </c>
      <c r="L461" s="689">
        <v>19</v>
      </c>
      <c r="M461" s="689"/>
      <c r="N461" s="704" t="s">
        <v>971</v>
      </c>
      <c r="O461" s="707"/>
      <c r="P461" s="707"/>
      <c r="Q461" s="707"/>
      <c r="V461" s="692"/>
      <c r="W461" s="692"/>
      <c r="X461" s="691"/>
      <c r="Y461" s="691"/>
      <c r="AA461" s="695"/>
      <c r="AK461" s="432"/>
    </row>
    <row r="462" spans="1:39" s="429" customFormat="1" ht="20.25" x14ac:dyDescent="0.4">
      <c r="A462" s="688"/>
      <c r="B462" s="432"/>
      <c r="C462" s="432" t="s">
        <v>2092</v>
      </c>
      <c r="D462" s="432" t="s">
        <v>1766</v>
      </c>
      <c r="E462" s="429" t="s">
        <v>2606</v>
      </c>
      <c r="F462" s="429" t="s">
        <v>2141</v>
      </c>
      <c r="G462" s="429" t="s">
        <v>2515</v>
      </c>
      <c r="H462" s="429" t="s">
        <v>2142</v>
      </c>
      <c r="I462" s="429" t="s">
        <v>2516</v>
      </c>
      <c r="J462" s="432">
        <v>23.5</v>
      </c>
      <c r="K462" s="689">
        <v>19.3</v>
      </c>
      <c r="L462" s="689">
        <v>20.149999999999999</v>
      </c>
      <c r="M462" s="689"/>
      <c r="N462" s="429" t="s">
        <v>2163</v>
      </c>
      <c r="R462" s="432"/>
      <c r="S462" s="432"/>
      <c r="T462" s="432"/>
      <c r="V462" s="692"/>
      <c r="W462" s="692"/>
      <c r="X462" s="691"/>
      <c r="Y462" s="691"/>
      <c r="AA462" s="695"/>
      <c r="AK462" s="432"/>
    </row>
    <row r="463" spans="1:39" s="429" customFormat="1" ht="20.25" x14ac:dyDescent="0.4">
      <c r="A463" s="688"/>
      <c r="B463" s="432"/>
      <c r="C463" s="432" t="s">
        <v>2092</v>
      </c>
      <c r="D463" s="432"/>
      <c r="G463" s="642" t="s">
        <v>1174</v>
      </c>
      <c r="I463" s="642" t="s">
        <v>1174</v>
      </c>
      <c r="J463" s="432"/>
      <c r="K463" s="432"/>
      <c r="L463" s="432"/>
      <c r="M463" s="432"/>
      <c r="R463" s="432"/>
      <c r="S463" s="432"/>
      <c r="T463" s="432"/>
      <c r="V463" s="692"/>
      <c r="W463" s="692"/>
      <c r="X463" s="691"/>
      <c r="Y463" s="691"/>
      <c r="AA463" s="695"/>
      <c r="AK463" s="432"/>
    </row>
    <row r="464" spans="1:39" s="178" customFormat="1" ht="20.25" x14ac:dyDescent="0.4">
      <c r="A464" s="672"/>
      <c r="B464" s="175"/>
      <c r="C464" s="175"/>
      <c r="D464" s="175"/>
      <c r="J464" s="175"/>
      <c r="K464" s="175"/>
      <c r="L464" s="175"/>
      <c r="M464" s="175"/>
      <c r="R464" s="175"/>
      <c r="S464" s="175"/>
      <c r="T464" s="175"/>
      <c r="V464" s="679"/>
      <c r="W464" s="679"/>
      <c r="X464" s="183"/>
      <c r="Y464" s="183"/>
      <c r="AA464" s="685"/>
      <c r="AK464" s="175"/>
    </row>
    <row r="465" spans="1:39" s="429" customFormat="1" ht="20.25" x14ac:dyDescent="0.4">
      <c r="A465" s="688"/>
      <c r="B465" s="432">
        <v>30</v>
      </c>
      <c r="C465" s="432" t="s">
        <v>2092</v>
      </c>
      <c r="D465" s="432" t="s">
        <v>1829</v>
      </c>
      <c r="E465" s="429" t="s">
        <v>2607</v>
      </c>
      <c r="F465" s="429" t="s">
        <v>2560</v>
      </c>
      <c r="G465" s="429" t="s">
        <v>2157</v>
      </c>
      <c r="H465" s="429" t="s">
        <v>2561</v>
      </c>
      <c r="I465" s="429" t="s">
        <v>2159</v>
      </c>
      <c r="J465" s="432">
        <v>29.5</v>
      </c>
      <c r="K465" s="689">
        <v>6</v>
      </c>
      <c r="L465" s="689">
        <v>7.1</v>
      </c>
      <c r="M465" s="689"/>
      <c r="N465" s="429" t="s">
        <v>2163</v>
      </c>
      <c r="R465" s="432"/>
      <c r="S465" s="432"/>
      <c r="T465" s="432"/>
      <c r="U465" s="432" t="s">
        <v>1829</v>
      </c>
      <c r="V465" s="690">
        <v>0.2986111111111111</v>
      </c>
      <c r="W465" s="690">
        <v>0.27083333333333331</v>
      </c>
      <c r="X465" s="691">
        <v>141.4</v>
      </c>
      <c r="Y465" s="691"/>
      <c r="Z465" s="692"/>
      <c r="AA465" s="693" t="s">
        <v>1027</v>
      </c>
      <c r="AB465" s="705" t="s">
        <v>2101</v>
      </c>
      <c r="AC465" s="705" t="s">
        <v>1045</v>
      </c>
      <c r="AD465" s="705"/>
      <c r="AE465" s="705"/>
      <c r="AF465" s="429" t="s">
        <v>2561</v>
      </c>
      <c r="AG465" s="429" t="s">
        <v>2560</v>
      </c>
      <c r="AH465" s="655" t="s">
        <v>1542</v>
      </c>
      <c r="AI465" s="429" t="s">
        <v>1045</v>
      </c>
      <c r="AJ465" s="429" t="s">
        <v>1031</v>
      </c>
      <c r="AK465" s="432"/>
      <c r="AM465" s="429" t="s">
        <v>1027</v>
      </c>
    </row>
    <row r="466" spans="1:39" s="429" customFormat="1" ht="20.25" x14ac:dyDescent="0.4">
      <c r="A466" s="688"/>
      <c r="B466" s="432"/>
      <c r="C466" s="432"/>
      <c r="D466" s="432" t="s">
        <v>1829</v>
      </c>
      <c r="E466" s="429" t="s">
        <v>2608</v>
      </c>
      <c r="F466" s="429" t="s">
        <v>2157</v>
      </c>
      <c r="G466" s="429" t="s">
        <v>2166</v>
      </c>
      <c r="H466" s="429" t="s">
        <v>2159</v>
      </c>
      <c r="I466" s="429" t="s">
        <v>2167</v>
      </c>
      <c r="J466" s="432">
        <v>15.9</v>
      </c>
      <c r="K466" s="689">
        <v>7.2</v>
      </c>
      <c r="L466" s="689">
        <v>7.5</v>
      </c>
      <c r="M466" s="689"/>
      <c r="N466" s="429" t="s">
        <v>2163</v>
      </c>
      <c r="R466" s="432"/>
      <c r="S466" s="432"/>
      <c r="T466" s="432"/>
      <c r="V466" s="692"/>
      <c r="W466" s="692"/>
      <c r="X466" s="691"/>
      <c r="Y466" s="691"/>
      <c r="AA466" s="695"/>
      <c r="AK466" s="432"/>
    </row>
    <row r="467" spans="1:39" s="429" customFormat="1" ht="20.25" x14ac:dyDescent="0.4">
      <c r="A467" s="688"/>
      <c r="B467" s="432"/>
      <c r="C467" s="432"/>
      <c r="D467" s="432" t="s">
        <v>1829</v>
      </c>
      <c r="E467" s="429" t="s">
        <v>2609</v>
      </c>
      <c r="F467" s="429" t="s">
        <v>2166</v>
      </c>
      <c r="G467" s="429" t="s">
        <v>40</v>
      </c>
      <c r="H467" s="429" t="s">
        <v>2167</v>
      </c>
      <c r="I467" s="429" t="s">
        <v>1476</v>
      </c>
      <c r="J467" s="432">
        <v>13.2</v>
      </c>
      <c r="K467" s="689">
        <v>7.55</v>
      </c>
      <c r="L467" s="689">
        <v>8.25</v>
      </c>
      <c r="M467" s="689"/>
      <c r="N467" s="704" t="s">
        <v>971</v>
      </c>
      <c r="R467" s="432"/>
      <c r="S467" s="432"/>
      <c r="T467" s="432"/>
      <c r="V467" s="692"/>
      <c r="W467" s="692"/>
      <c r="X467" s="691"/>
      <c r="Y467" s="691"/>
      <c r="AA467" s="695"/>
      <c r="AK467" s="432"/>
    </row>
    <row r="468" spans="1:39" s="429" customFormat="1" ht="20.25" x14ac:dyDescent="0.4">
      <c r="A468" s="688"/>
      <c r="B468" s="432"/>
      <c r="C468" s="432"/>
      <c r="D468" s="432" t="s">
        <v>1829</v>
      </c>
      <c r="E468" s="429" t="s">
        <v>2610</v>
      </c>
      <c r="F468" s="429" t="s">
        <v>40</v>
      </c>
      <c r="G468" s="429" t="s">
        <v>2302</v>
      </c>
      <c r="H468" s="429" t="s">
        <v>1476</v>
      </c>
      <c r="I468" s="429" t="s">
        <v>2307</v>
      </c>
      <c r="J468" s="432">
        <v>20.8</v>
      </c>
      <c r="K468" s="689">
        <v>9</v>
      </c>
      <c r="L468" s="689">
        <v>9.4</v>
      </c>
      <c r="M468" s="689"/>
      <c r="R468" s="432"/>
      <c r="S468" s="432"/>
      <c r="T468" s="432"/>
      <c r="V468" s="692"/>
      <c r="W468" s="692"/>
      <c r="X468" s="691"/>
      <c r="Y468" s="691"/>
      <c r="AA468" s="695"/>
      <c r="AK468" s="432"/>
    </row>
    <row r="469" spans="1:39" s="429" customFormat="1" ht="20.25" x14ac:dyDescent="0.4">
      <c r="A469" s="688"/>
      <c r="B469" s="432"/>
      <c r="C469" s="432"/>
      <c r="D469" s="432" t="s">
        <v>1829</v>
      </c>
      <c r="E469" s="429" t="s">
        <v>2611</v>
      </c>
      <c r="F469" s="429" t="s">
        <v>2302</v>
      </c>
      <c r="G469" s="429" t="s">
        <v>2157</v>
      </c>
      <c r="H469" s="429" t="s">
        <v>2307</v>
      </c>
      <c r="I469" s="429" t="s">
        <v>2159</v>
      </c>
      <c r="J469" s="432">
        <v>23.5</v>
      </c>
      <c r="K469" s="689">
        <v>9.5</v>
      </c>
      <c r="L469" s="689">
        <v>10.35</v>
      </c>
      <c r="M469" s="689"/>
      <c r="N469" s="429" t="s">
        <v>2163</v>
      </c>
      <c r="R469" s="432"/>
      <c r="S469" s="432"/>
      <c r="T469" s="432"/>
      <c r="V469" s="692"/>
      <c r="W469" s="692"/>
      <c r="X469" s="691"/>
      <c r="Y469" s="691"/>
      <c r="AA469" s="695"/>
      <c r="AK469" s="432"/>
    </row>
    <row r="470" spans="1:39" s="429" customFormat="1" ht="20.25" x14ac:dyDescent="0.4">
      <c r="A470" s="688"/>
      <c r="B470" s="432"/>
      <c r="C470" s="432"/>
      <c r="D470" s="432" t="s">
        <v>1829</v>
      </c>
      <c r="E470" s="429" t="s">
        <v>2612</v>
      </c>
      <c r="F470" s="429" t="s">
        <v>2157</v>
      </c>
      <c r="G470" s="429" t="s">
        <v>2190</v>
      </c>
      <c r="H470" s="429" t="s">
        <v>2159</v>
      </c>
      <c r="I470" s="429" t="s">
        <v>2191</v>
      </c>
      <c r="J470" s="432">
        <v>17.899999999999999</v>
      </c>
      <c r="K470" s="689">
        <v>10.5</v>
      </c>
      <c r="L470" s="689">
        <v>11.35</v>
      </c>
      <c r="M470" s="689"/>
      <c r="N470" s="429" t="s">
        <v>2163</v>
      </c>
      <c r="R470" s="432"/>
      <c r="S470" s="432"/>
      <c r="T470" s="432"/>
      <c r="V470" s="692"/>
      <c r="W470" s="692"/>
      <c r="X470" s="691"/>
      <c r="Y470" s="691"/>
      <c r="AA470" s="695"/>
      <c r="AK470" s="432"/>
    </row>
    <row r="471" spans="1:39" s="429" customFormat="1" ht="20.25" x14ac:dyDescent="0.4">
      <c r="A471" s="688"/>
      <c r="B471" s="432"/>
      <c r="C471" s="432"/>
      <c r="D471" s="432" t="s">
        <v>1829</v>
      </c>
      <c r="E471" s="429" t="s">
        <v>2613</v>
      </c>
      <c r="F471" s="429" t="s">
        <v>2190</v>
      </c>
      <c r="G471" s="429" t="s">
        <v>2157</v>
      </c>
      <c r="H471" s="429" t="s">
        <v>2191</v>
      </c>
      <c r="I471" s="429" t="s">
        <v>2159</v>
      </c>
      <c r="J471" s="432">
        <v>17.899999999999999</v>
      </c>
      <c r="K471" s="689">
        <v>11.45</v>
      </c>
      <c r="L471" s="689">
        <v>12.3</v>
      </c>
      <c r="M471" s="689"/>
      <c r="N471" s="429" t="s">
        <v>2163</v>
      </c>
      <c r="R471" s="432"/>
      <c r="S471" s="432"/>
      <c r="T471" s="432"/>
      <c r="V471" s="692"/>
      <c r="W471" s="692"/>
      <c r="X471" s="691"/>
      <c r="Y471" s="691"/>
      <c r="AA471" s="695"/>
      <c r="AK471" s="432"/>
    </row>
    <row r="472" spans="1:39" s="429" customFormat="1" ht="20.25" x14ac:dyDescent="0.4">
      <c r="A472" s="688"/>
      <c r="B472" s="432"/>
      <c r="C472" s="432" t="s">
        <v>2092</v>
      </c>
      <c r="D472" s="432" t="s">
        <v>1829</v>
      </c>
      <c r="E472" s="429" t="s">
        <v>2614</v>
      </c>
      <c r="F472" s="429" t="s">
        <v>2157</v>
      </c>
      <c r="G472" s="429" t="s">
        <v>40</v>
      </c>
      <c r="H472" s="429" t="s">
        <v>2159</v>
      </c>
      <c r="I472" s="429" t="s">
        <v>1476</v>
      </c>
      <c r="J472" s="432">
        <v>2.7</v>
      </c>
      <c r="K472" s="689">
        <v>12.35</v>
      </c>
      <c r="L472" s="689">
        <v>12.45</v>
      </c>
      <c r="M472" s="689"/>
      <c r="N472" s="429" t="s">
        <v>2163</v>
      </c>
      <c r="R472" s="432"/>
      <c r="S472" s="432"/>
      <c r="T472" s="432"/>
      <c r="V472" s="692"/>
      <c r="W472" s="692"/>
      <c r="X472" s="691"/>
      <c r="Y472" s="691"/>
      <c r="AA472" s="695"/>
      <c r="AK472" s="432"/>
    </row>
    <row r="473" spans="1:39" s="429" customFormat="1" ht="20.25" x14ac:dyDescent="0.4">
      <c r="A473" s="688"/>
      <c r="B473" s="432"/>
      <c r="C473" s="432" t="s">
        <v>2092</v>
      </c>
      <c r="D473" s="432"/>
      <c r="F473" s="642" t="s">
        <v>976</v>
      </c>
      <c r="H473" s="642" t="s">
        <v>976</v>
      </c>
      <c r="J473" s="432"/>
      <c r="K473" s="432"/>
      <c r="L473" s="432"/>
      <c r="M473" s="432"/>
      <c r="R473" s="432"/>
      <c r="S473" s="432"/>
      <c r="T473" s="432"/>
      <c r="V473" s="692"/>
      <c r="W473" s="692"/>
      <c r="X473" s="691"/>
      <c r="Y473" s="691"/>
      <c r="AA473" s="695"/>
      <c r="AK473" s="432"/>
    </row>
    <row r="474" spans="1:39" s="429" customFormat="1" ht="20.25" x14ac:dyDescent="0.4">
      <c r="A474" s="688"/>
      <c r="C474" s="432" t="s">
        <v>2092</v>
      </c>
      <c r="D474" s="432" t="s">
        <v>1827</v>
      </c>
      <c r="E474" s="429" t="s">
        <v>2615</v>
      </c>
      <c r="F474" s="429" t="s">
        <v>40</v>
      </c>
      <c r="G474" s="429" t="s">
        <v>1298</v>
      </c>
      <c r="H474" s="429" t="s">
        <v>1476</v>
      </c>
      <c r="I474" s="429" t="s">
        <v>1296</v>
      </c>
      <c r="J474" s="432">
        <v>44.8</v>
      </c>
      <c r="K474" s="689">
        <v>13.15</v>
      </c>
      <c r="L474" s="689">
        <v>14.45</v>
      </c>
      <c r="M474" s="689"/>
      <c r="N474" s="707"/>
      <c r="R474" s="432"/>
      <c r="S474" s="432"/>
      <c r="T474" s="432"/>
      <c r="U474" s="432" t="s">
        <v>1827</v>
      </c>
      <c r="V474" s="690">
        <v>0.35069444444444442</v>
      </c>
      <c r="W474" s="690">
        <v>0.27777777777777779</v>
      </c>
      <c r="X474" s="691">
        <v>178.6</v>
      </c>
      <c r="Y474" s="691">
        <f>X474+X465</f>
        <v>320</v>
      </c>
      <c r="Z474" s="692">
        <v>13</v>
      </c>
      <c r="AA474" s="693" t="s">
        <v>1027</v>
      </c>
      <c r="AB474" s="705" t="s">
        <v>2101</v>
      </c>
      <c r="AC474" s="705" t="s">
        <v>1045</v>
      </c>
      <c r="AD474" s="705" t="s">
        <v>1045</v>
      </c>
      <c r="AE474" s="705" t="s">
        <v>2103</v>
      </c>
      <c r="AF474" s="429" t="s">
        <v>2616</v>
      </c>
      <c r="AG474" s="429" t="s">
        <v>2560</v>
      </c>
      <c r="AH474" s="655" t="s">
        <v>1542</v>
      </c>
      <c r="AI474" s="429" t="s">
        <v>1045</v>
      </c>
      <c r="AJ474" s="429" t="s">
        <v>1031</v>
      </c>
      <c r="AK474" s="432" t="s">
        <v>2180</v>
      </c>
      <c r="AM474" s="429" t="s">
        <v>1027</v>
      </c>
    </row>
    <row r="475" spans="1:39" s="429" customFormat="1" ht="20.25" x14ac:dyDescent="0.4">
      <c r="A475" s="688"/>
      <c r="B475" s="432"/>
      <c r="C475" s="432" t="s">
        <v>2092</v>
      </c>
      <c r="D475" s="432" t="s">
        <v>1827</v>
      </c>
      <c r="E475" s="429" t="s">
        <v>2617</v>
      </c>
      <c r="F475" s="429" t="s">
        <v>1298</v>
      </c>
      <c r="G475" s="429" t="s">
        <v>40</v>
      </c>
      <c r="H475" s="429" t="s">
        <v>1296</v>
      </c>
      <c r="I475" s="429" t="s">
        <v>1476</v>
      </c>
      <c r="J475" s="432">
        <v>44.8</v>
      </c>
      <c r="K475" s="689">
        <v>14.5</v>
      </c>
      <c r="L475" s="689">
        <v>16.2</v>
      </c>
      <c r="M475" s="689"/>
      <c r="N475" s="704" t="s">
        <v>971</v>
      </c>
      <c r="R475" s="432"/>
      <c r="S475" s="432"/>
      <c r="T475" s="432"/>
      <c r="V475" s="692"/>
      <c r="W475" s="692"/>
      <c r="X475" s="691"/>
      <c r="Y475" s="691"/>
      <c r="AA475" s="695"/>
      <c r="AK475" s="432"/>
    </row>
    <row r="476" spans="1:39" s="429" customFormat="1" ht="20.25" x14ac:dyDescent="0.4">
      <c r="A476" s="688"/>
      <c r="B476" s="432"/>
      <c r="C476" s="432" t="s">
        <v>2092</v>
      </c>
      <c r="D476" s="432"/>
      <c r="J476" s="706" t="s">
        <v>2618</v>
      </c>
      <c r="K476" s="689"/>
      <c r="L476" s="689"/>
      <c r="M476" s="689"/>
      <c r="N476" s="704"/>
      <c r="R476" s="432"/>
      <c r="S476" s="432"/>
      <c r="T476" s="432"/>
      <c r="V476" s="692"/>
      <c r="W476" s="692"/>
      <c r="X476" s="691"/>
      <c r="Y476" s="691"/>
      <c r="AA476" s="695"/>
      <c r="AK476" s="432"/>
    </row>
    <row r="477" spans="1:39" s="429" customFormat="1" ht="20.25" x14ac:dyDescent="0.4">
      <c r="A477" s="688"/>
      <c r="B477" s="432"/>
      <c r="C477" s="432" t="s">
        <v>2092</v>
      </c>
      <c r="D477" s="432" t="s">
        <v>1827</v>
      </c>
      <c r="E477" s="429" t="s">
        <v>2619</v>
      </c>
      <c r="F477" s="429" t="s">
        <v>40</v>
      </c>
      <c r="G477" s="429" t="s">
        <v>2184</v>
      </c>
      <c r="H477" s="429" t="s">
        <v>1476</v>
      </c>
      <c r="I477" s="429" t="s">
        <v>2185</v>
      </c>
      <c r="J477" s="432">
        <v>31.1</v>
      </c>
      <c r="K477" s="689">
        <v>18.05</v>
      </c>
      <c r="L477" s="689">
        <v>18.55</v>
      </c>
      <c r="M477" s="689"/>
      <c r="N477" s="707"/>
      <c r="R477" s="432"/>
      <c r="S477" s="432"/>
      <c r="T477" s="432"/>
      <c r="V477" s="692"/>
      <c r="W477" s="692"/>
      <c r="X477" s="691"/>
      <c r="Y477" s="691"/>
      <c r="AA477" s="695"/>
      <c r="AK477" s="432"/>
    </row>
    <row r="478" spans="1:39" s="429" customFormat="1" ht="20.25" x14ac:dyDescent="0.4">
      <c r="A478" s="688"/>
      <c r="B478" s="432"/>
      <c r="C478" s="432"/>
      <c r="D478" s="432" t="s">
        <v>1827</v>
      </c>
      <c r="E478" s="429" t="s">
        <v>2620</v>
      </c>
      <c r="F478" s="429" t="s">
        <v>2184</v>
      </c>
      <c r="G478" s="429" t="s">
        <v>40</v>
      </c>
      <c r="H478" s="429" t="s">
        <v>2185</v>
      </c>
      <c r="I478" s="429" t="s">
        <v>1476</v>
      </c>
      <c r="J478" s="432">
        <v>31.1</v>
      </c>
      <c r="K478" s="689">
        <v>19</v>
      </c>
      <c r="L478" s="689">
        <v>19.5</v>
      </c>
      <c r="M478" s="689"/>
      <c r="R478" s="432"/>
      <c r="S478" s="432"/>
      <c r="T478" s="432"/>
      <c r="V478" s="692"/>
      <c r="W478" s="692"/>
      <c r="X478" s="691"/>
      <c r="Y478" s="691"/>
      <c r="AA478" s="695"/>
      <c r="AK478" s="432"/>
    </row>
    <row r="479" spans="1:39" s="429" customFormat="1" ht="20.25" x14ac:dyDescent="0.4">
      <c r="A479" s="688"/>
      <c r="B479" s="432"/>
      <c r="C479" s="432" t="s">
        <v>2092</v>
      </c>
      <c r="D479" s="432" t="s">
        <v>1827</v>
      </c>
      <c r="E479" s="429" t="s">
        <v>2621</v>
      </c>
      <c r="F479" s="429" t="s">
        <v>40</v>
      </c>
      <c r="G479" s="429" t="s">
        <v>2560</v>
      </c>
      <c r="H479" s="429" t="s">
        <v>1476</v>
      </c>
      <c r="I479" s="429" t="s">
        <v>2561</v>
      </c>
      <c r="J479" s="432">
        <v>26.8</v>
      </c>
      <c r="K479" s="689">
        <v>20</v>
      </c>
      <c r="L479" s="689">
        <v>21</v>
      </c>
      <c r="M479" s="689"/>
      <c r="R479" s="432"/>
      <c r="S479" s="432"/>
      <c r="T479" s="432"/>
      <c r="V479" s="692"/>
      <c r="W479" s="692"/>
      <c r="X479" s="691"/>
      <c r="Y479" s="691"/>
      <c r="AA479" s="695"/>
      <c r="AK479" s="432"/>
    </row>
    <row r="480" spans="1:39" s="429" customFormat="1" ht="20.25" x14ac:dyDescent="0.4">
      <c r="A480" s="688"/>
      <c r="B480" s="432"/>
      <c r="C480" s="432" t="s">
        <v>2092</v>
      </c>
      <c r="D480" s="432"/>
      <c r="G480" s="642" t="s">
        <v>1174</v>
      </c>
      <c r="I480" s="642" t="s">
        <v>1174</v>
      </c>
      <c r="J480" s="432"/>
      <c r="K480" s="432"/>
      <c r="L480" s="432"/>
      <c r="M480" s="432"/>
      <c r="R480" s="432"/>
      <c r="S480" s="432"/>
      <c r="T480" s="432"/>
      <c r="V480" s="692"/>
      <c r="W480" s="692"/>
      <c r="X480" s="691"/>
      <c r="Y480" s="691"/>
      <c r="AA480" s="695"/>
      <c r="AK480" s="432"/>
    </row>
    <row r="481" spans="1:39" s="178" customFormat="1" ht="20.25" x14ac:dyDescent="0.4">
      <c r="A481" s="672"/>
      <c r="B481" s="175"/>
      <c r="C481" s="175"/>
      <c r="D481" s="175"/>
      <c r="J481" s="175"/>
      <c r="K481" s="175"/>
      <c r="L481" s="175"/>
      <c r="M481" s="175"/>
      <c r="R481" s="175"/>
      <c r="S481" s="175"/>
      <c r="T481" s="175"/>
      <c r="V481" s="679"/>
      <c r="W481" s="679"/>
      <c r="X481" s="183"/>
      <c r="Y481" s="183"/>
      <c r="AA481" s="685"/>
      <c r="AK481" s="175"/>
    </row>
    <row r="482" spans="1:39" s="429" customFormat="1" ht="20.25" x14ac:dyDescent="0.4">
      <c r="A482" s="688"/>
      <c r="B482" s="432">
        <v>31</v>
      </c>
      <c r="C482" s="432" t="s">
        <v>2092</v>
      </c>
      <c r="D482" s="432" t="s">
        <v>1563</v>
      </c>
      <c r="E482" s="429" t="s">
        <v>2622</v>
      </c>
      <c r="F482" s="429" t="s">
        <v>2245</v>
      </c>
      <c r="G482" s="429" t="s">
        <v>2157</v>
      </c>
      <c r="H482" s="429" t="s">
        <v>2246</v>
      </c>
      <c r="I482" s="429" t="s">
        <v>2159</v>
      </c>
      <c r="J482" s="691">
        <v>37.1</v>
      </c>
      <c r="K482" s="689">
        <v>5.45</v>
      </c>
      <c r="L482" s="689">
        <v>7</v>
      </c>
      <c r="M482" s="689"/>
      <c r="N482" s="429" t="s">
        <v>2163</v>
      </c>
      <c r="T482" s="432"/>
      <c r="U482" s="432" t="s">
        <v>1563</v>
      </c>
      <c r="V482" s="690">
        <v>0.28819444444444448</v>
      </c>
      <c r="W482" s="690">
        <v>0.2673611111111111</v>
      </c>
      <c r="X482" s="691">
        <v>152.6</v>
      </c>
      <c r="Y482" s="691"/>
      <c r="Z482" s="692"/>
      <c r="AA482" s="693" t="s">
        <v>1027</v>
      </c>
      <c r="AB482" s="705" t="s">
        <v>2101</v>
      </c>
      <c r="AC482" s="705" t="s">
        <v>1045</v>
      </c>
      <c r="AD482" s="705"/>
      <c r="AE482" s="705"/>
      <c r="AF482" s="429" t="s">
        <v>2246</v>
      </c>
      <c r="AG482" s="429" t="s">
        <v>2623</v>
      </c>
      <c r="AH482" s="655" t="s">
        <v>1542</v>
      </c>
      <c r="AI482" s="429" t="s">
        <v>1045</v>
      </c>
      <c r="AJ482" s="429" t="s">
        <v>1031</v>
      </c>
      <c r="AK482" s="432"/>
      <c r="AM482" s="429" t="s">
        <v>1027</v>
      </c>
    </row>
    <row r="483" spans="1:39" s="429" customFormat="1" ht="20.25" x14ac:dyDescent="0.4">
      <c r="A483" s="688"/>
      <c r="B483" s="432"/>
      <c r="C483" s="432"/>
      <c r="D483" s="432" t="s">
        <v>1563</v>
      </c>
      <c r="E483" s="429" t="s">
        <v>2624</v>
      </c>
      <c r="F483" s="429" t="s">
        <v>2157</v>
      </c>
      <c r="G483" s="429" t="s">
        <v>40</v>
      </c>
      <c r="H483" s="429" t="s">
        <v>2159</v>
      </c>
      <c r="I483" s="429" t="s">
        <v>1476</v>
      </c>
      <c r="J483" s="691">
        <v>2.7</v>
      </c>
      <c r="K483" s="689">
        <v>7.05</v>
      </c>
      <c r="L483" s="689">
        <v>7.15</v>
      </c>
      <c r="M483" s="689"/>
      <c r="N483" s="704" t="s">
        <v>971</v>
      </c>
      <c r="O483" s="707"/>
      <c r="P483" s="707"/>
      <c r="Q483" s="707"/>
      <c r="R483" s="432"/>
      <c r="S483" s="432"/>
      <c r="T483" s="432"/>
      <c r="X483" s="691"/>
      <c r="Y483" s="691"/>
      <c r="AA483" s="695"/>
      <c r="AK483" s="432"/>
    </row>
    <row r="484" spans="1:39" s="429" customFormat="1" ht="20.25" x14ac:dyDescent="0.4">
      <c r="A484" s="688"/>
      <c r="B484" s="432"/>
      <c r="C484" s="432"/>
      <c r="D484" s="432" t="s">
        <v>1563</v>
      </c>
      <c r="E484" s="429" t="s">
        <v>2625</v>
      </c>
      <c r="F484" s="429" t="s">
        <v>40</v>
      </c>
      <c r="G484" s="429" t="s">
        <v>2385</v>
      </c>
      <c r="H484" s="429" t="s">
        <v>1476</v>
      </c>
      <c r="I484" s="429" t="s">
        <v>2386</v>
      </c>
      <c r="J484" s="691">
        <v>12</v>
      </c>
      <c r="K484" s="689">
        <v>7.45</v>
      </c>
      <c r="L484" s="689">
        <v>8.1</v>
      </c>
      <c r="M484" s="689"/>
      <c r="R484" s="432"/>
      <c r="S484" s="432"/>
      <c r="T484" s="432"/>
      <c r="V484" s="692"/>
      <c r="W484" s="692"/>
      <c r="X484" s="691"/>
      <c r="Y484" s="691"/>
      <c r="AA484" s="695"/>
      <c r="AK484" s="432"/>
    </row>
    <row r="485" spans="1:39" s="429" customFormat="1" ht="20.25" x14ac:dyDescent="0.4">
      <c r="A485" s="688"/>
      <c r="B485" s="432"/>
      <c r="C485" s="432"/>
      <c r="D485" s="432" t="s">
        <v>1563</v>
      </c>
      <c r="E485" s="429" t="s">
        <v>2626</v>
      </c>
      <c r="F485" s="429" t="s">
        <v>2385</v>
      </c>
      <c r="G485" s="429" t="s">
        <v>40</v>
      </c>
      <c r="H485" s="429" t="s">
        <v>2386</v>
      </c>
      <c r="I485" s="429" t="s">
        <v>1476</v>
      </c>
      <c r="J485" s="691">
        <v>12</v>
      </c>
      <c r="K485" s="689">
        <v>8.15</v>
      </c>
      <c r="L485" s="689">
        <v>8.4</v>
      </c>
      <c r="M485" s="689"/>
      <c r="R485" s="432"/>
      <c r="S485" s="432"/>
      <c r="T485" s="432"/>
      <c r="V485" s="692"/>
      <c r="W485" s="692"/>
      <c r="X485" s="691"/>
      <c r="Y485" s="691"/>
      <c r="AA485" s="695"/>
      <c r="AK485" s="432"/>
    </row>
    <row r="486" spans="1:39" s="429" customFormat="1" ht="20.25" x14ac:dyDescent="0.4">
      <c r="A486" s="688"/>
      <c r="B486" s="432"/>
      <c r="C486" s="432"/>
      <c r="D486" s="432" t="s">
        <v>1563</v>
      </c>
      <c r="E486" s="429" t="s">
        <v>2627</v>
      </c>
      <c r="F486" s="429" t="s">
        <v>40</v>
      </c>
      <c r="G486" s="429" t="s">
        <v>2176</v>
      </c>
      <c r="H486" s="429" t="s">
        <v>1476</v>
      </c>
      <c r="I486" s="429" t="s">
        <v>2177</v>
      </c>
      <c r="J486" s="691">
        <v>39</v>
      </c>
      <c r="K486" s="689">
        <v>8.4499999999999993</v>
      </c>
      <c r="L486" s="689">
        <v>10</v>
      </c>
      <c r="M486" s="689"/>
      <c r="R486" s="432"/>
      <c r="S486" s="432"/>
      <c r="T486" s="432"/>
      <c r="V486" s="692"/>
      <c r="W486" s="692"/>
      <c r="X486" s="691"/>
      <c r="Y486" s="691"/>
      <c r="AA486" s="695"/>
      <c r="AK486" s="432"/>
    </row>
    <row r="487" spans="1:39" s="429" customFormat="1" ht="20.25" x14ac:dyDescent="0.4">
      <c r="A487" s="688"/>
      <c r="B487" s="432"/>
      <c r="C487" s="432"/>
      <c r="D487" s="432" t="s">
        <v>1563</v>
      </c>
      <c r="E487" s="429" t="s">
        <v>2628</v>
      </c>
      <c r="F487" s="429" t="s">
        <v>2176</v>
      </c>
      <c r="G487" s="429" t="s">
        <v>2157</v>
      </c>
      <c r="H487" s="429" t="s">
        <v>2177</v>
      </c>
      <c r="I487" s="429" t="s">
        <v>2159</v>
      </c>
      <c r="J487" s="691">
        <v>41.7</v>
      </c>
      <c r="K487" s="689">
        <v>10.050000000000001</v>
      </c>
      <c r="L487" s="689">
        <v>11.3</v>
      </c>
      <c r="M487" s="689"/>
      <c r="N487" s="429" t="s">
        <v>2163</v>
      </c>
      <c r="R487" s="432"/>
      <c r="S487" s="432"/>
      <c r="T487" s="432"/>
      <c r="V487" s="692"/>
      <c r="W487" s="692"/>
      <c r="X487" s="691"/>
      <c r="Y487" s="691"/>
      <c r="AA487" s="695"/>
      <c r="AK487" s="432"/>
    </row>
    <row r="488" spans="1:39" s="429" customFormat="1" ht="20.25" x14ac:dyDescent="0.4">
      <c r="A488" s="688"/>
      <c r="B488" s="432"/>
      <c r="C488" s="432"/>
      <c r="D488" s="432" t="s">
        <v>1563</v>
      </c>
      <c r="E488" s="429" t="s">
        <v>2629</v>
      </c>
      <c r="F488" s="429" t="s">
        <v>2157</v>
      </c>
      <c r="G488" s="429" t="s">
        <v>40</v>
      </c>
      <c r="H488" s="429" t="s">
        <v>2159</v>
      </c>
      <c r="I488" s="429" t="s">
        <v>1476</v>
      </c>
      <c r="J488" s="691">
        <v>2.7</v>
      </c>
      <c r="K488" s="689">
        <v>11.35</v>
      </c>
      <c r="L488" s="689">
        <v>11.45</v>
      </c>
      <c r="M488" s="689"/>
      <c r="N488" s="429" t="s">
        <v>2163</v>
      </c>
      <c r="T488" s="432"/>
      <c r="V488" s="692"/>
      <c r="W488" s="692"/>
      <c r="X488" s="691"/>
      <c r="Y488" s="691"/>
      <c r="AA488" s="695"/>
      <c r="AK488" s="432"/>
    </row>
    <row r="489" spans="1:39" s="429" customFormat="1" ht="20.25" x14ac:dyDescent="0.4">
      <c r="A489" s="688"/>
      <c r="B489" s="432"/>
      <c r="C489" s="432"/>
      <c r="D489" s="432" t="s">
        <v>1563</v>
      </c>
      <c r="E489" s="429" t="s">
        <v>2630</v>
      </c>
      <c r="F489" s="429" t="s">
        <v>40</v>
      </c>
      <c r="G489" s="429" t="s">
        <v>2157</v>
      </c>
      <c r="H489" s="429" t="s">
        <v>1476</v>
      </c>
      <c r="I489" s="429" t="s">
        <v>2159</v>
      </c>
      <c r="J489" s="691">
        <v>2.7</v>
      </c>
      <c r="K489" s="689">
        <v>11.5</v>
      </c>
      <c r="L489" s="689">
        <v>12</v>
      </c>
      <c r="M489" s="689"/>
      <c r="T489" s="432"/>
      <c r="V489" s="692"/>
      <c r="W489" s="692"/>
      <c r="X489" s="691"/>
      <c r="Y489" s="691"/>
      <c r="AA489" s="695"/>
      <c r="AK489" s="432"/>
    </row>
    <row r="490" spans="1:39" s="429" customFormat="1" ht="20.25" x14ac:dyDescent="0.4">
      <c r="A490" s="688"/>
      <c r="B490" s="432"/>
      <c r="C490" s="432" t="s">
        <v>2092</v>
      </c>
      <c r="D490" s="432" t="s">
        <v>1563</v>
      </c>
      <c r="E490" s="429" t="s">
        <v>2631</v>
      </c>
      <c r="F490" s="429" t="s">
        <v>2157</v>
      </c>
      <c r="G490" s="429" t="s">
        <v>40</v>
      </c>
      <c r="H490" s="429" t="s">
        <v>2159</v>
      </c>
      <c r="I490" s="429" t="s">
        <v>1476</v>
      </c>
      <c r="J490" s="691">
        <v>2.7</v>
      </c>
      <c r="K490" s="689">
        <v>12.05</v>
      </c>
      <c r="L490" s="689">
        <v>12.15</v>
      </c>
      <c r="M490" s="689"/>
      <c r="V490" s="692"/>
      <c r="W490" s="692"/>
      <c r="X490" s="691"/>
      <c r="Y490" s="691"/>
      <c r="AA490" s="695"/>
      <c r="AK490" s="432"/>
    </row>
    <row r="491" spans="1:39" s="429" customFormat="1" ht="20.25" x14ac:dyDescent="0.4">
      <c r="A491" s="688"/>
      <c r="B491" s="432"/>
      <c r="C491" s="432" t="s">
        <v>2092</v>
      </c>
      <c r="D491" s="432"/>
      <c r="F491" s="642" t="s">
        <v>976</v>
      </c>
      <c r="H491" s="642" t="s">
        <v>976</v>
      </c>
      <c r="K491" s="432"/>
      <c r="L491" s="432"/>
      <c r="M491" s="432"/>
      <c r="V491" s="692"/>
      <c r="W491" s="692"/>
      <c r="X491" s="691"/>
      <c r="Y491" s="691"/>
      <c r="AA491" s="695"/>
      <c r="AK491" s="432"/>
    </row>
    <row r="492" spans="1:39" s="429" customFormat="1" ht="20.25" x14ac:dyDescent="0.4">
      <c r="A492" s="688"/>
      <c r="B492" s="432"/>
      <c r="C492" s="432" t="s">
        <v>2092</v>
      </c>
      <c r="D492" s="432" t="s">
        <v>1838</v>
      </c>
      <c r="E492" s="429" t="s">
        <v>2632</v>
      </c>
      <c r="F492" s="429" t="s">
        <v>40</v>
      </c>
      <c r="G492" s="429" t="s">
        <v>2157</v>
      </c>
      <c r="H492" s="429" t="s">
        <v>1476</v>
      </c>
      <c r="I492" s="429" t="s">
        <v>2159</v>
      </c>
      <c r="J492" s="432">
        <v>2.7</v>
      </c>
      <c r="K492" s="689">
        <v>12.45</v>
      </c>
      <c r="L492" s="689">
        <v>12.55</v>
      </c>
      <c r="M492" s="689"/>
      <c r="U492" s="432" t="s">
        <v>1838</v>
      </c>
      <c r="V492" s="690">
        <v>0.3576388888888889</v>
      </c>
      <c r="W492" s="690">
        <v>0.28472222222222221</v>
      </c>
      <c r="X492" s="691">
        <v>150</v>
      </c>
      <c r="Y492" s="691">
        <f>X492+X482</f>
        <v>302.60000000000002</v>
      </c>
      <c r="Z492" s="692">
        <v>16</v>
      </c>
      <c r="AA492" s="693" t="s">
        <v>1027</v>
      </c>
      <c r="AB492" s="705" t="s">
        <v>2101</v>
      </c>
      <c r="AC492" s="705" t="s">
        <v>1045</v>
      </c>
      <c r="AD492" s="705" t="s">
        <v>1045</v>
      </c>
      <c r="AE492" s="705" t="s">
        <v>2103</v>
      </c>
      <c r="AF492" s="429" t="s">
        <v>2633</v>
      </c>
      <c r="AG492" s="429" t="s">
        <v>2623</v>
      </c>
      <c r="AH492" s="655" t="s">
        <v>1542</v>
      </c>
      <c r="AI492" s="429" t="s">
        <v>1045</v>
      </c>
      <c r="AJ492" s="429" t="s">
        <v>1031</v>
      </c>
      <c r="AK492" s="432" t="s">
        <v>2180</v>
      </c>
      <c r="AM492" s="429" t="s">
        <v>1027</v>
      </c>
    </row>
    <row r="493" spans="1:39" s="429" customFormat="1" ht="20.25" x14ac:dyDescent="0.4">
      <c r="A493" s="688"/>
      <c r="B493" s="432"/>
      <c r="C493" s="432"/>
      <c r="D493" s="432" t="s">
        <v>1838</v>
      </c>
      <c r="E493" s="429" t="s">
        <v>2634</v>
      </c>
      <c r="F493" s="429" t="s">
        <v>2157</v>
      </c>
      <c r="G493" s="429" t="s">
        <v>2302</v>
      </c>
      <c r="H493" s="429" t="s">
        <v>2159</v>
      </c>
      <c r="I493" s="429" t="s">
        <v>2307</v>
      </c>
      <c r="J493" s="432">
        <v>23.5</v>
      </c>
      <c r="K493" s="689">
        <v>13</v>
      </c>
      <c r="L493" s="689">
        <v>13.45</v>
      </c>
      <c r="M493" s="689"/>
      <c r="N493" s="429" t="s">
        <v>1225</v>
      </c>
    </row>
    <row r="494" spans="1:39" s="429" customFormat="1" ht="20.25" x14ac:dyDescent="0.4">
      <c r="A494" s="688"/>
      <c r="B494" s="432"/>
      <c r="C494" s="432" t="s">
        <v>2092</v>
      </c>
      <c r="D494" s="432" t="s">
        <v>1838</v>
      </c>
      <c r="E494" s="429" t="s">
        <v>2635</v>
      </c>
      <c r="F494" s="429" t="s">
        <v>2302</v>
      </c>
      <c r="G494" s="429" t="s">
        <v>40</v>
      </c>
      <c r="H494" s="429" t="s">
        <v>2307</v>
      </c>
      <c r="I494" s="429" t="s">
        <v>1476</v>
      </c>
      <c r="J494" s="432">
        <v>20.8</v>
      </c>
      <c r="K494" s="689">
        <v>13.5</v>
      </c>
      <c r="L494" s="689">
        <v>14.25</v>
      </c>
      <c r="M494" s="689"/>
      <c r="N494" s="429" t="s">
        <v>2163</v>
      </c>
      <c r="V494" s="692"/>
      <c r="W494" s="692"/>
      <c r="X494" s="691"/>
      <c r="Y494" s="691"/>
      <c r="AA494" s="695"/>
      <c r="AK494" s="432"/>
    </row>
    <row r="495" spans="1:39" s="429" customFormat="1" ht="20.25" x14ac:dyDescent="0.4">
      <c r="A495" s="688"/>
      <c r="B495" s="432"/>
      <c r="C495" s="432" t="s">
        <v>2092</v>
      </c>
      <c r="D495" s="432"/>
      <c r="J495" s="706" t="s">
        <v>2636</v>
      </c>
      <c r="K495" s="689"/>
      <c r="L495" s="689"/>
      <c r="M495" s="689"/>
      <c r="R495" s="432"/>
      <c r="S495" s="432"/>
      <c r="T495" s="432"/>
      <c r="V495" s="692"/>
      <c r="W495" s="692"/>
      <c r="X495" s="691"/>
      <c r="Y495" s="691"/>
      <c r="AA495" s="695"/>
      <c r="AK495" s="432"/>
    </row>
    <row r="496" spans="1:39" s="429" customFormat="1" ht="20.25" x14ac:dyDescent="0.4">
      <c r="A496" s="688"/>
      <c r="B496" s="432"/>
      <c r="C496" s="432" t="s">
        <v>2092</v>
      </c>
      <c r="D496" s="432" t="s">
        <v>1838</v>
      </c>
      <c r="E496" s="429" t="s">
        <v>2637</v>
      </c>
      <c r="F496" s="429" t="s">
        <v>40</v>
      </c>
      <c r="G496" s="429" t="s">
        <v>2560</v>
      </c>
      <c r="H496" s="429" t="s">
        <v>1476</v>
      </c>
      <c r="I496" s="429" t="s">
        <v>2561</v>
      </c>
      <c r="J496" s="432">
        <v>26.8</v>
      </c>
      <c r="K496" s="689">
        <v>16.100000000000001</v>
      </c>
      <c r="L496" s="689">
        <v>17.2</v>
      </c>
      <c r="M496" s="689"/>
      <c r="N496" s="704" t="s">
        <v>971</v>
      </c>
      <c r="O496" s="707"/>
      <c r="P496" s="707"/>
      <c r="Q496" s="707"/>
      <c r="R496" s="432"/>
      <c r="S496" s="432"/>
      <c r="T496" s="432"/>
      <c r="V496" s="692"/>
      <c r="W496" s="692"/>
      <c r="X496" s="691"/>
      <c r="Y496" s="691"/>
      <c r="AA496" s="695"/>
      <c r="AK496" s="432"/>
    </row>
    <row r="497" spans="1:39" s="429" customFormat="1" ht="20.25" x14ac:dyDescent="0.4">
      <c r="A497" s="688"/>
      <c r="B497" s="432"/>
      <c r="C497" s="432"/>
      <c r="D497" s="432" t="s">
        <v>1838</v>
      </c>
      <c r="E497" s="429" t="s">
        <v>2638</v>
      </c>
      <c r="F497" s="429" t="s">
        <v>2560</v>
      </c>
      <c r="G497" s="429" t="s">
        <v>2157</v>
      </c>
      <c r="H497" s="429" t="s">
        <v>2561</v>
      </c>
      <c r="I497" s="429" t="s">
        <v>2159</v>
      </c>
      <c r="J497" s="432">
        <v>29.5</v>
      </c>
      <c r="K497" s="689">
        <v>17.25</v>
      </c>
      <c r="L497" s="689">
        <v>18.45</v>
      </c>
      <c r="M497" s="689"/>
      <c r="N497" s="429" t="s">
        <v>2163</v>
      </c>
      <c r="R497" s="432"/>
      <c r="S497" s="432"/>
      <c r="T497" s="432"/>
      <c r="V497" s="692"/>
      <c r="W497" s="692"/>
      <c r="X497" s="691"/>
      <c r="Y497" s="691"/>
      <c r="AA497" s="695"/>
      <c r="AK497" s="432"/>
    </row>
    <row r="498" spans="1:39" s="429" customFormat="1" ht="20.25" x14ac:dyDescent="0.4">
      <c r="A498" s="688"/>
      <c r="B498" s="432"/>
      <c r="C498" s="432"/>
      <c r="D498" s="432" t="s">
        <v>1838</v>
      </c>
      <c r="E498" s="429" t="s">
        <v>2639</v>
      </c>
      <c r="F498" s="429" t="s">
        <v>2157</v>
      </c>
      <c r="G498" s="429" t="s">
        <v>2250</v>
      </c>
      <c r="H498" s="429" t="s">
        <v>2159</v>
      </c>
      <c r="I498" s="429" t="s">
        <v>2251</v>
      </c>
      <c r="J498" s="432">
        <v>4.5999999999999996</v>
      </c>
      <c r="K498" s="689">
        <v>18.5</v>
      </c>
      <c r="L498" s="689">
        <v>19</v>
      </c>
      <c r="M498" s="689"/>
      <c r="N498" s="429" t="s">
        <v>2163</v>
      </c>
      <c r="R498" s="432"/>
      <c r="S498" s="432"/>
      <c r="T498" s="432"/>
      <c r="V498" s="692"/>
      <c r="W498" s="692"/>
      <c r="X498" s="691"/>
      <c r="Y498" s="691"/>
      <c r="AA498" s="695"/>
      <c r="AK498" s="432"/>
    </row>
    <row r="499" spans="1:39" s="429" customFormat="1" ht="20.25" x14ac:dyDescent="0.4">
      <c r="A499" s="688"/>
      <c r="B499" s="432"/>
      <c r="C499" s="432"/>
      <c r="D499" s="432" t="s">
        <v>1838</v>
      </c>
      <c r="E499" s="429" t="s">
        <v>2640</v>
      </c>
      <c r="F499" s="429" t="s">
        <v>2250</v>
      </c>
      <c r="G499" s="429" t="s">
        <v>2157</v>
      </c>
      <c r="H499" s="429" t="s">
        <v>2251</v>
      </c>
      <c r="I499" s="429" t="s">
        <v>2159</v>
      </c>
      <c r="J499" s="432">
        <v>4.5999999999999996</v>
      </c>
      <c r="K499" s="689">
        <v>19.05</v>
      </c>
      <c r="L499" s="689">
        <v>19.149999999999999</v>
      </c>
      <c r="M499" s="689"/>
      <c r="N499" s="429" t="s">
        <v>2163</v>
      </c>
      <c r="T499" s="432"/>
      <c r="V499" s="692"/>
      <c r="W499" s="692"/>
      <c r="X499" s="691"/>
      <c r="Y499" s="691"/>
      <c r="AA499" s="695"/>
      <c r="AK499" s="432"/>
    </row>
    <row r="500" spans="1:39" s="429" customFormat="1" ht="20.25" x14ac:dyDescent="0.4">
      <c r="A500" s="688"/>
      <c r="B500" s="432"/>
      <c r="C500" s="432" t="s">
        <v>2092</v>
      </c>
      <c r="D500" s="432" t="s">
        <v>1838</v>
      </c>
      <c r="E500" s="429" t="s">
        <v>2641</v>
      </c>
      <c r="F500" s="429" t="s">
        <v>2157</v>
      </c>
      <c r="G500" s="429" t="s">
        <v>2245</v>
      </c>
      <c r="H500" s="429" t="s">
        <v>2159</v>
      </c>
      <c r="I500" s="429" t="s">
        <v>2246</v>
      </c>
      <c r="J500" s="432">
        <v>37.1</v>
      </c>
      <c r="K500" s="689">
        <v>19.2</v>
      </c>
      <c r="L500" s="689">
        <v>20.399999999999999</v>
      </c>
      <c r="M500" s="689"/>
      <c r="T500" s="432"/>
      <c r="V500" s="692"/>
      <c r="W500" s="692"/>
      <c r="X500" s="691"/>
      <c r="Y500" s="691"/>
      <c r="AA500" s="695"/>
      <c r="AK500" s="432"/>
    </row>
    <row r="501" spans="1:39" s="429" customFormat="1" ht="20.25" x14ac:dyDescent="0.4">
      <c r="A501" s="688"/>
      <c r="B501" s="432"/>
      <c r="C501" s="432"/>
      <c r="D501" s="432"/>
      <c r="G501" s="642" t="s">
        <v>1174</v>
      </c>
      <c r="I501" s="642" t="s">
        <v>1174</v>
      </c>
      <c r="J501" s="432"/>
      <c r="K501" s="689"/>
      <c r="L501" s="689"/>
      <c r="M501" s="689"/>
      <c r="T501" s="432"/>
      <c r="V501" s="692"/>
      <c r="W501" s="692"/>
      <c r="X501" s="691"/>
      <c r="Y501" s="691"/>
      <c r="AA501" s="695"/>
      <c r="AK501" s="432"/>
    </row>
    <row r="502" spans="1:39" s="178" customFormat="1" ht="20.25" x14ac:dyDescent="0.4">
      <c r="A502" s="672"/>
      <c r="B502" s="175"/>
      <c r="C502" s="175"/>
      <c r="D502" s="175"/>
      <c r="J502" s="175"/>
      <c r="K502" s="175"/>
      <c r="L502" s="175"/>
      <c r="M502" s="175"/>
      <c r="R502" s="175"/>
      <c r="S502" s="175"/>
      <c r="T502" s="175"/>
      <c r="V502" s="679"/>
      <c r="W502" s="679"/>
      <c r="X502" s="183"/>
      <c r="Y502" s="183"/>
      <c r="AA502" s="685"/>
      <c r="AK502" s="175"/>
    </row>
    <row r="503" spans="1:39" s="429" customFormat="1" ht="20.25" x14ac:dyDescent="0.4">
      <c r="A503" s="688"/>
      <c r="B503" s="432">
        <v>32</v>
      </c>
      <c r="C503" s="432" t="s">
        <v>2092</v>
      </c>
      <c r="D503" s="432" t="s">
        <v>1289</v>
      </c>
      <c r="E503" s="429" t="s">
        <v>2642</v>
      </c>
      <c r="F503" s="429" t="s">
        <v>2161</v>
      </c>
      <c r="G503" s="429" t="s">
        <v>2157</v>
      </c>
      <c r="H503" s="429" t="s">
        <v>2162</v>
      </c>
      <c r="I503" s="429" t="s">
        <v>2159</v>
      </c>
      <c r="J503" s="432">
        <v>19.2</v>
      </c>
      <c r="K503" s="689">
        <v>6.15</v>
      </c>
      <c r="L503" s="689">
        <v>7</v>
      </c>
      <c r="M503" s="689"/>
      <c r="N503" s="429" t="s">
        <v>2163</v>
      </c>
      <c r="T503" s="432"/>
      <c r="U503" s="432" t="s">
        <v>1289</v>
      </c>
      <c r="V503" s="690">
        <v>0.2673611111111111</v>
      </c>
      <c r="W503" s="690">
        <v>0.24652777777777779</v>
      </c>
      <c r="X503" s="691">
        <v>152.5</v>
      </c>
      <c r="Y503" s="691"/>
      <c r="Z503" s="692"/>
      <c r="AA503" s="693" t="s">
        <v>1027</v>
      </c>
      <c r="AB503" s="705" t="s">
        <v>2101</v>
      </c>
      <c r="AC503" s="705" t="s">
        <v>1045</v>
      </c>
      <c r="AD503" s="705"/>
      <c r="AE503" s="705"/>
      <c r="AF503" s="429" t="s">
        <v>2162</v>
      </c>
      <c r="AG503" s="429" t="s">
        <v>2643</v>
      </c>
      <c r="AH503" s="655" t="s">
        <v>1542</v>
      </c>
      <c r="AI503" s="429" t="s">
        <v>1045</v>
      </c>
      <c r="AJ503" s="429" t="s">
        <v>1031</v>
      </c>
      <c r="AK503" s="432"/>
      <c r="AM503" s="429" t="s">
        <v>1027</v>
      </c>
    </row>
    <row r="504" spans="1:39" s="429" customFormat="1" ht="20.25" x14ac:dyDescent="0.4">
      <c r="A504" s="688"/>
      <c r="B504" s="432"/>
      <c r="C504" s="432"/>
      <c r="D504" s="432" t="s">
        <v>1289</v>
      </c>
      <c r="E504" s="429" t="s">
        <v>2644</v>
      </c>
      <c r="F504" s="429" t="s">
        <v>2157</v>
      </c>
      <c r="G504" s="429" t="s">
        <v>2156</v>
      </c>
      <c r="H504" s="429" t="s">
        <v>2159</v>
      </c>
      <c r="I504" s="429" t="s">
        <v>2158</v>
      </c>
      <c r="J504" s="432">
        <v>26.2</v>
      </c>
      <c r="K504" s="689">
        <v>7.05</v>
      </c>
      <c r="L504" s="689">
        <v>8.0500000000000007</v>
      </c>
      <c r="M504" s="689"/>
      <c r="N504" s="429" t="s">
        <v>2163</v>
      </c>
      <c r="R504" s="432"/>
      <c r="S504" s="432"/>
      <c r="T504" s="432"/>
      <c r="X504" s="691"/>
      <c r="Y504" s="691"/>
      <c r="AA504" s="695"/>
      <c r="AK504" s="432"/>
    </row>
    <row r="505" spans="1:39" s="429" customFormat="1" ht="20.25" x14ac:dyDescent="0.4">
      <c r="A505" s="688"/>
      <c r="B505" s="432"/>
      <c r="C505" s="432"/>
      <c r="D505" s="432" t="s">
        <v>1289</v>
      </c>
      <c r="E505" s="429" t="s">
        <v>2645</v>
      </c>
      <c r="F505" s="429" t="s">
        <v>2156</v>
      </c>
      <c r="G505" s="429" t="s">
        <v>2157</v>
      </c>
      <c r="H505" s="429" t="s">
        <v>2158</v>
      </c>
      <c r="I505" s="429" t="s">
        <v>2159</v>
      </c>
      <c r="J505" s="432">
        <v>26.2</v>
      </c>
      <c r="K505" s="689">
        <v>8.1</v>
      </c>
      <c r="L505" s="689">
        <v>9.1</v>
      </c>
      <c r="M505" s="689"/>
      <c r="N505" s="429" t="s">
        <v>2222</v>
      </c>
      <c r="O505" s="707"/>
      <c r="P505" s="707"/>
      <c r="Q505" s="707"/>
      <c r="R505" s="432"/>
      <c r="S505" s="432"/>
      <c r="T505" s="432"/>
      <c r="V505" s="692"/>
      <c r="W505" s="692"/>
      <c r="X505" s="691"/>
      <c r="Y505" s="691"/>
      <c r="AA505" s="695"/>
      <c r="AK505" s="432"/>
    </row>
    <row r="506" spans="1:39" s="429" customFormat="1" ht="20.25" x14ac:dyDescent="0.4">
      <c r="A506" s="688"/>
      <c r="B506" s="432"/>
      <c r="C506" s="432"/>
      <c r="D506" s="432" t="s">
        <v>1289</v>
      </c>
      <c r="E506" s="429" t="s">
        <v>2646</v>
      </c>
      <c r="F506" s="429" t="s">
        <v>2157</v>
      </c>
      <c r="G506" s="429" t="s">
        <v>2220</v>
      </c>
      <c r="H506" s="429" t="s">
        <v>2159</v>
      </c>
      <c r="I506" s="429" t="s">
        <v>2221</v>
      </c>
      <c r="J506" s="432">
        <v>41.8</v>
      </c>
      <c r="K506" s="689">
        <v>9.4</v>
      </c>
      <c r="L506" s="689">
        <v>11</v>
      </c>
      <c r="M506" s="689"/>
      <c r="N506" s="704"/>
      <c r="R506" s="432"/>
      <c r="S506" s="432"/>
      <c r="T506" s="432"/>
      <c r="V506" s="692"/>
      <c r="W506" s="692"/>
      <c r="X506" s="691"/>
      <c r="Y506" s="691"/>
      <c r="AA506" s="695"/>
      <c r="AK506" s="432"/>
    </row>
    <row r="507" spans="1:39" s="429" customFormat="1" ht="20.25" x14ac:dyDescent="0.4">
      <c r="A507" s="688"/>
      <c r="B507" s="432"/>
      <c r="C507" s="432" t="s">
        <v>2092</v>
      </c>
      <c r="D507" s="432" t="s">
        <v>1289</v>
      </c>
      <c r="E507" s="429" t="s">
        <v>2647</v>
      </c>
      <c r="F507" s="429" t="s">
        <v>2220</v>
      </c>
      <c r="G507" s="429" t="s">
        <v>40</v>
      </c>
      <c r="H507" s="429" t="s">
        <v>2221</v>
      </c>
      <c r="I507" s="429" t="s">
        <v>1476</v>
      </c>
      <c r="J507" s="691">
        <v>39.1</v>
      </c>
      <c r="K507" s="689">
        <v>11.05</v>
      </c>
      <c r="L507" s="689">
        <v>12.15</v>
      </c>
      <c r="M507" s="689"/>
      <c r="T507" s="432"/>
      <c r="V507" s="692"/>
      <c r="W507" s="692"/>
      <c r="X507" s="691"/>
      <c r="Y507" s="691"/>
      <c r="AA507" s="695"/>
      <c r="AK507" s="432"/>
    </row>
    <row r="508" spans="1:39" s="429" customFormat="1" ht="20.25" x14ac:dyDescent="0.4">
      <c r="A508" s="688"/>
      <c r="B508" s="432"/>
      <c r="C508" s="432" t="s">
        <v>2092</v>
      </c>
      <c r="D508" s="432"/>
      <c r="F508" s="642" t="s">
        <v>976</v>
      </c>
      <c r="H508" s="642" t="s">
        <v>976</v>
      </c>
      <c r="J508" s="706" t="s">
        <v>2648</v>
      </c>
      <c r="K508" s="432"/>
      <c r="L508" s="432"/>
      <c r="M508" s="432"/>
      <c r="T508" s="432"/>
      <c r="V508" s="692"/>
      <c r="W508" s="692"/>
      <c r="X508" s="691"/>
      <c r="Y508" s="691"/>
      <c r="AA508" s="695"/>
      <c r="AK508" s="432"/>
    </row>
    <row r="509" spans="1:39" s="429" customFormat="1" ht="20.25" x14ac:dyDescent="0.4">
      <c r="A509" s="688"/>
      <c r="B509" s="432"/>
      <c r="C509" s="432" t="s">
        <v>2092</v>
      </c>
      <c r="D509" s="432" t="s">
        <v>1570</v>
      </c>
      <c r="E509" s="429" t="s">
        <v>2649</v>
      </c>
      <c r="F509" s="429" t="s">
        <v>40</v>
      </c>
      <c r="G509" s="429" t="s">
        <v>2560</v>
      </c>
      <c r="H509" s="429" t="s">
        <v>1476</v>
      </c>
      <c r="I509" s="429" t="s">
        <v>2561</v>
      </c>
      <c r="J509" s="432">
        <v>26.8</v>
      </c>
      <c r="K509" s="689">
        <v>14</v>
      </c>
      <c r="L509" s="689">
        <v>15</v>
      </c>
      <c r="M509" s="689"/>
      <c r="T509" s="432"/>
      <c r="U509" s="432" t="s">
        <v>1570</v>
      </c>
      <c r="V509" s="690">
        <v>0.30902777777777779</v>
      </c>
      <c r="W509" s="690">
        <v>0.27430555555555552</v>
      </c>
      <c r="X509" s="691">
        <v>150.5</v>
      </c>
      <c r="Y509" s="691">
        <f>X509+X503</f>
        <v>303</v>
      </c>
      <c r="Z509" s="692">
        <v>12</v>
      </c>
      <c r="AA509" s="693" t="s">
        <v>1027</v>
      </c>
      <c r="AB509" s="705" t="s">
        <v>2101</v>
      </c>
      <c r="AC509" s="705" t="s">
        <v>1045</v>
      </c>
      <c r="AD509" s="705" t="s">
        <v>1045</v>
      </c>
      <c r="AE509" s="705" t="s">
        <v>2103</v>
      </c>
      <c r="AF509" s="429" t="s">
        <v>2650</v>
      </c>
      <c r="AG509" s="429" t="s">
        <v>2643</v>
      </c>
      <c r="AH509" s="655" t="s">
        <v>1542</v>
      </c>
      <c r="AI509" s="429" t="s">
        <v>1045</v>
      </c>
      <c r="AJ509" s="429" t="s">
        <v>1031</v>
      </c>
      <c r="AK509" s="432" t="s">
        <v>2180</v>
      </c>
      <c r="AM509" s="429" t="s">
        <v>1027</v>
      </c>
    </row>
    <row r="510" spans="1:39" s="429" customFormat="1" ht="20.25" x14ac:dyDescent="0.4">
      <c r="A510" s="688"/>
      <c r="B510" s="432"/>
      <c r="C510" s="432"/>
      <c r="D510" s="432" t="s">
        <v>1570</v>
      </c>
      <c r="E510" s="429" t="s">
        <v>2651</v>
      </c>
      <c r="F510" s="429" t="s">
        <v>2560</v>
      </c>
      <c r="G510" s="429" t="s">
        <v>40</v>
      </c>
      <c r="H510" s="429" t="s">
        <v>2561</v>
      </c>
      <c r="I510" s="429" t="s">
        <v>1476</v>
      </c>
      <c r="J510" s="432">
        <v>26.8</v>
      </c>
      <c r="K510" s="689">
        <v>15.1</v>
      </c>
      <c r="L510" s="689">
        <v>16.100000000000001</v>
      </c>
      <c r="M510" s="689"/>
      <c r="T510" s="432"/>
      <c r="V510" s="692"/>
      <c r="W510" s="692"/>
      <c r="X510" s="691"/>
      <c r="Y510" s="691"/>
      <c r="AA510" s="695"/>
      <c r="AK510" s="432"/>
    </row>
    <row r="511" spans="1:39" s="429" customFormat="1" ht="20.25" x14ac:dyDescent="0.4">
      <c r="A511" s="688"/>
      <c r="B511" s="432"/>
      <c r="C511" s="432"/>
      <c r="D511" s="432" t="s">
        <v>1570</v>
      </c>
      <c r="E511" s="429" t="s">
        <v>2652</v>
      </c>
      <c r="F511" s="429" t="s">
        <v>40</v>
      </c>
      <c r="G511" s="429" t="s">
        <v>2653</v>
      </c>
      <c r="H511" s="429" t="s">
        <v>1476</v>
      </c>
      <c r="I511" s="429" t="s">
        <v>2654</v>
      </c>
      <c r="J511" s="691">
        <v>6</v>
      </c>
      <c r="K511" s="689">
        <v>16.2</v>
      </c>
      <c r="L511" s="689">
        <v>16.3</v>
      </c>
      <c r="M511" s="689"/>
      <c r="R511" s="432"/>
      <c r="S511" s="432"/>
      <c r="T511" s="432"/>
      <c r="V511" s="692"/>
      <c r="W511" s="692"/>
      <c r="X511" s="691"/>
      <c r="Y511" s="691"/>
      <c r="AA511" s="695"/>
      <c r="AK511" s="432"/>
    </row>
    <row r="512" spans="1:39" s="429" customFormat="1" ht="20.25" x14ac:dyDescent="0.4">
      <c r="A512" s="688"/>
      <c r="B512" s="432"/>
      <c r="C512" s="432"/>
      <c r="D512" s="432" t="s">
        <v>1570</v>
      </c>
      <c r="E512" s="429" t="s">
        <v>2655</v>
      </c>
      <c r="F512" s="429" t="s">
        <v>2653</v>
      </c>
      <c r="G512" s="429" t="s">
        <v>2157</v>
      </c>
      <c r="H512" s="429" t="s">
        <v>2654</v>
      </c>
      <c r="I512" s="429" t="s">
        <v>2159</v>
      </c>
      <c r="J512" s="691">
        <v>8.6999999999999993</v>
      </c>
      <c r="K512" s="689">
        <v>16.350000000000001</v>
      </c>
      <c r="L512" s="689">
        <v>16.55</v>
      </c>
      <c r="M512" s="689"/>
      <c r="N512" s="429" t="s">
        <v>2163</v>
      </c>
      <c r="R512" s="689"/>
      <c r="S512" s="689"/>
      <c r="T512" s="432"/>
      <c r="V512" s="692"/>
      <c r="W512" s="692"/>
      <c r="X512" s="691"/>
      <c r="Y512" s="691"/>
      <c r="AA512" s="695"/>
      <c r="AK512" s="432"/>
    </row>
    <row r="513" spans="1:39" s="429" customFormat="1" ht="20.25" x14ac:dyDescent="0.4">
      <c r="A513" s="688"/>
      <c r="B513" s="432"/>
      <c r="C513" s="432"/>
      <c r="D513" s="432" t="s">
        <v>1570</v>
      </c>
      <c r="E513" s="429" t="s">
        <v>2656</v>
      </c>
      <c r="F513" s="429" t="s">
        <v>2157</v>
      </c>
      <c r="G513" s="429" t="s">
        <v>2657</v>
      </c>
      <c r="H513" s="429" t="s">
        <v>2159</v>
      </c>
      <c r="I513" s="429" t="s">
        <v>2658</v>
      </c>
      <c r="J513" s="432">
        <v>31.5</v>
      </c>
      <c r="K513" s="689">
        <v>17</v>
      </c>
      <c r="L513" s="689">
        <v>18</v>
      </c>
      <c r="M513" s="689"/>
      <c r="N513" s="429" t="s">
        <v>2163</v>
      </c>
      <c r="R513" s="689"/>
      <c r="S513" s="689"/>
      <c r="T513" s="432"/>
      <c r="V513" s="692"/>
      <c r="W513" s="692"/>
      <c r="X513" s="691"/>
      <c r="Y513" s="691"/>
      <c r="AA513" s="695"/>
      <c r="AK513" s="432"/>
    </row>
    <row r="514" spans="1:39" s="429" customFormat="1" ht="20.25" x14ac:dyDescent="0.4">
      <c r="A514" s="688"/>
      <c r="B514" s="432"/>
      <c r="C514" s="432"/>
      <c r="D514" s="432" t="s">
        <v>1570</v>
      </c>
      <c r="E514" s="429" t="s">
        <v>2659</v>
      </c>
      <c r="F514" s="429" t="s">
        <v>2657</v>
      </c>
      <c r="G514" s="429" t="s">
        <v>2157</v>
      </c>
      <c r="H514" s="429" t="s">
        <v>2658</v>
      </c>
      <c r="I514" s="429" t="s">
        <v>2159</v>
      </c>
      <c r="J514" s="432">
        <v>31.5</v>
      </c>
      <c r="K514" s="689">
        <v>18.100000000000001</v>
      </c>
      <c r="L514" s="689">
        <v>19.100000000000001</v>
      </c>
      <c r="M514" s="689"/>
      <c r="N514" s="704" t="s">
        <v>971</v>
      </c>
      <c r="R514" s="432"/>
      <c r="S514" s="432"/>
      <c r="T514" s="432"/>
      <c r="V514" s="692"/>
      <c r="W514" s="692"/>
      <c r="X514" s="691"/>
      <c r="Y514" s="691"/>
      <c r="AA514" s="695"/>
      <c r="AK514" s="432"/>
    </row>
    <row r="515" spans="1:39" s="429" customFormat="1" ht="20.25" x14ac:dyDescent="0.4">
      <c r="A515" s="688"/>
      <c r="B515" s="432"/>
      <c r="C515" s="432" t="s">
        <v>2092</v>
      </c>
      <c r="D515" s="432" t="s">
        <v>1570</v>
      </c>
      <c r="E515" s="429" t="s">
        <v>2660</v>
      </c>
      <c r="F515" s="429" t="s">
        <v>2157</v>
      </c>
      <c r="G515" s="429" t="s">
        <v>2161</v>
      </c>
      <c r="H515" s="429" t="s">
        <v>2159</v>
      </c>
      <c r="I515" s="429" t="s">
        <v>2162</v>
      </c>
      <c r="J515" s="432">
        <v>19.2</v>
      </c>
      <c r="K515" s="689">
        <v>20</v>
      </c>
      <c r="L515" s="689">
        <v>20.45</v>
      </c>
      <c r="M515" s="689"/>
      <c r="N515" s="429" t="s">
        <v>2163</v>
      </c>
      <c r="V515" s="692"/>
      <c r="W515" s="692"/>
      <c r="X515" s="691"/>
      <c r="Y515" s="691"/>
      <c r="AA515" s="695"/>
      <c r="AK515" s="432"/>
    </row>
    <row r="516" spans="1:39" s="429" customFormat="1" ht="20.25" x14ac:dyDescent="0.4">
      <c r="A516" s="688"/>
      <c r="B516" s="432"/>
      <c r="C516" s="432" t="s">
        <v>2092</v>
      </c>
      <c r="D516" s="432"/>
      <c r="G516" s="642" t="s">
        <v>1174</v>
      </c>
      <c r="I516" s="642" t="s">
        <v>1174</v>
      </c>
      <c r="J516" s="710"/>
      <c r="K516" s="689"/>
      <c r="L516" s="689"/>
      <c r="M516" s="689"/>
      <c r="V516" s="692"/>
      <c r="W516" s="692"/>
      <c r="X516" s="691"/>
      <c r="Y516" s="691"/>
      <c r="AA516" s="695"/>
      <c r="AK516" s="432"/>
    </row>
    <row r="517" spans="1:39" s="649" customFormat="1" ht="20.25" x14ac:dyDescent="0.4">
      <c r="A517" s="758"/>
      <c r="B517" s="759"/>
      <c r="C517" s="759"/>
      <c r="D517" s="759"/>
      <c r="G517" s="760"/>
      <c r="I517" s="760"/>
      <c r="J517" s="761"/>
      <c r="K517" s="762"/>
      <c r="L517" s="762"/>
      <c r="M517" s="762"/>
      <c r="V517" s="763"/>
      <c r="W517" s="763"/>
      <c r="X517" s="764"/>
      <c r="Y517" s="764"/>
      <c r="AA517" s="765"/>
      <c r="AK517" s="759"/>
    </row>
    <row r="518" spans="1:39" s="178" customFormat="1" ht="20.25" x14ac:dyDescent="0.4">
      <c r="A518" s="672"/>
      <c r="B518" s="175"/>
      <c r="C518" s="175"/>
      <c r="D518" s="175"/>
      <c r="F518" s="187"/>
      <c r="H518" s="187" t="s">
        <v>2661</v>
      </c>
      <c r="J518" s="175"/>
      <c r="K518" s="180"/>
      <c r="L518" s="180"/>
      <c r="M518" s="180"/>
      <c r="U518" s="183"/>
      <c r="V518" s="679"/>
      <c r="W518" s="679"/>
      <c r="X518" s="183"/>
      <c r="Y518" s="183"/>
      <c r="Z518" s="175"/>
      <c r="AA518" s="685"/>
      <c r="AK518" s="175"/>
    </row>
    <row r="519" spans="1:39" s="429" customFormat="1" ht="20.25" x14ac:dyDescent="0.4">
      <c r="A519" s="688"/>
      <c r="B519" s="432">
        <v>33</v>
      </c>
      <c r="C519" s="432" t="s">
        <v>2092</v>
      </c>
      <c r="D519" s="705" t="s">
        <v>1577</v>
      </c>
      <c r="E519" s="429" t="s">
        <v>2662</v>
      </c>
      <c r="F519" s="429" t="s">
        <v>2362</v>
      </c>
      <c r="G519" s="429" t="s">
        <v>2404</v>
      </c>
      <c r="H519" s="429" t="s">
        <v>2363</v>
      </c>
      <c r="I519" s="429" t="s">
        <v>2402</v>
      </c>
      <c r="J519" s="432">
        <v>15.3</v>
      </c>
      <c r="K519" s="689">
        <v>5</v>
      </c>
      <c r="L519" s="689">
        <v>5.3</v>
      </c>
      <c r="M519" s="689"/>
      <c r="N519" s="429" t="s">
        <v>2163</v>
      </c>
      <c r="U519" s="705" t="s">
        <v>1577</v>
      </c>
      <c r="V519" s="690">
        <v>0.24305555555555555</v>
      </c>
      <c r="W519" s="690">
        <v>0.21527777777777779</v>
      </c>
      <c r="X519" s="691">
        <v>107.4</v>
      </c>
      <c r="Y519" s="691"/>
      <c r="Z519" s="692"/>
      <c r="AA519" s="693" t="s">
        <v>1027</v>
      </c>
      <c r="AB519" s="705" t="s">
        <v>2101</v>
      </c>
      <c r="AC519" s="705" t="s">
        <v>1045</v>
      </c>
      <c r="AD519" s="705"/>
      <c r="AE519" s="705"/>
      <c r="AF519" s="429" t="s">
        <v>2363</v>
      </c>
      <c r="AG519" s="429" t="s">
        <v>2362</v>
      </c>
      <c r="AH519" s="655" t="s">
        <v>1542</v>
      </c>
      <c r="AI519" s="429" t="s">
        <v>1045</v>
      </c>
      <c r="AJ519" s="429" t="s">
        <v>1031</v>
      </c>
      <c r="AK519" s="432"/>
      <c r="AL519" s="429" t="s">
        <v>2663</v>
      </c>
      <c r="AM519" s="429" t="s">
        <v>1027</v>
      </c>
    </row>
    <row r="520" spans="1:39" s="429" customFormat="1" ht="20.25" x14ac:dyDescent="0.4">
      <c r="A520" s="688"/>
      <c r="B520" s="432"/>
      <c r="C520" s="432"/>
      <c r="D520" s="705" t="s">
        <v>1577</v>
      </c>
      <c r="E520" s="429" t="s">
        <v>2664</v>
      </c>
      <c r="F520" s="429" t="s">
        <v>2404</v>
      </c>
      <c r="G520" s="429" t="s">
        <v>2665</v>
      </c>
      <c r="H520" s="429" t="s">
        <v>2402</v>
      </c>
      <c r="I520" s="429" t="s">
        <v>2666</v>
      </c>
      <c r="J520" s="691">
        <v>11.4</v>
      </c>
      <c r="K520" s="689">
        <v>6</v>
      </c>
      <c r="L520" s="689">
        <v>6.25</v>
      </c>
      <c r="M520" s="689"/>
      <c r="N520" s="429" t="s">
        <v>2163</v>
      </c>
      <c r="O520" s="642" t="s">
        <v>2667</v>
      </c>
      <c r="P520" s="429" t="s">
        <v>3289</v>
      </c>
      <c r="Q520" s="642"/>
      <c r="R520" s="432"/>
      <c r="S520" s="432"/>
      <c r="T520" s="432"/>
      <c r="U520" s="650"/>
      <c r="X520" s="691"/>
      <c r="Y520" s="691"/>
      <c r="Z520" s="432"/>
      <c r="AA520" s="695"/>
      <c r="AK520" s="432"/>
    </row>
    <row r="521" spans="1:39" s="429" customFormat="1" ht="20.25" x14ac:dyDescent="0.4">
      <c r="A521" s="688"/>
      <c r="B521" s="432"/>
      <c r="C521" s="432"/>
      <c r="D521" s="705" t="s">
        <v>1577</v>
      </c>
      <c r="E521" s="429" t="s">
        <v>2668</v>
      </c>
      <c r="F521" s="429" t="s">
        <v>2665</v>
      </c>
      <c r="G521" s="429" t="s">
        <v>2404</v>
      </c>
      <c r="H521" s="429" t="s">
        <v>2666</v>
      </c>
      <c r="I521" s="429" t="s">
        <v>2402</v>
      </c>
      <c r="J521" s="691">
        <v>11.4</v>
      </c>
      <c r="K521" s="689">
        <v>6.4</v>
      </c>
      <c r="L521" s="689">
        <v>7.05</v>
      </c>
      <c r="M521" s="689"/>
      <c r="N521" s="429" t="s">
        <v>2163</v>
      </c>
      <c r="O521" s="642" t="s">
        <v>2667</v>
      </c>
      <c r="P521" s="429" t="s">
        <v>3289</v>
      </c>
      <c r="Q521" s="642"/>
      <c r="R521" s="432"/>
      <c r="S521" s="432"/>
      <c r="T521" s="432"/>
      <c r="U521" s="650"/>
      <c r="V521" s="692"/>
      <c r="W521" s="692"/>
      <c r="X521" s="691"/>
      <c r="Y521" s="691"/>
      <c r="Z521" s="432"/>
      <c r="AA521" s="695"/>
      <c r="AK521" s="432"/>
    </row>
    <row r="522" spans="1:39" s="429" customFormat="1" ht="20.25" x14ac:dyDescent="0.4">
      <c r="A522" s="688"/>
      <c r="B522" s="432"/>
      <c r="C522" s="432"/>
      <c r="D522" s="705" t="s">
        <v>1577</v>
      </c>
      <c r="E522" s="429" t="s">
        <v>2669</v>
      </c>
      <c r="F522" s="429" t="s">
        <v>2404</v>
      </c>
      <c r="G522" s="429" t="s">
        <v>2670</v>
      </c>
      <c r="H522" s="429" t="s">
        <v>2402</v>
      </c>
      <c r="I522" s="429" t="s">
        <v>2671</v>
      </c>
      <c r="J522" s="432">
        <v>8.6</v>
      </c>
      <c r="K522" s="689">
        <v>7.1</v>
      </c>
      <c r="L522" s="689">
        <v>7.3</v>
      </c>
      <c r="M522" s="689"/>
      <c r="N522" s="429" t="s">
        <v>2163</v>
      </c>
      <c r="O522" s="642" t="s">
        <v>2667</v>
      </c>
      <c r="P522" s="429" t="s">
        <v>3289</v>
      </c>
      <c r="Q522" s="642"/>
      <c r="R522" s="432"/>
      <c r="S522" s="432"/>
      <c r="T522" s="432"/>
      <c r="U522" s="650"/>
      <c r="V522" s="692"/>
      <c r="W522" s="692"/>
      <c r="X522" s="691"/>
      <c r="Y522" s="691"/>
      <c r="Z522" s="432"/>
      <c r="AA522" s="695"/>
      <c r="AK522" s="432"/>
    </row>
    <row r="523" spans="1:39" s="429" customFormat="1" ht="20.25" x14ac:dyDescent="0.4">
      <c r="A523" s="688"/>
      <c r="B523" s="432"/>
      <c r="C523" s="432"/>
      <c r="D523" s="705" t="s">
        <v>1577</v>
      </c>
      <c r="E523" s="429" t="s">
        <v>2672</v>
      </c>
      <c r="F523" s="429" t="s">
        <v>2670</v>
      </c>
      <c r="G523" s="429" t="s">
        <v>2404</v>
      </c>
      <c r="H523" s="429" t="s">
        <v>2671</v>
      </c>
      <c r="I523" s="429" t="s">
        <v>2402</v>
      </c>
      <c r="J523" s="432">
        <v>8.6</v>
      </c>
      <c r="K523" s="689">
        <v>7.4</v>
      </c>
      <c r="L523" s="689">
        <v>8</v>
      </c>
      <c r="M523" s="689"/>
      <c r="N523" s="429" t="s">
        <v>2163</v>
      </c>
      <c r="O523" s="642" t="s">
        <v>2667</v>
      </c>
      <c r="P523" s="429" t="s">
        <v>3289</v>
      </c>
      <c r="Q523" s="642"/>
      <c r="R523" s="432"/>
      <c r="S523" s="432"/>
      <c r="T523" s="432"/>
      <c r="U523" s="650"/>
      <c r="V523" s="692"/>
      <c r="W523" s="692"/>
      <c r="X523" s="691"/>
      <c r="Y523" s="691"/>
      <c r="Z523" s="432"/>
      <c r="AA523" s="695"/>
      <c r="AK523" s="432"/>
    </row>
    <row r="524" spans="1:39" s="429" customFormat="1" ht="20.25" x14ac:dyDescent="0.4">
      <c r="A524" s="688"/>
      <c r="B524" s="432"/>
      <c r="C524" s="432"/>
      <c r="D524" s="705" t="s">
        <v>1577</v>
      </c>
      <c r="E524" s="429" t="s">
        <v>2673</v>
      </c>
      <c r="F524" s="429" t="s">
        <v>2404</v>
      </c>
      <c r="G524" s="429" t="s">
        <v>2674</v>
      </c>
      <c r="H524" s="429" t="s">
        <v>2402</v>
      </c>
      <c r="I524" s="429" t="s">
        <v>2675</v>
      </c>
      <c r="J524" s="691">
        <v>6</v>
      </c>
      <c r="K524" s="689">
        <v>8.0500000000000007</v>
      </c>
      <c r="L524" s="689">
        <v>8.1999999999999993</v>
      </c>
      <c r="M524" s="689"/>
      <c r="N524" s="429" t="s">
        <v>2163</v>
      </c>
      <c r="R524" s="432"/>
      <c r="S524" s="432"/>
      <c r="T524" s="432"/>
      <c r="U524" s="650"/>
      <c r="V524" s="692"/>
      <c r="W524" s="692"/>
      <c r="X524" s="691"/>
      <c r="Y524" s="691"/>
      <c r="Z524" s="432"/>
      <c r="AA524" s="695"/>
      <c r="AK524" s="432"/>
    </row>
    <row r="525" spans="1:39" s="429" customFormat="1" ht="20.25" x14ac:dyDescent="0.4">
      <c r="A525" s="688"/>
      <c r="B525" s="432"/>
      <c r="C525" s="432"/>
      <c r="D525" s="705" t="s">
        <v>1577</v>
      </c>
      <c r="E525" s="429" t="s">
        <v>2676</v>
      </c>
      <c r="F525" s="429" t="s">
        <v>2674</v>
      </c>
      <c r="G525" s="429" t="s">
        <v>2404</v>
      </c>
      <c r="H525" s="429" t="s">
        <v>2675</v>
      </c>
      <c r="I525" s="429" t="s">
        <v>2402</v>
      </c>
      <c r="J525" s="691">
        <v>6</v>
      </c>
      <c r="K525" s="689">
        <v>8.3000000000000007</v>
      </c>
      <c r="L525" s="689">
        <v>8.4499999999999993</v>
      </c>
      <c r="M525" s="689"/>
      <c r="N525" s="429" t="s">
        <v>2163</v>
      </c>
      <c r="R525" s="432"/>
      <c r="S525" s="432"/>
      <c r="T525" s="432"/>
      <c r="U525" s="650"/>
      <c r="V525" s="692"/>
      <c r="W525" s="692"/>
      <c r="X525" s="691"/>
      <c r="Y525" s="691"/>
      <c r="Z525" s="432"/>
      <c r="AA525" s="695"/>
      <c r="AK525" s="432"/>
    </row>
    <row r="526" spans="1:39" s="429" customFormat="1" ht="20.25" x14ac:dyDescent="0.4">
      <c r="A526" s="688"/>
      <c r="B526" s="432"/>
      <c r="C526" s="432"/>
      <c r="D526" s="705" t="s">
        <v>1577</v>
      </c>
      <c r="E526" s="429" t="s">
        <v>2677</v>
      </c>
      <c r="F526" s="429" t="s">
        <v>2404</v>
      </c>
      <c r="G526" s="429" t="s">
        <v>2362</v>
      </c>
      <c r="H526" s="429" t="s">
        <v>2402</v>
      </c>
      <c r="I526" s="429" t="s">
        <v>2363</v>
      </c>
      <c r="J526" s="432">
        <v>15.3</v>
      </c>
      <c r="K526" s="689">
        <v>9</v>
      </c>
      <c r="L526" s="689">
        <v>9.3000000000000007</v>
      </c>
      <c r="M526" s="689"/>
      <c r="N526" s="429" t="s">
        <v>2163</v>
      </c>
      <c r="O526" s="642" t="s">
        <v>2667</v>
      </c>
      <c r="P526" s="429" t="s">
        <v>3289</v>
      </c>
      <c r="Q526" s="642"/>
      <c r="R526" s="432"/>
      <c r="S526" s="432"/>
      <c r="T526" s="432"/>
      <c r="U526" s="650"/>
      <c r="V526" s="692"/>
      <c r="W526" s="692"/>
      <c r="X526" s="691"/>
      <c r="Y526" s="691"/>
      <c r="Z526" s="432"/>
      <c r="AA526" s="695"/>
      <c r="AK526" s="432"/>
    </row>
    <row r="527" spans="1:39" s="429" customFormat="1" ht="20.25" x14ac:dyDescent="0.4">
      <c r="A527" s="688"/>
      <c r="B527" s="432"/>
      <c r="C527" s="432" t="s">
        <v>2092</v>
      </c>
      <c r="D527" s="705" t="s">
        <v>1577</v>
      </c>
      <c r="E527" s="429" t="s">
        <v>2678</v>
      </c>
      <c r="F527" s="650" t="s">
        <v>2362</v>
      </c>
      <c r="G527" s="429" t="s">
        <v>40</v>
      </c>
      <c r="H527" s="650" t="s">
        <v>2363</v>
      </c>
      <c r="I527" s="429" t="s">
        <v>1476</v>
      </c>
      <c r="J527" s="432">
        <v>24.8</v>
      </c>
      <c r="K527" s="689">
        <v>9.35</v>
      </c>
      <c r="L527" s="689">
        <v>10.25</v>
      </c>
      <c r="M527" s="689"/>
      <c r="N527" s="429" t="s">
        <v>2163</v>
      </c>
      <c r="O527" s="642" t="s">
        <v>2667</v>
      </c>
      <c r="P527" s="429" t="s">
        <v>3289</v>
      </c>
      <c r="Q527" s="642"/>
      <c r="R527" s="432"/>
      <c r="S527" s="432"/>
      <c r="T527" s="432"/>
      <c r="U527" s="650"/>
      <c r="V527" s="692"/>
      <c r="W527" s="692"/>
      <c r="X527" s="691"/>
      <c r="Y527" s="691"/>
      <c r="Z527" s="432"/>
      <c r="AA527" s="695"/>
      <c r="AK527" s="432"/>
    </row>
    <row r="528" spans="1:39" s="429" customFormat="1" ht="20.25" x14ac:dyDescent="0.4">
      <c r="A528" s="688"/>
      <c r="B528" s="432"/>
      <c r="C528" s="432" t="s">
        <v>2092</v>
      </c>
      <c r="D528" s="432"/>
      <c r="F528" s="642" t="s">
        <v>976</v>
      </c>
      <c r="H528" s="642" t="s">
        <v>976</v>
      </c>
      <c r="J528" s="706" t="s">
        <v>2679</v>
      </c>
      <c r="K528" s="689"/>
      <c r="L528" s="689"/>
      <c r="M528" s="689"/>
      <c r="R528" s="432"/>
      <c r="S528" s="432"/>
      <c r="T528" s="432"/>
      <c r="U528" s="691"/>
      <c r="V528" s="692"/>
      <c r="W528" s="692"/>
      <c r="X528" s="691"/>
      <c r="Y528" s="691"/>
      <c r="Z528" s="432"/>
      <c r="AA528" s="695"/>
      <c r="AK528" s="432"/>
    </row>
    <row r="529" spans="1:39" s="429" customFormat="1" ht="20.25" x14ac:dyDescent="0.4">
      <c r="A529" s="688"/>
      <c r="B529" s="432"/>
      <c r="C529" s="432" t="s">
        <v>2092</v>
      </c>
      <c r="D529" s="432" t="s">
        <v>1290</v>
      </c>
      <c r="E529" s="429" t="s">
        <v>2680</v>
      </c>
      <c r="F529" s="429" t="s">
        <v>40</v>
      </c>
      <c r="G529" s="429" t="s">
        <v>2362</v>
      </c>
      <c r="H529" s="429" t="s">
        <v>1476</v>
      </c>
      <c r="I529" s="429" t="s">
        <v>2363</v>
      </c>
      <c r="J529" s="432">
        <v>24.8</v>
      </c>
      <c r="K529" s="689">
        <v>12.1</v>
      </c>
      <c r="L529" s="689">
        <v>13</v>
      </c>
      <c r="M529" s="689"/>
      <c r="N529" s="429" t="s">
        <v>2163</v>
      </c>
      <c r="O529" s="642" t="s">
        <v>2667</v>
      </c>
      <c r="P529" s="429" t="s">
        <v>3289</v>
      </c>
      <c r="Q529" s="642"/>
      <c r="R529" s="432"/>
      <c r="S529" s="432"/>
      <c r="T529" s="432"/>
      <c r="U529" s="432" t="s">
        <v>1290</v>
      </c>
      <c r="V529" s="690">
        <v>0.36458333333333331</v>
      </c>
      <c r="W529" s="690">
        <v>0.33680555555555558</v>
      </c>
      <c r="X529" s="691">
        <v>175.4</v>
      </c>
      <c r="Y529" s="691">
        <v>282.8</v>
      </c>
      <c r="Z529" s="692">
        <v>22</v>
      </c>
      <c r="AA529" s="693" t="s">
        <v>1027</v>
      </c>
      <c r="AB529" s="705" t="s">
        <v>2101</v>
      </c>
      <c r="AC529" s="705" t="s">
        <v>1045</v>
      </c>
      <c r="AD529" s="705" t="s">
        <v>1045</v>
      </c>
      <c r="AE529" s="705" t="s">
        <v>2103</v>
      </c>
      <c r="AF529" s="429" t="s">
        <v>2681</v>
      </c>
      <c r="AG529" s="429" t="s">
        <v>2362</v>
      </c>
      <c r="AH529" s="655" t="s">
        <v>1542</v>
      </c>
      <c r="AI529" s="429" t="s">
        <v>1045</v>
      </c>
      <c r="AJ529" s="429" t="s">
        <v>1031</v>
      </c>
      <c r="AK529" s="432" t="s">
        <v>2180</v>
      </c>
      <c r="AL529" s="429" t="s">
        <v>2663</v>
      </c>
      <c r="AM529" s="429" t="s">
        <v>1027</v>
      </c>
    </row>
    <row r="530" spans="1:39" s="429" customFormat="1" ht="20.25" x14ac:dyDescent="0.4">
      <c r="A530" s="688"/>
      <c r="B530" s="432"/>
      <c r="C530" s="432"/>
      <c r="D530" s="432" t="s">
        <v>1290</v>
      </c>
      <c r="E530" s="429" t="s">
        <v>2682</v>
      </c>
      <c r="F530" s="429" t="s">
        <v>2362</v>
      </c>
      <c r="G530" s="429" t="s">
        <v>2404</v>
      </c>
      <c r="H530" s="429" t="s">
        <v>2363</v>
      </c>
      <c r="I530" s="429" t="s">
        <v>2402</v>
      </c>
      <c r="J530" s="432">
        <v>15.3</v>
      </c>
      <c r="K530" s="689">
        <v>13.05</v>
      </c>
      <c r="L530" s="689">
        <v>13.35</v>
      </c>
      <c r="M530" s="689"/>
      <c r="N530" s="429" t="s">
        <v>2163</v>
      </c>
      <c r="O530" s="642" t="s">
        <v>2667</v>
      </c>
      <c r="P530" s="429" t="s">
        <v>3289</v>
      </c>
      <c r="Q530" s="642"/>
      <c r="R530" s="432"/>
      <c r="S530" s="432"/>
      <c r="T530" s="432"/>
      <c r="V530" s="692"/>
      <c r="W530" s="692"/>
      <c r="X530" s="691"/>
      <c r="Y530" s="691"/>
      <c r="Z530" s="707"/>
      <c r="AA530" s="695"/>
      <c r="AK530" s="432"/>
    </row>
    <row r="531" spans="1:39" s="429" customFormat="1" ht="20.25" x14ac:dyDescent="0.4">
      <c r="A531" s="688"/>
      <c r="B531" s="432"/>
      <c r="C531" s="432"/>
      <c r="D531" s="432" t="s">
        <v>1290</v>
      </c>
      <c r="E531" s="429" t="s">
        <v>2683</v>
      </c>
      <c r="F531" s="429" t="s">
        <v>2404</v>
      </c>
      <c r="G531" s="429" t="s">
        <v>2362</v>
      </c>
      <c r="H531" s="429" t="s">
        <v>2402</v>
      </c>
      <c r="I531" s="429" t="s">
        <v>2363</v>
      </c>
      <c r="J531" s="691">
        <v>15.3</v>
      </c>
      <c r="K531" s="689">
        <v>13.4</v>
      </c>
      <c r="L531" s="689">
        <v>14.1</v>
      </c>
      <c r="M531" s="689"/>
      <c r="N531" s="429" t="s">
        <v>2163</v>
      </c>
      <c r="R531" s="432"/>
      <c r="S531" s="432"/>
      <c r="T531" s="432"/>
      <c r="U531" s="650"/>
      <c r="V531" s="692"/>
      <c r="W531" s="692"/>
      <c r="X531" s="691"/>
      <c r="Y531" s="691"/>
      <c r="Z531" s="707"/>
      <c r="AA531" s="695"/>
      <c r="AK531" s="432"/>
    </row>
    <row r="532" spans="1:39" s="429" customFormat="1" ht="20.25" x14ac:dyDescent="0.4">
      <c r="A532" s="688"/>
      <c r="B532" s="432"/>
      <c r="C532" s="432"/>
      <c r="D532" s="432" t="s">
        <v>1290</v>
      </c>
      <c r="E532" s="429" t="s">
        <v>2684</v>
      </c>
      <c r="F532" s="429" t="s">
        <v>2362</v>
      </c>
      <c r="G532" s="429" t="s">
        <v>2404</v>
      </c>
      <c r="H532" s="429" t="s">
        <v>2363</v>
      </c>
      <c r="I532" s="429" t="s">
        <v>2402</v>
      </c>
      <c r="J532" s="691">
        <v>15.3</v>
      </c>
      <c r="K532" s="689">
        <v>14.2</v>
      </c>
      <c r="L532" s="689">
        <v>14.5</v>
      </c>
      <c r="M532" s="689"/>
      <c r="N532" s="429" t="s">
        <v>2163</v>
      </c>
      <c r="R532" s="432"/>
      <c r="S532" s="432"/>
      <c r="T532" s="432"/>
      <c r="U532" s="650"/>
      <c r="V532" s="692"/>
      <c r="W532" s="692"/>
      <c r="X532" s="691"/>
      <c r="Y532" s="691"/>
      <c r="Z532" s="707"/>
      <c r="AA532" s="695"/>
      <c r="AK532" s="432"/>
    </row>
    <row r="533" spans="1:39" s="429" customFormat="1" ht="20.25" x14ac:dyDescent="0.4">
      <c r="A533" s="688"/>
      <c r="B533" s="432"/>
      <c r="C533" s="432"/>
      <c r="D533" s="432" t="s">
        <v>1290</v>
      </c>
      <c r="E533" s="429" t="s">
        <v>2685</v>
      </c>
      <c r="F533" s="429" t="s">
        <v>2404</v>
      </c>
      <c r="G533" s="429" t="s">
        <v>2416</v>
      </c>
      <c r="H533" s="429" t="s">
        <v>2402</v>
      </c>
      <c r="I533" s="429" t="s">
        <v>2417</v>
      </c>
      <c r="J533" s="691">
        <v>12</v>
      </c>
      <c r="K533" s="689">
        <v>15</v>
      </c>
      <c r="L533" s="689">
        <v>15.25</v>
      </c>
      <c r="M533" s="689"/>
      <c r="N533" s="429" t="s">
        <v>2163</v>
      </c>
      <c r="O533" s="642" t="s">
        <v>2667</v>
      </c>
      <c r="P533" s="429" t="s">
        <v>3289</v>
      </c>
      <c r="Q533" s="642"/>
      <c r="R533" s="432"/>
      <c r="S533" s="432"/>
      <c r="T533" s="432"/>
      <c r="U533" s="650"/>
      <c r="V533" s="692"/>
      <c r="W533" s="692"/>
      <c r="X533" s="691"/>
      <c r="Y533" s="691"/>
      <c r="Z533" s="707"/>
      <c r="AA533" s="695"/>
      <c r="AK533" s="432"/>
    </row>
    <row r="534" spans="1:39" s="429" customFormat="1" ht="20.25" x14ac:dyDescent="0.4">
      <c r="A534" s="688"/>
      <c r="B534" s="432"/>
      <c r="C534" s="432"/>
      <c r="D534" s="432" t="s">
        <v>1290</v>
      </c>
      <c r="E534" s="429" t="s">
        <v>2686</v>
      </c>
      <c r="F534" s="429" t="s">
        <v>2416</v>
      </c>
      <c r="G534" s="429" t="s">
        <v>2404</v>
      </c>
      <c r="H534" s="429" t="s">
        <v>2417</v>
      </c>
      <c r="I534" s="429" t="s">
        <v>2402</v>
      </c>
      <c r="J534" s="691">
        <v>12</v>
      </c>
      <c r="K534" s="689">
        <v>15.35</v>
      </c>
      <c r="L534" s="689">
        <v>16</v>
      </c>
      <c r="M534" s="689"/>
      <c r="N534" s="429" t="s">
        <v>2163</v>
      </c>
      <c r="O534" s="642" t="s">
        <v>2667</v>
      </c>
      <c r="P534" s="429" t="s">
        <v>3289</v>
      </c>
      <c r="Q534" s="642"/>
      <c r="R534" s="432"/>
      <c r="S534" s="432"/>
      <c r="T534" s="432"/>
      <c r="U534" s="650"/>
      <c r="V534" s="692"/>
      <c r="W534" s="692"/>
      <c r="X534" s="691"/>
      <c r="Y534" s="691"/>
      <c r="Z534" s="432"/>
      <c r="AA534" s="695"/>
      <c r="AK534" s="432"/>
    </row>
    <row r="535" spans="1:39" s="429" customFormat="1" ht="20.25" x14ac:dyDescent="0.4">
      <c r="A535" s="688"/>
      <c r="B535" s="432"/>
      <c r="C535" s="432"/>
      <c r="D535" s="432" t="s">
        <v>1290</v>
      </c>
      <c r="E535" s="429" t="s">
        <v>2687</v>
      </c>
      <c r="F535" s="429" t="s">
        <v>2404</v>
      </c>
      <c r="G535" s="429" t="s">
        <v>2665</v>
      </c>
      <c r="H535" s="429" t="s">
        <v>2402</v>
      </c>
      <c r="I535" s="429" t="s">
        <v>2666</v>
      </c>
      <c r="J535" s="691">
        <v>11.4</v>
      </c>
      <c r="K535" s="689">
        <v>16.100000000000001</v>
      </c>
      <c r="L535" s="689">
        <v>16.350000000000001</v>
      </c>
      <c r="M535" s="689"/>
      <c r="N535" s="429" t="s">
        <v>2163</v>
      </c>
      <c r="R535" s="432"/>
      <c r="S535" s="432"/>
      <c r="T535" s="432"/>
      <c r="U535" s="650"/>
      <c r="V535" s="692"/>
      <c r="W535" s="692"/>
      <c r="X535" s="691"/>
      <c r="Y535" s="691"/>
      <c r="Z535" s="432"/>
      <c r="AA535" s="695"/>
      <c r="AK535" s="432"/>
    </row>
    <row r="536" spans="1:39" s="429" customFormat="1" ht="20.25" x14ac:dyDescent="0.4">
      <c r="A536" s="688"/>
      <c r="B536" s="432"/>
      <c r="C536" s="432"/>
      <c r="D536" s="432" t="s">
        <v>1290</v>
      </c>
      <c r="E536" s="429" t="s">
        <v>2688</v>
      </c>
      <c r="F536" s="429" t="s">
        <v>2665</v>
      </c>
      <c r="G536" s="429" t="s">
        <v>2404</v>
      </c>
      <c r="H536" s="429" t="s">
        <v>2666</v>
      </c>
      <c r="I536" s="429" t="s">
        <v>2402</v>
      </c>
      <c r="J536" s="691">
        <v>11.4</v>
      </c>
      <c r="K536" s="689">
        <v>16.45</v>
      </c>
      <c r="L536" s="689">
        <v>17.100000000000001</v>
      </c>
      <c r="M536" s="689"/>
      <c r="N536" s="429" t="s">
        <v>2163</v>
      </c>
      <c r="R536" s="432"/>
      <c r="S536" s="432"/>
      <c r="T536" s="432"/>
      <c r="U536" s="650"/>
      <c r="V536" s="692"/>
      <c r="W536" s="692"/>
      <c r="X536" s="691"/>
      <c r="Y536" s="691"/>
      <c r="Z536" s="432"/>
      <c r="AA536" s="695"/>
      <c r="AK536" s="432"/>
    </row>
    <row r="537" spans="1:39" s="429" customFormat="1" ht="20.25" x14ac:dyDescent="0.4">
      <c r="A537" s="688"/>
      <c r="B537" s="432"/>
      <c r="C537" s="432"/>
      <c r="D537" s="432" t="s">
        <v>1290</v>
      </c>
      <c r="E537" s="429" t="s">
        <v>2689</v>
      </c>
      <c r="F537" s="429" t="s">
        <v>2404</v>
      </c>
      <c r="G537" s="429" t="s">
        <v>2362</v>
      </c>
      <c r="H537" s="429" t="s">
        <v>2402</v>
      </c>
      <c r="I537" s="429" t="s">
        <v>2363</v>
      </c>
      <c r="J537" s="691">
        <v>15.3</v>
      </c>
      <c r="K537" s="689">
        <v>17.3</v>
      </c>
      <c r="L537" s="689">
        <v>18</v>
      </c>
      <c r="M537" s="689"/>
      <c r="N537" s="429" t="s">
        <v>2163</v>
      </c>
      <c r="R537" s="432"/>
      <c r="S537" s="432"/>
      <c r="T537" s="432"/>
      <c r="U537" s="650"/>
      <c r="V537" s="692"/>
      <c r="W537" s="692"/>
      <c r="X537" s="691"/>
      <c r="Y537" s="691"/>
      <c r="Z537" s="432"/>
      <c r="AA537" s="695"/>
      <c r="AK537" s="432"/>
    </row>
    <row r="538" spans="1:39" s="429" customFormat="1" ht="20.25" x14ac:dyDescent="0.4">
      <c r="A538" s="688"/>
      <c r="B538" s="432"/>
      <c r="C538" s="432"/>
      <c r="D538" s="432" t="s">
        <v>1290</v>
      </c>
      <c r="E538" s="429" t="s">
        <v>2690</v>
      </c>
      <c r="F538" s="429" t="s">
        <v>2362</v>
      </c>
      <c r="G538" s="429" t="s">
        <v>2404</v>
      </c>
      <c r="H538" s="429" t="s">
        <v>2363</v>
      </c>
      <c r="I538" s="429" t="s">
        <v>2402</v>
      </c>
      <c r="J538" s="691">
        <v>15.3</v>
      </c>
      <c r="K538" s="689">
        <v>18.100000000000001</v>
      </c>
      <c r="L538" s="689">
        <v>18.399999999999999</v>
      </c>
      <c r="M538" s="689"/>
      <c r="N538" s="429" t="s">
        <v>2163</v>
      </c>
      <c r="R538" s="432"/>
      <c r="S538" s="432"/>
      <c r="T538" s="432"/>
      <c r="U538" s="650"/>
      <c r="V538" s="692"/>
      <c r="W538" s="692"/>
      <c r="X538" s="691"/>
      <c r="Y538" s="691"/>
      <c r="Z538" s="432"/>
      <c r="AA538" s="695"/>
      <c r="AK538" s="432"/>
    </row>
    <row r="539" spans="1:39" s="429" customFormat="1" ht="20.25" x14ac:dyDescent="0.4">
      <c r="A539" s="688"/>
      <c r="B539" s="432"/>
      <c r="C539" s="432"/>
      <c r="D539" s="432" t="s">
        <v>1290</v>
      </c>
      <c r="E539" s="429" t="s">
        <v>2691</v>
      </c>
      <c r="F539" s="429" t="s">
        <v>2404</v>
      </c>
      <c r="G539" s="429" t="s">
        <v>2674</v>
      </c>
      <c r="H539" s="429" t="s">
        <v>2402</v>
      </c>
      <c r="I539" s="429" t="s">
        <v>2675</v>
      </c>
      <c r="J539" s="691">
        <v>6</v>
      </c>
      <c r="K539" s="689">
        <v>18.5</v>
      </c>
      <c r="L539" s="689">
        <v>19</v>
      </c>
      <c r="M539" s="689"/>
      <c r="N539" s="429" t="s">
        <v>2163</v>
      </c>
      <c r="R539" s="432"/>
      <c r="S539" s="432"/>
      <c r="T539" s="432"/>
      <c r="U539" s="650"/>
      <c r="V539" s="692"/>
      <c r="W539" s="692"/>
      <c r="X539" s="691"/>
      <c r="Y539" s="691"/>
      <c r="Z539" s="432"/>
      <c r="AA539" s="695"/>
      <c r="AK539" s="432"/>
    </row>
    <row r="540" spans="1:39" s="429" customFormat="1" ht="20.25" x14ac:dyDescent="0.4">
      <c r="A540" s="688"/>
      <c r="B540" s="432"/>
      <c r="C540" s="432"/>
      <c r="D540" s="432" t="s">
        <v>1290</v>
      </c>
      <c r="E540" s="429" t="s">
        <v>2692</v>
      </c>
      <c r="F540" s="429" t="s">
        <v>2674</v>
      </c>
      <c r="G540" s="429" t="s">
        <v>2404</v>
      </c>
      <c r="H540" s="429" t="s">
        <v>2675</v>
      </c>
      <c r="I540" s="429" t="s">
        <v>2402</v>
      </c>
      <c r="J540" s="691">
        <v>6</v>
      </c>
      <c r="K540" s="689">
        <v>19.05</v>
      </c>
      <c r="L540" s="689">
        <v>19.149999999999999</v>
      </c>
      <c r="M540" s="689"/>
      <c r="N540" s="704" t="s">
        <v>971</v>
      </c>
      <c r="R540" s="432"/>
      <c r="S540" s="432"/>
      <c r="T540" s="432"/>
      <c r="U540" s="650"/>
      <c r="V540" s="692"/>
      <c r="W540" s="692"/>
      <c r="X540" s="691"/>
      <c r="Y540" s="691"/>
      <c r="Z540" s="432"/>
      <c r="AA540" s="695"/>
      <c r="AK540" s="432"/>
    </row>
    <row r="541" spans="1:39" s="429" customFormat="1" ht="20.25" x14ac:dyDescent="0.4">
      <c r="A541" s="688"/>
      <c r="B541" s="432"/>
      <c r="C541" s="432" t="s">
        <v>2092</v>
      </c>
      <c r="D541" s="432" t="s">
        <v>1290</v>
      </c>
      <c r="E541" s="429" t="s">
        <v>2693</v>
      </c>
      <c r="F541" s="429" t="s">
        <v>2404</v>
      </c>
      <c r="G541" s="429" t="s">
        <v>2362</v>
      </c>
      <c r="H541" s="429" t="s">
        <v>2402</v>
      </c>
      <c r="I541" s="429" t="s">
        <v>2363</v>
      </c>
      <c r="J541" s="691">
        <v>15.3</v>
      </c>
      <c r="K541" s="689">
        <v>19.45</v>
      </c>
      <c r="L541" s="689">
        <v>20.149999999999999</v>
      </c>
      <c r="M541" s="689"/>
      <c r="T541" s="432"/>
      <c r="U541" s="650"/>
      <c r="V541" s="692"/>
      <c r="W541" s="692"/>
      <c r="X541" s="691"/>
      <c r="Y541" s="691"/>
      <c r="Z541" s="432"/>
      <c r="AA541" s="695"/>
      <c r="AK541" s="432"/>
    </row>
    <row r="542" spans="1:39" s="429" customFormat="1" ht="20.25" x14ac:dyDescent="0.4">
      <c r="A542" s="688"/>
      <c r="B542" s="432"/>
      <c r="C542" s="432" t="s">
        <v>2092</v>
      </c>
      <c r="D542" s="432"/>
      <c r="G542" s="642" t="s">
        <v>1174</v>
      </c>
      <c r="I542" s="642" t="s">
        <v>1174</v>
      </c>
      <c r="J542" s="432"/>
      <c r="K542" s="432"/>
      <c r="L542" s="432"/>
      <c r="M542" s="432"/>
      <c r="T542" s="432"/>
      <c r="V542" s="692"/>
      <c r="W542" s="692"/>
      <c r="X542" s="691"/>
      <c r="Y542" s="691"/>
      <c r="AA542" s="695"/>
      <c r="AK542" s="432"/>
    </row>
    <row r="543" spans="1:39" s="178" customFormat="1" ht="20.25" x14ac:dyDescent="0.4">
      <c r="A543" s="672"/>
      <c r="B543" s="175"/>
      <c r="C543" s="175"/>
      <c r="D543" s="175"/>
      <c r="J543" s="175"/>
      <c r="K543" s="175"/>
      <c r="L543" s="175"/>
      <c r="M543" s="175"/>
      <c r="R543" s="175"/>
      <c r="S543" s="175"/>
      <c r="T543" s="175"/>
      <c r="V543" s="679"/>
      <c r="W543" s="679"/>
      <c r="X543" s="183"/>
      <c r="Y543" s="183"/>
      <c r="AA543" s="685"/>
      <c r="AK543" s="175"/>
    </row>
    <row r="544" spans="1:39" s="429" customFormat="1" ht="20.25" x14ac:dyDescent="0.4">
      <c r="A544" s="688"/>
      <c r="B544" s="432">
        <v>34</v>
      </c>
      <c r="C544" s="432" t="s">
        <v>2092</v>
      </c>
      <c r="D544" s="432" t="s">
        <v>2694</v>
      </c>
      <c r="E544" s="429" t="s">
        <v>2695</v>
      </c>
      <c r="F544" s="429" t="s">
        <v>2220</v>
      </c>
      <c r="G544" s="429" t="s">
        <v>2157</v>
      </c>
      <c r="H544" s="429" t="s">
        <v>2221</v>
      </c>
      <c r="I544" s="429" t="s">
        <v>2159</v>
      </c>
      <c r="J544" s="432">
        <v>41.8</v>
      </c>
      <c r="K544" s="689">
        <v>7.15</v>
      </c>
      <c r="L544" s="689">
        <v>8.4499999999999993</v>
      </c>
      <c r="M544" s="689"/>
      <c r="N544" s="429" t="s">
        <v>2163</v>
      </c>
      <c r="T544" s="432"/>
      <c r="U544" s="432" t="s">
        <v>2694</v>
      </c>
      <c r="V544" s="690">
        <v>0.28819444444444448</v>
      </c>
      <c r="W544" s="690">
        <v>0.2673611111111111</v>
      </c>
      <c r="X544" s="691">
        <v>163.69999999999999</v>
      </c>
      <c r="Y544" s="691"/>
      <c r="Z544" s="692"/>
      <c r="AA544" s="693" t="s">
        <v>1027</v>
      </c>
      <c r="AB544" s="705" t="s">
        <v>2101</v>
      </c>
      <c r="AC544" s="705" t="s">
        <v>1045</v>
      </c>
      <c r="AD544" s="705"/>
      <c r="AE544" s="705"/>
      <c r="AF544" s="429" t="s">
        <v>2221</v>
      </c>
      <c r="AG544" s="429" t="s">
        <v>2696</v>
      </c>
      <c r="AH544" s="655" t="s">
        <v>1542</v>
      </c>
      <c r="AI544" s="429" t="s">
        <v>1045</v>
      </c>
      <c r="AJ544" s="429" t="s">
        <v>1031</v>
      </c>
      <c r="AK544" s="432"/>
      <c r="AM544" s="429" t="s">
        <v>1027</v>
      </c>
    </row>
    <row r="545" spans="1:39" s="429" customFormat="1" ht="20.25" x14ac:dyDescent="0.4">
      <c r="A545" s="688"/>
      <c r="B545" s="432"/>
      <c r="C545" s="432"/>
      <c r="D545" s="432" t="s">
        <v>2694</v>
      </c>
      <c r="E545" s="429" t="s">
        <v>2697</v>
      </c>
      <c r="F545" s="429" t="s">
        <v>2157</v>
      </c>
      <c r="G545" s="429" t="s">
        <v>2250</v>
      </c>
      <c r="H545" s="429" t="s">
        <v>2159</v>
      </c>
      <c r="I545" s="429" t="s">
        <v>2251</v>
      </c>
      <c r="J545" s="432">
        <v>4.5999999999999996</v>
      </c>
      <c r="K545" s="689">
        <v>8.5500000000000007</v>
      </c>
      <c r="L545" s="689">
        <v>9.0500000000000007</v>
      </c>
      <c r="M545" s="689"/>
      <c r="N545" s="429" t="s">
        <v>2163</v>
      </c>
      <c r="R545" s="432" t="s">
        <v>2698</v>
      </c>
      <c r="S545" s="432"/>
      <c r="T545" s="432"/>
      <c r="X545" s="691"/>
      <c r="Y545" s="691"/>
      <c r="AA545" s="695"/>
      <c r="AK545" s="432"/>
    </row>
    <row r="546" spans="1:39" s="429" customFormat="1" ht="20.25" x14ac:dyDescent="0.4">
      <c r="A546" s="688"/>
      <c r="B546" s="432"/>
      <c r="C546" s="432"/>
      <c r="D546" s="432" t="s">
        <v>2694</v>
      </c>
      <c r="E546" s="429" t="s">
        <v>2699</v>
      </c>
      <c r="F546" s="429" t="s">
        <v>2250</v>
      </c>
      <c r="G546" s="429" t="s">
        <v>40</v>
      </c>
      <c r="H546" s="429" t="s">
        <v>2251</v>
      </c>
      <c r="I546" s="429" t="s">
        <v>1476</v>
      </c>
      <c r="J546" s="432">
        <v>7.3</v>
      </c>
      <c r="K546" s="689">
        <v>9.15</v>
      </c>
      <c r="L546" s="689">
        <v>9.35</v>
      </c>
      <c r="M546" s="689"/>
      <c r="N546" s="429" t="s">
        <v>2163</v>
      </c>
      <c r="R546" s="432"/>
      <c r="S546" s="432"/>
      <c r="T546" s="432"/>
      <c r="V546" s="692"/>
      <c r="W546" s="692"/>
      <c r="X546" s="691"/>
      <c r="Y546" s="691"/>
      <c r="AA546" s="695"/>
      <c r="AK546" s="432"/>
    </row>
    <row r="547" spans="1:39" s="429" customFormat="1" ht="20.25" x14ac:dyDescent="0.4">
      <c r="A547" s="688"/>
      <c r="B547" s="432"/>
      <c r="C547" s="432"/>
      <c r="D547" s="432" t="s">
        <v>2694</v>
      </c>
      <c r="E547" s="429" t="s">
        <v>2700</v>
      </c>
      <c r="F547" s="429" t="s">
        <v>40</v>
      </c>
      <c r="G547" s="429" t="s">
        <v>2166</v>
      </c>
      <c r="H547" s="429" t="s">
        <v>1476</v>
      </c>
      <c r="I547" s="429" t="s">
        <v>2167</v>
      </c>
      <c r="J547" s="691">
        <v>13.2</v>
      </c>
      <c r="K547" s="689">
        <v>9.4</v>
      </c>
      <c r="L547" s="689">
        <v>10.050000000000001</v>
      </c>
      <c r="M547" s="689"/>
      <c r="N547" s="429" t="s">
        <v>2163</v>
      </c>
      <c r="R547" s="432"/>
      <c r="S547" s="432"/>
      <c r="T547" s="432"/>
      <c r="V547" s="692"/>
      <c r="W547" s="692"/>
      <c r="X547" s="691"/>
      <c r="Y547" s="691"/>
      <c r="AA547" s="695"/>
      <c r="AK547" s="432"/>
    </row>
    <row r="548" spans="1:39" s="429" customFormat="1" ht="20.25" x14ac:dyDescent="0.4">
      <c r="A548" s="688"/>
      <c r="B548" s="432"/>
      <c r="C548" s="432"/>
      <c r="D548" s="432" t="s">
        <v>2694</v>
      </c>
      <c r="E548" s="429" t="s">
        <v>2701</v>
      </c>
      <c r="F548" s="429" t="s">
        <v>2166</v>
      </c>
      <c r="G548" s="429" t="s">
        <v>2157</v>
      </c>
      <c r="H548" s="429" t="s">
        <v>2167</v>
      </c>
      <c r="I548" s="429" t="s">
        <v>2159</v>
      </c>
      <c r="J548" s="432">
        <v>15.9</v>
      </c>
      <c r="K548" s="689">
        <v>10.1</v>
      </c>
      <c r="L548" s="689">
        <v>10.4</v>
      </c>
      <c r="M548" s="689"/>
      <c r="N548" s="704" t="s">
        <v>971</v>
      </c>
      <c r="R548" s="432"/>
      <c r="S548" s="432"/>
      <c r="T548" s="432"/>
      <c r="V548" s="692"/>
      <c r="W548" s="692"/>
      <c r="X548" s="691"/>
      <c r="Y548" s="691"/>
      <c r="AA548" s="695"/>
      <c r="AK548" s="432"/>
    </row>
    <row r="549" spans="1:39" s="429" customFormat="1" ht="20.25" x14ac:dyDescent="0.4">
      <c r="A549" s="688"/>
      <c r="B549" s="432"/>
      <c r="C549" s="432"/>
      <c r="D549" s="432" t="s">
        <v>2694</v>
      </c>
      <c r="E549" s="429" t="s">
        <v>2702</v>
      </c>
      <c r="F549" s="429" t="s">
        <v>2157</v>
      </c>
      <c r="G549" s="429" t="s">
        <v>2220</v>
      </c>
      <c r="H549" s="429" t="s">
        <v>2159</v>
      </c>
      <c r="I549" s="429" t="s">
        <v>2221</v>
      </c>
      <c r="J549" s="432">
        <v>41.8</v>
      </c>
      <c r="K549" s="689">
        <v>11.1</v>
      </c>
      <c r="L549" s="689">
        <v>12.3</v>
      </c>
      <c r="M549" s="689"/>
      <c r="N549" s="429" t="s">
        <v>2163</v>
      </c>
      <c r="R549" s="432"/>
      <c r="S549" s="432"/>
      <c r="T549" s="432"/>
      <c r="V549" s="692"/>
      <c r="W549" s="692"/>
      <c r="X549" s="691"/>
      <c r="Y549" s="691"/>
      <c r="AA549" s="695"/>
      <c r="AK549" s="432"/>
    </row>
    <row r="550" spans="1:39" s="429" customFormat="1" ht="20.25" x14ac:dyDescent="0.4">
      <c r="A550" s="688"/>
      <c r="B550" s="432"/>
      <c r="C550" s="432" t="s">
        <v>2092</v>
      </c>
      <c r="D550" s="432" t="s">
        <v>2694</v>
      </c>
      <c r="E550" s="429" t="s">
        <v>2703</v>
      </c>
      <c r="F550" s="429" t="s">
        <v>2220</v>
      </c>
      <c r="G550" s="429" t="s">
        <v>40</v>
      </c>
      <c r="H550" s="429" t="s">
        <v>2221</v>
      </c>
      <c r="I550" s="429" t="s">
        <v>1476</v>
      </c>
      <c r="J550" s="432">
        <v>39.1</v>
      </c>
      <c r="K550" s="689">
        <v>12.35</v>
      </c>
      <c r="L550" s="689">
        <v>13.45</v>
      </c>
      <c r="M550" s="689"/>
      <c r="N550" s="429" t="s">
        <v>2163</v>
      </c>
      <c r="T550" s="432"/>
      <c r="V550" s="692"/>
      <c r="W550" s="692"/>
      <c r="X550" s="691"/>
      <c r="Y550" s="691"/>
      <c r="AA550" s="695"/>
      <c r="AK550" s="432"/>
    </row>
    <row r="551" spans="1:39" s="429" customFormat="1" ht="20.25" x14ac:dyDescent="0.4">
      <c r="A551" s="688"/>
      <c r="B551" s="432"/>
      <c r="C551" s="432" t="s">
        <v>2092</v>
      </c>
      <c r="D551" s="432"/>
      <c r="F551" s="642" t="s">
        <v>976</v>
      </c>
      <c r="H551" s="642" t="s">
        <v>976</v>
      </c>
      <c r="J551" s="706" t="s">
        <v>2704</v>
      </c>
      <c r="K551" s="432"/>
      <c r="L551" s="432"/>
      <c r="M551" s="432"/>
      <c r="T551" s="432"/>
      <c r="V551" s="692"/>
      <c r="W551" s="692"/>
      <c r="X551" s="691"/>
      <c r="Y551" s="691"/>
      <c r="AA551" s="695"/>
      <c r="AK551" s="432"/>
    </row>
    <row r="552" spans="1:39" s="429" customFormat="1" ht="20.25" x14ac:dyDescent="0.4">
      <c r="A552" s="688"/>
      <c r="B552" s="432"/>
      <c r="C552" s="432" t="s">
        <v>2092</v>
      </c>
      <c r="D552" s="432" t="s">
        <v>1582</v>
      </c>
      <c r="E552" s="429" t="s">
        <v>2705</v>
      </c>
      <c r="F552" s="429" t="s">
        <v>40</v>
      </c>
      <c r="G552" s="429" t="s">
        <v>2653</v>
      </c>
      <c r="H552" s="429" t="s">
        <v>1476</v>
      </c>
      <c r="I552" s="429" t="s">
        <v>2654</v>
      </c>
      <c r="J552" s="691">
        <v>6</v>
      </c>
      <c r="K552" s="689">
        <v>15.3</v>
      </c>
      <c r="L552" s="689">
        <v>15.4</v>
      </c>
      <c r="M552" s="689"/>
      <c r="N552" s="429" t="s">
        <v>1225</v>
      </c>
      <c r="T552" s="432"/>
      <c r="U552" s="432" t="s">
        <v>1582</v>
      </c>
      <c r="V552" s="690">
        <v>0.28819444444444448</v>
      </c>
      <c r="W552" s="690">
        <v>0.2673611111111111</v>
      </c>
      <c r="X552" s="691">
        <v>156.69999999999999</v>
      </c>
      <c r="Y552" s="691">
        <f>X552+X544</f>
        <v>320.39999999999998</v>
      </c>
      <c r="Z552" s="692">
        <v>14</v>
      </c>
      <c r="AA552" s="693" t="s">
        <v>1027</v>
      </c>
      <c r="AB552" s="705" t="s">
        <v>2101</v>
      </c>
      <c r="AC552" s="705" t="s">
        <v>1045</v>
      </c>
      <c r="AD552" s="705" t="s">
        <v>1045</v>
      </c>
      <c r="AE552" s="705" t="s">
        <v>2103</v>
      </c>
      <c r="AF552" s="429" t="s">
        <v>2706</v>
      </c>
      <c r="AG552" s="429" t="s">
        <v>2696</v>
      </c>
      <c r="AH552" s="655" t="s">
        <v>1542</v>
      </c>
      <c r="AI552" s="429" t="s">
        <v>1045</v>
      </c>
      <c r="AJ552" s="429" t="s">
        <v>1031</v>
      </c>
      <c r="AK552" s="432" t="s">
        <v>2180</v>
      </c>
      <c r="AM552" s="429" t="s">
        <v>1027</v>
      </c>
    </row>
    <row r="553" spans="1:39" s="429" customFormat="1" ht="20.25" x14ac:dyDescent="0.4">
      <c r="A553" s="688"/>
      <c r="B553" s="432"/>
      <c r="C553" s="432"/>
      <c r="D553" s="432" t="s">
        <v>1582</v>
      </c>
      <c r="E553" s="429" t="s">
        <v>2707</v>
      </c>
      <c r="F553" s="429" t="s">
        <v>2653</v>
      </c>
      <c r="G553" s="429" t="s">
        <v>2157</v>
      </c>
      <c r="H553" s="429" t="s">
        <v>2654</v>
      </c>
      <c r="I553" s="429" t="s">
        <v>2159</v>
      </c>
      <c r="J553" s="691">
        <v>8.6999999999999993</v>
      </c>
      <c r="K553" s="689">
        <v>15.45</v>
      </c>
      <c r="L553" s="689">
        <v>16.05</v>
      </c>
      <c r="M553" s="689"/>
      <c r="N553" s="429" t="s">
        <v>2163</v>
      </c>
      <c r="T553" s="432"/>
      <c r="V553" s="692"/>
      <c r="W553" s="692"/>
      <c r="X553" s="691"/>
      <c r="Y553" s="691"/>
      <c r="AA553" s="695"/>
      <c r="AK553" s="432"/>
    </row>
    <row r="554" spans="1:39" s="429" customFormat="1" ht="20.25" x14ac:dyDescent="0.4">
      <c r="A554" s="688"/>
      <c r="B554" s="432"/>
      <c r="C554" s="432"/>
      <c r="D554" s="432" t="s">
        <v>1582</v>
      </c>
      <c r="E554" s="429" t="s">
        <v>2708</v>
      </c>
      <c r="F554" s="429" t="s">
        <v>2157</v>
      </c>
      <c r="G554" s="429" t="s">
        <v>2220</v>
      </c>
      <c r="H554" s="429" t="s">
        <v>2159</v>
      </c>
      <c r="I554" s="429" t="s">
        <v>2221</v>
      </c>
      <c r="J554" s="432">
        <v>41.8</v>
      </c>
      <c r="K554" s="717">
        <v>16.100000000000001</v>
      </c>
      <c r="L554" s="717">
        <v>17.3</v>
      </c>
      <c r="M554" s="717"/>
      <c r="N554" s="429" t="s">
        <v>2163</v>
      </c>
      <c r="R554" s="432"/>
      <c r="S554" s="432"/>
      <c r="T554" s="432"/>
      <c r="V554" s="692"/>
      <c r="W554" s="692"/>
      <c r="X554" s="691"/>
      <c r="Y554" s="691"/>
      <c r="AA554" s="695"/>
      <c r="AK554" s="432"/>
    </row>
    <row r="555" spans="1:39" s="429" customFormat="1" ht="20.25" x14ac:dyDescent="0.4">
      <c r="A555" s="688"/>
      <c r="B555" s="432"/>
      <c r="C555" s="432"/>
      <c r="D555" s="432" t="s">
        <v>1582</v>
      </c>
      <c r="E555" s="429" t="s">
        <v>2709</v>
      </c>
      <c r="F555" s="429" t="s">
        <v>2220</v>
      </c>
      <c r="G555" s="429" t="s">
        <v>40</v>
      </c>
      <c r="H555" s="429" t="s">
        <v>2221</v>
      </c>
      <c r="I555" s="429" t="s">
        <v>1476</v>
      </c>
      <c r="J555" s="432">
        <v>39.1</v>
      </c>
      <c r="K555" s="717">
        <v>17.399999999999999</v>
      </c>
      <c r="L555" s="717">
        <v>18.5</v>
      </c>
      <c r="M555" s="717"/>
      <c r="N555" s="704" t="s">
        <v>971</v>
      </c>
      <c r="R555" s="432"/>
      <c r="S555" s="432"/>
      <c r="T555" s="432"/>
      <c r="V555" s="692"/>
      <c r="W555" s="692"/>
      <c r="X555" s="691"/>
      <c r="Y555" s="691"/>
      <c r="AA555" s="695"/>
      <c r="AK555" s="432"/>
    </row>
    <row r="556" spans="1:39" s="429" customFormat="1" ht="20.25" x14ac:dyDescent="0.4">
      <c r="A556" s="688"/>
      <c r="B556" s="432"/>
      <c r="C556" s="432"/>
      <c r="D556" s="432" t="s">
        <v>1582</v>
      </c>
      <c r="E556" s="429" t="s">
        <v>2710</v>
      </c>
      <c r="F556" s="429" t="s">
        <v>40</v>
      </c>
      <c r="G556" s="429" t="s">
        <v>2566</v>
      </c>
      <c r="H556" s="429" t="s">
        <v>1476</v>
      </c>
      <c r="I556" s="429" t="s">
        <v>2567</v>
      </c>
      <c r="J556" s="691">
        <v>8.3000000000000007</v>
      </c>
      <c r="K556" s="707">
        <v>19.2</v>
      </c>
      <c r="L556" s="707">
        <v>19.399999999999999</v>
      </c>
      <c r="M556" s="707"/>
      <c r="N556" s="704"/>
      <c r="S556" s="432"/>
      <c r="T556" s="432"/>
      <c r="V556" s="692"/>
      <c r="W556" s="692"/>
      <c r="X556" s="691"/>
      <c r="Y556" s="691"/>
      <c r="AA556" s="695"/>
      <c r="AK556" s="432"/>
    </row>
    <row r="557" spans="1:39" s="429" customFormat="1" ht="20.25" x14ac:dyDescent="0.4">
      <c r="A557" s="688"/>
      <c r="B557" s="432"/>
      <c r="C557" s="432"/>
      <c r="D557" s="432" t="s">
        <v>1582</v>
      </c>
      <c r="E557" s="429" t="s">
        <v>2711</v>
      </c>
      <c r="F557" s="429" t="s">
        <v>2566</v>
      </c>
      <c r="G557" s="429" t="s">
        <v>2157</v>
      </c>
      <c r="H557" s="429" t="s">
        <v>2567</v>
      </c>
      <c r="I557" s="429" t="s">
        <v>2159</v>
      </c>
      <c r="J557" s="691">
        <f>8.3+2.7</f>
        <v>11</v>
      </c>
      <c r="K557" s="707">
        <v>19.45</v>
      </c>
      <c r="L557" s="707">
        <v>20.149999999999999</v>
      </c>
      <c r="M557" s="707"/>
      <c r="S557" s="432"/>
      <c r="T557" s="432"/>
      <c r="V557" s="692"/>
      <c r="W557" s="692"/>
      <c r="X557" s="691"/>
      <c r="Y557" s="691"/>
      <c r="AA557" s="695"/>
      <c r="AK557" s="432"/>
    </row>
    <row r="558" spans="1:39" s="429" customFormat="1" ht="20.25" x14ac:dyDescent="0.4">
      <c r="A558" s="688"/>
      <c r="B558" s="432"/>
      <c r="C558" s="432" t="s">
        <v>2092</v>
      </c>
      <c r="D558" s="432" t="s">
        <v>1582</v>
      </c>
      <c r="E558" s="429" t="s">
        <v>2712</v>
      </c>
      <c r="F558" s="429" t="s">
        <v>2157</v>
      </c>
      <c r="G558" s="429" t="s">
        <v>2220</v>
      </c>
      <c r="H558" s="429" t="s">
        <v>2159</v>
      </c>
      <c r="I558" s="429" t="s">
        <v>2221</v>
      </c>
      <c r="J558" s="432">
        <v>41.8</v>
      </c>
      <c r="K558" s="689">
        <v>20.25</v>
      </c>
      <c r="L558" s="689">
        <v>21.45</v>
      </c>
      <c r="M558" s="689"/>
      <c r="N558" s="429" t="s">
        <v>2163</v>
      </c>
      <c r="V558" s="692"/>
      <c r="W558" s="692"/>
      <c r="X558" s="691"/>
      <c r="Y558" s="691"/>
      <c r="AA558" s="695"/>
      <c r="AK558" s="432"/>
    </row>
    <row r="559" spans="1:39" s="429" customFormat="1" ht="20.25" x14ac:dyDescent="0.4">
      <c r="A559" s="688"/>
      <c r="B559" s="432"/>
      <c r="C559" s="432" t="s">
        <v>2092</v>
      </c>
      <c r="D559" s="432"/>
      <c r="G559" s="642" t="s">
        <v>1174</v>
      </c>
      <c r="I559" s="642" t="s">
        <v>1174</v>
      </c>
      <c r="J559" s="432"/>
      <c r="K559" s="689"/>
      <c r="L559" s="689"/>
      <c r="M559" s="689"/>
      <c r="V559" s="692"/>
      <c r="W559" s="692"/>
      <c r="X559" s="691"/>
      <c r="Y559" s="691"/>
      <c r="AA559" s="695"/>
      <c r="AK559" s="432"/>
    </row>
    <row r="560" spans="1:39" s="178" customFormat="1" ht="20.25" x14ac:dyDescent="0.4">
      <c r="A560" s="672"/>
      <c r="B560" s="175"/>
      <c r="C560" s="175"/>
      <c r="D560" s="175"/>
      <c r="J560" s="175"/>
      <c r="K560" s="175"/>
      <c r="L560" s="175"/>
      <c r="M560" s="175"/>
      <c r="V560" s="679"/>
      <c r="W560" s="679"/>
      <c r="X560" s="183"/>
      <c r="Y560" s="183"/>
      <c r="AA560" s="685"/>
      <c r="AK560" s="175"/>
    </row>
    <row r="561" spans="1:39" s="429" customFormat="1" ht="20.25" x14ac:dyDescent="0.4">
      <c r="A561" s="688"/>
      <c r="B561" s="432">
        <v>35</v>
      </c>
      <c r="C561" s="432" t="s">
        <v>2092</v>
      </c>
      <c r="D561" s="432" t="s">
        <v>1911</v>
      </c>
      <c r="E561" s="429" t="s">
        <v>2713</v>
      </c>
      <c r="F561" s="429" t="s">
        <v>2211</v>
      </c>
      <c r="G561" s="429" t="s">
        <v>2156</v>
      </c>
      <c r="H561" s="429" t="s">
        <v>2212</v>
      </c>
      <c r="I561" s="429" t="s">
        <v>2158</v>
      </c>
      <c r="J561" s="432">
        <v>5.3</v>
      </c>
      <c r="K561" s="432">
        <v>6.45</v>
      </c>
      <c r="L561" s="432">
        <v>6.55</v>
      </c>
      <c r="M561" s="432"/>
      <c r="U561" s="432" t="s">
        <v>1911</v>
      </c>
      <c r="V561" s="690">
        <v>0.25694444444444448</v>
      </c>
      <c r="W561" s="690">
        <v>0.23611111111111113</v>
      </c>
      <c r="X561" s="691">
        <v>154.4</v>
      </c>
      <c r="Y561" s="691"/>
      <c r="Z561" s="692"/>
      <c r="AA561" s="693" t="s">
        <v>1027</v>
      </c>
      <c r="AB561" s="705" t="s">
        <v>2101</v>
      </c>
      <c r="AC561" s="705" t="s">
        <v>1045</v>
      </c>
      <c r="AD561" s="705"/>
      <c r="AE561" s="705"/>
      <c r="AF561" s="429" t="s">
        <v>2212</v>
      </c>
      <c r="AG561" s="429" t="s">
        <v>2211</v>
      </c>
      <c r="AH561" s="655" t="s">
        <v>1542</v>
      </c>
      <c r="AI561" s="429" t="s">
        <v>1045</v>
      </c>
      <c r="AJ561" s="429" t="s">
        <v>1031</v>
      </c>
      <c r="AK561" s="432"/>
      <c r="AM561" s="429" t="s">
        <v>1027</v>
      </c>
    </row>
    <row r="562" spans="1:39" s="429" customFormat="1" ht="20.25" x14ac:dyDescent="0.4">
      <c r="A562" s="688"/>
      <c r="B562" s="432"/>
      <c r="C562" s="432"/>
      <c r="D562" s="432" t="s">
        <v>1911</v>
      </c>
      <c r="E562" s="429" t="s">
        <v>2714</v>
      </c>
      <c r="F562" s="429" t="s">
        <v>2156</v>
      </c>
      <c r="G562" s="429" t="s">
        <v>2157</v>
      </c>
      <c r="H562" s="429" t="s">
        <v>2158</v>
      </c>
      <c r="I562" s="429" t="s">
        <v>2159</v>
      </c>
      <c r="J562" s="432">
        <v>30.8</v>
      </c>
      <c r="K562" s="689">
        <v>7.05</v>
      </c>
      <c r="L562" s="689">
        <v>8.0500000000000007</v>
      </c>
      <c r="M562" s="689"/>
      <c r="N562" s="429" t="s">
        <v>2163</v>
      </c>
      <c r="R562" s="432"/>
      <c r="S562" s="432"/>
      <c r="T562" s="432"/>
      <c r="X562" s="691"/>
      <c r="Y562" s="691"/>
      <c r="AA562" s="695"/>
      <c r="AK562" s="432"/>
    </row>
    <row r="563" spans="1:39" s="429" customFormat="1" ht="20.25" x14ac:dyDescent="0.4">
      <c r="A563" s="688"/>
      <c r="B563" s="432"/>
      <c r="C563" s="432"/>
      <c r="D563" s="432" t="s">
        <v>1911</v>
      </c>
      <c r="E563" s="429" t="s">
        <v>2715</v>
      </c>
      <c r="F563" s="429" t="s">
        <v>2157</v>
      </c>
      <c r="G563" s="429" t="s">
        <v>40</v>
      </c>
      <c r="H563" s="429" t="s">
        <v>2159</v>
      </c>
      <c r="I563" s="429" t="s">
        <v>1476</v>
      </c>
      <c r="J563" s="432">
        <v>2.7</v>
      </c>
      <c r="K563" s="689">
        <v>8.1</v>
      </c>
      <c r="L563" s="689">
        <v>8.1999999999999993</v>
      </c>
      <c r="M563" s="689"/>
      <c r="N563" s="704" t="s">
        <v>971</v>
      </c>
      <c r="R563" s="432"/>
      <c r="S563" s="432"/>
      <c r="T563" s="432"/>
      <c r="V563" s="692"/>
      <c r="W563" s="692"/>
      <c r="X563" s="691"/>
      <c r="Y563" s="691"/>
      <c r="AA563" s="695"/>
      <c r="AK563" s="432"/>
    </row>
    <row r="564" spans="1:39" s="429" customFormat="1" ht="20.25" x14ac:dyDescent="0.4">
      <c r="A564" s="688"/>
      <c r="B564" s="432"/>
      <c r="C564" s="432"/>
      <c r="D564" s="432" t="s">
        <v>1911</v>
      </c>
      <c r="E564" s="651" t="s">
        <v>2716</v>
      </c>
      <c r="F564" s="429" t="s">
        <v>40</v>
      </c>
      <c r="G564" s="429" t="s">
        <v>49</v>
      </c>
      <c r="H564" s="429" t="s">
        <v>1476</v>
      </c>
      <c r="I564" s="429" t="s">
        <v>963</v>
      </c>
      <c r="J564" s="432">
        <v>57.8</v>
      </c>
      <c r="K564" s="689">
        <v>8.5</v>
      </c>
      <c r="L564" s="689">
        <v>10.35</v>
      </c>
      <c r="M564" s="689"/>
      <c r="R564" s="432"/>
      <c r="S564" s="432"/>
      <c r="T564" s="432"/>
      <c r="V564" s="432"/>
      <c r="W564" s="432"/>
      <c r="X564" s="691"/>
      <c r="Y564" s="691"/>
      <c r="AA564" s="695"/>
      <c r="AK564" s="432"/>
    </row>
    <row r="565" spans="1:39" s="429" customFormat="1" ht="20.25" x14ac:dyDescent="0.4">
      <c r="A565" s="688"/>
      <c r="B565" s="432"/>
      <c r="C565" s="432" t="s">
        <v>2092</v>
      </c>
      <c r="D565" s="432" t="s">
        <v>1911</v>
      </c>
      <c r="E565" s="651" t="s">
        <v>2717</v>
      </c>
      <c r="F565" s="429" t="s">
        <v>49</v>
      </c>
      <c r="G565" s="429" t="s">
        <v>40</v>
      </c>
      <c r="H565" s="429" t="s">
        <v>963</v>
      </c>
      <c r="I565" s="429" t="s">
        <v>1476</v>
      </c>
      <c r="J565" s="432">
        <v>57.8</v>
      </c>
      <c r="K565" s="689">
        <v>10.45</v>
      </c>
      <c r="L565" s="689">
        <v>12.3</v>
      </c>
      <c r="M565" s="689"/>
      <c r="T565" s="432"/>
      <c r="V565" s="692"/>
      <c r="W565" s="692"/>
      <c r="X565" s="691"/>
      <c r="Y565" s="691"/>
      <c r="AA565" s="695"/>
      <c r="AK565" s="432"/>
    </row>
    <row r="566" spans="1:39" s="429" customFormat="1" ht="20.25" x14ac:dyDescent="0.4">
      <c r="A566" s="688"/>
      <c r="B566" s="432"/>
      <c r="C566" s="432" t="s">
        <v>2092</v>
      </c>
      <c r="D566" s="432"/>
      <c r="F566" s="642" t="s">
        <v>976</v>
      </c>
      <c r="H566" s="642" t="s">
        <v>976</v>
      </c>
      <c r="J566" s="706" t="s">
        <v>2441</v>
      </c>
      <c r="K566" s="432"/>
      <c r="L566" s="432"/>
      <c r="M566" s="432"/>
      <c r="T566" s="432"/>
      <c r="V566" s="692"/>
      <c r="W566" s="692"/>
      <c r="X566" s="691"/>
      <c r="Y566" s="691"/>
      <c r="AA566" s="695"/>
      <c r="AK566" s="432"/>
    </row>
    <row r="567" spans="1:39" s="429" customFormat="1" ht="20.25" x14ac:dyDescent="0.4">
      <c r="A567" s="688"/>
      <c r="B567" s="432"/>
      <c r="C567" s="432" t="s">
        <v>2092</v>
      </c>
      <c r="D567" s="432" t="s">
        <v>1903</v>
      </c>
      <c r="E567" s="429" t="s">
        <v>2718</v>
      </c>
      <c r="F567" s="429" t="s">
        <v>40</v>
      </c>
      <c r="G567" s="429" t="s">
        <v>2184</v>
      </c>
      <c r="H567" s="429" t="s">
        <v>1476</v>
      </c>
      <c r="I567" s="429" t="s">
        <v>2185</v>
      </c>
      <c r="J567" s="432">
        <v>31.1</v>
      </c>
      <c r="K567" s="689">
        <v>14.15</v>
      </c>
      <c r="L567" s="689">
        <v>15.05</v>
      </c>
      <c r="M567" s="689"/>
      <c r="T567" s="432"/>
      <c r="U567" s="432" t="s">
        <v>1903</v>
      </c>
      <c r="V567" s="690">
        <v>0.3263888888888889</v>
      </c>
      <c r="W567" s="690">
        <v>0.29166666666666669</v>
      </c>
      <c r="X567" s="691">
        <v>160.19999999999999</v>
      </c>
      <c r="Y567" s="691">
        <f>X567+X561</f>
        <v>314.60000000000002</v>
      </c>
      <c r="Z567" s="692">
        <v>14</v>
      </c>
      <c r="AA567" s="693" t="s">
        <v>1027</v>
      </c>
      <c r="AB567" s="705" t="s">
        <v>2101</v>
      </c>
      <c r="AC567" s="705" t="s">
        <v>1045</v>
      </c>
      <c r="AD567" s="705" t="s">
        <v>1045</v>
      </c>
      <c r="AE567" s="705" t="s">
        <v>2103</v>
      </c>
      <c r="AF567" s="429" t="s">
        <v>2719</v>
      </c>
      <c r="AG567" s="429" t="s">
        <v>2211</v>
      </c>
      <c r="AH567" s="655" t="s">
        <v>1542</v>
      </c>
      <c r="AI567" s="429" t="s">
        <v>1045</v>
      </c>
      <c r="AJ567" s="429" t="s">
        <v>1031</v>
      </c>
      <c r="AK567" s="432" t="s">
        <v>2180</v>
      </c>
      <c r="AM567" s="429" t="s">
        <v>1027</v>
      </c>
    </row>
    <row r="568" spans="1:39" s="429" customFormat="1" ht="20.25" x14ac:dyDescent="0.4">
      <c r="A568" s="688"/>
      <c r="B568" s="432"/>
      <c r="C568" s="432"/>
      <c r="D568" s="432" t="s">
        <v>1903</v>
      </c>
      <c r="E568" s="429" t="s">
        <v>2720</v>
      </c>
      <c r="F568" s="429" t="s">
        <v>2184</v>
      </c>
      <c r="G568" s="429" t="s">
        <v>40</v>
      </c>
      <c r="H568" s="429" t="s">
        <v>2185</v>
      </c>
      <c r="I568" s="429" t="s">
        <v>1476</v>
      </c>
      <c r="J568" s="432">
        <v>31.1</v>
      </c>
      <c r="K568" s="689">
        <v>15.15</v>
      </c>
      <c r="L568" s="689">
        <v>16.05</v>
      </c>
      <c r="M568" s="689"/>
      <c r="O568" s="707"/>
      <c r="P568" s="707"/>
      <c r="Q568" s="707"/>
      <c r="T568" s="432"/>
      <c r="V568" s="692"/>
      <c r="W568" s="692"/>
      <c r="X568" s="691"/>
      <c r="Y568" s="691"/>
      <c r="AA568" s="695"/>
      <c r="AK568" s="432"/>
    </row>
    <row r="569" spans="1:39" s="429" customFormat="1" ht="20.25" x14ac:dyDescent="0.4">
      <c r="A569" s="688"/>
      <c r="B569" s="432"/>
      <c r="C569" s="432"/>
      <c r="D569" s="432" t="s">
        <v>1903</v>
      </c>
      <c r="E569" s="429" t="s">
        <v>2721</v>
      </c>
      <c r="F569" s="429" t="s">
        <v>40</v>
      </c>
      <c r="G569" s="429" t="s">
        <v>2190</v>
      </c>
      <c r="H569" s="429" t="s">
        <v>1476</v>
      </c>
      <c r="I569" s="429" t="s">
        <v>2191</v>
      </c>
      <c r="J569" s="432">
        <v>14.2</v>
      </c>
      <c r="K569" s="689">
        <v>16.25</v>
      </c>
      <c r="L569" s="689">
        <v>16.5</v>
      </c>
      <c r="M569" s="689"/>
      <c r="N569" s="429" t="s">
        <v>2163</v>
      </c>
      <c r="R569" s="432"/>
      <c r="S569" s="432"/>
      <c r="T569" s="432"/>
      <c r="V569" s="692"/>
      <c r="W569" s="692"/>
      <c r="X569" s="691"/>
      <c r="Y569" s="691"/>
      <c r="AA569" s="695"/>
      <c r="AK569" s="432"/>
    </row>
    <row r="570" spans="1:39" s="429" customFormat="1" ht="20.25" x14ac:dyDescent="0.4">
      <c r="A570" s="688"/>
      <c r="B570" s="432"/>
      <c r="C570" s="432"/>
      <c r="D570" s="432" t="s">
        <v>1903</v>
      </c>
      <c r="E570" s="429" t="s">
        <v>2722</v>
      </c>
      <c r="F570" s="429" t="s">
        <v>2190</v>
      </c>
      <c r="G570" s="429" t="s">
        <v>40</v>
      </c>
      <c r="H570" s="429" t="s">
        <v>2191</v>
      </c>
      <c r="I570" s="429" t="s">
        <v>1476</v>
      </c>
      <c r="J570" s="432">
        <v>14.2</v>
      </c>
      <c r="K570" s="689">
        <v>16.55</v>
      </c>
      <c r="L570" s="689">
        <v>17.2</v>
      </c>
      <c r="M570" s="689"/>
      <c r="R570" s="432"/>
      <c r="S570" s="432"/>
      <c r="T570" s="432"/>
      <c r="V570" s="692"/>
      <c r="W570" s="692"/>
      <c r="X570" s="691"/>
      <c r="Y570" s="691"/>
      <c r="AA570" s="695"/>
      <c r="AK570" s="432"/>
    </row>
    <row r="571" spans="1:39" s="429" customFormat="1" ht="20.25" x14ac:dyDescent="0.4">
      <c r="A571" s="688"/>
      <c r="B571" s="432"/>
      <c r="C571" s="432"/>
      <c r="D571" s="432" t="s">
        <v>1903</v>
      </c>
      <c r="E571" s="429" t="s">
        <v>2723</v>
      </c>
      <c r="F571" s="429" t="s">
        <v>40</v>
      </c>
      <c r="G571" s="429" t="s">
        <v>2172</v>
      </c>
      <c r="H571" s="429" t="s">
        <v>1476</v>
      </c>
      <c r="I571" s="429" t="s">
        <v>2173</v>
      </c>
      <c r="J571" s="691">
        <v>9</v>
      </c>
      <c r="K571" s="689">
        <v>17.3</v>
      </c>
      <c r="L571" s="689">
        <v>17.5</v>
      </c>
      <c r="M571" s="689"/>
      <c r="R571" s="432"/>
      <c r="S571" s="432"/>
      <c r="T571" s="432"/>
      <c r="V571" s="692"/>
      <c r="W571" s="692"/>
      <c r="X571" s="691"/>
      <c r="Y571" s="691"/>
      <c r="AA571" s="695"/>
      <c r="AK571" s="432"/>
    </row>
    <row r="572" spans="1:39" s="429" customFormat="1" ht="20.25" x14ac:dyDescent="0.4">
      <c r="A572" s="688"/>
      <c r="B572" s="432"/>
      <c r="C572" s="432"/>
      <c r="D572" s="432" t="s">
        <v>1903</v>
      </c>
      <c r="E572" s="429" t="s">
        <v>2724</v>
      </c>
      <c r="F572" s="429" t="s">
        <v>2172</v>
      </c>
      <c r="G572" s="429" t="s">
        <v>2157</v>
      </c>
      <c r="H572" s="429" t="s">
        <v>2173</v>
      </c>
      <c r="I572" s="429" t="s">
        <v>2159</v>
      </c>
      <c r="J572" s="432">
        <v>11.7</v>
      </c>
      <c r="K572" s="689">
        <v>18</v>
      </c>
      <c r="L572" s="689">
        <v>18.3</v>
      </c>
      <c r="M572" s="689"/>
      <c r="N572" s="429" t="s">
        <v>2163</v>
      </c>
      <c r="R572" s="432"/>
      <c r="S572" s="432"/>
      <c r="T572" s="432"/>
      <c r="V572" s="692"/>
      <c r="W572" s="692"/>
      <c r="X572" s="691"/>
      <c r="Y572" s="691"/>
      <c r="AA572" s="695"/>
      <c r="AK572" s="432"/>
    </row>
    <row r="573" spans="1:39" s="429" customFormat="1" ht="20.25" x14ac:dyDescent="0.4">
      <c r="A573" s="688"/>
      <c r="B573" s="432"/>
      <c r="C573" s="432"/>
      <c r="D573" s="432" t="s">
        <v>1903</v>
      </c>
      <c r="E573" s="429" t="s">
        <v>2725</v>
      </c>
      <c r="F573" s="429" t="s">
        <v>2157</v>
      </c>
      <c r="G573" s="429" t="s">
        <v>2172</v>
      </c>
      <c r="H573" s="429" t="s">
        <v>2159</v>
      </c>
      <c r="I573" s="429" t="s">
        <v>2173</v>
      </c>
      <c r="J573" s="432">
        <v>11.7</v>
      </c>
      <c r="K573" s="689">
        <v>18.45</v>
      </c>
      <c r="L573" s="689">
        <v>19.149999999999999</v>
      </c>
      <c r="M573" s="689"/>
      <c r="N573" s="429" t="s">
        <v>2163</v>
      </c>
      <c r="R573" s="432"/>
      <c r="S573" s="432"/>
      <c r="T573" s="432"/>
      <c r="V573" s="692"/>
      <c r="W573" s="692"/>
      <c r="X573" s="691"/>
      <c r="Y573" s="691"/>
      <c r="AA573" s="695"/>
      <c r="AK573" s="432"/>
    </row>
    <row r="574" spans="1:39" s="429" customFormat="1" ht="20.25" x14ac:dyDescent="0.4">
      <c r="A574" s="688"/>
      <c r="B574" s="432"/>
      <c r="C574" s="432"/>
      <c r="D574" s="432" t="s">
        <v>1903</v>
      </c>
      <c r="E574" s="429" t="s">
        <v>2726</v>
      </c>
      <c r="F574" s="429" t="s">
        <v>2172</v>
      </c>
      <c r="G574" s="429" t="s">
        <v>2157</v>
      </c>
      <c r="H574" s="429" t="s">
        <v>2173</v>
      </c>
      <c r="I574" s="429" t="s">
        <v>2159</v>
      </c>
      <c r="J574" s="432">
        <v>11.7</v>
      </c>
      <c r="K574" s="689">
        <v>19.2</v>
      </c>
      <c r="L574" s="689">
        <v>19.5</v>
      </c>
      <c r="M574" s="689"/>
      <c r="N574" s="704" t="s">
        <v>971</v>
      </c>
      <c r="R574" s="432"/>
      <c r="S574" s="432"/>
      <c r="T574" s="432"/>
      <c r="V574" s="692"/>
      <c r="W574" s="692"/>
      <c r="X574" s="691"/>
      <c r="Y574" s="691"/>
      <c r="AA574" s="695"/>
      <c r="AK574" s="432"/>
    </row>
    <row r="575" spans="1:39" s="429" customFormat="1" ht="20.25" x14ac:dyDescent="0.4">
      <c r="A575" s="688"/>
      <c r="B575" s="432"/>
      <c r="C575" s="432" t="s">
        <v>2092</v>
      </c>
      <c r="D575" s="432" t="s">
        <v>1903</v>
      </c>
      <c r="E575" s="429" t="s">
        <v>2727</v>
      </c>
      <c r="F575" s="429" t="s">
        <v>2157</v>
      </c>
      <c r="G575" s="429" t="s">
        <v>2211</v>
      </c>
      <c r="H575" s="429" t="s">
        <v>2159</v>
      </c>
      <c r="I575" s="429" t="s">
        <v>2212</v>
      </c>
      <c r="J575" s="432">
        <v>25.5</v>
      </c>
      <c r="K575" s="689">
        <v>20.25</v>
      </c>
      <c r="L575" s="689">
        <v>21.25</v>
      </c>
      <c r="M575" s="689"/>
      <c r="N575" s="429" t="s">
        <v>2163</v>
      </c>
      <c r="T575" s="432"/>
      <c r="V575" s="692"/>
      <c r="W575" s="692"/>
      <c r="X575" s="691"/>
      <c r="Y575" s="691"/>
      <c r="AA575" s="695"/>
      <c r="AK575" s="432"/>
    </row>
    <row r="576" spans="1:39" s="429" customFormat="1" ht="20.25" x14ac:dyDescent="0.4">
      <c r="A576" s="688"/>
      <c r="B576" s="432"/>
      <c r="C576" s="432" t="s">
        <v>2092</v>
      </c>
      <c r="D576" s="432"/>
      <c r="G576" s="642" t="s">
        <v>1174</v>
      </c>
      <c r="I576" s="642" t="s">
        <v>1174</v>
      </c>
      <c r="J576" s="432"/>
      <c r="K576" s="689"/>
      <c r="L576" s="689"/>
      <c r="M576" s="689"/>
      <c r="T576" s="432"/>
      <c r="V576" s="692"/>
      <c r="W576" s="692"/>
      <c r="X576" s="691"/>
      <c r="Y576" s="691"/>
      <c r="AA576" s="695"/>
      <c r="AK576" s="432"/>
    </row>
    <row r="577" spans="1:39" s="178" customFormat="1" ht="20.25" x14ac:dyDescent="0.4">
      <c r="A577" s="672"/>
      <c r="B577" s="175"/>
      <c r="C577" s="175"/>
      <c r="D577" s="175"/>
      <c r="J577" s="175"/>
      <c r="K577" s="175"/>
      <c r="L577" s="175"/>
      <c r="M577" s="175"/>
      <c r="N577" s="182"/>
      <c r="R577" s="175"/>
      <c r="S577" s="175"/>
      <c r="T577" s="175"/>
      <c r="U577" s="183"/>
      <c r="V577" s="679"/>
      <c r="W577" s="679"/>
      <c r="X577" s="183"/>
      <c r="Y577" s="183"/>
      <c r="Z577" s="175"/>
      <c r="AA577" s="685"/>
      <c r="AK577" s="175"/>
    </row>
    <row r="578" spans="1:39" s="178" customFormat="1" ht="20.25" x14ac:dyDescent="0.4">
      <c r="A578" s="672"/>
      <c r="B578" s="175">
        <v>36</v>
      </c>
      <c r="C578" s="175" t="s">
        <v>2092</v>
      </c>
      <c r="D578" s="175" t="s">
        <v>2728</v>
      </c>
      <c r="E578" s="178" t="s">
        <v>2729</v>
      </c>
      <c r="F578" s="178" t="s">
        <v>40</v>
      </c>
      <c r="G578" s="178" t="s">
        <v>2100</v>
      </c>
      <c r="H578" s="178" t="s">
        <v>1476</v>
      </c>
      <c r="I578" s="178" t="s">
        <v>1564</v>
      </c>
      <c r="J578" s="175">
        <v>42.7</v>
      </c>
      <c r="K578" s="180">
        <v>5</v>
      </c>
      <c r="L578" s="180">
        <v>6.3</v>
      </c>
      <c r="M578" s="180"/>
      <c r="N578" s="182"/>
      <c r="T578" s="175"/>
      <c r="U578" s="175" t="s">
        <v>2728</v>
      </c>
      <c r="V578" s="182">
        <v>0.30208333333333331</v>
      </c>
      <c r="W578" s="182">
        <v>0.27430555555555552</v>
      </c>
      <c r="X578" s="183">
        <v>159.69999999999999</v>
      </c>
      <c r="Y578" s="183"/>
      <c r="Z578" s="766"/>
      <c r="AA578" s="767"/>
      <c r="AB578" s="195" t="s">
        <v>2101</v>
      </c>
      <c r="AC578" s="195" t="s">
        <v>1045</v>
      </c>
      <c r="AD578" s="195"/>
      <c r="AE578" s="195"/>
      <c r="AF578" s="178" t="s">
        <v>1296</v>
      </c>
      <c r="AG578" s="178" t="s">
        <v>1298</v>
      </c>
      <c r="AH578" s="190" t="s">
        <v>1542</v>
      </c>
      <c r="AI578" s="178" t="s">
        <v>1045</v>
      </c>
      <c r="AJ578" s="178" t="s">
        <v>2103</v>
      </c>
      <c r="AK578" s="175" t="s">
        <v>2103</v>
      </c>
    </row>
    <row r="579" spans="1:39" s="178" customFormat="1" ht="20.25" x14ac:dyDescent="0.4">
      <c r="A579" s="672"/>
      <c r="B579" s="175"/>
      <c r="C579" s="175"/>
      <c r="D579" s="175" t="s">
        <v>2728</v>
      </c>
      <c r="E579" s="178" t="s">
        <v>2730</v>
      </c>
      <c r="F579" s="178" t="s">
        <v>2100</v>
      </c>
      <c r="G579" s="178" t="s">
        <v>21</v>
      </c>
      <c r="H579" s="178" t="s">
        <v>1564</v>
      </c>
      <c r="I579" s="178" t="s">
        <v>1025</v>
      </c>
      <c r="J579" s="175">
        <v>30.1</v>
      </c>
      <c r="K579" s="180">
        <v>6.4</v>
      </c>
      <c r="L579" s="180">
        <v>7.4</v>
      </c>
      <c r="M579" s="180"/>
      <c r="N579" s="191" t="s">
        <v>971</v>
      </c>
      <c r="O579" s="748"/>
      <c r="P579" s="748"/>
      <c r="Q579" s="748"/>
      <c r="R579" s="175"/>
      <c r="S579" s="175"/>
      <c r="T579" s="175"/>
      <c r="U579" s="183"/>
      <c r="V579" s="679"/>
      <c r="W579" s="679"/>
      <c r="X579" s="183"/>
      <c r="Y579" s="183"/>
      <c r="Z579" s="175"/>
      <c r="AA579" s="685"/>
      <c r="AK579" s="175"/>
    </row>
    <row r="580" spans="1:39" s="178" customFormat="1" ht="20.25" x14ac:dyDescent="0.4">
      <c r="A580" s="672"/>
      <c r="B580" s="175"/>
      <c r="C580" s="175"/>
      <c r="D580" s="175" t="s">
        <v>2728</v>
      </c>
      <c r="E580" s="178" t="s">
        <v>2731</v>
      </c>
      <c r="F580" s="178" t="s">
        <v>21</v>
      </c>
      <c r="G580" s="178" t="s">
        <v>1298</v>
      </c>
      <c r="H580" s="178" t="s">
        <v>1025</v>
      </c>
      <c r="I580" s="178" t="s">
        <v>1296</v>
      </c>
      <c r="J580" s="175">
        <v>42.6</v>
      </c>
      <c r="K580" s="180">
        <v>8.1</v>
      </c>
      <c r="L580" s="180">
        <v>9.4</v>
      </c>
      <c r="M580" s="180"/>
      <c r="N580" s="768"/>
      <c r="O580" s="748"/>
      <c r="P580" s="748"/>
      <c r="Q580" s="748"/>
      <c r="R580" s="175"/>
      <c r="S580" s="175"/>
      <c r="T580" s="175"/>
      <c r="U580" s="183"/>
      <c r="V580" s="679"/>
      <c r="W580" s="679"/>
      <c r="X580" s="183"/>
      <c r="Y580" s="183"/>
      <c r="Z580" s="175"/>
      <c r="AA580" s="685"/>
      <c r="AK580" s="175"/>
    </row>
    <row r="581" spans="1:39" s="178" customFormat="1" ht="20.25" x14ac:dyDescent="0.4">
      <c r="A581" s="672"/>
      <c r="B581" s="175"/>
      <c r="C581" s="175" t="s">
        <v>2092</v>
      </c>
      <c r="D581" s="175" t="s">
        <v>2728</v>
      </c>
      <c r="E581" s="178" t="s">
        <v>2732</v>
      </c>
      <c r="F581" s="178" t="s">
        <v>1298</v>
      </c>
      <c r="G581" s="178" t="s">
        <v>40</v>
      </c>
      <c r="H581" s="178" t="s">
        <v>1296</v>
      </c>
      <c r="I581" s="178" t="s">
        <v>1476</v>
      </c>
      <c r="J581" s="175">
        <v>44.3</v>
      </c>
      <c r="K581" s="180">
        <v>10</v>
      </c>
      <c r="L581" s="180">
        <v>11.3</v>
      </c>
      <c r="M581" s="180"/>
      <c r="N581" s="768"/>
      <c r="T581" s="175"/>
      <c r="U581" s="183"/>
      <c r="V581" s="679"/>
      <c r="W581" s="679"/>
      <c r="X581" s="183"/>
      <c r="Y581" s="183"/>
      <c r="Z581" s="175"/>
      <c r="AA581" s="685"/>
      <c r="AK581" s="175"/>
    </row>
    <row r="582" spans="1:39" s="178" customFormat="1" ht="20.25" x14ac:dyDescent="0.4">
      <c r="A582" s="672"/>
      <c r="B582" s="175"/>
      <c r="C582" s="175" t="s">
        <v>2092</v>
      </c>
      <c r="D582" s="175"/>
      <c r="F582" s="187" t="s">
        <v>976</v>
      </c>
      <c r="H582" s="187" t="s">
        <v>976</v>
      </c>
      <c r="J582" s="656"/>
      <c r="K582" s="175"/>
      <c r="L582" s="175"/>
      <c r="M582" s="175"/>
      <c r="N582" s="182"/>
      <c r="T582" s="175"/>
      <c r="U582" s="183"/>
      <c r="V582" s="679"/>
      <c r="W582" s="679"/>
      <c r="X582" s="183"/>
      <c r="Y582" s="183"/>
      <c r="Z582" s="175"/>
      <c r="AA582" s="685"/>
      <c r="AK582" s="175"/>
    </row>
    <row r="583" spans="1:39" s="429" customFormat="1" ht="20.25" x14ac:dyDescent="0.4">
      <c r="A583" s="688"/>
      <c r="B583" s="432"/>
      <c r="C583" s="432" t="s">
        <v>2092</v>
      </c>
      <c r="D583" s="432" t="s">
        <v>1708</v>
      </c>
      <c r="E583" s="429" t="s">
        <v>2733</v>
      </c>
      <c r="F583" s="429" t="s">
        <v>40</v>
      </c>
      <c r="G583" s="429" t="s">
        <v>2385</v>
      </c>
      <c r="H583" s="429" t="s">
        <v>1476</v>
      </c>
      <c r="I583" s="429" t="s">
        <v>2386</v>
      </c>
      <c r="J583" s="691">
        <v>12</v>
      </c>
      <c r="K583" s="689">
        <v>12.3</v>
      </c>
      <c r="L583" s="689">
        <v>12.55</v>
      </c>
      <c r="M583" s="689"/>
      <c r="N583" s="690"/>
      <c r="T583" s="432"/>
      <c r="U583" s="432" t="s">
        <v>1708</v>
      </c>
      <c r="V583" s="690">
        <v>0.3611111111111111</v>
      </c>
      <c r="W583" s="690">
        <v>0.28472222222222221</v>
      </c>
      <c r="X583" s="691">
        <v>155.30000000000001</v>
      </c>
      <c r="Y583" s="691">
        <f>X583+X578</f>
        <v>315</v>
      </c>
      <c r="Z583" s="692">
        <v>11</v>
      </c>
      <c r="AA583" s="693" t="s">
        <v>1027</v>
      </c>
      <c r="AB583" s="705" t="s">
        <v>2101</v>
      </c>
      <c r="AC583" s="705" t="s">
        <v>1045</v>
      </c>
      <c r="AD583" s="705" t="s">
        <v>1045</v>
      </c>
      <c r="AE583" s="705" t="s">
        <v>2103</v>
      </c>
      <c r="AF583" s="429" t="s">
        <v>2734</v>
      </c>
      <c r="AG583" s="429" t="s">
        <v>2657</v>
      </c>
      <c r="AH583" s="655" t="s">
        <v>1542</v>
      </c>
      <c r="AI583" s="429" t="s">
        <v>1045</v>
      </c>
      <c r="AJ583" s="429" t="s">
        <v>1031</v>
      </c>
      <c r="AK583" s="432" t="s">
        <v>2180</v>
      </c>
      <c r="AM583" s="429" t="s">
        <v>1027</v>
      </c>
    </row>
    <row r="584" spans="1:39" s="429" customFormat="1" ht="20.25" x14ac:dyDescent="0.4">
      <c r="A584" s="688"/>
      <c r="B584" s="432"/>
      <c r="C584" s="432"/>
      <c r="D584" s="432" t="s">
        <v>1708</v>
      </c>
      <c r="E584" s="429" t="s">
        <v>2735</v>
      </c>
      <c r="F584" s="429" t="s">
        <v>2385</v>
      </c>
      <c r="G584" s="429" t="s">
        <v>40</v>
      </c>
      <c r="H584" s="429" t="s">
        <v>2386</v>
      </c>
      <c r="I584" s="429" t="s">
        <v>1476</v>
      </c>
      <c r="J584" s="691">
        <v>12</v>
      </c>
      <c r="K584" s="689">
        <v>13</v>
      </c>
      <c r="L584" s="689">
        <v>13.25</v>
      </c>
      <c r="M584" s="689"/>
      <c r="N584" s="690"/>
      <c r="O584" s="707"/>
      <c r="P584" s="707"/>
      <c r="Q584" s="707"/>
      <c r="T584" s="432"/>
      <c r="U584" s="691"/>
      <c r="V584" s="692"/>
      <c r="W584" s="692"/>
      <c r="X584" s="691"/>
      <c r="Y584" s="691"/>
      <c r="Z584" s="432"/>
      <c r="AA584" s="695"/>
      <c r="AK584" s="432"/>
    </row>
    <row r="585" spans="1:39" s="429" customFormat="1" ht="20.25" x14ac:dyDescent="0.4">
      <c r="A585" s="688"/>
      <c r="B585" s="432"/>
      <c r="C585" s="432"/>
      <c r="D585" s="432" t="s">
        <v>1708</v>
      </c>
      <c r="E585" s="429" t="s">
        <v>2736</v>
      </c>
      <c r="F585" s="429" t="s">
        <v>40</v>
      </c>
      <c r="G585" s="429" t="s">
        <v>2266</v>
      </c>
      <c r="H585" s="429" t="s">
        <v>1476</v>
      </c>
      <c r="I585" s="429" t="s">
        <v>2267</v>
      </c>
      <c r="J585" s="432">
        <v>25.3</v>
      </c>
      <c r="K585" s="689">
        <v>13.45</v>
      </c>
      <c r="L585" s="689">
        <v>14.35</v>
      </c>
      <c r="M585" s="689"/>
      <c r="N585" s="429" t="s">
        <v>1225</v>
      </c>
      <c r="R585" s="432"/>
      <c r="S585" s="432"/>
      <c r="T585" s="432"/>
      <c r="V585" s="692"/>
      <c r="W585" s="692"/>
      <c r="X585" s="691"/>
      <c r="Y585" s="691"/>
      <c r="AA585" s="695"/>
      <c r="AK585" s="432"/>
    </row>
    <row r="586" spans="1:39" s="429" customFormat="1" ht="20.25" x14ac:dyDescent="0.4">
      <c r="A586" s="688"/>
      <c r="B586" s="432"/>
      <c r="C586" s="432"/>
      <c r="D586" s="432" t="s">
        <v>1708</v>
      </c>
      <c r="E586" s="429" t="s">
        <v>2737</v>
      </c>
      <c r="F586" s="429" t="s">
        <v>2266</v>
      </c>
      <c r="G586" s="429" t="s">
        <v>40</v>
      </c>
      <c r="H586" s="429" t="s">
        <v>2267</v>
      </c>
      <c r="I586" s="429" t="s">
        <v>1476</v>
      </c>
      <c r="J586" s="432">
        <v>25.3</v>
      </c>
      <c r="K586" s="689">
        <v>14.45</v>
      </c>
      <c r="L586" s="689">
        <v>15.35</v>
      </c>
      <c r="M586" s="689"/>
      <c r="N586" s="429" t="s">
        <v>1225</v>
      </c>
      <c r="O586" s="707"/>
      <c r="P586" s="707"/>
      <c r="Q586" s="707"/>
      <c r="R586" s="432"/>
      <c r="S586" s="432"/>
      <c r="T586" s="432"/>
      <c r="V586" s="692"/>
      <c r="W586" s="692"/>
      <c r="X586" s="691"/>
      <c r="Y586" s="691"/>
      <c r="AA586" s="695"/>
      <c r="AK586" s="432"/>
    </row>
    <row r="587" spans="1:39" s="429" customFormat="1" ht="20.25" x14ac:dyDescent="0.4">
      <c r="A587" s="688"/>
      <c r="B587" s="432"/>
      <c r="C587" s="432"/>
      <c r="D587" s="432" t="s">
        <v>1708</v>
      </c>
      <c r="E587" s="429" t="s">
        <v>2738</v>
      </c>
      <c r="F587" s="429" t="s">
        <v>40</v>
      </c>
      <c r="G587" s="429" t="s">
        <v>2205</v>
      </c>
      <c r="H587" s="429" t="s">
        <v>1476</v>
      </c>
      <c r="I587" s="429" t="s">
        <v>2206</v>
      </c>
      <c r="J587" s="432">
        <v>24.6</v>
      </c>
      <c r="K587" s="689">
        <v>16.149999999999999</v>
      </c>
      <c r="L587" s="689">
        <v>17.05</v>
      </c>
      <c r="M587" s="689"/>
      <c r="N587" s="654"/>
      <c r="R587" s="432"/>
      <c r="S587" s="432"/>
      <c r="T587" s="432"/>
      <c r="V587" s="692"/>
      <c r="W587" s="692"/>
      <c r="X587" s="691"/>
      <c r="Y587" s="691"/>
      <c r="AA587" s="695"/>
      <c r="AK587" s="432"/>
    </row>
    <row r="588" spans="1:39" s="429" customFormat="1" ht="20.25" x14ac:dyDescent="0.4">
      <c r="A588" s="688"/>
      <c r="B588" s="432"/>
      <c r="C588" s="432"/>
      <c r="D588" s="432" t="s">
        <v>1708</v>
      </c>
      <c r="E588" s="429" t="s">
        <v>2739</v>
      </c>
      <c r="F588" s="429" t="s">
        <v>2205</v>
      </c>
      <c r="G588" s="429" t="s">
        <v>2157</v>
      </c>
      <c r="H588" s="429" t="s">
        <v>2206</v>
      </c>
      <c r="I588" s="429" t="s">
        <v>2159</v>
      </c>
      <c r="J588" s="432">
        <v>27.3</v>
      </c>
      <c r="K588" s="689">
        <v>17.100000000000001</v>
      </c>
      <c r="L588" s="689">
        <v>18.100000000000001</v>
      </c>
      <c r="M588" s="689"/>
      <c r="N588" s="704" t="s">
        <v>971</v>
      </c>
      <c r="O588" s="707"/>
      <c r="P588" s="707"/>
      <c r="Q588" s="707"/>
      <c r="R588" s="432"/>
      <c r="S588" s="432"/>
      <c r="T588" s="432"/>
      <c r="V588" s="692"/>
      <c r="W588" s="692"/>
      <c r="X588" s="691"/>
      <c r="Y588" s="691"/>
      <c r="AA588" s="695"/>
      <c r="AK588" s="432"/>
    </row>
    <row r="589" spans="1:39" s="429" customFormat="1" ht="20.25" x14ac:dyDescent="0.4">
      <c r="A589" s="688"/>
      <c r="B589" s="432"/>
      <c r="C589" s="432" t="s">
        <v>2092</v>
      </c>
      <c r="D589" s="432" t="s">
        <v>1708</v>
      </c>
      <c r="E589" s="429" t="s">
        <v>2740</v>
      </c>
      <c r="F589" s="429" t="s">
        <v>2157</v>
      </c>
      <c r="G589" s="429" t="s">
        <v>2657</v>
      </c>
      <c r="H589" s="429" t="s">
        <v>2159</v>
      </c>
      <c r="I589" s="429" t="s">
        <v>2658</v>
      </c>
      <c r="J589" s="432">
        <v>28.8</v>
      </c>
      <c r="K589" s="689">
        <v>19.2</v>
      </c>
      <c r="L589" s="689">
        <v>20.3</v>
      </c>
      <c r="M589" s="689"/>
      <c r="N589" s="429" t="s">
        <v>1225</v>
      </c>
      <c r="T589" s="432"/>
      <c r="V589" s="692"/>
      <c r="W589" s="692"/>
      <c r="X589" s="691"/>
      <c r="Y589" s="691"/>
      <c r="AA589" s="695"/>
      <c r="AK589" s="432"/>
    </row>
    <row r="590" spans="1:39" s="429" customFormat="1" ht="20.25" x14ac:dyDescent="0.4">
      <c r="A590" s="688"/>
      <c r="B590" s="432"/>
      <c r="C590" s="432" t="s">
        <v>2092</v>
      </c>
      <c r="D590" s="432"/>
      <c r="G590" s="642" t="s">
        <v>1174</v>
      </c>
      <c r="I590" s="642" t="s">
        <v>1174</v>
      </c>
      <c r="J590" s="432"/>
      <c r="K590" s="689"/>
      <c r="L590" s="689"/>
      <c r="M590" s="689"/>
      <c r="T590" s="432"/>
      <c r="V590" s="692"/>
      <c r="W590" s="692"/>
      <c r="X590" s="691"/>
      <c r="Y590" s="691"/>
      <c r="AA590" s="695"/>
      <c r="AK590" s="432"/>
    </row>
    <row r="591" spans="1:39" s="429" customFormat="1" ht="20.25" x14ac:dyDescent="0.4">
      <c r="A591" s="688"/>
      <c r="B591" s="432"/>
      <c r="C591" s="432"/>
      <c r="D591" s="432"/>
      <c r="J591" s="432"/>
      <c r="K591" s="432"/>
      <c r="L591" s="432"/>
      <c r="M591" s="432"/>
      <c r="R591" s="432"/>
      <c r="S591" s="432"/>
      <c r="T591" s="432"/>
      <c r="V591" s="692"/>
      <c r="W591" s="692"/>
      <c r="X591" s="691"/>
      <c r="Y591" s="691"/>
      <c r="AA591" s="695"/>
      <c r="AK591" s="432"/>
    </row>
    <row r="592" spans="1:39" s="429" customFormat="1" ht="20.25" x14ac:dyDescent="0.4">
      <c r="A592" s="688"/>
      <c r="B592" s="432">
        <v>37</v>
      </c>
      <c r="C592" s="432" t="s">
        <v>2092</v>
      </c>
      <c r="D592" s="432" t="s">
        <v>1709</v>
      </c>
      <c r="E592" s="429" t="s">
        <v>2741</v>
      </c>
      <c r="F592" s="429" t="s">
        <v>2657</v>
      </c>
      <c r="G592" s="429" t="s">
        <v>2157</v>
      </c>
      <c r="H592" s="429" t="s">
        <v>2658</v>
      </c>
      <c r="I592" s="429" t="s">
        <v>2159</v>
      </c>
      <c r="J592" s="432">
        <v>28.8</v>
      </c>
      <c r="K592" s="769">
        <v>6</v>
      </c>
      <c r="L592" s="769">
        <v>7.1</v>
      </c>
      <c r="M592" s="769"/>
      <c r="N592" s="429" t="s">
        <v>1225</v>
      </c>
      <c r="R592" s="432"/>
      <c r="S592" s="432"/>
      <c r="T592" s="432"/>
      <c r="U592" s="432" t="s">
        <v>1709</v>
      </c>
      <c r="V592" s="690">
        <v>0.31597222222222221</v>
      </c>
      <c r="W592" s="690">
        <v>0.29166666666666669</v>
      </c>
      <c r="X592" s="691">
        <v>152.1</v>
      </c>
      <c r="Y592" s="691"/>
      <c r="Z592" s="692"/>
      <c r="AA592" s="693" t="s">
        <v>1027</v>
      </c>
      <c r="AB592" s="705" t="s">
        <v>2101</v>
      </c>
      <c r="AC592" s="705" t="s">
        <v>1045</v>
      </c>
      <c r="AD592" s="705"/>
      <c r="AE592" s="705"/>
      <c r="AF592" s="429" t="s">
        <v>2658</v>
      </c>
      <c r="AG592" s="429" t="s">
        <v>2657</v>
      </c>
      <c r="AH592" s="655" t="s">
        <v>1542</v>
      </c>
      <c r="AI592" s="429" t="s">
        <v>1045</v>
      </c>
      <c r="AJ592" s="429" t="s">
        <v>1031</v>
      </c>
      <c r="AK592" s="432"/>
      <c r="AM592" s="429" t="s">
        <v>1027</v>
      </c>
    </row>
    <row r="593" spans="1:37" s="429" customFormat="1" ht="20.25" x14ac:dyDescent="0.4">
      <c r="A593" s="688"/>
      <c r="B593" s="432"/>
      <c r="C593" s="432"/>
      <c r="D593" s="432" t="s">
        <v>1709</v>
      </c>
      <c r="E593" s="429" t="s">
        <v>2742</v>
      </c>
      <c r="F593" s="429" t="s">
        <v>2157</v>
      </c>
      <c r="G593" s="429" t="s">
        <v>2205</v>
      </c>
      <c r="H593" s="429" t="s">
        <v>2159</v>
      </c>
      <c r="I593" s="429" t="s">
        <v>2206</v>
      </c>
      <c r="J593" s="432">
        <v>27.3</v>
      </c>
      <c r="K593" s="769">
        <v>7.25</v>
      </c>
      <c r="L593" s="769">
        <v>8.25</v>
      </c>
      <c r="M593" s="769"/>
      <c r="N593" s="429" t="s">
        <v>2163</v>
      </c>
      <c r="R593" s="654"/>
      <c r="S593" s="654"/>
      <c r="T593" s="654"/>
      <c r="X593" s="691"/>
      <c r="Y593" s="691"/>
      <c r="AA593" s="695"/>
      <c r="AK593" s="432"/>
    </row>
    <row r="594" spans="1:37" s="429" customFormat="1" ht="20.25" x14ac:dyDescent="0.4">
      <c r="A594" s="688"/>
      <c r="B594" s="432"/>
      <c r="C594" s="432"/>
      <c r="D594" s="432" t="s">
        <v>1709</v>
      </c>
      <c r="E594" s="429" t="s">
        <v>2743</v>
      </c>
      <c r="F594" s="429" t="s">
        <v>2205</v>
      </c>
      <c r="G594" s="429" t="s">
        <v>2157</v>
      </c>
      <c r="H594" s="429" t="s">
        <v>2206</v>
      </c>
      <c r="I594" s="429" t="s">
        <v>2159</v>
      </c>
      <c r="J594" s="432">
        <f>24.6+2.7</f>
        <v>27.3</v>
      </c>
      <c r="K594" s="769">
        <v>8.3000000000000007</v>
      </c>
      <c r="L594" s="769">
        <v>9.3000000000000007</v>
      </c>
      <c r="M594" s="769"/>
      <c r="N594" s="704" t="s">
        <v>971</v>
      </c>
      <c r="T594" s="654"/>
      <c r="V594" s="692"/>
      <c r="W594" s="692"/>
      <c r="X594" s="691"/>
      <c r="Y594" s="691"/>
      <c r="AA594" s="695"/>
      <c r="AK594" s="432"/>
    </row>
    <row r="595" spans="1:37" s="429" customFormat="1" ht="20.25" x14ac:dyDescent="0.4">
      <c r="A595" s="688"/>
      <c r="B595" s="432"/>
      <c r="C595" s="432"/>
      <c r="D595" s="432" t="s">
        <v>1709</v>
      </c>
      <c r="E595" s="429" t="s">
        <v>2744</v>
      </c>
      <c r="F595" s="429" t="s">
        <v>2157</v>
      </c>
      <c r="G595" s="429" t="s">
        <v>2745</v>
      </c>
      <c r="H595" s="429" t="s">
        <v>2159</v>
      </c>
      <c r="I595" s="429" t="s">
        <v>2746</v>
      </c>
      <c r="J595" s="432">
        <f>27.6+2.7</f>
        <v>30.3</v>
      </c>
      <c r="K595" s="769">
        <v>10</v>
      </c>
      <c r="L595" s="769">
        <v>11.1</v>
      </c>
      <c r="M595" s="769"/>
      <c r="N595" s="429" t="s">
        <v>2582</v>
      </c>
      <c r="T595" s="432"/>
      <c r="V595" s="692"/>
      <c r="W595" s="692"/>
      <c r="X595" s="691"/>
      <c r="Y595" s="691"/>
      <c r="AA595" s="695"/>
      <c r="AK595" s="432"/>
    </row>
    <row r="596" spans="1:37" s="429" customFormat="1" ht="20.25" x14ac:dyDescent="0.4">
      <c r="A596" s="688"/>
      <c r="B596" s="432"/>
      <c r="C596" s="432"/>
      <c r="D596" s="432" t="s">
        <v>1709</v>
      </c>
      <c r="E596" s="429" t="s">
        <v>2747</v>
      </c>
      <c r="F596" s="429" t="s">
        <v>2745</v>
      </c>
      <c r="G596" s="429" t="s">
        <v>2157</v>
      </c>
      <c r="H596" s="429" t="s">
        <v>2746</v>
      </c>
      <c r="I596" s="429" t="s">
        <v>2159</v>
      </c>
      <c r="J596" s="432">
        <v>30.3</v>
      </c>
      <c r="K596" s="769">
        <v>11.15</v>
      </c>
      <c r="L596" s="769">
        <v>12.25</v>
      </c>
      <c r="M596" s="769"/>
      <c r="N596" s="429" t="s">
        <v>2582</v>
      </c>
      <c r="T596" s="432"/>
      <c r="V596" s="692"/>
      <c r="W596" s="692"/>
      <c r="X596" s="691"/>
      <c r="Y596" s="691"/>
      <c r="AA596" s="695"/>
      <c r="AK596" s="432"/>
    </row>
    <row r="597" spans="1:37" s="429" customFormat="1" ht="20.25" x14ac:dyDescent="0.4">
      <c r="A597" s="688"/>
      <c r="B597" s="432"/>
      <c r="C597" s="432"/>
      <c r="D597" s="432" t="s">
        <v>1709</v>
      </c>
      <c r="E597" s="429" t="s">
        <v>2748</v>
      </c>
      <c r="F597" s="429" t="s">
        <v>2157</v>
      </c>
      <c r="G597" s="429" t="s">
        <v>40</v>
      </c>
      <c r="H597" s="429" t="s">
        <v>2159</v>
      </c>
      <c r="I597" s="429" t="s">
        <v>1476</v>
      </c>
      <c r="J597" s="432">
        <v>2.7</v>
      </c>
      <c r="K597" s="769">
        <v>12.3</v>
      </c>
      <c r="L597" s="769">
        <v>12.4</v>
      </c>
      <c r="M597" s="769"/>
      <c r="R597" s="689"/>
      <c r="S597" s="689"/>
      <c r="T597" s="432"/>
      <c r="V597" s="692"/>
      <c r="W597" s="692"/>
      <c r="X597" s="691"/>
      <c r="Y597" s="691"/>
      <c r="AA597" s="695"/>
      <c r="AK597" s="432"/>
    </row>
    <row r="598" spans="1:37" s="429" customFormat="1" ht="20.25" x14ac:dyDescent="0.4">
      <c r="A598" s="688"/>
      <c r="B598" s="432"/>
      <c r="C598" s="432"/>
      <c r="D598" s="432" t="s">
        <v>1709</v>
      </c>
      <c r="E598" s="429" t="s">
        <v>2749</v>
      </c>
      <c r="F598" s="429" t="s">
        <v>40</v>
      </c>
      <c r="G598" s="429" t="s">
        <v>2157</v>
      </c>
      <c r="H598" s="429" t="s">
        <v>1476</v>
      </c>
      <c r="I598" s="429" t="s">
        <v>2159</v>
      </c>
      <c r="J598" s="432">
        <v>2.7</v>
      </c>
      <c r="K598" s="769">
        <v>12.45</v>
      </c>
      <c r="L598" s="769">
        <v>12.55</v>
      </c>
      <c r="M598" s="769"/>
      <c r="R598" s="689"/>
      <c r="S598" s="689"/>
      <c r="T598" s="432"/>
      <c r="V598" s="692"/>
      <c r="W598" s="692"/>
      <c r="X598" s="691"/>
      <c r="Y598" s="691"/>
      <c r="AA598" s="695"/>
      <c r="AK598" s="432"/>
    </row>
    <row r="599" spans="1:37" s="429" customFormat="1" ht="20.25" x14ac:dyDescent="0.4">
      <c r="A599" s="688"/>
      <c r="B599" s="432"/>
      <c r="C599" s="432" t="s">
        <v>2092</v>
      </c>
      <c r="D599" s="432" t="s">
        <v>1709</v>
      </c>
      <c r="E599" s="429" t="s">
        <v>2750</v>
      </c>
      <c r="F599" s="429" t="s">
        <v>2157</v>
      </c>
      <c r="G599" s="429" t="s">
        <v>40</v>
      </c>
      <c r="H599" s="429" t="s">
        <v>2159</v>
      </c>
      <c r="I599" s="429" t="s">
        <v>1476</v>
      </c>
      <c r="J599" s="432">
        <v>2.7</v>
      </c>
      <c r="K599" s="769">
        <v>13</v>
      </c>
      <c r="L599" s="769">
        <v>13.1</v>
      </c>
      <c r="M599" s="769"/>
      <c r="V599" s="692"/>
      <c r="W599" s="692"/>
      <c r="X599" s="691"/>
      <c r="Y599" s="691"/>
      <c r="AA599" s="695"/>
      <c r="AK599" s="432"/>
    </row>
    <row r="600" spans="1:37" s="178" customFormat="1" ht="20.25" x14ac:dyDescent="0.4">
      <c r="A600" s="672"/>
      <c r="B600" s="175"/>
      <c r="C600" s="175" t="s">
        <v>2092</v>
      </c>
      <c r="F600" s="187" t="s">
        <v>976</v>
      </c>
      <c r="H600" s="187" t="s">
        <v>976</v>
      </c>
      <c r="J600" s="656"/>
      <c r="K600" s="175"/>
      <c r="L600" s="175"/>
      <c r="M600" s="175"/>
      <c r="V600" s="679"/>
      <c r="W600" s="679"/>
      <c r="X600" s="183"/>
      <c r="Y600" s="183"/>
      <c r="AA600" s="685"/>
      <c r="AK600" s="175"/>
    </row>
    <row r="601" spans="1:37" s="178" customFormat="1" ht="20.25" x14ac:dyDescent="0.4">
      <c r="A601" s="672"/>
      <c r="B601" s="175"/>
      <c r="C601" s="175" t="s">
        <v>2092</v>
      </c>
      <c r="D601" s="175" t="s">
        <v>1719</v>
      </c>
      <c r="E601" s="178" t="s">
        <v>2751</v>
      </c>
      <c r="F601" s="178" t="s">
        <v>40</v>
      </c>
      <c r="G601" s="178" t="s">
        <v>0</v>
      </c>
      <c r="H601" s="178" t="s">
        <v>1476</v>
      </c>
      <c r="I601" s="178" t="s">
        <v>968</v>
      </c>
      <c r="J601" s="175">
        <v>34.5</v>
      </c>
      <c r="K601" s="180">
        <v>15</v>
      </c>
      <c r="L601" s="180">
        <v>16</v>
      </c>
      <c r="M601" s="180"/>
      <c r="U601" s="175" t="s">
        <v>1719</v>
      </c>
      <c r="V601" s="182">
        <v>0.33680555555555558</v>
      </c>
      <c r="W601" s="182">
        <v>0.31597222222222221</v>
      </c>
      <c r="X601" s="183">
        <v>185.2</v>
      </c>
      <c r="Y601" s="183">
        <f>X601+X592</f>
        <v>337.29999999999995</v>
      </c>
      <c r="Z601" s="178">
        <v>16</v>
      </c>
      <c r="AA601" s="685"/>
      <c r="AB601" s="195" t="s">
        <v>2101</v>
      </c>
      <c r="AC601" s="195" t="s">
        <v>1029</v>
      </c>
      <c r="AD601" s="195" t="s">
        <v>1045</v>
      </c>
      <c r="AE601" s="195"/>
      <c r="AF601" s="178" t="s">
        <v>963</v>
      </c>
      <c r="AG601" s="178" t="s">
        <v>49</v>
      </c>
      <c r="AH601" s="190" t="s">
        <v>1029</v>
      </c>
      <c r="AI601" s="178" t="s">
        <v>1045</v>
      </c>
      <c r="AJ601" s="178" t="s">
        <v>1031</v>
      </c>
      <c r="AK601" s="175" t="s">
        <v>2103</v>
      </c>
    </row>
    <row r="602" spans="1:37" s="178" customFormat="1" ht="20.25" x14ac:dyDescent="0.4">
      <c r="A602" s="672"/>
      <c r="B602" s="175"/>
      <c r="C602" s="175"/>
      <c r="D602" s="175" t="s">
        <v>1719</v>
      </c>
      <c r="E602" s="178" t="s">
        <v>2752</v>
      </c>
      <c r="F602" s="178" t="s">
        <v>0</v>
      </c>
      <c r="G602" s="178" t="s">
        <v>49</v>
      </c>
      <c r="H602" s="178" t="s">
        <v>968</v>
      </c>
      <c r="I602" s="178" t="s">
        <v>963</v>
      </c>
      <c r="J602" s="175">
        <v>23.3</v>
      </c>
      <c r="K602" s="180">
        <v>16.100000000000001</v>
      </c>
      <c r="L602" s="180">
        <v>16.55</v>
      </c>
      <c r="M602" s="180"/>
      <c r="V602" s="679"/>
      <c r="W602" s="679"/>
      <c r="X602" s="183"/>
      <c r="Y602" s="183"/>
      <c r="AA602" s="685"/>
      <c r="AK602" s="175"/>
    </row>
    <row r="603" spans="1:37" s="178" customFormat="1" ht="20.25" x14ac:dyDescent="0.4">
      <c r="A603" s="672"/>
      <c r="B603" s="175"/>
      <c r="C603" s="175"/>
      <c r="D603" s="175" t="s">
        <v>1719</v>
      </c>
      <c r="E603" s="178" t="s">
        <v>2753</v>
      </c>
      <c r="F603" s="178" t="s">
        <v>49</v>
      </c>
      <c r="G603" s="178" t="s">
        <v>0</v>
      </c>
      <c r="H603" s="178" t="s">
        <v>963</v>
      </c>
      <c r="I603" s="178" t="s">
        <v>968</v>
      </c>
      <c r="J603" s="175">
        <v>23.3</v>
      </c>
      <c r="K603" s="180">
        <v>17</v>
      </c>
      <c r="L603" s="180">
        <v>17.45</v>
      </c>
      <c r="M603" s="180"/>
      <c r="R603" s="175"/>
      <c r="S603" s="175"/>
      <c r="T603" s="175"/>
      <c r="V603" s="679"/>
      <c r="W603" s="679"/>
      <c r="X603" s="183"/>
      <c r="Y603" s="183"/>
      <c r="AA603" s="685"/>
      <c r="AK603" s="175"/>
    </row>
    <row r="604" spans="1:37" s="178" customFormat="1" ht="20.25" x14ac:dyDescent="0.4">
      <c r="A604" s="672"/>
      <c r="B604" s="175"/>
      <c r="C604" s="175"/>
      <c r="D604" s="175" t="s">
        <v>1719</v>
      </c>
      <c r="E604" s="178" t="s">
        <v>2754</v>
      </c>
      <c r="F604" s="178" t="s">
        <v>0</v>
      </c>
      <c r="G604" s="178" t="s">
        <v>49</v>
      </c>
      <c r="H604" s="178" t="s">
        <v>968</v>
      </c>
      <c r="I604" s="178" t="s">
        <v>963</v>
      </c>
      <c r="J604" s="175">
        <v>23.3</v>
      </c>
      <c r="K604" s="180">
        <v>17.5</v>
      </c>
      <c r="L604" s="180">
        <v>18.350000000000001</v>
      </c>
      <c r="M604" s="180"/>
      <c r="N604" s="191" t="s">
        <v>971</v>
      </c>
      <c r="R604" s="175"/>
      <c r="S604" s="175"/>
      <c r="T604" s="175"/>
      <c r="V604" s="679"/>
      <c r="W604" s="679"/>
      <c r="X604" s="183"/>
      <c r="Y604" s="183"/>
      <c r="AA604" s="685"/>
      <c r="AK604" s="175"/>
    </row>
    <row r="605" spans="1:37" s="178" customFormat="1" ht="20.25" x14ac:dyDescent="0.4">
      <c r="A605" s="672"/>
      <c r="B605" s="175"/>
      <c r="C605" s="175"/>
      <c r="D605" s="175" t="s">
        <v>1719</v>
      </c>
      <c r="E605" s="178" t="s">
        <v>2755</v>
      </c>
      <c r="F605" s="178" t="s">
        <v>49</v>
      </c>
      <c r="G605" s="178" t="s">
        <v>0</v>
      </c>
      <c r="H605" s="178" t="s">
        <v>963</v>
      </c>
      <c r="I605" s="178" t="s">
        <v>968</v>
      </c>
      <c r="J605" s="175">
        <v>23.3</v>
      </c>
      <c r="K605" s="180">
        <v>19.05</v>
      </c>
      <c r="L605" s="180">
        <v>19.5</v>
      </c>
      <c r="M605" s="180"/>
      <c r="R605" s="175"/>
      <c r="S605" s="175"/>
      <c r="T605" s="175"/>
      <c r="V605" s="679"/>
      <c r="W605" s="679"/>
      <c r="X605" s="183"/>
      <c r="Y605" s="183"/>
      <c r="AA605" s="685"/>
      <c r="AK605" s="175"/>
    </row>
    <row r="606" spans="1:37" s="178" customFormat="1" ht="20.25" x14ac:dyDescent="0.4">
      <c r="A606" s="672"/>
      <c r="B606" s="175"/>
      <c r="C606" s="175"/>
      <c r="D606" s="175" t="s">
        <v>1719</v>
      </c>
      <c r="E606" s="178" t="s">
        <v>2756</v>
      </c>
      <c r="F606" s="178" t="s">
        <v>0</v>
      </c>
      <c r="G606" s="178" t="s">
        <v>21</v>
      </c>
      <c r="H606" s="178" t="s">
        <v>968</v>
      </c>
      <c r="I606" s="178" t="s">
        <v>1025</v>
      </c>
      <c r="J606" s="175">
        <v>11.5</v>
      </c>
      <c r="K606" s="180">
        <v>20</v>
      </c>
      <c r="L606" s="180">
        <v>20.3</v>
      </c>
      <c r="M606" s="180"/>
      <c r="R606" s="175"/>
      <c r="S606" s="175"/>
      <c r="T606" s="175"/>
      <c r="V606" s="679"/>
      <c r="W606" s="679"/>
      <c r="X606" s="183"/>
      <c r="Y606" s="183"/>
      <c r="AA606" s="685"/>
      <c r="AK606" s="175"/>
    </row>
    <row r="607" spans="1:37" s="178" customFormat="1" ht="20.25" x14ac:dyDescent="0.4">
      <c r="A607" s="672"/>
      <c r="B607" s="175"/>
      <c r="C607" s="175"/>
      <c r="D607" s="175" t="s">
        <v>1719</v>
      </c>
      <c r="E607" s="178" t="s">
        <v>2757</v>
      </c>
      <c r="F607" s="178" t="s">
        <v>21</v>
      </c>
      <c r="G607" s="178" t="s">
        <v>0</v>
      </c>
      <c r="H607" s="178" t="s">
        <v>1025</v>
      </c>
      <c r="I607" s="178" t="s">
        <v>968</v>
      </c>
      <c r="J607" s="175">
        <v>11.5</v>
      </c>
      <c r="K607" s="180">
        <v>20.399999999999999</v>
      </c>
      <c r="L607" s="180">
        <v>21.1</v>
      </c>
      <c r="M607" s="180"/>
      <c r="R607" s="175"/>
      <c r="S607" s="175"/>
      <c r="T607" s="175"/>
      <c r="V607" s="679"/>
      <c r="W607" s="679"/>
      <c r="X607" s="183"/>
      <c r="Y607" s="183"/>
      <c r="AA607" s="685"/>
      <c r="AK607" s="175"/>
    </row>
    <row r="608" spans="1:37" s="178" customFormat="1" ht="20.25" x14ac:dyDescent="0.4">
      <c r="A608" s="672"/>
      <c r="B608" s="175"/>
      <c r="C608" s="175" t="s">
        <v>2092</v>
      </c>
      <c r="D608" s="175" t="s">
        <v>1719</v>
      </c>
      <c r="E608" s="178" t="s">
        <v>2758</v>
      </c>
      <c r="F608" s="178" t="s">
        <v>0</v>
      </c>
      <c r="G608" s="178" t="s">
        <v>40</v>
      </c>
      <c r="H608" s="178" t="s">
        <v>968</v>
      </c>
      <c r="I608" s="178" t="s">
        <v>1476</v>
      </c>
      <c r="J608" s="175">
        <v>34.5</v>
      </c>
      <c r="K608" s="180">
        <v>21.2</v>
      </c>
      <c r="L608" s="180">
        <v>22.2</v>
      </c>
      <c r="M608" s="180"/>
      <c r="R608" s="175"/>
      <c r="S608" s="175"/>
      <c r="T608" s="175"/>
      <c r="V608" s="679"/>
      <c r="W608" s="679"/>
      <c r="X608" s="183"/>
      <c r="Y608" s="183"/>
      <c r="AA608" s="685"/>
      <c r="AK608" s="175"/>
    </row>
    <row r="609" spans="1:39" s="178" customFormat="1" ht="20.25" x14ac:dyDescent="0.4">
      <c r="A609" s="672"/>
      <c r="B609" s="175"/>
      <c r="C609" s="175" t="s">
        <v>2092</v>
      </c>
      <c r="D609" s="175"/>
      <c r="J609" s="187" t="s">
        <v>2759</v>
      </c>
      <c r="K609" s="175"/>
      <c r="L609" s="175"/>
      <c r="M609" s="175"/>
      <c r="R609" s="175"/>
      <c r="S609" s="175"/>
      <c r="T609" s="175"/>
      <c r="V609" s="679"/>
      <c r="W609" s="679"/>
      <c r="X609" s="183"/>
      <c r="Y609" s="183"/>
      <c r="AA609" s="685"/>
      <c r="AK609" s="175"/>
    </row>
    <row r="610" spans="1:39" s="178" customFormat="1" ht="20.25" x14ac:dyDescent="0.4">
      <c r="A610" s="672"/>
      <c r="B610" s="175"/>
      <c r="C610" s="175"/>
      <c r="D610" s="175"/>
      <c r="E610" s="193"/>
      <c r="J610" s="175"/>
      <c r="K610" s="175"/>
      <c r="L610" s="175"/>
      <c r="M610" s="175"/>
      <c r="N610" s="703"/>
      <c r="R610" s="175"/>
      <c r="S610" s="175"/>
      <c r="V610" s="175"/>
      <c r="W610" s="175"/>
      <c r="X610" s="183"/>
      <c r="Y610" s="183"/>
      <c r="Z610" s="175"/>
      <c r="AA610" s="685"/>
      <c r="AK610" s="175"/>
    </row>
    <row r="611" spans="1:39" s="178" customFormat="1" ht="20.25" x14ac:dyDescent="0.4">
      <c r="A611" s="672"/>
      <c r="B611" s="175">
        <v>38</v>
      </c>
      <c r="C611" s="175" t="s">
        <v>2092</v>
      </c>
      <c r="D611" s="175" t="s">
        <v>1408</v>
      </c>
      <c r="E611" s="178" t="s">
        <v>2760</v>
      </c>
      <c r="F611" s="178" t="s">
        <v>40</v>
      </c>
      <c r="G611" s="178" t="s">
        <v>2515</v>
      </c>
      <c r="H611" s="178" t="s">
        <v>1476</v>
      </c>
      <c r="I611" s="178" t="s">
        <v>2516</v>
      </c>
      <c r="J611" s="183">
        <v>55.5</v>
      </c>
      <c r="K611" s="180">
        <v>8.3000000000000007</v>
      </c>
      <c r="L611" s="180">
        <v>10.3</v>
      </c>
      <c r="M611" s="180"/>
      <c r="N611" s="178" t="s">
        <v>2517</v>
      </c>
      <c r="R611" s="175"/>
      <c r="S611" s="175"/>
      <c r="T611" s="175"/>
      <c r="U611" s="175" t="s">
        <v>1408</v>
      </c>
      <c r="V611" s="182">
        <v>0.40625</v>
      </c>
      <c r="W611" s="182">
        <v>0.3263888888888889</v>
      </c>
      <c r="X611" s="183">
        <v>239.8</v>
      </c>
      <c r="Y611" s="183"/>
      <c r="Z611" s="679"/>
      <c r="AA611" s="700" t="s">
        <v>2698</v>
      </c>
      <c r="AB611" s="195" t="s">
        <v>2101</v>
      </c>
      <c r="AC611" s="195" t="s">
        <v>1045</v>
      </c>
      <c r="AD611" s="195"/>
      <c r="AE611" s="195"/>
      <c r="AF611" s="178" t="s">
        <v>1539</v>
      </c>
      <c r="AG611" s="178" t="s">
        <v>11</v>
      </c>
      <c r="AH611" s="190" t="s">
        <v>1542</v>
      </c>
      <c r="AI611" s="178" t="s">
        <v>1045</v>
      </c>
      <c r="AJ611" s="178" t="s">
        <v>1031</v>
      </c>
      <c r="AK611" s="175" t="s">
        <v>2103</v>
      </c>
    </row>
    <row r="612" spans="1:39" s="178" customFormat="1" ht="20.25" x14ac:dyDescent="0.4">
      <c r="A612" s="672"/>
      <c r="B612" s="175"/>
      <c r="C612" s="175"/>
      <c r="D612" s="175" t="s">
        <v>1408</v>
      </c>
      <c r="E612" s="178" t="s">
        <v>2761</v>
      </c>
      <c r="F612" s="178" t="s">
        <v>2515</v>
      </c>
      <c r="G612" s="178" t="s">
        <v>2141</v>
      </c>
      <c r="H612" s="178" t="s">
        <v>2516</v>
      </c>
      <c r="I612" s="178" t="s">
        <v>2142</v>
      </c>
      <c r="J612" s="175">
        <v>23.5</v>
      </c>
      <c r="K612" s="180">
        <v>11</v>
      </c>
      <c r="L612" s="180">
        <v>11.45</v>
      </c>
      <c r="M612" s="180"/>
      <c r="N612" s="187" t="s">
        <v>971</v>
      </c>
      <c r="R612" s="175"/>
      <c r="S612" s="175"/>
      <c r="T612" s="175"/>
      <c r="U612" s="183"/>
      <c r="V612" s="679"/>
      <c r="W612" s="679"/>
      <c r="X612" s="183"/>
      <c r="Y612" s="183"/>
      <c r="Z612" s="175"/>
      <c r="AA612" s="685"/>
      <c r="AK612" s="175"/>
    </row>
    <row r="613" spans="1:39" s="178" customFormat="1" ht="20.25" x14ac:dyDescent="0.4">
      <c r="A613" s="672"/>
      <c r="B613" s="175"/>
      <c r="C613" s="175"/>
      <c r="D613" s="175" t="s">
        <v>1408</v>
      </c>
      <c r="E613" s="178" t="s">
        <v>2762</v>
      </c>
      <c r="F613" s="178" t="s">
        <v>2141</v>
      </c>
      <c r="G613" s="178" t="s">
        <v>1538</v>
      </c>
      <c r="H613" s="178" t="s">
        <v>2142</v>
      </c>
      <c r="I613" s="178" t="s">
        <v>1539</v>
      </c>
      <c r="J613" s="175">
        <v>64.400000000000006</v>
      </c>
      <c r="K613" s="180">
        <v>12.15</v>
      </c>
      <c r="L613" s="180">
        <v>13.45</v>
      </c>
      <c r="M613" s="180"/>
      <c r="N613" s="178" t="s">
        <v>2163</v>
      </c>
      <c r="R613" s="175"/>
      <c r="S613" s="175"/>
      <c r="T613" s="175"/>
      <c r="U613" s="183"/>
      <c r="V613" s="679"/>
      <c r="W613" s="679"/>
      <c r="X613" s="183"/>
      <c r="Y613" s="183"/>
      <c r="Z613" s="175"/>
      <c r="AA613" s="685"/>
      <c r="AK613" s="175"/>
    </row>
    <row r="614" spans="1:39" s="178" customFormat="1" ht="20.25" x14ac:dyDescent="0.4">
      <c r="A614" s="672"/>
      <c r="B614" s="175"/>
      <c r="C614" s="175" t="s">
        <v>2092</v>
      </c>
      <c r="D614" s="175" t="s">
        <v>1408</v>
      </c>
      <c r="E614" s="178" t="s">
        <v>2763</v>
      </c>
      <c r="F614" s="178" t="s">
        <v>1538</v>
      </c>
      <c r="G614" s="178" t="s">
        <v>40</v>
      </c>
      <c r="H614" s="178" t="s">
        <v>1539</v>
      </c>
      <c r="I614" s="178" t="s">
        <v>1476</v>
      </c>
      <c r="J614" s="175">
        <v>96.4</v>
      </c>
      <c r="K614" s="180">
        <v>15</v>
      </c>
      <c r="L614" s="180">
        <v>17.3</v>
      </c>
      <c r="M614" s="180"/>
      <c r="N614" s="178" t="s">
        <v>2163</v>
      </c>
      <c r="R614" s="175"/>
      <c r="S614" s="175"/>
      <c r="T614" s="175"/>
      <c r="U614" s="183"/>
      <c r="V614" s="679"/>
      <c r="W614" s="679"/>
      <c r="X614" s="183"/>
      <c r="Y614" s="183"/>
      <c r="Z614" s="175"/>
      <c r="AA614" s="685"/>
      <c r="AK614" s="175"/>
    </row>
    <row r="615" spans="1:39" s="178" customFormat="1" ht="20.25" x14ac:dyDescent="0.4">
      <c r="A615" s="672"/>
      <c r="B615" s="175"/>
      <c r="C615" s="175" t="s">
        <v>2092</v>
      </c>
      <c r="D615" s="175"/>
      <c r="F615" s="187" t="s">
        <v>976</v>
      </c>
      <c r="H615" s="187" t="s">
        <v>976</v>
      </c>
      <c r="J615" s="175"/>
      <c r="K615" s="180"/>
      <c r="L615" s="175"/>
      <c r="M615" s="175"/>
      <c r="R615" s="175"/>
      <c r="S615" s="175"/>
      <c r="T615" s="175"/>
      <c r="U615" s="183"/>
      <c r="V615" s="679"/>
      <c r="W615" s="679"/>
      <c r="X615" s="183"/>
      <c r="Y615" s="183"/>
      <c r="Z615" s="175"/>
      <c r="AA615" s="685"/>
      <c r="AK615" s="175"/>
    </row>
    <row r="616" spans="1:39" s="429" customFormat="1" ht="20.25" x14ac:dyDescent="0.4">
      <c r="A616" s="688"/>
      <c r="B616" s="432"/>
      <c r="C616" s="432" t="s">
        <v>2092</v>
      </c>
      <c r="D616" s="432" t="s">
        <v>1426</v>
      </c>
      <c r="E616" s="429" t="s">
        <v>2764</v>
      </c>
      <c r="F616" s="429" t="s">
        <v>40</v>
      </c>
      <c r="G616" s="429" t="s">
        <v>2157</v>
      </c>
      <c r="H616" s="429" t="s">
        <v>1476</v>
      </c>
      <c r="I616" s="429" t="s">
        <v>2159</v>
      </c>
      <c r="J616" s="691">
        <v>2.7</v>
      </c>
      <c r="K616" s="689">
        <v>18.149999999999999</v>
      </c>
      <c r="L616" s="689">
        <v>18.25</v>
      </c>
      <c r="M616" s="689"/>
      <c r="N616" s="429" t="s">
        <v>2163</v>
      </c>
      <c r="R616" s="432"/>
      <c r="S616" s="432"/>
      <c r="T616" s="432"/>
      <c r="U616" s="432" t="s">
        <v>1426</v>
      </c>
      <c r="V616" s="690">
        <v>0.48958333333333331</v>
      </c>
      <c r="W616" s="690">
        <v>0.28125</v>
      </c>
      <c r="X616" s="691">
        <v>122</v>
      </c>
      <c r="Y616" s="691">
        <f>X611+X616</f>
        <v>361.8</v>
      </c>
      <c r="Z616" s="692">
        <v>14</v>
      </c>
      <c r="AA616" s="693" t="s">
        <v>1027</v>
      </c>
      <c r="AB616" s="705" t="s">
        <v>2101</v>
      </c>
      <c r="AC616" s="705" t="s">
        <v>1045</v>
      </c>
      <c r="AD616" s="705" t="s">
        <v>1045</v>
      </c>
      <c r="AE616" s="705"/>
      <c r="AF616" s="429" t="s">
        <v>2191</v>
      </c>
      <c r="AG616" s="429" t="s">
        <v>2190</v>
      </c>
      <c r="AH616" s="655" t="s">
        <v>1542</v>
      </c>
      <c r="AI616" s="429" t="s">
        <v>1045</v>
      </c>
      <c r="AJ616" s="429" t="s">
        <v>1031</v>
      </c>
      <c r="AK616" s="432" t="s">
        <v>2103</v>
      </c>
      <c r="AM616" s="429" t="s">
        <v>1027</v>
      </c>
    </row>
    <row r="617" spans="1:39" s="429" customFormat="1" ht="20.25" x14ac:dyDescent="0.4">
      <c r="A617" s="688"/>
      <c r="B617" s="432"/>
      <c r="C617" s="432"/>
      <c r="D617" s="432" t="s">
        <v>1426</v>
      </c>
      <c r="E617" s="429" t="s">
        <v>2765</v>
      </c>
      <c r="F617" s="429" t="s">
        <v>2157</v>
      </c>
      <c r="G617" s="429" t="s">
        <v>2190</v>
      </c>
      <c r="H617" s="429" t="s">
        <v>2159</v>
      </c>
      <c r="I617" s="429" t="s">
        <v>2191</v>
      </c>
      <c r="J617" s="691">
        <v>16.899999999999999</v>
      </c>
      <c r="K617" s="689">
        <v>18.3</v>
      </c>
      <c r="L617" s="689">
        <v>19.149999999999999</v>
      </c>
      <c r="M617" s="689"/>
      <c r="N617" s="429" t="s">
        <v>2163</v>
      </c>
      <c r="R617" s="432"/>
      <c r="S617" s="432"/>
      <c r="T617" s="432"/>
      <c r="U617" s="691"/>
      <c r="V617" s="692"/>
      <c r="W617" s="692"/>
      <c r="X617" s="691"/>
      <c r="Y617" s="691"/>
      <c r="Z617" s="432"/>
      <c r="AA617" s="695"/>
      <c r="AK617" s="432"/>
    </row>
    <row r="618" spans="1:39" s="429" customFormat="1" ht="20.25" x14ac:dyDescent="0.4">
      <c r="A618" s="688"/>
      <c r="B618" s="432"/>
      <c r="C618" s="432"/>
      <c r="D618" s="432" t="s">
        <v>1426</v>
      </c>
      <c r="E618" s="429" t="s">
        <v>2766</v>
      </c>
      <c r="F618" s="429" t="s">
        <v>2190</v>
      </c>
      <c r="G618" s="429" t="s">
        <v>40</v>
      </c>
      <c r="H618" s="429" t="s">
        <v>2191</v>
      </c>
      <c r="I618" s="429" t="s">
        <v>1476</v>
      </c>
      <c r="J618" s="691">
        <v>14.2</v>
      </c>
      <c r="K618" s="689">
        <v>19.2</v>
      </c>
      <c r="L618" s="689">
        <v>20.05</v>
      </c>
      <c r="M618" s="689"/>
      <c r="R618" s="432"/>
      <c r="S618" s="432"/>
      <c r="T618" s="432"/>
      <c r="U618" s="691"/>
      <c r="V618" s="692"/>
      <c r="W618" s="692"/>
      <c r="X618" s="691"/>
      <c r="Y618" s="691"/>
      <c r="Z618" s="432"/>
      <c r="AA618" s="695"/>
      <c r="AK618" s="432"/>
    </row>
    <row r="619" spans="1:39" s="429" customFormat="1" ht="20.25" x14ac:dyDescent="0.4">
      <c r="A619" s="688"/>
      <c r="B619" s="432"/>
      <c r="C619" s="432"/>
      <c r="D619" s="432" t="s">
        <v>1426</v>
      </c>
      <c r="E619" s="429" t="s">
        <v>2767</v>
      </c>
      <c r="F619" s="429" t="s">
        <v>40</v>
      </c>
      <c r="G619" s="429" t="s">
        <v>2166</v>
      </c>
      <c r="H619" s="429" t="s">
        <v>1476</v>
      </c>
      <c r="I619" s="429" t="s">
        <v>2167</v>
      </c>
      <c r="J619" s="691">
        <v>13.2</v>
      </c>
      <c r="K619" s="689">
        <v>20.3</v>
      </c>
      <c r="L619" s="689">
        <v>20.55</v>
      </c>
      <c r="M619" s="689"/>
      <c r="R619" s="432"/>
      <c r="S619" s="432"/>
      <c r="T619" s="432"/>
      <c r="U619" s="691"/>
      <c r="V619" s="692"/>
      <c r="W619" s="692"/>
      <c r="X619" s="691"/>
      <c r="Y619" s="691"/>
      <c r="Z619" s="432"/>
      <c r="AA619" s="695"/>
      <c r="AK619" s="432"/>
    </row>
    <row r="620" spans="1:39" s="429" customFormat="1" ht="20.25" x14ac:dyDescent="0.4">
      <c r="A620" s="688"/>
      <c r="B620" s="432"/>
      <c r="C620" s="432"/>
      <c r="D620" s="432" t="s">
        <v>1426</v>
      </c>
      <c r="E620" s="429" t="s">
        <v>2768</v>
      </c>
      <c r="F620" s="429" t="s">
        <v>2166</v>
      </c>
      <c r="G620" s="429" t="s">
        <v>2157</v>
      </c>
      <c r="H620" s="429" t="s">
        <v>2167</v>
      </c>
      <c r="I620" s="429" t="s">
        <v>2159</v>
      </c>
      <c r="J620" s="691">
        <v>15.9</v>
      </c>
      <c r="K620" s="689">
        <v>21.05</v>
      </c>
      <c r="L620" s="689">
        <v>21.35</v>
      </c>
      <c r="M620" s="689"/>
      <c r="N620" s="429" t="s">
        <v>2163</v>
      </c>
      <c r="R620" s="432"/>
      <c r="S620" s="432"/>
      <c r="T620" s="432"/>
      <c r="U620" s="691"/>
      <c r="V620" s="692"/>
      <c r="W620" s="692"/>
      <c r="X620" s="691"/>
      <c r="Y620" s="691"/>
      <c r="Z620" s="432"/>
      <c r="AA620" s="695"/>
      <c r="AK620" s="432"/>
    </row>
    <row r="621" spans="1:39" s="429" customFormat="1" ht="20.25" x14ac:dyDescent="0.4">
      <c r="A621" s="688"/>
      <c r="B621" s="432"/>
      <c r="C621" s="432"/>
      <c r="D621" s="432" t="s">
        <v>1426</v>
      </c>
      <c r="E621" s="429" t="s">
        <v>2769</v>
      </c>
      <c r="F621" s="429" t="s">
        <v>2157</v>
      </c>
      <c r="G621" s="429" t="s">
        <v>40</v>
      </c>
      <c r="H621" s="429" t="s">
        <v>2159</v>
      </c>
      <c r="I621" s="429" t="s">
        <v>1476</v>
      </c>
      <c r="J621" s="691">
        <v>2.7</v>
      </c>
      <c r="K621" s="689">
        <v>21.45</v>
      </c>
      <c r="L621" s="689">
        <v>21.55</v>
      </c>
      <c r="M621" s="689"/>
      <c r="N621" s="642" t="s">
        <v>971</v>
      </c>
      <c r="O621" s="707"/>
      <c r="P621" s="707"/>
      <c r="Q621" s="707"/>
      <c r="R621" s="432"/>
      <c r="S621" s="432"/>
      <c r="T621" s="432"/>
      <c r="U621" s="691"/>
      <c r="V621" s="692"/>
      <c r="W621" s="692"/>
      <c r="X621" s="691"/>
      <c r="Y621" s="691"/>
      <c r="Z621" s="432"/>
      <c r="AA621" s="695"/>
      <c r="AK621" s="432"/>
    </row>
    <row r="622" spans="1:39" s="429" customFormat="1" ht="20.25" x14ac:dyDescent="0.4">
      <c r="A622" s="688"/>
      <c r="B622" s="432"/>
      <c r="C622" s="432"/>
      <c r="D622" s="432" t="s">
        <v>1426</v>
      </c>
      <c r="E622" s="429" t="s">
        <v>2770</v>
      </c>
      <c r="F622" s="429" t="s">
        <v>40</v>
      </c>
      <c r="G622" s="429" t="s">
        <v>2157</v>
      </c>
      <c r="H622" s="429" t="s">
        <v>1476</v>
      </c>
      <c r="I622" s="429" t="s">
        <v>2159</v>
      </c>
      <c r="J622" s="691">
        <v>2.7</v>
      </c>
      <c r="K622" s="689">
        <v>22.25</v>
      </c>
      <c r="L622" s="689">
        <v>22.35</v>
      </c>
      <c r="M622" s="689"/>
      <c r="N622" s="429" t="s">
        <v>2163</v>
      </c>
      <c r="R622" s="432"/>
      <c r="S622" s="432"/>
      <c r="T622" s="432"/>
      <c r="U622" s="691"/>
      <c r="V622" s="692"/>
      <c r="W622" s="692"/>
      <c r="X622" s="691"/>
      <c r="Y622" s="691"/>
      <c r="Z622" s="432"/>
      <c r="AA622" s="695"/>
      <c r="AK622" s="432"/>
    </row>
    <row r="623" spans="1:39" s="429" customFormat="1" ht="20.25" x14ac:dyDescent="0.4">
      <c r="A623" s="688"/>
      <c r="B623" s="432"/>
      <c r="C623" s="432"/>
      <c r="D623" s="432" t="s">
        <v>1426</v>
      </c>
      <c r="E623" s="429" t="s">
        <v>2771</v>
      </c>
      <c r="F623" s="429" t="s">
        <v>2157</v>
      </c>
      <c r="G623" s="429" t="s">
        <v>2211</v>
      </c>
      <c r="H623" s="429" t="s">
        <v>2159</v>
      </c>
      <c r="I623" s="429" t="s">
        <v>2212</v>
      </c>
      <c r="J623" s="691">
        <v>25.5</v>
      </c>
      <c r="K623" s="689">
        <v>22.45</v>
      </c>
      <c r="L623" s="689">
        <v>23.45</v>
      </c>
      <c r="M623" s="689"/>
      <c r="N623" s="429" t="s">
        <v>2163</v>
      </c>
      <c r="R623" s="432"/>
      <c r="S623" s="432"/>
      <c r="T623" s="432"/>
      <c r="U623" s="691"/>
      <c r="V623" s="692"/>
      <c r="W623" s="692"/>
      <c r="X623" s="691"/>
      <c r="Y623" s="691"/>
      <c r="Z623" s="432"/>
      <c r="AA623" s="695"/>
      <c r="AK623" s="432"/>
    </row>
    <row r="624" spans="1:39" s="429" customFormat="1" ht="20.25" x14ac:dyDescent="0.4">
      <c r="A624" s="688"/>
      <c r="B624" s="432"/>
      <c r="C624" s="432"/>
      <c r="D624" s="432" t="s">
        <v>1426</v>
      </c>
      <c r="E624" s="429" t="s">
        <v>2772</v>
      </c>
      <c r="F624" s="429" t="s">
        <v>2211</v>
      </c>
      <c r="G624" s="429" t="s">
        <v>2157</v>
      </c>
      <c r="H624" s="429" t="s">
        <v>2212</v>
      </c>
      <c r="I624" s="429" t="s">
        <v>2159</v>
      </c>
      <c r="J624" s="691">
        <v>25.5</v>
      </c>
      <c r="K624" s="689">
        <v>4</v>
      </c>
      <c r="L624" s="689">
        <v>4.55</v>
      </c>
      <c r="M624" s="689"/>
      <c r="N624" s="429" t="s">
        <v>2163</v>
      </c>
      <c r="R624" s="432"/>
      <c r="S624" s="432"/>
      <c r="T624" s="432"/>
      <c r="U624" s="691"/>
      <c r="V624" s="692"/>
      <c r="W624" s="692"/>
      <c r="X624" s="691"/>
      <c r="Y624" s="691"/>
      <c r="Z624" s="432"/>
      <c r="AA624" s="695"/>
      <c r="AK624" s="432"/>
    </row>
    <row r="625" spans="1:39" s="429" customFormat="1" ht="20.25" x14ac:dyDescent="0.4">
      <c r="A625" s="688"/>
      <c r="B625" s="432"/>
      <c r="C625" s="432" t="s">
        <v>2092</v>
      </c>
      <c r="D625" s="432" t="s">
        <v>1426</v>
      </c>
      <c r="E625" s="429" t="s">
        <v>2773</v>
      </c>
      <c r="F625" s="429" t="s">
        <v>2157</v>
      </c>
      <c r="G625" s="429" t="s">
        <v>40</v>
      </c>
      <c r="H625" s="429" t="s">
        <v>2159</v>
      </c>
      <c r="I625" s="429" t="s">
        <v>1476</v>
      </c>
      <c r="J625" s="691">
        <v>2.7</v>
      </c>
      <c r="K625" s="689">
        <v>5.05</v>
      </c>
      <c r="L625" s="689">
        <v>5.15</v>
      </c>
      <c r="M625" s="689"/>
      <c r="R625" s="432"/>
      <c r="S625" s="432"/>
      <c r="T625" s="432"/>
      <c r="U625" s="691"/>
      <c r="V625" s="692"/>
      <c r="W625" s="692"/>
      <c r="X625" s="691"/>
      <c r="Y625" s="691"/>
      <c r="Z625" s="432"/>
      <c r="AA625" s="695"/>
      <c r="AK625" s="432"/>
    </row>
    <row r="626" spans="1:39" s="178" customFormat="1" ht="20.25" x14ac:dyDescent="0.4">
      <c r="A626" s="672"/>
      <c r="B626" s="175"/>
      <c r="C626" s="175" t="s">
        <v>2092</v>
      </c>
      <c r="D626" s="175"/>
      <c r="J626" s="187" t="s">
        <v>2774</v>
      </c>
      <c r="K626" s="180"/>
      <c r="L626" s="175"/>
      <c r="M626" s="175"/>
      <c r="R626" s="175"/>
      <c r="S626" s="175"/>
      <c r="T626" s="175"/>
      <c r="V626" s="679"/>
      <c r="W626" s="679"/>
      <c r="X626" s="183"/>
      <c r="Y626" s="183"/>
      <c r="AA626" s="685"/>
      <c r="AK626" s="175"/>
    </row>
    <row r="627" spans="1:39" s="178" customFormat="1" ht="20.25" x14ac:dyDescent="0.4">
      <c r="A627" s="672"/>
      <c r="B627" s="175"/>
      <c r="C627" s="175"/>
      <c r="D627" s="175"/>
      <c r="J627" s="175"/>
      <c r="K627" s="175"/>
      <c r="L627" s="175"/>
      <c r="M627" s="175"/>
      <c r="R627" s="175"/>
      <c r="S627" s="175"/>
      <c r="T627" s="175"/>
      <c r="U627" s="183"/>
      <c r="V627" s="679"/>
      <c r="W627" s="679"/>
      <c r="X627" s="183"/>
      <c r="Y627" s="183"/>
      <c r="Z627" s="175"/>
      <c r="AA627" s="685"/>
      <c r="AK627" s="175"/>
    </row>
    <row r="628" spans="1:39" s="429" customFormat="1" ht="20.25" x14ac:dyDescent="0.4">
      <c r="A628" s="688"/>
      <c r="B628" s="432">
        <v>39</v>
      </c>
      <c r="C628" s="432" t="s">
        <v>2092</v>
      </c>
      <c r="D628" s="432" t="s">
        <v>1445</v>
      </c>
      <c r="E628" s="429" t="s">
        <v>2775</v>
      </c>
      <c r="F628" s="429" t="s">
        <v>2220</v>
      </c>
      <c r="G628" s="429" t="s">
        <v>2157</v>
      </c>
      <c r="H628" s="429" t="s">
        <v>2221</v>
      </c>
      <c r="I628" s="429" t="s">
        <v>2159</v>
      </c>
      <c r="J628" s="432">
        <v>41.8</v>
      </c>
      <c r="K628" s="689">
        <v>5.15</v>
      </c>
      <c r="L628" s="689">
        <v>6.3</v>
      </c>
      <c r="M628" s="689"/>
      <c r="N628" s="704"/>
      <c r="R628" s="432"/>
      <c r="S628" s="432"/>
      <c r="T628" s="432"/>
      <c r="U628" s="432" t="s">
        <v>1445</v>
      </c>
      <c r="V628" s="690">
        <v>0.27777777777777779</v>
      </c>
      <c r="W628" s="690">
        <v>0.25694444444444448</v>
      </c>
      <c r="X628" s="691">
        <v>165.7</v>
      </c>
      <c r="Y628" s="691"/>
      <c r="Z628" s="692"/>
      <c r="AA628" s="693" t="s">
        <v>1027</v>
      </c>
      <c r="AB628" s="705" t="s">
        <v>2101</v>
      </c>
      <c r="AC628" s="705" t="s">
        <v>1045</v>
      </c>
      <c r="AD628" s="705"/>
      <c r="AE628" s="705"/>
      <c r="AF628" s="429" t="s">
        <v>2221</v>
      </c>
      <c r="AG628" s="429" t="s">
        <v>2696</v>
      </c>
      <c r="AH628" s="655" t="s">
        <v>1542</v>
      </c>
      <c r="AI628" s="429" t="s">
        <v>1045</v>
      </c>
      <c r="AJ628" s="429" t="s">
        <v>1031</v>
      </c>
      <c r="AK628" s="432"/>
      <c r="AM628" s="429" t="s">
        <v>1027</v>
      </c>
    </row>
    <row r="629" spans="1:39" s="429" customFormat="1" ht="20.25" x14ac:dyDescent="0.4">
      <c r="A629" s="688"/>
      <c r="B629" s="432"/>
      <c r="C629" s="432"/>
      <c r="D629" s="432" t="s">
        <v>1445</v>
      </c>
      <c r="E629" s="429" t="s">
        <v>2776</v>
      </c>
      <c r="F629" s="429" t="s">
        <v>2157</v>
      </c>
      <c r="G629" s="429" t="s">
        <v>2184</v>
      </c>
      <c r="H629" s="429" t="s">
        <v>2159</v>
      </c>
      <c r="I629" s="429" t="s">
        <v>2185</v>
      </c>
      <c r="J629" s="432">
        <v>33.799999999999997</v>
      </c>
      <c r="K629" s="689">
        <v>6.4</v>
      </c>
      <c r="L629" s="689">
        <v>7.4</v>
      </c>
      <c r="M629" s="689"/>
      <c r="N629" s="707"/>
      <c r="O629" s="707"/>
      <c r="P629" s="707"/>
      <c r="Q629" s="707"/>
      <c r="X629" s="691"/>
      <c r="Y629" s="691"/>
      <c r="AA629" s="695"/>
      <c r="AK629" s="432"/>
    </row>
    <row r="630" spans="1:39" s="429" customFormat="1" ht="20.25" x14ac:dyDescent="0.4">
      <c r="A630" s="688"/>
      <c r="B630" s="432"/>
      <c r="C630" s="432"/>
      <c r="D630" s="432" t="s">
        <v>1445</v>
      </c>
      <c r="E630" s="429" t="s">
        <v>2777</v>
      </c>
      <c r="F630" s="429" t="s">
        <v>2184</v>
      </c>
      <c r="G630" s="429" t="s">
        <v>40</v>
      </c>
      <c r="H630" s="429" t="s">
        <v>2185</v>
      </c>
      <c r="I630" s="429" t="s">
        <v>1476</v>
      </c>
      <c r="J630" s="432">
        <v>31.1</v>
      </c>
      <c r="K630" s="689">
        <v>7.45</v>
      </c>
      <c r="L630" s="689">
        <v>8.35</v>
      </c>
      <c r="M630" s="689"/>
      <c r="N630" s="704" t="s">
        <v>971</v>
      </c>
      <c r="O630" s="696"/>
      <c r="P630" s="696"/>
      <c r="Q630" s="696"/>
      <c r="V630" s="692"/>
      <c r="W630" s="692"/>
      <c r="X630" s="691"/>
      <c r="Y630" s="691"/>
      <c r="AA630" s="695"/>
      <c r="AK630" s="432"/>
    </row>
    <row r="631" spans="1:39" s="429" customFormat="1" ht="20.25" x14ac:dyDescent="0.4">
      <c r="A631" s="688"/>
      <c r="B631" s="432"/>
      <c r="C631" s="432"/>
      <c r="D631" s="432" t="s">
        <v>1445</v>
      </c>
      <c r="E631" s="429" t="s">
        <v>2778</v>
      </c>
      <c r="F631" s="429" t="s">
        <v>40</v>
      </c>
      <c r="G631" s="429" t="s">
        <v>2560</v>
      </c>
      <c r="H631" s="429" t="s">
        <v>1476</v>
      </c>
      <c r="I631" s="429" t="s">
        <v>2561</v>
      </c>
      <c r="J631" s="432">
        <v>26.8</v>
      </c>
      <c r="K631" s="689">
        <v>9.0500000000000007</v>
      </c>
      <c r="L631" s="689">
        <v>10</v>
      </c>
      <c r="M631" s="689"/>
      <c r="N631" s="707"/>
      <c r="O631" s="707"/>
      <c r="P631" s="707"/>
      <c r="Q631" s="707"/>
      <c r="V631" s="692"/>
      <c r="W631" s="692"/>
      <c r="X631" s="691"/>
      <c r="Y631" s="691"/>
      <c r="AA631" s="695"/>
      <c r="AK631" s="432"/>
    </row>
    <row r="632" spans="1:39" s="429" customFormat="1" ht="20.25" x14ac:dyDescent="0.4">
      <c r="A632" s="688"/>
      <c r="B632" s="432"/>
      <c r="C632" s="432"/>
      <c r="D632" s="432" t="s">
        <v>1445</v>
      </c>
      <c r="E632" s="429" t="s">
        <v>2779</v>
      </c>
      <c r="F632" s="429" t="s">
        <v>2560</v>
      </c>
      <c r="G632" s="429" t="s">
        <v>2157</v>
      </c>
      <c r="H632" s="429" t="s">
        <v>2561</v>
      </c>
      <c r="I632" s="429" t="s">
        <v>2159</v>
      </c>
      <c r="J632" s="432">
        <v>29.5</v>
      </c>
      <c r="K632" s="689">
        <v>10.050000000000001</v>
      </c>
      <c r="L632" s="689">
        <v>11.1</v>
      </c>
      <c r="M632" s="689"/>
      <c r="N632" s="707"/>
      <c r="O632" s="707"/>
      <c r="P632" s="707"/>
      <c r="Q632" s="707"/>
      <c r="V632" s="692"/>
      <c r="W632" s="692"/>
      <c r="X632" s="691"/>
      <c r="Y632" s="691"/>
      <c r="AA632" s="695"/>
      <c r="AK632" s="432"/>
    </row>
    <row r="633" spans="1:39" s="429" customFormat="1" ht="20.25" x14ac:dyDescent="0.4">
      <c r="A633" s="688"/>
      <c r="B633" s="432"/>
      <c r="C633" s="432" t="s">
        <v>2092</v>
      </c>
      <c r="D633" s="432" t="s">
        <v>1445</v>
      </c>
      <c r="E633" s="429" t="s">
        <v>2780</v>
      </c>
      <c r="F633" s="429" t="s">
        <v>2157</v>
      </c>
      <c r="G633" s="429" t="s">
        <v>40</v>
      </c>
      <c r="H633" s="429" t="s">
        <v>2159</v>
      </c>
      <c r="I633" s="429" t="s">
        <v>1476</v>
      </c>
      <c r="J633" s="432">
        <v>2.7</v>
      </c>
      <c r="K633" s="689">
        <v>11.2</v>
      </c>
      <c r="L633" s="689">
        <v>11.3</v>
      </c>
      <c r="M633" s="689"/>
      <c r="N633" s="707"/>
      <c r="V633" s="692"/>
      <c r="W633" s="692"/>
      <c r="X633" s="691"/>
      <c r="Y633" s="691"/>
      <c r="AA633" s="695"/>
      <c r="AK633" s="432"/>
    </row>
    <row r="634" spans="1:39" s="429" customFormat="1" ht="20.25" x14ac:dyDescent="0.4">
      <c r="A634" s="688"/>
      <c r="B634" s="432"/>
      <c r="C634" s="432" t="s">
        <v>2092</v>
      </c>
      <c r="D634" s="432"/>
      <c r="F634" s="642" t="s">
        <v>976</v>
      </c>
      <c r="H634" s="642" t="s">
        <v>976</v>
      </c>
      <c r="J634" s="706" t="s">
        <v>2781</v>
      </c>
      <c r="K634" s="432"/>
      <c r="L634" s="432"/>
      <c r="M634" s="432"/>
      <c r="N634" s="707"/>
      <c r="V634" s="692"/>
      <c r="W634" s="692"/>
      <c r="X634" s="691"/>
      <c r="Y634" s="691"/>
      <c r="AA634" s="695"/>
      <c r="AK634" s="432"/>
    </row>
    <row r="635" spans="1:39" s="429" customFormat="1" ht="20.25" x14ac:dyDescent="0.4">
      <c r="A635" s="688"/>
      <c r="B635" s="432"/>
      <c r="C635" s="432" t="s">
        <v>2092</v>
      </c>
      <c r="D635" s="432" t="s">
        <v>1438</v>
      </c>
      <c r="E635" s="429" t="s">
        <v>2782</v>
      </c>
      <c r="F635" s="429" t="s">
        <v>40</v>
      </c>
      <c r="G635" s="429" t="s">
        <v>2220</v>
      </c>
      <c r="H635" s="429" t="s">
        <v>1476</v>
      </c>
      <c r="I635" s="429" t="s">
        <v>2221</v>
      </c>
      <c r="J635" s="432">
        <v>39.1</v>
      </c>
      <c r="K635" s="689">
        <v>13.3</v>
      </c>
      <c r="L635" s="689">
        <v>14.45</v>
      </c>
      <c r="M635" s="689"/>
      <c r="N635" s="707"/>
      <c r="U635" s="432" t="s">
        <v>1438</v>
      </c>
      <c r="V635" s="690">
        <v>0.31944444444444448</v>
      </c>
      <c r="W635" s="690">
        <v>0.28819444444444448</v>
      </c>
      <c r="X635" s="691">
        <v>167.7</v>
      </c>
      <c r="Y635" s="691">
        <f>X635+X628</f>
        <v>333.4</v>
      </c>
      <c r="Z635" s="692">
        <v>13</v>
      </c>
      <c r="AA635" s="693" t="s">
        <v>1027</v>
      </c>
      <c r="AB635" s="705" t="s">
        <v>2101</v>
      </c>
      <c r="AC635" s="705" t="s">
        <v>1045</v>
      </c>
      <c r="AD635" s="705" t="s">
        <v>1045</v>
      </c>
      <c r="AE635" s="705" t="s">
        <v>2103</v>
      </c>
      <c r="AF635" s="429" t="s">
        <v>2706</v>
      </c>
      <c r="AG635" s="429" t="s">
        <v>2696</v>
      </c>
      <c r="AH635" s="655" t="s">
        <v>1542</v>
      </c>
      <c r="AI635" s="429" t="s">
        <v>1045</v>
      </c>
      <c r="AJ635" s="429" t="s">
        <v>1031</v>
      </c>
      <c r="AK635" s="432" t="s">
        <v>2180</v>
      </c>
      <c r="AM635" s="429" t="s">
        <v>1027</v>
      </c>
    </row>
    <row r="636" spans="1:39" s="429" customFormat="1" ht="20.25" x14ac:dyDescent="0.4">
      <c r="A636" s="688"/>
      <c r="B636" s="432"/>
      <c r="C636" s="432"/>
      <c r="D636" s="432" t="s">
        <v>1438</v>
      </c>
      <c r="E636" s="429" t="s">
        <v>2783</v>
      </c>
      <c r="F636" s="429" t="s">
        <v>2220</v>
      </c>
      <c r="G636" s="429" t="s">
        <v>40</v>
      </c>
      <c r="H636" s="429" t="s">
        <v>2221</v>
      </c>
      <c r="I636" s="429" t="s">
        <v>1476</v>
      </c>
      <c r="J636" s="432">
        <v>39.1</v>
      </c>
      <c r="K636" s="689">
        <v>15</v>
      </c>
      <c r="L636" s="689">
        <v>16.149999999999999</v>
      </c>
      <c r="M636" s="689"/>
      <c r="N636" s="707"/>
      <c r="V636" s="692"/>
      <c r="W636" s="692"/>
      <c r="X636" s="691"/>
      <c r="Y636" s="691"/>
      <c r="AA636" s="695"/>
      <c r="AK636" s="432"/>
    </row>
    <row r="637" spans="1:39" s="429" customFormat="1" ht="20.25" x14ac:dyDescent="0.4">
      <c r="A637" s="688"/>
      <c r="B637" s="432"/>
      <c r="C637" s="432"/>
      <c r="D637" s="432" t="s">
        <v>1438</v>
      </c>
      <c r="E637" s="429" t="s">
        <v>2784</v>
      </c>
      <c r="F637" s="429" t="s">
        <v>40</v>
      </c>
      <c r="G637" s="429" t="s">
        <v>2385</v>
      </c>
      <c r="H637" s="429" t="s">
        <v>1476</v>
      </c>
      <c r="I637" s="429" t="s">
        <v>2386</v>
      </c>
      <c r="J637" s="691">
        <v>12</v>
      </c>
      <c r="K637" s="689">
        <v>16.3</v>
      </c>
      <c r="L637" s="689">
        <v>16.55</v>
      </c>
      <c r="M637" s="689"/>
      <c r="N637" s="707"/>
      <c r="O637" s="707"/>
      <c r="P637" s="707"/>
      <c r="Q637" s="707"/>
      <c r="V637" s="692"/>
      <c r="W637" s="692"/>
      <c r="X637" s="691"/>
      <c r="Y637" s="691"/>
      <c r="AA637" s="695"/>
      <c r="AK637" s="432"/>
    </row>
    <row r="638" spans="1:39" s="429" customFormat="1" ht="20.25" x14ac:dyDescent="0.4">
      <c r="A638" s="688"/>
      <c r="B638" s="432"/>
      <c r="C638" s="432"/>
      <c r="D638" s="432" t="s">
        <v>1438</v>
      </c>
      <c r="E638" s="429" t="s">
        <v>2785</v>
      </c>
      <c r="F638" s="429" t="s">
        <v>2385</v>
      </c>
      <c r="G638" s="429" t="s">
        <v>40</v>
      </c>
      <c r="H638" s="429" t="s">
        <v>2386</v>
      </c>
      <c r="I638" s="429" t="s">
        <v>1476</v>
      </c>
      <c r="J638" s="691">
        <v>12</v>
      </c>
      <c r="K638" s="689">
        <v>17</v>
      </c>
      <c r="L638" s="689">
        <v>17.25</v>
      </c>
      <c r="M638" s="689"/>
      <c r="N638" s="704" t="s">
        <v>971</v>
      </c>
      <c r="O638" s="707"/>
      <c r="P638" s="707"/>
      <c r="Q638" s="707"/>
      <c r="R638" s="642"/>
      <c r="S638" s="642"/>
      <c r="T638" s="642"/>
      <c r="V638" s="692"/>
      <c r="W638" s="692"/>
      <c r="X638" s="691"/>
      <c r="Y638" s="691"/>
      <c r="AA638" s="695"/>
      <c r="AK638" s="432"/>
    </row>
    <row r="639" spans="1:39" s="429" customFormat="1" ht="20.25" x14ac:dyDescent="0.4">
      <c r="A639" s="688"/>
      <c r="B639" s="432"/>
      <c r="C639" s="432"/>
      <c r="D639" s="432" t="s">
        <v>1438</v>
      </c>
      <c r="E639" s="429" t="s">
        <v>2786</v>
      </c>
      <c r="F639" s="429" t="s">
        <v>40</v>
      </c>
      <c r="G639" s="429" t="s">
        <v>2166</v>
      </c>
      <c r="H639" s="429" t="s">
        <v>1476</v>
      </c>
      <c r="I639" s="429" t="s">
        <v>2167</v>
      </c>
      <c r="J639" s="432">
        <v>13.2</v>
      </c>
      <c r="K639" s="689">
        <v>18</v>
      </c>
      <c r="L639" s="689">
        <v>18.3</v>
      </c>
      <c r="M639" s="689"/>
      <c r="N639" s="707"/>
      <c r="O639" s="707"/>
      <c r="P639" s="707"/>
      <c r="Q639" s="707"/>
      <c r="V639" s="692"/>
      <c r="W639" s="692"/>
      <c r="X639" s="691"/>
      <c r="Y639" s="691"/>
      <c r="AA639" s="695"/>
      <c r="AK639" s="432"/>
    </row>
    <row r="640" spans="1:39" s="429" customFormat="1" ht="20.25" x14ac:dyDescent="0.4">
      <c r="A640" s="688"/>
      <c r="B640" s="432"/>
      <c r="C640" s="432"/>
      <c r="D640" s="432" t="s">
        <v>1438</v>
      </c>
      <c r="E640" s="429" t="s">
        <v>2787</v>
      </c>
      <c r="F640" s="429" t="s">
        <v>2166</v>
      </c>
      <c r="G640" s="429" t="s">
        <v>40</v>
      </c>
      <c r="H640" s="429" t="s">
        <v>2167</v>
      </c>
      <c r="I640" s="429" t="s">
        <v>1476</v>
      </c>
      <c r="J640" s="432">
        <v>13.2</v>
      </c>
      <c r="K640" s="689">
        <v>18.350000000000001</v>
      </c>
      <c r="L640" s="689">
        <v>19.05</v>
      </c>
      <c r="M640" s="689"/>
      <c r="N640" s="707"/>
      <c r="O640" s="707"/>
      <c r="P640" s="707"/>
      <c r="Q640" s="707"/>
      <c r="V640" s="692"/>
      <c r="W640" s="692"/>
      <c r="X640" s="691"/>
      <c r="Y640" s="691"/>
      <c r="AA640" s="695"/>
      <c r="AK640" s="432"/>
    </row>
    <row r="641" spans="1:39" s="429" customFormat="1" ht="20.25" x14ac:dyDescent="0.4">
      <c r="A641" s="688"/>
      <c r="B641" s="432"/>
      <c r="C641" s="432" t="s">
        <v>2092</v>
      </c>
      <c r="D641" s="432" t="s">
        <v>1438</v>
      </c>
      <c r="E641" s="429" t="s">
        <v>2788</v>
      </c>
      <c r="F641" s="429" t="s">
        <v>40</v>
      </c>
      <c r="G641" s="429" t="s">
        <v>2220</v>
      </c>
      <c r="H641" s="429" t="s">
        <v>1476</v>
      </c>
      <c r="I641" s="429" t="s">
        <v>2221</v>
      </c>
      <c r="J641" s="432">
        <v>39.1</v>
      </c>
      <c r="K641" s="689">
        <v>19.149999999999999</v>
      </c>
      <c r="L641" s="689">
        <v>20.3</v>
      </c>
      <c r="M641" s="689"/>
      <c r="N641" s="707"/>
      <c r="V641" s="692"/>
      <c r="W641" s="692"/>
      <c r="X641" s="691"/>
      <c r="Y641" s="691"/>
      <c r="AA641" s="695"/>
      <c r="AK641" s="432"/>
    </row>
    <row r="642" spans="1:39" s="429" customFormat="1" ht="20.25" x14ac:dyDescent="0.4">
      <c r="A642" s="688"/>
      <c r="B642" s="432"/>
      <c r="C642" s="432" t="s">
        <v>2092</v>
      </c>
      <c r="D642" s="432"/>
      <c r="G642" s="642" t="s">
        <v>1174</v>
      </c>
      <c r="I642" s="642" t="s">
        <v>1174</v>
      </c>
      <c r="J642" s="432"/>
      <c r="K642" s="689"/>
      <c r="L642" s="689"/>
      <c r="M642" s="689"/>
      <c r="N642" s="707"/>
      <c r="V642" s="692"/>
      <c r="W642" s="692"/>
      <c r="X642" s="691"/>
      <c r="Y642" s="691"/>
      <c r="AA642" s="695"/>
      <c r="AK642" s="432"/>
    </row>
    <row r="643" spans="1:39" s="178" customFormat="1" ht="20.25" x14ac:dyDescent="0.4">
      <c r="A643" s="672"/>
      <c r="B643" s="175"/>
      <c r="C643" s="175"/>
      <c r="D643" s="175"/>
      <c r="J643" s="175"/>
      <c r="K643" s="175"/>
      <c r="L643" s="175"/>
      <c r="M643" s="175"/>
      <c r="R643" s="175"/>
      <c r="S643" s="175"/>
      <c r="T643" s="175"/>
      <c r="V643" s="679"/>
      <c r="W643" s="679"/>
      <c r="X643" s="183"/>
      <c r="Y643" s="183"/>
      <c r="AA643" s="685"/>
      <c r="AK643" s="175"/>
    </row>
    <row r="644" spans="1:39" s="645" customFormat="1" ht="20.25" x14ac:dyDescent="0.4">
      <c r="A644" s="719"/>
      <c r="B644" s="442">
        <v>40</v>
      </c>
      <c r="C644" s="442" t="s">
        <v>2092</v>
      </c>
      <c r="D644" s="442" t="s">
        <v>1443</v>
      </c>
      <c r="E644" s="645" t="s">
        <v>2789</v>
      </c>
      <c r="F644" s="645" t="s">
        <v>40</v>
      </c>
      <c r="G644" s="645" t="s">
        <v>2226</v>
      </c>
      <c r="H644" s="645" t="s">
        <v>1476</v>
      </c>
      <c r="I644" s="645" t="s">
        <v>2227</v>
      </c>
      <c r="J644" s="723">
        <v>9</v>
      </c>
      <c r="K644" s="720">
        <v>6.15</v>
      </c>
      <c r="L644" s="720">
        <v>6.45</v>
      </c>
      <c r="M644" s="720"/>
      <c r="T644" s="442"/>
      <c r="U644" s="442" t="s">
        <v>1443</v>
      </c>
      <c r="V644" s="722">
        <v>0.3576388888888889</v>
      </c>
      <c r="W644" s="722">
        <v>0.3263888888888889</v>
      </c>
      <c r="X644" s="723">
        <v>150</v>
      </c>
      <c r="Y644" s="723"/>
      <c r="Z644" s="724"/>
      <c r="AA644" s="725" t="s">
        <v>1027</v>
      </c>
      <c r="AB644" s="726" t="s">
        <v>2101</v>
      </c>
      <c r="AC644" s="726" t="s">
        <v>1045</v>
      </c>
      <c r="AD644" s="726"/>
      <c r="AE644" s="726"/>
      <c r="AF644" s="645" t="s">
        <v>2227</v>
      </c>
      <c r="AG644" s="645" t="s">
        <v>2226</v>
      </c>
      <c r="AH644" s="727" t="s">
        <v>1542</v>
      </c>
      <c r="AI644" s="645" t="s">
        <v>1400</v>
      </c>
      <c r="AJ644" s="645" t="s">
        <v>1031</v>
      </c>
      <c r="AK644" s="442" t="s">
        <v>2103</v>
      </c>
      <c r="AM644" s="645" t="s">
        <v>1027</v>
      </c>
    </row>
    <row r="645" spans="1:39" s="645" customFormat="1" ht="20.25" x14ac:dyDescent="0.4">
      <c r="A645" s="719"/>
      <c r="B645" s="442"/>
      <c r="C645" s="442"/>
      <c r="D645" s="442" t="s">
        <v>1443</v>
      </c>
      <c r="E645" s="645" t="s">
        <v>2790</v>
      </c>
      <c r="F645" s="645" t="s">
        <v>2226</v>
      </c>
      <c r="G645" s="645" t="s">
        <v>40</v>
      </c>
      <c r="H645" s="645" t="s">
        <v>2227</v>
      </c>
      <c r="I645" s="645" t="s">
        <v>1476</v>
      </c>
      <c r="J645" s="723">
        <v>9</v>
      </c>
      <c r="K645" s="720">
        <v>6.5</v>
      </c>
      <c r="L645" s="720">
        <v>7.2</v>
      </c>
      <c r="M645" s="720"/>
      <c r="N645" s="645" t="s">
        <v>1225</v>
      </c>
      <c r="R645" s="736"/>
      <c r="S645" s="736"/>
      <c r="T645" s="736"/>
      <c r="U645" s="723"/>
      <c r="V645" s="724"/>
      <c r="W645" s="724"/>
      <c r="X645" s="723"/>
      <c r="Y645" s="723"/>
      <c r="Z645" s="442"/>
      <c r="AA645" s="728"/>
      <c r="AK645" s="442"/>
    </row>
    <row r="646" spans="1:39" s="645" customFormat="1" ht="20.25" x14ac:dyDescent="0.4">
      <c r="A646" s="719"/>
      <c r="B646" s="442"/>
      <c r="C646" s="442"/>
      <c r="D646" s="442" t="s">
        <v>1443</v>
      </c>
      <c r="E646" s="645" t="s">
        <v>2791</v>
      </c>
      <c r="F646" s="645" t="s">
        <v>40</v>
      </c>
      <c r="G646" s="645" t="s">
        <v>2385</v>
      </c>
      <c r="H646" s="645" t="s">
        <v>1476</v>
      </c>
      <c r="I646" s="645" t="s">
        <v>2386</v>
      </c>
      <c r="J646" s="723">
        <v>12</v>
      </c>
      <c r="K646" s="720">
        <v>7.25</v>
      </c>
      <c r="L646" s="720">
        <v>7.5</v>
      </c>
      <c r="M646" s="720"/>
      <c r="R646" s="442"/>
      <c r="S646" s="442"/>
      <c r="T646" s="442"/>
      <c r="U646" s="723"/>
      <c r="V646" s="724"/>
      <c r="W646" s="724"/>
      <c r="X646" s="723"/>
      <c r="Y646" s="723"/>
      <c r="Z646" s="442"/>
      <c r="AA646" s="728"/>
      <c r="AK646" s="442"/>
    </row>
    <row r="647" spans="1:39" s="645" customFormat="1" ht="20.25" x14ac:dyDescent="0.4">
      <c r="A647" s="719"/>
      <c r="B647" s="442"/>
      <c r="C647" s="442"/>
      <c r="D647" s="442" t="s">
        <v>1443</v>
      </c>
      <c r="E647" s="645" t="s">
        <v>2792</v>
      </c>
      <c r="F647" s="645" t="s">
        <v>2385</v>
      </c>
      <c r="G647" s="645" t="s">
        <v>40</v>
      </c>
      <c r="H647" s="645" t="s">
        <v>2386</v>
      </c>
      <c r="I647" s="645" t="s">
        <v>1476</v>
      </c>
      <c r="J647" s="723">
        <v>12</v>
      </c>
      <c r="K647" s="720">
        <v>7.55</v>
      </c>
      <c r="L647" s="720">
        <v>8.1999999999999993</v>
      </c>
      <c r="M647" s="720"/>
      <c r="R647" s="442"/>
      <c r="S647" s="442"/>
      <c r="T647" s="442"/>
      <c r="U647" s="723"/>
      <c r="V647" s="724"/>
      <c r="W647" s="724"/>
      <c r="X647" s="723"/>
      <c r="Y647" s="723"/>
      <c r="Z647" s="442"/>
      <c r="AA647" s="728"/>
      <c r="AK647" s="442"/>
    </row>
    <row r="648" spans="1:39" s="645" customFormat="1" ht="20.25" x14ac:dyDescent="0.4">
      <c r="A648" s="719"/>
      <c r="B648" s="442"/>
      <c r="C648" s="442"/>
      <c r="D648" s="442" t="s">
        <v>1443</v>
      </c>
      <c r="E648" s="645" t="s">
        <v>2793</v>
      </c>
      <c r="F648" s="645" t="s">
        <v>40</v>
      </c>
      <c r="G648" s="645" t="s">
        <v>2226</v>
      </c>
      <c r="H648" s="645" t="s">
        <v>1476</v>
      </c>
      <c r="I648" s="645" t="s">
        <v>2227</v>
      </c>
      <c r="J648" s="723">
        <v>9</v>
      </c>
      <c r="K648" s="720">
        <v>8.25</v>
      </c>
      <c r="L648" s="720">
        <v>8.5500000000000007</v>
      </c>
      <c r="M648" s="720"/>
      <c r="R648" s="442"/>
      <c r="S648" s="442"/>
      <c r="T648" s="442"/>
      <c r="U648" s="723"/>
      <c r="V648" s="724"/>
      <c r="W648" s="724"/>
      <c r="X648" s="723"/>
      <c r="Y648" s="723"/>
      <c r="Z648" s="442"/>
      <c r="AA648" s="728"/>
      <c r="AK648" s="442"/>
    </row>
    <row r="649" spans="1:39" s="645" customFormat="1" ht="20.25" x14ac:dyDescent="0.4">
      <c r="A649" s="719"/>
      <c r="B649" s="442"/>
      <c r="C649" s="442"/>
      <c r="D649" s="442" t="s">
        <v>1443</v>
      </c>
      <c r="E649" s="645" t="s">
        <v>2794</v>
      </c>
      <c r="F649" s="645" t="s">
        <v>2226</v>
      </c>
      <c r="G649" s="645" t="s">
        <v>40</v>
      </c>
      <c r="H649" s="645" t="s">
        <v>2227</v>
      </c>
      <c r="I649" s="645" t="s">
        <v>1476</v>
      </c>
      <c r="J649" s="723">
        <v>9</v>
      </c>
      <c r="K649" s="720">
        <v>9</v>
      </c>
      <c r="L649" s="720">
        <v>9.3000000000000007</v>
      </c>
      <c r="M649" s="720"/>
      <c r="R649" s="442"/>
      <c r="S649" s="442"/>
      <c r="T649" s="442"/>
      <c r="U649" s="723"/>
      <c r="V649" s="724"/>
      <c r="W649" s="724"/>
      <c r="X649" s="723"/>
      <c r="Y649" s="723"/>
      <c r="Z649" s="442"/>
      <c r="AA649" s="728"/>
      <c r="AK649" s="442"/>
    </row>
    <row r="650" spans="1:39" s="645" customFormat="1" ht="20.25" x14ac:dyDescent="0.4">
      <c r="A650" s="719"/>
      <c r="B650" s="442"/>
      <c r="C650" s="442"/>
      <c r="D650" s="442" t="s">
        <v>1443</v>
      </c>
      <c r="E650" s="645" t="s">
        <v>2795</v>
      </c>
      <c r="F650" s="645" t="s">
        <v>40</v>
      </c>
      <c r="G650" s="645" t="s">
        <v>2385</v>
      </c>
      <c r="H650" s="645" t="s">
        <v>1476</v>
      </c>
      <c r="I650" s="645" t="s">
        <v>2386</v>
      </c>
      <c r="J650" s="723">
        <v>12</v>
      </c>
      <c r="K650" s="720">
        <v>9.35</v>
      </c>
      <c r="L650" s="720">
        <v>10</v>
      </c>
      <c r="M650" s="720"/>
      <c r="R650" s="442"/>
      <c r="S650" s="442"/>
      <c r="T650" s="442"/>
      <c r="U650" s="723"/>
      <c r="V650" s="724"/>
      <c r="W650" s="724"/>
      <c r="X650" s="723"/>
      <c r="Y650" s="723"/>
      <c r="Z650" s="442"/>
      <c r="AA650" s="728"/>
      <c r="AK650" s="442"/>
    </row>
    <row r="651" spans="1:39" s="645" customFormat="1" ht="20.25" x14ac:dyDescent="0.4">
      <c r="A651" s="719"/>
      <c r="B651" s="442"/>
      <c r="C651" s="442"/>
      <c r="D651" s="442" t="s">
        <v>1443</v>
      </c>
      <c r="E651" s="645" t="s">
        <v>2796</v>
      </c>
      <c r="F651" s="645" t="s">
        <v>2385</v>
      </c>
      <c r="G651" s="645" t="s">
        <v>40</v>
      </c>
      <c r="H651" s="645" t="s">
        <v>2386</v>
      </c>
      <c r="I651" s="645" t="s">
        <v>1476</v>
      </c>
      <c r="J651" s="723">
        <v>12</v>
      </c>
      <c r="K651" s="720">
        <v>10.050000000000001</v>
      </c>
      <c r="L651" s="720">
        <v>10.3</v>
      </c>
      <c r="M651" s="720"/>
      <c r="R651" s="442"/>
      <c r="S651" s="442"/>
      <c r="T651" s="442"/>
      <c r="U651" s="723"/>
      <c r="V651" s="724"/>
      <c r="W651" s="724"/>
      <c r="X651" s="723"/>
      <c r="Y651" s="723"/>
      <c r="Z651" s="442"/>
      <c r="AA651" s="728"/>
      <c r="AK651" s="442"/>
    </row>
    <row r="652" spans="1:39" s="645" customFormat="1" ht="20.25" x14ac:dyDescent="0.4">
      <c r="A652" s="719"/>
      <c r="B652" s="442"/>
      <c r="C652" s="442"/>
      <c r="D652" s="442" t="s">
        <v>1443</v>
      </c>
      <c r="E652" s="645" t="s">
        <v>2797</v>
      </c>
      <c r="F652" s="645" t="s">
        <v>40</v>
      </c>
      <c r="G652" s="645" t="s">
        <v>2226</v>
      </c>
      <c r="H652" s="645" t="s">
        <v>1476</v>
      </c>
      <c r="I652" s="645" t="s">
        <v>2227</v>
      </c>
      <c r="J652" s="723">
        <v>9</v>
      </c>
      <c r="K652" s="720">
        <v>10.35</v>
      </c>
      <c r="L652" s="720">
        <v>11.05</v>
      </c>
      <c r="M652" s="720"/>
      <c r="R652" s="442"/>
      <c r="S652" s="442"/>
      <c r="T652" s="442"/>
      <c r="U652" s="723"/>
      <c r="V652" s="724"/>
      <c r="W652" s="724"/>
      <c r="X652" s="723"/>
      <c r="Y652" s="723"/>
      <c r="Z652" s="442"/>
      <c r="AA652" s="728"/>
      <c r="AK652" s="442"/>
    </row>
    <row r="653" spans="1:39" s="645" customFormat="1" ht="20.25" x14ac:dyDescent="0.4">
      <c r="A653" s="719"/>
      <c r="B653" s="442"/>
      <c r="C653" s="442"/>
      <c r="D653" s="442" t="s">
        <v>1443</v>
      </c>
      <c r="E653" s="645" t="s">
        <v>2798</v>
      </c>
      <c r="F653" s="645" t="s">
        <v>2226</v>
      </c>
      <c r="G653" s="645" t="s">
        <v>40</v>
      </c>
      <c r="H653" s="645" t="s">
        <v>2227</v>
      </c>
      <c r="I653" s="645" t="s">
        <v>1476</v>
      </c>
      <c r="J653" s="723">
        <v>9</v>
      </c>
      <c r="K653" s="720">
        <v>11.1</v>
      </c>
      <c r="L653" s="720">
        <v>11.4</v>
      </c>
      <c r="M653" s="720"/>
      <c r="R653" s="442"/>
      <c r="S653" s="442"/>
      <c r="T653" s="442"/>
      <c r="U653" s="723"/>
      <c r="V653" s="724"/>
      <c r="W653" s="724"/>
      <c r="X653" s="723"/>
      <c r="Y653" s="723"/>
      <c r="Z653" s="442"/>
      <c r="AA653" s="728"/>
      <c r="AK653" s="442"/>
    </row>
    <row r="654" spans="1:39" s="645" customFormat="1" ht="20.25" x14ac:dyDescent="0.4">
      <c r="A654" s="719"/>
      <c r="B654" s="442"/>
      <c r="C654" s="442"/>
      <c r="D654" s="442" t="s">
        <v>1443</v>
      </c>
      <c r="E654" s="645" t="s">
        <v>2799</v>
      </c>
      <c r="F654" s="645" t="s">
        <v>40</v>
      </c>
      <c r="G654" s="645" t="s">
        <v>2385</v>
      </c>
      <c r="H654" s="645" t="s">
        <v>1476</v>
      </c>
      <c r="I654" s="645" t="s">
        <v>2386</v>
      </c>
      <c r="J654" s="723">
        <v>12</v>
      </c>
      <c r="K654" s="720">
        <v>11.3</v>
      </c>
      <c r="L654" s="720">
        <v>11.55</v>
      </c>
      <c r="M654" s="720"/>
      <c r="N654" s="721" t="s">
        <v>971</v>
      </c>
      <c r="R654" s="442"/>
      <c r="S654" s="442"/>
      <c r="T654" s="442"/>
      <c r="U654" s="723"/>
      <c r="V654" s="724"/>
      <c r="W654" s="724"/>
      <c r="X654" s="723"/>
      <c r="Y654" s="723"/>
      <c r="Z654" s="442"/>
      <c r="AA654" s="728"/>
      <c r="AK654" s="442"/>
    </row>
    <row r="655" spans="1:39" s="645" customFormat="1" ht="20.25" x14ac:dyDescent="0.4">
      <c r="A655" s="719"/>
      <c r="B655" s="442"/>
      <c r="C655" s="442"/>
      <c r="D655" s="442" t="s">
        <v>1443</v>
      </c>
      <c r="E655" s="645" t="s">
        <v>2800</v>
      </c>
      <c r="F655" s="645" t="s">
        <v>2385</v>
      </c>
      <c r="G655" s="645" t="s">
        <v>40</v>
      </c>
      <c r="H655" s="645" t="s">
        <v>2386</v>
      </c>
      <c r="I655" s="645" t="s">
        <v>1476</v>
      </c>
      <c r="J655" s="723">
        <v>12</v>
      </c>
      <c r="K655" s="720">
        <v>12.4</v>
      </c>
      <c r="L655" s="720">
        <v>13.05</v>
      </c>
      <c r="M655" s="720"/>
      <c r="N655" s="645" t="s">
        <v>1225</v>
      </c>
      <c r="R655" s="442"/>
      <c r="S655" s="442"/>
      <c r="T655" s="442"/>
      <c r="U655" s="723"/>
      <c r="V655" s="724"/>
      <c r="W655" s="724"/>
      <c r="X655" s="723"/>
      <c r="Y655" s="723"/>
      <c r="Z655" s="442"/>
      <c r="AA655" s="728"/>
      <c r="AK655" s="442"/>
    </row>
    <row r="656" spans="1:39" s="645" customFormat="1" ht="20.25" x14ac:dyDescent="0.4">
      <c r="A656" s="719"/>
      <c r="B656" s="442"/>
      <c r="C656" s="442"/>
      <c r="D656" s="442" t="s">
        <v>1443</v>
      </c>
      <c r="E656" s="645" t="s">
        <v>2801</v>
      </c>
      <c r="F656" s="645" t="s">
        <v>40</v>
      </c>
      <c r="G656" s="645" t="s">
        <v>2385</v>
      </c>
      <c r="H656" s="645" t="s">
        <v>1476</v>
      </c>
      <c r="I656" s="645" t="s">
        <v>2386</v>
      </c>
      <c r="J656" s="723">
        <v>12</v>
      </c>
      <c r="K656" s="720">
        <v>13.1</v>
      </c>
      <c r="L656" s="720">
        <v>13.35</v>
      </c>
      <c r="M656" s="720"/>
      <c r="R656" s="442"/>
      <c r="S656" s="442"/>
      <c r="T656" s="442"/>
      <c r="U656" s="723"/>
      <c r="V656" s="724"/>
      <c r="W656" s="724"/>
      <c r="X656" s="723"/>
      <c r="Y656" s="723"/>
      <c r="Z656" s="442"/>
      <c r="AA656" s="728"/>
      <c r="AK656" s="442"/>
    </row>
    <row r="657" spans="1:39" s="645" customFormat="1" ht="20.25" x14ac:dyDescent="0.4">
      <c r="A657" s="719"/>
      <c r="B657" s="442"/>
      <c r="C657" s="442" t="s">
        <v>2092</v>
      </c>
      <c r="D657" s="442" t="s">
        <v>1443</v>
      </c>
      <c r="E657" s="645" t="s">
        <v>2802</v>
      </c>
      <c r="F657" s="645" t="s">
        <v>2385</v>
      </c>
      <c r="G657" s="645" t="s">
        <v>40</v>
      </c>
      <c r="H657" s="645" t="s">
        <v>2386</v>
      </c>
      <c r="I657" s="645" t="s">
        <v>1476</v>
      </c>
      <c r="J657" s="723">
        <v>12</v>
      </c>
      <c r="K657" s="720">
        <v>13.4</v>
      </c>
      <c r="L657" s="720">
        <v>14.05</v>
      </c>
      <c r="M657" s="720"/>
      <c r="S657" s="442"/>
      <c r="T657" s="442"/>
      <c r="U657" s="723"/>
      <c r="V657" s="724"/>
      <c r="W657" s="724"/>
      <c r="X657" s="723"/>
      <c r="Y657" s="723"/>
      <c r="Z657" s="442"/>
      <c r="AA657" s="728"/>
      <c r="AK657" s="442"/>
    </row>
    <row r="658" spans="1:39" s="645" customFormat="1" ht="20.25" x14ac:dyDescent="0.4">
      <c r="A658" s="719"/>
      <c r="B658" s="442"/>
      <c r="C658" s="442" t="s">
        <v>2092</v>
      </c>
      <c r="D658" s="442"/>
      <c r="F658" s="647" t="s">
        <v>976</v>
      </c>
      <c r="H658" s="647" t="s">
        <v>976</v>
      </c>
      <c r="J658" s="442"/>
      <c r="K658" s="770"/>
      <c r="L658" s="442"/>
      <c r="M658" s="442"/>
      <c r="S658" s="442"/>
      <c r="T658" s="442"/>
      <c r="U658" s="723"/>
      <c r="V658" s="724"/>
      <c r="W658" s="724"/>
      <c r="X658" s="723"/>
      <c r="Y658" s="723"/>
      <c r="Z658" s="442"/>
      <c r="AA658" s="728"/>
      <c r="AK658" s="442"/>
    </row>
    <row r="659" spans="1:39" s="645" customFormat="1" ht="20.25" x14ac:dyDescent="0.4">
      <c r="A659" s="719"/>
      <c r="B659" s="442"/>
      <c r="C659" s="442" t="s">
        <v>2092</v>
      </c>
      <c r="D659" s="442" t="s">
        <v>1451</v>
      </c>
      <c r="E659" s="645" t="s">
        <v>2803</v>
      </c>
      <c r="F659" s="645" t="s">
        <v>40</v>
      </c>
      <c r="G659" s="645" t="s">
        <v>2385</v>
      </c>
      <c r="H659" s="645" t="s">
        <v>1476</v>
      </c>
      <c r="I659" s="645" t="s">
        <v>2386</v>
      </c>
      <c r="J659" s="723">
        <v>12</v>
      </c>
      <c r="K659" s="720">
        <v>14.35</v>
      </c>
      <c r="L659" s="720">
        <v>15</v>
      </c>
      <c r="M659" s="720"/>
      <c r="S659" s="442"/>
      <c r="T659" s="442"/>
      <c r="U659" s="442" t="s">
        <v>1451</v>
      </c>
      <c r="V659" s="722">
        <v>0.35416666666666669</v>
      </c>
      <c r="W659" s="722">
        <v>0.33333333333333331</v>
      </c>
      <c r="X659" s="723">
        <v>153.30000000000001</v>
      </c>
      <c r="Y659" s="723">
        <f>X644+X659</f>
        <v>303.3</v>
      </c>
      <c r="Z659" s="724">
        <v>27</v>
      </c>
      <c r="AA659" s="725" t="s">
        <v>1027</v>
      </c>
      <c r="AB659" s="726" t="s">
        <v>2101</v>
      </c>
      <c r="AC659" s="726" t="s">
        <v>1045</v>
      </c>
      <c r="AD659" s="726" t="s">
        <v>1045</v>
      </c>
      <c r="AE659" s="726"/>
      <c r="AF659" s="645" t="s">
        <v>2227</v>
      </c>
      <c r="AG659" s="645" t="s">
        <v>2226</v>
      </c>
      <c r="AH659" s="727" t="s">
        <v>1542</v>
      </c>
      <c r="AI659" s="645" t="s">
        <v>1400</v>
      </c>
      <c r="AJ659" s="645" t="s">
        <v>1031</v>
      </c>
      <c r="AK659" s="442" t="s">
        <v>2103</v>
      </c>
      <c r="AM659" s="645" t="s">
        <v>1027</v>
      </c>
    </row>
    <row r="660" spans="1:39" s="645" customFormat="1" ht="20.25" x14ac:dyDescent="0.4">
      <c r="A660" s="719"/>
      <c r="B660" s="442"/>
      <c r="C660" s="442"/>
      <c r="D660" s="442" t="s">
        <v>1451</v>
      </c>
      <c r="E660" s="645" t="s">
        <v>2804</v>
      </c>
      <c r="F660" s="645" t="s">
        <v>2385</v>
      </c>
      <c r="G660" s="645" t="s">
        <v>40</v>
      </c>
      <c r="H660" s="645" t="s">
        <v>2386</v>
      </c>
      <c r="I660" s="645" t="s">
        <v>1476</v>
      </c>
      <c r="J660" s="723">
        <v>12</v>
      </c>
      <c r="K660" s="720">
        <v>15.05</v>
      </c>
      <c r="L660" s="720">
        <v>15.3</v>
      </c>
      <c r="M660" s="720"/>
      <c r="S660" s="442"/>
      <c r="T660" s="442"/>
      <c r="U660" s="723"/>
      <c r="V660" s="724"/>
      <c r="W660" s="724"/>
      <c r="X660" s="723"/>
      <c r="Y660" s="723"/>
      <c r="Z660" s="442"/>
      <c r="AA660" s="728"/>
      <c r="AK660" s="442"/>
    </row>
    <row r="661" spans="1:39" s="645" customFormat="1" ht="20.25" x14ac:dyDescent="0.4">
      <c r="A661" s="719"/>
      <c r="B661" s="442"/>
      <c r="C661" s="442"/>
      <c r="D661" s="442" t="s">
        <v>1451</v>
      </c>
      <c r="E661" s="645" t="s">
        <v>2805</v>
      </c>
      <c r="F661" s="645" t="s">
        <v>40</v>
      </c>
      <c r="G661" s="645" t="s">
        <v>2226</v>
      </c>
      <c r="H661" s="645" t="s">
        <v>1476</v>
      </c>
      <c r="I661" s="645" t="s">
        <v>2227</v>
      </c>
      <c r="J661" s="723">
        <v>9</v>
      </c>
      <c r="K661" s="720">
        <v>15.35</v>
      </c>
      <c r="L661" s="720">
        <v>16.05</v>
      </c>
      <c r="M661" s="720"/>
      <c r="O661" s="732"/>
      <c r="P661" s="732"/>
      <c r="Q661" s="732"/>
      <c r="R661" s="442"/>
      <c r="S661" s="442"/>
      <c r="T661" s="442"/>
      <c r="U661" s="723"/>
      <c r="V661" s="724"/>
      <c r="W661" s="724"/>
      <c r="X661" s="723"/>
      <c r="Y661" s="723"/>
      <c r="Z661" s="442"/>
      <c r="AA661" s="728"/>
      <c r="AK661" s="442"/>
    </row>
    <row r="662" spans="1:39" s="645" customFormat="1" ht="20.25" x14ac:dyDescent="0.4">
      <c r="A662" s="719"/>
      <c r="B662" s="442"/>
      <c r="C662" s="442"/>
      <c r="D662" s="442" t="s">
        <v>1451</v>
      </c>
      <c r="E662" s="645" t="s">
        <v>2806</v>
      </c>
      <c r="F662" s="645" t="s">
        <v>2226</v>
      </c>
      <c r="G662" s="645" t="s">
        <v>40</v>
      </c>
      <c r="H662" s="645" t="s">
        <v>2227</v>
      </c>
      <c r="I662" s="645" t="s">
        <v>1476</v>
      </c>
      <c r="J662" s="723">
        <v>9</v>
      </c>
      <c r="K662" s="720">
        <v>16.100000000000001</v>
      </c>
      <c r="L662" s="720">
        <v>16.399999999999999</v>
      </c>
      <c r="M662" s="720"/>
      <c r="O662" s="732"/>
      <c r="P662" s="732"/>
      <c r="Q662" s="732"/>
      <c r="R662" s="442"/>
      <c r="S662" s="442"/>
      <c r="T662" s="442"/>
      <c r="U662" s="723"/>
      <c r="V662" s="724"/>
      <c r="W662" s="724"/>
      <c r="X662" s="723"/>
      <c r="Y662" s="723"/>
      <c r="Z662" s="442"/>
      <c r="AA662" s="728"/>
      <c r="AK662" s="442"/>
    </row>
    <row r="663" spans="1:39" s="645" customFormat="1" ht="20.25" x14ac:dyDescent="0.4">
      <c r="A663" s="719"/>
      <c r="B663" s="442"/>
      <c r="C663" s="442"/>
      <c r="D663" s="442" t="s">
        <v>1451</v>
      </c>
      <c r="E663" s="645" t="s">
        <v>2807</v>
      </c>
      <c r="F663" s="645" t="s">
        <v>40</v>
      </c>
      <c r="G663" s="645" t="s">
        <v>2226</v>
      </c>
      <c r="H663" s="645" t="s">
        <v>1476</v>
      </c>
      <c r="I663" s="645" t="s">
        <v>2227</v>
      </c>
      <c r="J663" s="723">
        <v>9</v>
      </c>
      <c r="K663" s="720">
        <v>16.45</v>
      </c>
      <c r="L663" s="720">
        <v>17.149999999999999</v>
      </c>
      <c r="M663" s="720"/>
      <c r="O663" s="732"/>
      <c r="P663" s="732"/>
      <c r="Q663" s="732"/>
      <c r="R663" s="442"/>
      <c r="S663" s="442"/>
      <c r="T663" s="442"/>
      <c r="U663" s="723"/>
      <c r="V663" s="724"/>
      <c r="W663" s="724"/>
      <c r="X663" s="723"/>
      <c r="Y663" s="723"/>
      <c r="Z663" s="442"/>
      <c r="AA663" s="728"/>
      <c r="AK663" s="442"/>
    </row>
    <row r="664" spans="1:39" s="645" customFormat="1" ht="20.25" x14ac:dyDescent="0.4">
      <c r="A664" s="719"/>
      <c r="B664" s="442"/>
      <c r="C664" s="442"/>
      <c r="D664" s="442" t="s">
        <v>1451</v>
      </c>
      <c r="E664" s="645" t="s">
        <v>2808</v>
      </c>
      <c r="F664" s="645" t="s">
        <v>2226</v>
      </c>
      <c r="G664" s="645" t="s">
        <v>40</v>
      </c>
      <c r="H664" s="645" t="s">
        <v>2227</v>
      </c>
      <c r="I664" s="645" t="s">
        <v>1476</v>
      </c>
      <c r="J664" s="723">
        <v>9</v>
      </c>
      <c r="K664" s="720">
        <v>17.2</v>
      </c>
      <c r="L664" s="720">
        <v>17.5</v>
      </c>
      <c r="M664" s="720"/>
      <c r="N664" s="647" t="s">
        <v>971</v>
      </c>
      <c r="O664" s="732"/>
      <c r="P664" s="732"/>
      <c r="Q664" s="732"/>
      <c r="R664" s="442"/>
      <c r="S664" s="442"/>
      <c r="T664" s="442"/>
      <c r="U664" s="723"/>
      <c r="V664" s="724"/>
      <c r="W664" s="724"/>
      <c r="X664" s="723"/>
      <c r="Y664" s="723"/>
      <c r="Z664" s="442"/>
      <c r="AA664" s="728"/>
      <c r="AK664" s="442"/>
    </row>
    <row r="665" spans="1:39" s="645" customFormat="1" ht="20.25" x14ac:dyDescent="0.4">
      <c r="A665" s="719"/>
      <c r="B665" s="442"/>
      <c r="C665" s="442"/>
      <c r="D665" s="442" t="s">
        <v>1451</v>
      </c>
      <c r="E665" s="645" t="s">
        <v>2809</v>
      </c>
      <c r="F665" s="645" t="s">
        <v>40</v>
      </c>
      <c r="G665" s="645" t="s">
        <v>2385</v>
      </c>
      <c r="H665" s="645" t="s">
        <v>1476</v>
      </c>
      <c r="I665" s="645" t="s">
        <v>2386</v>
      </c>
      <c r="J665" s="723">
        <v>12</v>
      </c>
      <c r="K665" s="720">
        <v>18.2</v>
      </c>
      <c r="L665" s="720">
        <v>18.45</v>
      </c>
      <c r="M665" s="720"/>
      <c r="N665" s="645" t="s">
        <v>1225</v>
      </c>
      <c r="O665" s="732"/>
      <c r="P665" s="732"/>
      <c r="Q665" s="732"/>
      <c r="R665" s="442"/>
      <c r="S665" s="442"/>
      <c r="T665" s="442"/>
      <c r="U665" s="723"/>
      <c r="V665" s="724"/>
      <c r="W665" s="724"/>
      <c r="X665" s="723"/>
      <c r="Y665" s="723"/>
      <c r="Z665" s="442"/>
      <c r="AA665" s="728"/>
      <c r="AK665" s="442"/>
    </row>
    <row r="666" spans="1:39" s="645" customFormat="1" ht="20.25" x14ac:dyDescent="0.4">
      <c r="A666" s="719"/>
      <c r="B666" s="442"/>
      <c r="C666" s="442"/>
      <c r="D666" s="442" t="s">
        <v>1451</v>
      </c>
      <c r="E666" s="645" t="s">
        <v>2810</v>
      </c>
      <c r="F666" s="645" t="s">
        <v>2385</v>
      </c>
      <c r="G666" s="645" t="s">
        <v>40</v>
      </c>
      <c r="H666" s="645" t="s">
        <v>2386</v>
      </c>
      <c r="I666" s="645" t="s">
        <v>1476</v>
      </c>
      <c r="J666" s="723">
        <v>12</v>
      </c>
      <c r="K666" s="720">
        <v>18.5</v>
      </c>
      <c r="L666" s="720">
        <v>19.149999999999999</v>
      </c>
      <c r="M666" s="720"/>
      <c r="O666" s="732"/>
      <c r="P666" s="732"/>
      <c r="Q666" s="732"/>
      <c r="R666" s="442"/>
      <c r="S666" s="442"/>
      <c r="T666" s="442"/>
      <c r="U666" s="723"/>
      <c r="V666" s="724"/>
      <c r="W666" s="724"/>
      <c r="X666" s="723"/>
      <c r="Y666" s="723"/>
      <c r="Z666" s="442"/>
      <c r="AA666" s="728"/>
      <c r="AK666" s="442"/>
    </row>
    <row r="667" spans="1:39" s="645" customFormat="1" ht="20.25" x14ac:dyDescent="0.4">
      <c r="A667" s="719"/>
      <c r="B667" s="442"/>
      <c r="C667" s="442"/>
      <c r="D667" s="442" t="s">
        <v>1451</v>
      </c>
      <c r="E667" s="645" t="s">
        <v>2811</v>
      </c>
      <c r="F667" s="645" t="s">
        <v>40</v>
      </c>
      <c r="G667" s="645" t="s">
        <v>2226</v>
      </c>
      <c r="H667" s="645" t="s">
        <v>1476</v>
      </c>
      <c r="I667" s="645" t="s">
        <v>2227</v>
      </c>
      <c r="J667" s="723">
        <v>9</v>
      </c>
      <c r="K667" s="720">
        <v>19.2</v>
      </c>
      <c r="L667" s="720">
        <v>19.5</v>
      </c>
      <c r="M667" s="720"/>
      <c r="N667" s="647"/>
      <c r="O667" s="732"/>
      <c r="P667" s="732"/>
      <c r="Q667" s="732"/>
      <c r="R667" s="442"/>
      <c r="S667" s="442"/>
      <c r="T667" s="442"/>
      <c r="U667" s="723"/>
      <c r="V667" s="724"/>
      <c r="W667" s="724"/>
      <c r="X667" s="723"/>
      <c r="Y667" s="723"/>
      <c r="Z667" s="442"/>
      <c r="AA667" s="728"/>
      <c r="AK667" s="442"/>
    </row>
    <row r="668" spans="1:39" s="645" customFormat="1" ht="20.25" x14ac:dyDescent="0.4">
      <c r="A668" s="719"/>
      <c r="B668" s="442"/>
      <c r="C668" s="442"/>
      <c r="D668" s="442" t="s">
        <v>1451</v>
      </c>
      <c r="E668" s="645" t="s">
        <v>2812</v>
      </c>
      <c r="F668" s="645" t="s">
        <v>2226</v>
      </c>
      <c r="G668" s="645" t="s">
        <v>40</v>
      </c>
      <c r="H668" s="645" t="s">
        <v>2227</v>
      </c>
      <c r="I668" s="645" t="s">
        <v>1476</v>
      </c>
      <c r="J668" s="723">
        <v>9</v>
      </c>
      <c r="K668" s="720">
        <v>19.55</v>
      </c>
      <c r="L668" s="720">
        <v>20.25</v>
      </c>
      <c r="M668" s="720"/>
      <c r="O668" s="771"/>
      <c r="P668" s="771"/>
      <c r="Q668" s="771"/>
      <c r="R668" s="442"/>
      <c r="S668" s="442"/>
      <c r="T668" s="442"/>
      <c r="U668" s="723"/>
      <c r="V668" s="724"/>
      <c r="W668" s="724"/>
      <c r="X668" s="723"/>
      <c r="Y668" s="723"/>
      <c r="Z668" s="442"/>
      <c r="AA668" s="728"/>
      <c r="AK668" s="442"/>
    </row>
    <row r="669" spans="1:39" s="645" customFormat="1" ht="20.25" x14ac:dyDescent="0.4">
      <c r="A669" s="719"/>
      <c r="B669" s="442"/>
      <c r="C669" s="442"/>
      <c r="D669" s="442" t="s">
        <v>1451</v>
      </c>
      <c r="E669" s="645" t="s">
        <v>2813</v>
      </c>
      <c r="F669" s="645" t="s">
        <v>40</v>
      </c>
      <c r="G669" s="645" t="s">
        <v>2157</v>
      </c>
      <c r="H669" s="645" t="s">
        <v>1476</v>
      </c>
      <c r="I669" s="645" t="s">
        <v>2159</v>
      </c>
      <c r="J669" s="723">
        <v>2.7</v>
      </c>
      <c r="K669" s="720">
        <v>20.3</v>
      </c>
      <c r="L669" s="720">
        <v>20.399999999999999</v>
      </c>
      <c r="M669" s="720"/>
      <c r="N669" s="647"/>
      <c r="O669" s="732"/>
      <c r="P669" s="732"/>
      <c r="Q669" s="732"/>
      <c r="R669" s="442"/>
      <c r="S669" s="442"/>
      <c r="T669" s="442"/>
      <c r="U669" s="723"/>
      <c r="V669" s="724"/>
      <c r="W669" s="724"/>
      <c r="X669" s="723"/>
      <c r="Y669" s="723"/>
      <c r="Z669" s="442"/>
      <c r="AA669" s="728"/>
      <c r="AK669" s="442"/>
    </row>
    <row r="670" spans="1:39" s="645" customFormat="1" ht="20.25" x14ac:dyDescent="0.4">
      <c r="A670" s="719"/>
      <c r="B670" s="442"/>
      <c r="C670" s="442"/>
      <c r="D670" s="442" t="s">
        <v>1451</v>
      </c>
      <c r="E670" s="645" t="s">
        <v>2814</v>
      </c>
      <c r="F670" s="645" t="s">
        <v>2157</v>
      </c>
      <c r="G670" s="645" t="s">
        <v>2211</v>
      </c>
      <c r="H670" s="645" t="s">
        <v>2159</v>
      </c>
      <c r="I670" s="645" t="s">
        <v>2212</v>
      </c>
      <c r="J670" s="723">
        <v>25.8</v>
      </c>
      <c r="K670" s="720">
        <v>20.45</v>
      </c>
      <c r="L670" s="720">
        <v>21.3</v>
      </c>
      <c r="M670" s="720"/>
      <c r="N670" s="732"/>
      <c r="O670" s="732"/>
      <c r="P670" s="732"/>
      <c r="Q670" s="732"/>
      <c r="R670" s="442"/>
      <c r="S670" s="442"/>
      <c r="T670" s="442"/>
      <c r="U670" s="723"/>
      <c r="V670" s="724"/>
      <c r="W670" s="724"/>
      <c r="X670" s="723"/>
      <c r="Y670" s="723"/>
      <c r="Z670" s="442"/>
      <c r="AA670" s="728"/>
      <c r="AK670" s="442"/>
    </row>
    <row r="671" spans="1:39" s="645" customFormat="1" ht="20.25" x14ac:dyDescent="0.4">
      <c r="A671" s="719"/>
      <c r="B671" s="442"/>
      <c r="C671" s="442" t="s">
        <v>2092</v>
      </c>
      <c r="D671" s="442" t="s">
        <v>1451</v>
      </c>
      <c r="E671" s="645" t="s">
        <v>2815</v>
      </c>
      <c r="F671" s="645" t="s">
        <v>2211</v>
      </c>
      <c r="G671" s="645" t="s">
        <v>40</v>
      </c>
      <c r="H671" s="645" t="s">
        <v>2212</v>
      </c>
      <c r="I671" s="645" t="s">
        <v>1476</v>
      </c>
      <c r="J671" s="723">
        <v>22.8</v>
      </c>
      <c r="K671" s="720">
        <v>21.35</v>
      </c>
      <c r="L671" s="720">
        <v>22.2</v>
      </c>
      <c r="M671" s="720"/>
      <c r="T671" s="442"/>
      <c r="U671" s="723"/>
      <c r="V671" s="724"/>
      <c r="W671" s="724"/>
      <c r="X671" s="723"/>
      <c r="Y671" s="723"/>
      <c r="Z671" s="442"/>
      <c r="AA671" s="728"/>
      <c r="AK671" s="442"/>
    </row>
    <row r="672" spans="1:39" s="645" customFormat="1" ht="20.25" x14ac:dyDescent="0.4">
      <c r="A672" s="719"/>
      <c r="B672" s="442"/>
      <c r="C672" s="442" t="s">
        <v>2092</v>
      </c>
      <c r="D672" s="442"/>
      <c r="J672" s="772" t="s">
        <v>2816</v>
      </c>
      <c r="K672" s="442"/>
      <c r="L672" s="442"/>
      <c r="M672" s="442"/>
      <c r="V672" s="442"/>
      <c r="W672" s="442"/>
      <c r="X672" s="723"/>
      <c r="Y672" s="723"/>
      <c r="AA672" s="728"/>
      <c r="AK672" s="442"/>
    </row>
    <row r="673" spans="1:39" s="649" customFormat="1" ht="20.25" x14ac:dyDescent="0.4">
      <c r="A673" s="758"/>
      <c r="B673" s="759"/>
      <c r="C673" s="759"/>
      <c r="D673" s="759"/>
      <c r="J673" s="759"/>
      <c r="K673" s="759"/>
      <c r="L673" s="759"/>
      <c r="M673" s="759"/>
      <c r="S673" s="759"/>
      <c r="T673" s="759"/>
      <c r="V673" s="763"/>
      <c r="W673" s="763"/>
      <c r="X673" s="764"/>
      <c r="Y673" s="764"/>
      <c r="AA673" s="765"/>
      <c r="AK673" s="759"/>
    </row>
    <row r="674" spans="1:39" s="429" customFormat="1" ht="20.25" x14ac:dyDescent="0.4">
      <c r="A674" s="688"/>
      <c r="B674" s="432">
        <v>41</v>
      </c>
      <c r="C674" s="432" t="s">
        <v>2092</v>
      </c>
      <c r="D674" s="432" t="s">
        <v>1458</v>
      </c>
      <c r="E674" s="429" t="s">
        <v>2817</v>
      </c>
      <c r="F674" s="429" t="s">
        <v>2211</v>
      </c>
      <c r="G674" s="429" t="s">
        <v>2245</v>
      </c>
      <c r="H674" s="429" t="s">
        <v>2212</v>
      </c>
      <c r="I674" s="429" t="s">
        <v>2246</v>
      </c>
      <c r="J674" s="432">
        <v>11.6</v>
      </c>
      <c r="K674" s="689">
        <v>7.15</v>
      </c>
      <c r="L674" s="689">
        <v>7.35</v>
      </c>
      <c r="M674" s="689"/>
      <c r="T674" s="432"/>
      <c r="U674" s="432" t="s">
        <v>1458</v>
      </c>
      <c r="V674" s="690">
        <v>0.29166666666666669</v>
      </c>
      <c r="W674" s="690">
        <v>0.27083333333333331</v>
      </c>
      <c r="X674" s="691">
        <v>166</v>
      </c>
      <c r="Y674" s="691"/>
      <c r="Z674" s="692"/>
      <c r="AA674" s="693" t="s">
        <v>1027</v>
      </c>
      <c r="AB674" s="705" t="s">
        <v>2101</v>
      </c>
      <c r="AC674" s="705" t="s">
        <v>1045</v>
      </c>
      <c r="AD674" s="705"/>
      <c r="AE674" s="705"/>
      <c r="AF674" s="429" t="s">
        <v>2212</v>
      </c>
      <c r="AG674" s="429" t="s">
        <v>2211</v>
      </c>
      <c r="AH674" s="655" t="s">
        <v>1542</v>
      </c>
      <c r="AI674" s="429" t="s">
        <v>1045</v>
      </c>
      <c r="AJ674" s="429" t="s">
        <v>1031</v>
      </c>
      <c r="AK674" s="432"/>
      <c r="AM674" s="429" t="s">
        <v>1027</v>
      </c>
    </row>
    <row r="675" spans="1:39" s="429" customFormat="1" ht="20.25" x14ac:dyDescent="0.4">
      <c r="A675" s="688"/>
      <c r="B675" s="432"/>
      <c r="C675" s="432"/>
      <c r="D675" s="432" t="s">
        <v>1458</v>
      </c>
      <c r="E675" s="429" t="s">
        <v>2818</v>
      </c>
      <c r="F675" s="429" t="s">
        <v>2245</v>
      </c>
      <c r="G675" s="429" t="s">
        <v>2157</v>
      </c>
      <c r="H675" s="429" t="s">
        <v>2246</v>
      </c>
      <c r="I675" s="429" t="s">
        <v>2159</v>
      </c>
      <c r="J675" s="432">
        <v>37.1</v>
      </c>
      <c r="K675" s="689">
        <v>7.4</v>
      </c>
      <c r="L675" s="689">
        <v>8.5500000000000007</v>
      </c>
      <c r="M675" s="689"/>
      <c r="N675" s="642" t="s">
        <v>2222</v>
      </c>
      <c r="R675" s="432"/>
      <c r="S675" s="432"/>
      <c r="T675" s="432"/>
      <c r="X675" s="691"/>
      <c r="Y675" s="691"/>
      <c r="AA675" s="695"/>
      <c r="AK675" s="432"/>
    </row>
    <row r="676" spans="1:39" s="429" customFormat="1" ht="20.25" x14ac:dyDescent="0.4">
      <c r="A676" s="688"/>
      <c r="B676" s="432"/>
      <c r="C676" s="432"/>
      <c r="D676" s="432" t="s">
        <v>1458</v>
      </c>
      <c r="E676" s="429" t="s">
        <v>2819</v>
      </c>
      <c r="F676" s="429" t="s">
        <v>2157</v>
      </c>
      <c r="G676" s="429" t="s">
        <v>2299</v>
      </c>
      <c r="H676" s="429" t="s">
        <v>2159</v>
      </c>
      <c r="I676" s="429" t="s">
        <v>2300</v>
      </c>
      <c r="J676" s="432">
        <f>J677+2.7</f>
        <v>26.4</v>
      </c>
      <c r="K676" s="689">
        <v>9.25</v>
      </c>
      <c r="L676" s="689">
        <v>10.199999999999999</v>
      </c>
      <c r="M676" s="689"/>
      <c r="N676" s="429" t="s">
        <v>2163</v>
      </c>
      <c r="O676" s="691"/>
      <c r="P676" s="691"/>
      <c r="Q676" s="691"/>
      <c r="R676" s="689"/>
      <c r="S676" s="689"/>
      <c r="T676" s="689"/>
      <c r="U676" s="707"/>
      <c r="V676" s="692"/>
      <c r="W676" s="692"/>
      <c r="X676" s="691"/>
      <c r="Y676" s="691"/>
      <c r="AA676" s="695"/>
      <c r="AK676" s="432"/>
    </row>
    <row r="677" spans="1:39" s="429" customFormat="1" ht="20.25" x14ac:dyDescent="0.4">
      <c r="A677" s="688"/>
      <c r="B677" s="432"/>
      <c r="C677" s="432"/>
      <c r="D677" s="432" t="s">
        <v>1458</v>
      </c>
      <c r="E677" s="429" t="s">
        <v>2820</v>
      </c>
      <c r="F677" s="429" t="s">
        <v>2304</v>
      </c>
      <c r="G677" s="429" t="s">
        <v>40</v>
      </c>
      <c r="H677" s="429" t="s">
        <v>2305</v>
      </c>
      <c r="I677" s="429" t="s">
        <v>1476</v>
      </c>
      <c r="J677" s="432">
        <v>23.7</v>
      </c>
      <c r="K677" s="689">
        <v>10.25</v>
      </c>
      <c r="L677" s="689">
        <v>11.1</v>
      </c>
      <c r="M677" s="689"/>
      <c r="O677" s="432"/>
      <c r="P677" s="432"/>
      <c r="Q677" s="432"/>
      <c r="R677" s="689"/>
      <c r="S677" s="689"/>
      <c r="T677" s="689"/>
      <c r="U677" s="707"/>
      <c r="V677" s="692"/>
      <c r="W677" s="692"/>
      <c r="X677" s="691"/>
      <c r="Y677" s="691"/>
      <c r="AA677" s="695"/>
      <c r="AK677" s="432"/>
    </row>
    <row r="678" spans="1:39" s="429" customFormat="1" ht="20.25" x14ac:dyDescent="0.4">
      <c r="A678" s="688"/>
      <c r="B678" s="432"/>
      <c r="C678" s="432"/>
      <c r="D678" s="432" t="s">
        <v>1458</v>
      </c>
      <c r="E678" s="429" t="s">
        <v>2821</v>
      </c>
      <c r="F678" s="429" t="s">
        <v>40</v>
      </c>
      <c r="G678" s="429" t="s">
        <v>2195</v>
      </c>
      <c r="H678" s="429" t="s">
        <v>1476</v>
      </c>
      <c r="I678" s="429" t="s">
        <v>2196</v>
      </c>
      <c r="J678" s="432">
        <v>33.6</v>
      </c>
      <c r="K678" s="689">
        <v>11.15</v>
      </c>
      <c r="L678" s="689">
        <v>12.3</v>
      </c>
      <c r="M678" s="689"/>
      <c r="O678" s="432"/>
      <c r="P678" s="432"/>
      <c r="Q678" s="432"/>
      <c r="R678" s="689"/>
      <c r="S678" s="689"/>
      <c r="T678" s="689"/>
      <c r="U678" s="707"/>
      <c r="V678" s="692"/>
      <c r="W678" s="692"/>
      <c r="X678" s="691"/>
      <c r="Y678" s="691"/>
      <c r="AA678" s="695"/>
      <c r="AK678" s="432"/>
    </row>
    <row r="679" spans="1:39" s="429" customFormat="1" ht="20.25" x14ac:dyDescent="0.4">
      <c r="A679" s="688"/>
      <c r="B679" s="432"/>
      <c r="C679" s="432" t="s">
        <v>2092</v>
      </c>
      <c r="D679" s="432" t="s">
        <v>1458</v>
      </c>
      <c r="E679" s="429" t="s">
        <v>2822</v>
      </c>
      <c r="F679" s="429" t="s">
        <v>2195</v>
      </c>
      <c r="G679" s="429" t="s">
        <v>40</v>
      </c>
      <c r="H679" s="429" t="s">
        <v>2196</v>
      </c>
      <c r="I679" s="429" t="s">
        <v>1476</v>
      </c>
      <c r="J679" s="432">
        <v>33.6</v>
      </c>
      <c r="K679" s="689">
        <v>12.35</v>
      </c>
      <c r="L679" s="689">
        <v>13.5</v>
      </c>
      <c r="M679" s="689"/>
      <c r="T679" s="689"/>
      <c r="U679" s="707"/>
      <c r="V679" s="692"/>
      <c r="W679" s="692"/>
      <c r="X679" s="691"/>
      <c r="Y679" s="691"/>
      <c r="AA679" s="695"/>
      <c r="AK679" s="432"/>
    </row>
    <row r="680" spans="1:39" s="429" customFormat="1" ht="20.25" x14ac:dyDescent="0.4">
      <c r="A680" s="688"/>
      <c r="B680" s="432"/>
      <c r="C680" s="432" t="s">
        <v>2092</v>
      </c>
      <c r="D680" s="432"/>
      <c r="F680" s="642" t="s">
        <v>976</v>
      </c>
      <c r="H680" s="642" t="s">
        <v>976</v>
      </c>
      <c r="J680" s="432"/>
      <c r="K680" s="432"/>
      <c r="L680" s="432"/>
      <c r="M680" s="432"/>
      <c r="T680" s="432"/>
      <c r="V680" s="692"/>
      <c r="W680" s="692"/>
      <c r="X680" s="691"/>
      <c r="Y680" s="691"/>
      <c r="AA680" s="695"/>
      <c r="AK680" s="432"/>
    </row>
    <row r="681" spans="1:39" s="429" customFormat="1" ht="20.25" x14ac:dyDescent="0.4">
      <c r="A681" s="688"/>
      <c r="B681" s="432"/>
      <c r="C681" s="432" t="s">
        <v>2092</v>
      </c>
      <c r="D681" s="432" t="s">
        <v>1448</v>
      </c>
      <c r="E681" s="429" t="s">
        <v>2823</v>
      </c>
      <c r="F681" s="429" t="s">
        <v>40</v>
      </c>
      <c r="G681" s="429" t="s">
        <v>2166</v>
      </c>
      <c r="H681" s="429" t="s">
        <v>1476</v>
      </c>
      <c r="I681" s="429" t="s">
        <v>2167</v>
      </c>
      <c r="J681" s="432">
        <v>13.2</v>
      </c>
      <c r="K681" s="689">
        <v>14.2</v>
      </c>
      <c r="L681" s="689">
        <v>14.45</v>
      </c>
      <c r="M681" s="689"/>
      <c r="N681" s="429" t="s">
        <v>1225</v>
      </c>
      <c r="T681" s="432"/>
      <c r="U681" s="432" t="s">
        <v>1448</v>
      </c>
      <c r="V681" s="690">
        <v>0.3611111111111111</v>
      </c>
      <c r="W681" s="690">
        <v>0.28125</v>
      </c>
      <c r="X681" s="691">
        <v>139.4</v>
      </c>
      <c r="Y681" s="691">
        <f>X674+X681</f>
        <v>305.39999999999998</v>
      </c>
      <c r="Z681" s="692">
        <v>14</v>
      </c>
      <c r="AA681" s="693" t="s">
        <v>1027</v>
      </c>
      <c r="AB681" s="705" t="s">
        <v>2101</v>
      </c>
      <c r="AC681" s="705" t="s">
        <v>1045</v>
      </c>
      <c r="AD681" s="705" t="s">
        <v>1045</v>
      </c>
      <c r="AE681" s="705" t="s">
        <v>2103</v>
      </c>
      <c r="AF681" s="429" t="s">
        <v>2719</v>
      </c>
      <c r="AG681" s="429" t="s">
        <v>2211</v>
      </c>
      <c r="AH681" s="655" t="s">
        <v>1542</v>
      </c>
      <c r="AI681" s="429" t="s">
        <v>1045</v>
      </c>
      <c r="AJ681" s="429" t="s">
        <v>1031</v>
      </c>
      <c r="AK681" s="432" t="s">
        <v>2180</v>
      </c>
      <c r="AM681" s="429" t="s">
        <v>1027</v>
      </c>
    </row>
    <row r="682" spans="1:39" s="429" customFormat="1" ht="20.25" x14ac:dyDescent="0.4">
      <c r="A682" s="688"/>
      <c r="B682" s="432"/>
      <c r="C682" s="432" t="s">
        <v>2092</v>
      </c>
      <c r="D682" s="432" t="s">
        <v>1448</v>
      </c>
      <c r="E682" s="429" t="s">
        <v>2824</v>
      </c>
      <c r="F682" s="429" t="s">
        <v>2166</v>
      </c>
      <c r="G682" s="429" t="s">
        <v>40</v>
      </c>
      <c r="H682" s="429" t="s">
        <v>2167</v>
      </c>
      <c r="I682" s="429" t="s">
        <v>1476</v>
      </c>
      <c r="J682" s="432">
        <v>13.2</v>
      </c>
      <c r="K682" s="689">
        <v>14.5</v>
      </c>
      <c r="L682" s="689">
        <v>15.15</v>
      </c>
      <c r="M682" s="689"/>
      <c r="N682" s="429" t="s">
        <v>1225</v>
      </c>
      <c r="T682" s="432"/>
      <c r="V682" s="692"/>
      <c r="W682" s="692"/>
      <c r="X682" s="691"/>
      <c r="Y682" s="691"/>
      <c r="AA682" s="695"/>
      <c r="AK682" s="432"/>
    </row>
    <row r="683" spans="1:39" s="429" customFormat="1" ht="20.25" x14ac:dyDescent="0.4">
      <c r="A683" s="688"/>
      <c r="B683" s="432"/>
      <c r="C683" s="432" t="s">
        <v>2092</v>
      </c>
      <c r="D683" s="432"/>
      <c r="J683" s="698" t="s">
        <v>2825</v>
      </c>
      <c r="K683" s="689"/>
      <c r="L683" s="689"/>
      <c r="M683" s="689"/>
      <c r="O683" s="696"/>
      <c r="P683" s="696"/>
      <c r="Q683" s="696"/>
      <c r="R683" s="432"/>
      <c r="S683" s="432"/>
      <c r="T683" s="432"/>
      <c r="V683" s="692"/>
      <c r="W683" s="692"/>
      <c r="X683" s="691"/>
      <c r="Y683" s="691"/>
      <c r="AA683" s="695"/>
      <c r="AK683" s="432"/>
    </row>
    <row r="684" spans="1:39" s="429" customFormat="1" ht="20.25" x14ac:dyDescent="0.4">
      <c r="A684" s="688"/>
      <c r="B684" s="432"/>
      <c r="C684" s="432" t="s">
        <v>2092</v>
      </c>
      <c r="D684" s="432" t="s">
        <v>1448</v>
      </c>
      <c r="E684" s="429" t="s">
        <v>2540</v>
      </c>
      <c r="F684" s="429" t="s">
        <v>40</v>
      </c>
      <c r="G684" s="429" t="s">
        <v>2157</v>
      </c>
      <c r="H684" s="429" t="s">
        <v>1476</v>
      </c>
      <c r="I684" s="429" t="s">
        <v>2159</v>
      </c>
      <c r="J684" s="691">
        <v>2.7</v>
      </c>
      <c r="K684" s="689">
        <v>17</v>
      </c>
      <c r="L684" s="689">
        <v>17.100000000000001</v>
      </c>
      <c r="M684" s="689"/>
      <c r="N684" s="429" t="s">
        <v>2163</v>
      </c>
      <c r="O684" s="707"/>
      <c r="P684" s="707"/>
      <c r="Q684" s="707"/>
      <c r="R684" s="432"/>
      <c r="S684" s="432"/>
      <c r="T684" s="432"/>
      <c r="V684" s="692"/>
      <c r="W684" s="692"/>
      <c r="X684" s="691"/>
      <c r="Y684" s="691"/>
      <c r="AA684" s="695"/>
      <c r="AK684" s="432"/>
    </row>
    <row r="685" spans="1:39" s="429" customFormat="1" ht="20.25" x14ac:dyDescent="0.4">
      <c r="A685" s="688"/>
      <c r="B685" s="432"/>
      <c r="C685" s="432"/>
      <c r="D685" s="432" t="s">
        <v>1448</v>
      </c>
      <c r="E685" s="429" t="s">
        <v>2826</v>
      </c>
      <c r="F685" s="429" t="s">
        <v>2157</v>
      </c>
      <c r="G685" s="429" t="s">
        <v>2211</v>
      </c>
      <c r="H685" s="429" t="s">
        <v>2159</v>
      </c>
      <c r="I685" s="429" t="s">
        <v>2212</v>
      </c>
      <c r="J685" s="432">
        <v>25.5</v>
      </c>
      <c r="K685" s="689">
        <v>17.149999999999999</v>
      </c>
      <c r="L685" s="689">
        <v>18.149999999999999</v>
      </c>
      <c r="M685" s="689"/>
      <c r="N685" s="429" t="s">
        <v>2163</v>
      </c>
      <c r="R685" s="432"/>
      <c r="S685" s="432"/>
      <c r="T685" s="432"/>
      <c r="V685" s="692"/>
      <c r="W685" s="692"/>
      <c r="X685" s="691"/>
      <c r="Y685" s="691"/>
      <c r="AA685" s="695"/>
      <c r="AK685" s="432"/>
    </row>
    <row r="686" spans="1:39" s="429" customFormat="1" ht="20.25" x14ac:dyDescent="0.4">
      <c r="A686" s="688"/>
      <c r="B686" s="432"/>
      <c r="C686" s="432"/>
      <c r="D686" s="432" t="s">
        <v>1448</v>
      </c>
      <c r="E686" s="429" t="s">
        <v>2827</v>
      </c>
      <c r="F686" s="429" t="s">
        <v>2211</v>
      </c>
      <c r="G686" s="429" t="s">
        <v>2157</v>
      </c>
      <c r="H686" s="429" t="s">
        <v>2212</v>
      </c>
      <c r="I686" s="429" t="s">
        <v>2159</v>
      </c>
      <c r="J686" s="432">
        <v>25.5</v>
      </c>
      <c r="K686" s="689">
        <v>18.2</v>
      </c>
      <c r="L686" s="689">
        <v>19.2</v>
      </c>
      <c r="M686" s="689"/>
      <c r="N686" s="429" t="s">
        <v>2163</v>
      </c>
      <c r="R686" s="432"/>
      <c r="S686" s="432"/>
      <c r="T686" s="432"/>
      <c r="V686" s="692"/>
      <c r="W686" s="692"/>
      <c r="X686" s="691"/>
      <c r="Y686" s="691"/>
      <c r="AA686" s="695"/>
      <c r="AK686" s="432"/>
    </row>
    <row r="687" spans="1:39" s="429" customFormat="1" ht="20.25" x14ac:dyDescent="0.4">
      <c r="A687" s="688"/>
      <c r="B687" s="432"/>
      <c r="C687" s="432"/>
      <c r="D687" s="432" t="s">
        <v>1448</v>
      </c>
      <c r="E687" s="429" t="s">
        <v>2828</v>
      </c>
      <c r="F687" s="429" t="s">
        <v>2157</v>
      </c>
      <c r="G687" s="429" t="s">
        <v>2190</v>
      </c>
      <c r="H687" s="429" t="s">
        <v>2159</v>
      </c>
      <c r="I687" s="429" t="s">
        <v>2191</v>
      </c>
      <c r="J687" s="432">
        <v>16.899999999999999</v>
      </c>
      <c r="K687" s="689">
        <v>19.25</v>
      </c>
      <c r="L687" s="689">
        <v>20.100000000000001</v>
      </c>
      <c r="M687" s="689"/>
      <c r="N687" s="429" t="s">
        <v>2163</v>
      </c>
      <c r="R687" s="432"/>
      <c r="S687" s="432"/>
      <c r="T687" s="432"/>
      <c r="V687" s="692"/>
      <c r="W687" s="692"/>
      <c r="X687" s="691"/>
      <c r="Y687" s="691"/>
      <c r="AA687" s="695"/>
      <c r="AK687" s="432"/>
    </row>
    <row r="688" spans="1:39" s="429" customFormat="1" ht="20.25" x14ac:dyDescent="0.4">
      <c r="A688" s="688"/>
      <c r="B688" s="432"/>
      <c r="C688" s="432"/>
      <c r="D688" s="432" t="s">
        <v>1448</v>
      </c>
      <c r="E688" s="429" t="s">
        <v>2829</v>
      </c>
      <c r="F688" s="429" t="s">
        <v>2190</v>
      </c>
      <c r="G688" s="429" t="s">
        <v>2157</v>
      </c>
      <c r="H688" s="429" t="s">
        <v>2191</v>
      </c>
      <c r="I688" s="429" t="s">
        <v>2159</v>
      </c>
      <c r="J688" s="432">
        <v>16.899999999999999</v>
      </c>
      <c r="K688" s="689">
        <v>20.149999999999999</v>
      </c>
      <c r="L688" s="689">
        <v>21</v>
      </c>
      <c r="M688" s="689"/>
      <c r="N688" s="429" t="s">
        <v>2163</v>
      </c>
      <c r="O688" s="707"/>
      <c r="P688" s="707"/>
      <c r="Q688" s="707"/>
      <c r="R688" s="432"/>
      <c r="S688" s="432"/>
      <c r="T688" s="432"/>
      <c r="V688" s="692"/>
      <c r="W688" s="692"/>
      <c r="X688" s="691"/>
      <c r="Y688" s="691"/>
      <c r="AA688" s="695"/>
      <c r="AK688" s="432"/>
    </row>
    <row r="689" spans="1:39" s="429" customFormat="1" ht="20.25" x14ac:dyDescent="0.4">
      <c r="A689" s="688"/>
      <c r="B689" s="432"/>
      <c r="C689" s="432" t="s">
        <v>2092</v>
      </c>
      <c r="D689" s="432" t="s">
        <v>1448</v>
      </c>
      <c r="E689" s="429" t="s">
        <v>2830</v>
      </c>
      <c r="F689" s="429" t="s">
        <v>2157</v>
      </c>
      <c r="G689" s="429" t="s">
        <v>2211</v>
      </c>
      <c r="H689" s="429" t="s">
        <v>2159</v>
      </c>
      <c r="I689" s="429" t="s">
        <v>2212</v>
      </c>
      <c r="J689" s="432">
        <v>25.5</v>
      </c>
      <c r="K689" s="689">
        <v>21.2</v>
      </c>
      <c r="L689" s="689">
        <v>22.2</v>
      </c>
      <c r="M689" s="689"/>
      <c r="N689" s="429" t="s">
        <v>2163</v>
      </c>
      <c r="T689" s="432"/>
      <c r="V689" s="692"/>
      <c r="W689" s="692"/>
      <c r="X689" s="691"/>
      <c r="Y689" s="691"/>
      <c r="AA689" s="695"/>
      <c r="AK689" s="432"/>
    </row>
    <row r="690" spans="1:39" s="651" customFormat="1" ht="20.25" x14ac:dyDescent="0.4">
      <c r="A690" s="773"/>
      <c r="B690" s="716"/>
      <c r="C690" s="716" t="s">
        <v>2092</v>
      </c>
      <c r="D690" s="716"/>
      <c r="G690" s="774" t="s">
        <v>1174</v>
      </c>
      <c r="I690" s="774" t="s">
        <v>1174</v>
      </c>
      <c r="J690" s="716"/>
      <c r="K690" s="717"/>
      <c r="L690" s="716"/>
      <c r="M690" s="716"/>
      <c r="T690" s="716"/>
      <c r="V690" s="775"/>
      <c r="W690" s="775"/>
      <c r="X690" s="776"/>
      <c r="Y690" s="776"/>
      <c r="AA690" s="777"/>
      <c r="AK690" s="716"/>
    </row>
    <row r="691" spans="1:39" s="649" customFormat="1" ht="20.25" x14ac:dyDescent="0.4">
      <c r="A691" s="758"/>
      <c r="B691" s="759"/>
      <c r="C691" s="759"/>
      <c r="D691" s="759"/>
      <c r="G691" s="760"/>
      <c r="I691" s="760"/>
      <c r="J691" s="759"/>
      <c r="K691" s="762"/>
      <c r="L691" s="759"/>
      <c r="M691" s="759"/>
      <c r="T691" s="759"/>
      <c r="V691" s="763"/>
      <c r="W691" s="763"/>
      <c r="X691" s="764"/>
      <c r="Y691" s="764"/>
      <c r="AA691" s="765"/>
      <c r="AK691" s="759"/>
    </row>
    <row r="692" spans="1:39" s="178" customFormat="1" ht="20.25" x14ac:dyDescent="0.4">
      <c r="A692" s="672"/>
      <c r="B692" s="175">
        <v>42</v>
      </c>
      <c r="C692" s="175" t="s">
        <v>2092</v>
      </c>
      <c r="D692" s="175" t="s">
        <v>1468</v>
      </c>
      <c r="E692" s="178" t="s">
        <v>2831</v>
      </c>
      <c r="F692" s="178" t="s">
        <v>40</v>
      </c>
      <c r="G692" s="178" t="s">
        <v>2100</v>
      </c>
      <c r="H692" s="178" t="s">
        <v>1476</v>
      </c>
      <c r="I692" s="178" t="s">
        <v>1564</v>
      </c>
      <c r="J692" s="183">
        <v>28.8</v>
      </c>
      <c r="K692" s="180">
        <v>5.4</v>
      </c>
      <c r="L692" s="180">
        <v>6.4</v>
      </c>
      <c r="M692" s="180" t="s">
        <v>3288</v>
      </c>
      <c r="N692" s="178" t="s">
        <v>2832</v>
      </c>
      <c r="U692" s="175" t="s">
        <v>1468</v>
      </c>
      <c r="V692" s="182">
        <v>0.31597222222222221</v>
      </c>
      <c r="W692" s="182">
        <v>0.2951388888888889</v>
      </c>
      <c r="X692" s="183">
        <v>172.8</v>
      </c>
      <c r="Y692" s="183"/>
      <c r="Z692" s="679"/>
      <c r="AA692" s="700"/>
      <c r="AB692" s="195" t="s">
        <v>2101</v>
      </c>
      <c r="AC692" s="178" t="s">
        <v>1045</v>
      </c>
      <c r="AD692" s="195"/>
      <c r="AE692" s="195"/>
      <c r="AF692" s="178" t="s">
        <v>2833</v>
      </c>
      <c r="AG692" s="178" t="s">
        <v>2834</v>
      </c>
      <c r="AH692" s="190" t="s">
        <v>1542</v>
      </c>
      <c r="AI692" s="178" t="s">
        <v>1045</v>
      </c>
      <c r="AJ692" s="178" t="s">
        <v>1031</v>
      </c>
      <c r="AK692" s="175" t="s">
        <v>2103</v>
      </c>
    </row>
    <row r="693" spans="1:39" s="178" customFormat="1" ht="20.25" x14ac:dyDescent="0.4">
      <c r="A693" s="672"/>
      <c r="B693" s="175"/>
      <c r="C693" s="175"/>
      <c r="D693" s="175" t="s">
        <v>1468</v>
      </c>
      <c r="E693" s="178" t="s">
        <v>2835</v>
      </c>
      <c r="F693" s="178" t="s">
        <v>2100</v>
      </c>
      <c r="G693" s="178" t="s">
        <v>40</v>
      </c>
      <c r="H693" s="178" t="s">
        <v>1564</v>
      </c>
      <c r="I693" s="178" t="s">
        <v>1476</v>
      </c>
      <c r="J693" s="183">
        <v>28.8</v>
      </c>
      <c r="K693" s="180">
        <v>6.45</v>
      </c>
      <c r="L693" s="180">
        <v>7.45</v>
      </c>
      <c r="M693" s="180" t="s">
        <v>3288</v>
      </c>
      <c r="N693" s="178" t="s">
        <v>2832</v>
      </c>
      <c r="R693" s="175"/>
      <c r="S693" s="175"/>
      <c r="T693" s="175"/>
      <c r="V693" s="679"/>
      <c r="W693" s="679"/>
      <c r="X693" s="183"/>
      <c r="Y693" s="183"/>
      <c r="AA693" s="685"/>
      <c r="AK693" s="175"/>
    </row>
    <row r="694" spans="1:39" s="178" customFormat="1" ht="20.25" x14ac:dyDescent="0.4">
      <c r="A694" s="672"/>
      <c r="B694" s="175"/>
      <c r="C694" s="175"/>
      <c r="D694" s="175" t="s">
        <v>1468</v>
      </c>
      <c r="E694" s="178" t="s">
        <v>2836</v>
      </c>
      <c r="F694" s="178" t="s">
        <v>40</v>
      </c>
      <c r="G694" s="178" t="s">
        <v>2100</v>
      </c>
      <c r="H694" s="178" t="s">
        <v>1476</v>
      </c>
      <c r="I694" s="178" t="s">
        <v>1564</v>
      </c>
      <c r="J694" s="183">
        <v>28.8</v>
      </c>
      <c r="K694" s="180">
        <v>7.5</v>
      </c>
      <c r="L694" s="180">
        <v>8.5</v>
      </c>
      <c r="M694" s="180" t="s">
        <v>3288</v>
      </c>
      <c r="N694" s="178" t="s">
        <v>2832</v>
      </c>
      <c r="R694" s="175"/>
      <c r="S694" s="175"/>
      <c r="T694" s="175"/>
      <c r="V694" s="679"/>
      <c r="W694" s="679"/>
      <c r="X694" s="183"/>
      <c r="Y694" s="183"/>
      <c r="AA694" s="685"/>
      <c r="AK694" s="175"/>
    </row>
    <row r="695" spans="1:39" s="178" customFormat="1" ht="20.25" x14ac:dyDescent="0.4">
      <c r="A695" s="672"/>
      <c r="B695" s="175"/>
      <c r="C695" s="175"/>
      <c r="D695" s="175" t="s">
        <v>1468</v>
      </c>
      <c r="E695" s="178" t="s">
        <v>2836</v>
      </c>
      <c r="F695" s="178" t="s">
        <v>2100</v>
      </c>
      <c r="G695" s="178" t="s">
        <v>40</v>
      </c>
      <c r="H695" s="178" t="s">
        <v>1564</v>
      </c>
      <c r="I695" s="178" t="s">
        <v>1476</v>
      </c>
      <c r="J695" s="183">
        <v>28.8</v>
      </c>
      <c r="K695" s="180">
        <v>8.5500000000000007</v>
      </c>
      <c r="L695" s="180">
        <v>9.5500000000000007</v>
      </c>
      <c r="M695" s="180"/>
      <c r="N695" s="187" t="s">
        <v>971</v>
      </c>
      <c r="R695" s="175"/>
      <c r="S695" s="175"/>
      <c r="T695" s="175"/>
      <c r="V695" s="679"/>
      <c r="W695" s="679"/>
      <c r="X695" s="183"/>
      <c r="Y695" s="183"/>
      <c r="AA695" s="685"/>
      <c r="AK695" s="175"/>
    </row>
    <row r="696" spans="1:39" s="178" customFormat="1" ht="20.25" x14ac:dyDescent="0.4">
      <c r="A696" s="672"/>
      <c r="B696" s="175"/>
      <c r="C696" s="175"/>
      <c r="D696" s="175" t="s">
        <v>1468</v>
      </c>
      <c r="E696" s="178" t="s">
        <v>2837</v>
      </c>
      <c r="F696" s="178" t="s">
        <v>40</v>
      </c>
      <c r="G696" s="178" t="s">
        <v>2100</v>
      </c>
      <c r="H696" s="178" t="s">
        <v>1476</v>
      </c>
      <c r="I696" s="178" t="s">
        <v>1564</v>
      </c>
      <c r="J696" s="183">
        <v>28.8</v>
      </c>
      <c r="K696" s="180">
        <v>10.25</v>
      </c>
      <c r="L696" s="180">
        <v>11.25</v>
      </c>
      <c r="M696" s="180" t="s">
        <v>3288</v>
      </c>
      <c r="N696" s="178" t="s">
        <v>2832</v>
      </c>
      <c r="R696" s="175"/>
      <c r="S696" s="175"/>
      <c r="T696" s="175"/>
      <c r="V696" s="679"/>
      <c r="W696" s="679"/>
      <c r="X696" s="183"/>
      <c r="Y696" s="183"/>
      <c r="AA696" s="685"/>
      <c r="AK696" s="175"/>
    </row>
    <row r="697" spans="1:39" s="178" customFormat="1" ht="20.25" x14ac:dyDescent="0.4">
      <c r="A697" s="672"/>
      <c r="B697" s="175"/>
      <c r="C697" s="175" t="s">
        <v>2092</v>
      </c>
      <c r="D697" s="175" t="s">
        <v>1468</v>
      </c>
      <c r="E697" s="178" t="s">
        <v>2838</v>
      </c>
      <c r="F697" s="178" t="s">
        <v>2100</v>
      </c>
      <c r="G697" s="178" t="s">
        <v>40</v>
      </c>
      <c r="H697" s="178" t="s">
        <v>1564</v>
      </c>
      <c r="I697" s="178" t="s">
        <v>1476</v>
      </c>
      <c r="J697" s="183">
        <v>28.8</v>
      </c>
      <c r="K697" s="180">
        <v>11.3</v>
      </c>
      <c r="L697" s="180">
        <v>12.3</v>
      </c>
      <c r="M697" s="180"/>
      <c r="R697" s="175"/>
      <c r="S697" s="175"/>
      <c r="T697" s="175"/>
      <c r="V697" s="679"/>
      <c r="W697" s="679"/>
      <c r="X697" s="183"/>
      <c r="Y697" s="183"/>
      <c r="AA697" s="685"/>
      <c r="AK697" s="175"/>
    </row>
    <row r="698" spans="1:39" s="178" customFormat="1" ht="20.25" x14ac:dyDescent="0.4">
      <c r="A698" s="672"/>
      <c r="B698" s="175"/>
      <c r="C698" s="175" t="s">
        <v>2092</v>
      </c>
      <c r="D698" s="175"/>
      <c r="F698" s="187" t="s">
        <v>976</v>
      </c>
      <c r="H698" s="187" t="s">
        <v>976</v>
      </c>
      <c r="J698" s="183"/>
      <c r="K698" s="180"/>
      <c r="L698" s="180"/>
      <c r="M698" s="180"/>
      <c r="R698" s="175"/>
      <c r="S698" s="175"/>
      <c r="T698" s="175"/>
      <c r="V698" s="679"/>
      <c r="W698" s="679"/>
      <c r="X698" s="183"/>
      <c r="Y698" s="183"/>
      <c r="AA698" s="685"/>
      <c r="AK698" s="175"/>
    </row>
    <row r="699" spans="1:39" s="645" customFormat="1" ht="20.25" x14ac:dyDescent="0.4">
      <c r="A699" s="778"/>
      <c r="B699" s="442"/>
      <c r="C699" s="442" t="s">
        <v>2092</v>
      </c>
      <c r="D699" s="442" t="s">
        <v>1462</v>
      </c>
      <c r="E699" s="645" t="s">
        <v>2838</v>
      </c>
      <c r="F699" s="645" t="s">
        <v>40</v>
      </c>
      <c r="G699" s="645" t="s">
        <v>2839</v>
      </c>
      <c r="H699" s="645" t="s">
        <v>1476</v>
      </c>
      <c r="I699" s="645" t="s">
        <v>2840</v>
      </c>
      <c r="J699" s="723">
        <v>40.9</v>
      </c>
      <c r="K699" s="720">
        <v>13</v>
      </c>
      <c r="L699" s="720">
        <v>14.3</v>
      </c>
      <c r="M699" s="720"/>
      <c r="O699" s="657"/>
      <c r="P699" s="657"/>
      <c r="Q699" s="657"/>
      <c r="U699" s="442" t="s">
        <v>1462</v>
      </c>
      <c r="V699" s="722">
        <v>0.34027777777777773</v>
      </c>
      <c r="W699" s="722">
        <v>0.31944444444444448</v>
      </c>
      <c r="X699" s="723">
        <v>187.1</v>
      </c>
      <c r="Y699" s="723">
        <f>X699+X692</f>
        <v>359.9</v>
      </c>
      <c r="Z699" s="724">
        <v>11</v>
      </c>
      <c r="AA699" s="725"/>
      <c r="AB699" s="726" t="s">
        <v>2101</v>
      </c>
      <c r="AC699" s="645" t="s">
        <v>1045</v>
      </c>
      <c r="AD699" s="645" t="s">
        <v>1045</v>
      </c>
      <c r="AE699" s="726" t="s">
        <v>2103</v>
      </c>
      <c r="AF699" s="645" t="s">
        <v>2841</v>
      </c>
      <c r="AG699" s="645" t="s">
        <v>2454</v>
      </c>
      <c r="AH699" s="727" t="s">
        <v>1542</v>
      </c>
      <c r="AI699" s="645" t="s">
        <v>1045</v>
      </c>
      <c r="AJ699" s="645" t="s">
        <v>1031</v>
      </c>
      <c r="AK699" s="442" t="s">
        <v>1487</v>
      </c>
      <c r="AM699" s="645" t="s">
        <v>1027</v>
      </c>
    </row>
    <row r="700" spans="1:39" s="645" customFormat="1" ht="20.25" x14ac:dyDescent="0.4">
      <c r="A700" s="719"/>
      <c r="B700" s="442"/>
      <c r="C700" s="442"/>
      <c r="D700" s="442" t="s">
        <v>1462</v>
      </c>
      <c r="E700" s="645" t="s">
        <v>2842</v>
      </c>
      <c r="F700" s="645" t="s">
        <v>2839</v>
      </c>
      <c r="G700" s="645" t="s">
        <v>40</v>
      </c>
      <c r="H700" s="645" t="s">
        <v>2840</v>
      </c>
      <c r="I700" s="645" t="s">
        <v>1476</v>
      </c>
      <c r="J700" s="723">
        <v>43.6</v>
      </c>
      <c r="K700" s="720">
        <v>14.35</v>
      </c>
      <c r="L700" s="720">
        <v>16.05</v>
      </c>
      <c r="M700" s="720"/>
      <c r="V700" s="724"/>
      <c r="W700" s="724"/>
      <c r="X700" s="723"/>
      <c r="Y700" s="723"/>
      <c r="AA700" s="728"/>
      <c r="AK700" s="442"/>
    </row>
    <row r="701" spans="1:39" s="645" customFormat="1" ht="20.25" x14ac:dyDescent="0.4">
      <c r="A701" s="778"/>
      <c r="B701" s="442"/>
      <c r="C701" s="442"/>
      <c r="D701" s="442" t="s">
        <v>1462</v>
      </c>
      <c r="E701" s="645" t="s">
        <v>2843</v>
      </c>
      <c r="F701" s="645" t="s">
        <v>40</v>
      </c>
      <c r="G701" s="645" t="s">
        <v>2211</v>
      </c>
      <c r="H701" s="645" t="s">
        <v>1476</v>
      </c>
      <c r="I701" s="645" t="s">
        <v>2212</v>
      </c>
      <c r="J701" s="723">
        <v>30.4</v>
      </c>
      <c r="K701" s="720">
        <v>16.149999999999999</v>
      </c>
      <c r="L701" s="720">
        <v>17.149999999999999</v>
      </c>
      <c r="M701" s="720" t="s">
        <v>2279</v>
      </c>
      <c r="N701" s="645" t="s">
        <v>2163</v>
      </c>
      <c r="O701" s="657" t="s">
        <v>2213</v>
      </c>
      <c r="P701" s="657"/>
      <c r="Q701" s="657"/>
      <c r="R701" s="442"/>
      <c r="S701" s="442"/>
      <c r="T701" s="442"/>
      <c r="V701" s="724"/>
      <c r="W701" s="724"/>
      <c r="X701" s="723"/>
      <c r="Y701" s="723"/>
      <c r="AA701" s="728"/>
      <c r="AK701" s="442"/>
    </row>
    <row r="702" spans="1:39" s="645" customFormat="1" ht="20.25" x14ac:dyDescent="0.4">
      <c r="A702" s="778"/>
      <c r="B702" s="442"/>
      <c r="C702" s="442"/>
      <c r="D702" s="442" t="s">
        <v>1462</v>
      </c>
      <c r="E702" s="645" t="s">
        <v>2844</v>
      </c>
      <c r="F702" s="645" t="s">
        <v>2211</v>
      </c>
      <c r="G702" s="645" t="s">
        <v>2157</v>
      </c>
      <c r="H702" s="645" t="s">
        <v>2212</v>
      </c>
      <c r="I702" s="645" t="s">
        <v>2159</v>
      </c>
      <c r="J702" s="723">
        <v>30.4</v>
      </c>
      <c r="K702" s="720">
        <v>17.2</v>
      </c>
      <c r="L702" s="720">
        <v>18.3</v>
      </c>
      <c r="M702" s="720" t="s">
        <v>2279</v>
      </c>
      <c r="N702" s="647" t="s">
        <v>971</v>
      </c>
      <c r="O702" s="645" t="s">
        <v>2213</v>
      </c>
      <c r="R702" s="442"/>
      <c r="S702" s="442"/>
      <c r="T702" s="442"/>
      <c r="V702" s="724"/>
      <c r="W702" s="724"/>
      <c r="X702" s="723"/>
      <c r="Y702" s="723"/>
      <c r="AA702" s="728"/>
      <c r="AK702" s="442"/>
    </row>
    <row r="703" spans="1:39" s="645" customFormat="1" ht="20.25" x14ac:dyDescent="0.4">
      <c r="A703" s="778"/>
      <c r="B703" s="442"/>
      <c r="C703" s="442" t="s">
        <v>2092</v>
      </c>
      <c r="D703" s="442" t="s">
        <v>1462</v>
      </c>
      <c r="E703" s="645" t="s">
        <v>2845</v>
      </c>
      <c r="F703" s="645" t="s">
        <v>2157</v>
      </c>
      <c r="G703" s="645" t="s">
        <v>2454</v>
      </c>
      <c r="H703" s="645" t="s">
        <v>2159</v>
      </c>
      <c r="I703" s="645" t="s">
        <v>2455</v>
      </c>
      <c r="J703" s="723">
        <v>41.8</v>
      </c>
      <c r="K703" s="720">
        <v>19</v>
      </c>
      <c r="L703" s="720">
        <v>20.3</v>
      </c>
      <c r="M703" s="720"/>
      <c r="N703" s="645" t="s">
        <v>2163</v>
      </c>
      <c r="V703" s="724"/>
      <c r="W703" s="724"/>
      <c r="X703" s="723"/>
      <c r="Y703" s="723"/>
      <c r="AA703" s="728"/>
      <c r="AK703" s="442"/>
    </row>
    <row r="704" spans="1:39" s="645" customFormat="1" ht="20.25" x14ac:dyDescent="0.4">
      <c r="A704" s="719"/>
      <c r="B704" s="442"/>
      <c r="C704" s="442" t="s">
        <v>2092</v>
      </c>
      <c r="D704" s="442"/>
      <c r="F704" s="647"/>
      <c r="G704" s="647" t="s">
        <v>1174</v>
      </c>
      <c r="H704" s="647"/>
      <c r="I704" s="647" t="s">
        <v>1174</v>
      </c>
      <c r="J704" s="770"/>
      <c r="K704" s="442"/>
      <c r="L704" s="442"/>
      <c r="M704" s="442"/>
      <c r="V704" s="724"/>
      <c r="W704" s="724"/>
      <c r="X704" s="723"/>
      <c r="Y704" s="723"/>
      <c r="AA704" s="728"/>
      <c r="AK704" s="442"/>
    </row>
    <row r="705" spans="1:39" s="646" customFormat="1" x14ac:dyDescent="0.3">
      <c r="C705" s="731"/>
    </row>
    <row r="706" spans="1:39" s="645" customFormat="1" ht="20.25" x14ac:dyDescent="0.4">
      <c r="A706" s="778"/>
      <c r="B706" s="442">
        <v>43</v>
      </c>
      <c r="C706" s="442" t="s">
        <v>2092</v>
      </c>
      <c r="D706" s="442" t="s">
        <v>1471</v>
      </c>
      <c r="E706" s="645" t="s">
        <v>2831</v>
      </c>
      <c r="F706" s="645" t="s">
        <v>2454</v>
      </c>
      <c r="G706" s="645" t="s">
        <v>2157</v>
      </c>
      <c r="H706" s="645" t="s">
        <v>2455</v>
      </c>
      <c r="I706" s="645" t="s">
        <v>2159</v>
      </c>
      <c r="J706" s="723">
        <v>41.8</v>
      </c>
      <c r="K706" s="720">
        <v>5.3</v>
      </c>
      <c r="L706" s="720">
        <v>7</v>
      </c>
      <c r="M706" s="720"/>
      <c r="N706" s="645" t="s">
        <v>2163</v>
      </c>
      <c r="U706" s="442" t="s">
        <v>1471</v>
      </c>
      <c r="V706" s="722">
        <v>0.28472222222222221</v>
      </c>
      <c r="W706" s="722">
        <v>0.2638888888888889</v>
      </c>
      <c r="X706" s="723">
        <v>166.1</v>
      </c>
      <c r="Y706" s="723"/>
      <c r="Z706" s="724"/>
      <c r="AA706" s="725"/>
      <c r="AB706" s="726" t="s">
        <v>2101</v>
      </c>
      <c r="AC706" s="645" t="s">
        <v>1045</v>
      </c>
      <c r="AD706" s="726"/>
      <c r="AE706" s="726"/>
      <c r="AF706" s="645" t="s">
        <v>2455</v>
      </c>
      <c r="AG706" s="645" t="s">
        <v>2454</v>
      </c>
      <c r="AH706" s="727" t="s">
        <v>1542</v>
      </c>
      <c r="AI706" s="645" t="s">
        <v>1045</v>
      </c>
      <c r="AJ706" s="645" t="s">
        <v>1031</v>
      </c>
      <c r="AK706" s="442"/>
      <c r="AM706" s="645" t="s">
        <v>1027</v>
      </c>
    </row>
    <row r="707" spans="1:39" s="645" customFormat="1" ht="20.25" x14ac:dyDescent="0.4">
      <c r="A707" s="719"/>
      <c r="B707" s="442"/>
      <c r="C707" s="442"/>
      <c r="D707" s="442" t="s">
        <v>1471</v>
      </c>
      <c r="E707" s="645" t="s">
        <v>2835</v>
      </c>
      <c r="F707" s="645" t="s">
        <v>2157</v>
      </c>
      <c r="G707" s="645" t="s">
        <v>2211</v>
      </c>
      <c r="H707" s="645" t="s">
        <v>2159</v>
      </c>
      <c r="I707" s="645" t="s">
        <v>2212</v>
      </c>
      <c r="J707" s="723">
        <v>33.1</v>
      </c>
      <c r="K707" s="720">
        <v>7.05</v>
      </c>
      <c r="L707" s="720">
        <v>8.15</v>
      </c>
      <c r="M707" s="720" t="s">
        <v>2279</v>
      </c>
      <c r="O707" s="657" t="s">
        <v>2213</v>
      </c>
      <c r="P707" s="657"/>
      <c r="Q707" s="657"/>
      <c r="R707" s="442"/>
      <c r="S707" s="442"/>
      <c r="T707" s="442"/>
      <c r="V707" s="724"/>
      <c r="W707" s="724"/>
      <c r="X707" s="723"/>
      <c r="Y707" s="723"/>
      <c r="AA707" s="728"/>
      <c r="AK707" s="442"/>
    </row>
    <row r="708" spans="1:39" s="645" customFormat="1" ht="20.25" x14ac:dyDescent="0.4">
      <c r="A708" s="719"/>
      <c r="B708" s="442"/>
      <c r="C708" s="442"/>
      <c r="D708" s="442" t="s">
        <v>1471</v>
      </c>
      <c r="E708" s="645" t="s">
        <v>2836</v>
      </c>
      <c r="F708" s="645" t="s">
        <v>2211</v>
      </c>
      <c r="G708" s="645" t="s">
        <v>40</v>
      </c>
      <c r="H708" s="645" t="s">
        <v>2212</v>
      </c>
      <c r="I708" s="645" t="s">
        <v>1476</v>
      </c>
      <c r="J708" s="723">
        <v>30.4</v>
      </c>
      <c r="K708" s="720">
        <v>8.1999999999999993</v>
      </c>
      <c r="L708" s="720">
        <v>9.1999999999999993</v>
      </c>
      <c r="M708" s="720" t="s">
        <v>2279</v>
      </c>
      <c r="N708" s="647" t="s">
        <v>971</v>
      </c>
      <c r="O708" s="645" t="s">
        <v>2213</v>
      </c>
      <c r="R708" s="442"/>
      <c r="S708" s="720"/>
      <c r="T708" s="442"/>
      <c r="V708" s="724"/>
      <c r="W708" s="724"/>
      <c r="X708" s="723"/>
      <c r="Y708" s="723"/>
      <c r="AA708" s="728"/>
      <c r="AK708" s="442"/>
    </row>
    <row r="709" spans="1:39" s="645" customFormat="1" ht="20.25" x14ac:dyDescent="0.4">
      <c r="A709" s="778"/>
      <c r="B709" s="442"/>
      <c r="C709" s="442"/>
      <c r="D709" s="442" t="s">
        <v>1471</v>
      </c>
      <c r="E709" s="645" t="s">
        <v>2836</v>
      </c>
      <c r="F709" s="645" t="s">
        <v>40</v>
      </c>
      <c r="G709" s="645" t="s">
        <v>2211</v>
      </c>
      <c r="H709" s="645" t="s">
        <v>1476</v>
      </c>
      <c r="I709" s="645" t="s">
        <v>2212</v>
      </c>
      <c r="J709" s="723">
        <v>30.4</v>
      </c>
      <c r="K709" s="720">
        <v>9.5</v>
      </c>
      <c r="L709" s="720">
        <v>10.5</v>
      </c>
      <c r="M709" s="720" t="s">
        <v>2279</v>
      </c>
      <c r="O709" s="657" t="s">
        <v>2213</v>
      </c>
      <c r="P709" s="657"/>
      <c r="Q709" s="657"/>
      <c r="R709" s="442"/>
      <c r="S709" s="442"/>
      <c r="T709" s="442"/>
      <c r="V709" s="724"/>
      <c r="W709" s="724"/>
      <c r="X709" s="723"/>
      <c r="Y709" s="723"/>
      <c r="AA709" s="728"/>
      <c r="AK709" s="442"/>
    </row>
    <row r="710" spans="1:39" s="645" customFormat="1" ht="20.25" x14ac:dyDescent="0.4">
      <c r="A710" s="778"/>
      <c r="B710" s="442"/>
      <c r="C710" s="442" t="s">
        <v>2092</v>
      </c>
      <c r="D710" s="442" t="s">
        <v>1471</v>
      </c>
      <c r="E710" s="645" t="s">
        <v>2837</v>
      </c>
      <c r="F710" s="645" t="s">
        <v>2211</v>
      </c>
      <c r="G710" s="645" t="s">
        <v>40</v>
      </c>
      <c r="H710" s="645" t="s">
        <v>2212</v>
      </c>
      <c r="I710" s="645" t="s">
        <v>1476</v>
      </c>
      <c r="J710" s="723">
        <v>30.4</v>
      </c>
      <c r="K710" s="720">
        <v>10.55</v>
      </c>
      <c r="L710" s="720">
        <v>11.55</v>
      </c>
      <c r="M710" s="720" t="s">
        <v>2279</v>
      </c>
      <c r="O710" s="645" t="s">
        <v>2213</v>
      </c>
      <c r="V710" s="724"/>
      <c r="W710" s="724"/>
      <c r="X710" s="723"/>
      <c r="Y710" s="723"/>
      <c r="AA710" s="728"/>
      <c r="AK710" s="442"/>
    </row>
    <row r="711" spans="1:39" s="644" customFormat="1" ht="20.25" x14ac:dyDescent="0.4">
      <c r="C711" s="713" t="s">
        <v>2092</v>
      </c>
      <c r="H711" s="187" t="s">
        <v>976</v>
      </c>
    </row>
    <row r="712" spans="1:39" s="178" customFormat="1" ht="20.25" x14ac:dyDescent="0.4">
      <c r="A712" s="672"/>
      <c r="B712" s="175"/>
      <c r="C712" s="175" t="s">
        <v>2092</v>
      </c>
      <c r="D712" s="175" t="s">
        <v>1313</v>
      </c>
      <c r="E712" s="178" t="s">
        <v>2842</v>
      </c>
      <c r="F712" s="178" t="s">
        <v>40</v>
      </c>
      <c r="G712" s="178" t="s">
        <v>2100</v>
      </c>
      <c r="H712" s="178" t="s">
        <v>1476</v>
      </c>
      <c r="I712" s="178" t="s">
        <v>1564</v>
      </c>
      <c r="J712" s="183">
        <v>28.8</v>
      </c>
      <c r="K712" s="180">
        <v>14</v>
      </c>
      <c r="L712" s="180">
        <v>15</v>
      </c>
      <c r="M712" s="180" t="s">
        <v>3288</v>
      </c>
      <c r="N712" s="178" t="s">
        <v>2832</v>
      </c>
      <c r="R712" s="175"/>
      <c r="S712" s="175"/>
      <c r="T712" s="175"/>
      <c r="U712" s="175" t="s">
        <v>1313</v>
      </c>
      <c r="V712" s="182">
        <v>0.3298611111111111</v>
      </c>
      <c r="W712" s="182">
        <v>0.30902777777777779</v>
      </c>
      <c r="X712" s="183">
        <v>172.8</v>
      </c>
      <c r="Y712" s="183">
        <f>X712+X706</f>
        <v>338.9</v>
      </c>
      <c r="Z712" s="679">
        <v>11</v>
      </c>
      <c r="AA712" s="700"/>
      <c r="AB712" s="195" t="s">
        <v>2101</v>
      </c>
      <c r="AC712" s="178" t="s">
        <v>1045</v>
      </c>
      <c r="AD712" s="178" t="s">
        <v>1045</v>
      </c>
      <c r="AE712" s="195"/>
      <c r="AF712" s="178" t="s">
        <v>2833</v>
      </c>
      <c r="AG712" s="178" t="s">
        <v>2834</v>
      </c>
      <c r="AH712" s="190" t="s">
        <v>1542</v>
      </c>
      <c r="AI712" s="178" t="s">
        <v>1045</v>
      </c>
      <c r="AJ712" s="178" t="s">
        <v>1031</v>
      </c>
      <c r="AK712" s="175" t="s">
        <v>2103</v>
      </c>
    </row>
    <row r="713" spans="1:39" s="178" customFormat="1" ht="20.25" x14ac:dyDescent="0.4">
      <c r="A713" s="672"/>
      <c r="B713" s="175"/>
      <c r="C713" s="175"/>
      <c r="D713" s="175" t="s">
        <v>1313</v>
      </c>
      <c r="E713" s="178" t="s">
        <v>2187</v>
      </c>
      <c r="F713" s="178" t="s">
        <v>2100</v>
      </c>
      <c r="G713" s="178" t="s">
        <v>40</v>
      </c>
      <c r="H713" s="178" t="s">
        <v>1564</v>
      </c>
      <c r="I713" s="178" t="s">
        <v>1476</v>
      </c>
      <c r="J713" s="183">
        <v>28.8</v>
      </c>
      <c r="K713" s="180">
        <v>15.1</v>
      </c>
      <c r="L713" s="180">
        <v>16.100000000000001</v>
      </c>
      <c r="M713" s="180"/>
      <c r="N713" s="187" t="s">
        <v>971</v>
      </c>
      <c r="R713" s="175"/>
      <c r="S713" s="175"/>
      <c r="T713" s="175"/>
      <c r="V713" s="679"/>
      <c r="W713" s="679"/>
      <c r="X713" s="183"/>
      <c r="Y713" s="183"/>
      <c r="AA713" s="685"/>
      <c r="AK713" s="175"/>
    </row>
    <row r="714" spans="1:39" s="178" customFormat="1" ht="20.25" x14ac:dyDescent="0.4">
      <c r="A714" s="672"/>
      <c r="B714" s="175"/>
      <c r="C714" s="175"/>
      <c r="D714" s="175" t="s">
        <v>1313</v>
      </c>
      <c r="E714" s="178" t="s">
        <v>2188</v>
      </c>
      <c r="F714" s="178" t="s">
        <v>40</v>
      </c>
      <c r="G714" s="178" t="s">
        <v>2100</v>
      </c>
      <c r="H714" s="178" t="s">
        <v>1476</v>
      </c>
      <c r="I714" s="178" t="s">
        <v>1564</v>
      </c>
      <c r="J714" s="183">
        <v>28.8</v>
      </c>
      <c r="K714" s="180">
        <v>16.399999999999999</v>
      </c>
      <c r="L714" s="180">
        <v>17.399999999999999</v>
      </c>
      <c r="M714" s="180" t="s">
        <v>3288</v>
      </c>
      <c r="N714" s="178" t="s">
        <v>2832</v>
      </c>
      <c r="R714" s="175"/>
      <c r="S714" s="175"/>
      <c r="T714" s="175"/>
      <c r="V714" s="679"/>
      <c r="W714" s="679"/>
      <c r="X714" s="183"/>
      <c r="Y714" s="183"/>
      <c r="AA714" s="685"/>
      <c r="AK714" s="175"/>
    </row>
    <row r="715" spans="1:39" s="178" customFormat="1" ht="20.25" x14ac:dyDescent="0.4">
      <c r="A715" s="672"/>
      <c r="B715" s="175"/>
      <c r="C715" s="175"/>
      <c r="D715" s="175" t="s">
        <v>1313</v>
      </c>
      <c r="E715" s="178" t="s">
        <v>2843</v>
      </c>
      <c r="F715" s="178" t="s">
        <v>2100</v>
      </c>
      <c r="G715" s="178" t="s">
        <v>40</v>
      </c>
      <c r="H715" s="178" t="s">
        <v>1564</v>
      </c>
      <c r="I715" s="178" t="s">
        <v>1476</v>
      </c>
      <c r="J715" s="183">
        <v>28.8</v>
      </c>
      <c r="K715" s="180">
        <v>17.5</v>
      </c>
      <c r="L715" s="180">
        <v>18.5</v>
      </c>
      <c r="M715" s="180" t="s">
        <v>3288</v>
      </c>
      <c r="N715" s="178" t="s">
        <v>2832</v>
      </c>
      <c r="R715" s="175"/>
      <c r="S715" s="175"/>
      <c r="T715" s="175"/>
      <c r="V715" s="679"/>
      <c r="W715" s="679"/>
      <c r="X715" s="183"/>
      <c r="Y715" s="183"/>
      <c r="AA715" s="685"/>
      <c r="AK715" s="175"/>
    </row>
    <row r="716" spans="1:39" s="178" customFormat="1" ht="20.25" x14ac:dyDescent="0.4">
      <c r="A716" s="672"/>
      <c r="B716" s="175"/>
      <c r="C716" s="175"/>
      <c r="D716" s="175" t="s">
        <v>1313</v>
      </c>
      <c r="E716" s="178" t="s">
        <v>2844</v>
      </c>
      <c r="F716" s="178" t="s">
        <v>40</v>
      </c>
      <c r="G716" s="178" t="s">
        <v>2100</v>
      </c>
      <c r="H716" s="178" t="s">
        <v>1476</v>
      </c>
      <c r="I716" s="178" t="s">
        <v>1564</v>
      </c>
      <c r="J716" s="183">
        <v>28.8</v>
      </c>
      <c r="K716" s="180">
        <v>19</v>
      </c>
      <c r="L716" s="180">
        <v>20</v>
      </c>
      <c r="M716" s="180" t="s">
        <v>3288</v>
      </c>
      <c r="N716" s="178" t="s">
        <v>2832</v>
      </c>
      <c r="R716" s="175"/>
      <c r="S716" s="175"/>
      <c r="T716" s="175"/>
      <c r="V716" s="679"/>
      <c r="W716" s="679"/>
      <c r="X716" s="183"/>
      <c r="Y716" s="183"/>
      <c r="AA716" s="685"/>
      <c r="AK716" s="175"/>
    </row>
    <row r="717" spans="1:39" s="178" customFormat="1" ht="20.25" x14ac:dyDescent="0.4">
      <c r="A717" s="672"/>
      <c r="B717" s="175"/>
      <c r="C717" s="175" t="s">
        <v>2092</v>
      </c>
      <c r="D717" s="175" t="s">
        <v>1313</v>
      </c>
      <c r="E717" s="178" t="s">
        <v>2845</v>
      </c>
      <c r="F717" s="178" t="s">
        <v>2100</v>
      </c>
      <c r="G717" s="178" t="s">
        <v>40</v>
      </c>
      <c r="H717" s="178" t="s">
        <v>1564</v>
      </c>
      <c r="I717" s="178" t="s">
        <v>1476</v>
      </c>
      <c r="J717" s="183">
        <v>28.8</v>
      </c>
      <c r="K717" s="180">
        <v>20.100000000000001</v>
      </c>
      <c r="L717" s="180">
        <v>21.1</v>
      </c>
      <c r="M717" s="180" t="s">
        <v>3288</v>
      </c>
      <c r="N717" s="178" t="s">
        <v>2832</v>
      </c>
      <c r="R717" s="175"/>
      <c r="S717" s="175"/>
      <c r="T717" s="175"/>
      <c r="V717" s="679"/>
      <c r="W717" s="679"/>
      <c r="X717" s="183"/>
      <c r="Y717" s="183"/>
      <c r="AA717" s="685"/>
      <c r="AK717" s="175"/>
    </row>
    <row r="718" spans="1:39" s="644" customFormat="1" ht="20.25" x14ac:dyDescent="0.4">
      <c r="C718" s="713" t="s">
        <v>2092</v>
      </c>
      <c r="J718" s="187" t="s">
        <v>2846</v>
      </c>
    </row>
    <row r="719" spans="1:39" s="178" customFormat="1" ht="20.25" x14ac:dyDescent="0.4">
      <c r="A719" s="672"/>
      <c r="B719" s="175"/>
      <c r="C719" s="175"/>
      <c r="D719" s="175"/>
      <c r="J719" s="183"/>
      <c r="K719" s="180"/>
      <c r="L719" s="180"/>
      <c r="M719" s="180"/>
      <c r="V719" s="679"/>
      <c r="W719" s="679"/>
      <c r="X719" s="183"/>
      <c r="Y719" s="183"/>
      <c r="AA719" s="685"/>
      <c r="AK719" s="175"/>
    </row>
    <row r="720" spans="1:39" s="178" customFormat="1" ht="20.25" x14ac:dyDescent="0.4">
      <c r="A720" s="672"/>
      <c r="B720" s="175"/>
      <c r="C720" s="175"/>
      <c r="D720" s="175"/>
      <c r="J720" s="175"/>
      <c r="K720" s="180"/>
      <c r="L720" s="180"/>
      <c r="M720" s="180"/>
      <c r="R720" s="175"/>
      <c r="S720" s="175"/>
      <c r="T720" s="175"/>
      <c r="U720" s="175"/>
      <c r="V720" s="182"/>
      <c r="W720" s="182"/>
      <c r="X720" s="183"/>
      <c r="Y720" s="183"/>
      <c r="Z720" s="679"/>
      <c r="AA720" s="700"/>
      <c r="AB720" s="195"/>
      <c r="AD720" s="195"/>
      <c r="AE720" s="195"/>
      <c r="AH720" s="190"/>
      <c r="AK720" s="175"/>
    </row>
    <row r="721" spans="1:39" s="429" customFormat="1" ht="20.25" x14ac:dyDescent="0.4">
      <c r="A721" s="688"/>
      <c r="B721" s="432">
        <v>44</v>
      </c>
      <c r="C721" s="432" t="s">
        <v>2092</v>
      </c>
      <c r="D721" s="432" t="s">
        <v>1720</v>
      </c>
      <c r="E721" s="429" t="s">
        <v>2847</v>
      </c>
      <c r="F721" s="429" t="s">
        <v>40</v>
      </c>
      <c r="G721" s="429" t="s">
        <v>2166</v>
      </c>
      <c r="H721" s="429" t="s">
        <v>1476</v>
      </c>
      <c r="I721" s="429" t="s">
        <v>2167</v>
      </c>
      <c r="J721" s="432">
        <v>13.2</v>
      </c>
      <c r="K721" s="689">
        <v>5.45</v>
      </c>
      <c r="L721" s="689">
        <v>6.1</v>
      </c>
      <c r="M721" s="689"/>
      <c r="U721" s="432" t="s">
        <v>1720</v>
      </c>
      <c r="V721" s="690">
        <v>0.35416666666666669</v>
      </c>
      <c r="W721" s="690">
        <v>0.33333333333333331</v>
      </c>
      <c r="X721" s="691">
        <v>152.30000000000001</v>
      </c>
      <c r="Y721" s="691"/>
      <c r="Z721" s="692"/>
      <c r="AA721" s="693" t="s">
        <v>1027</v>
      </c>
      <c r="AB721" s="705" t="s">
        <v>2101</v>
      </c>
      <c r="AC721" s="705" t="s">
        <v>1045</v>
      </c>
      <c r="AD721" s="705"/>
      <c r="AE721" s="705"/>
      <c r="AF721" s="429" t="s">
        <v>2167</v>
      </c>
      <c r="AG721" s="429" t="s">
        <v>2166</v>
      </c>
      <c r="AH721" s="655" t="s">
        <v>1542</v>
      </c>
      <c r="AI721" s="429" t="s">
        <v>1045</v>
      </c>
      <c r="AJ721" s="429" t="s">
        <v>1031</v>
      </c>
      <c r="AK721" s="432" t="s">
        <v>2103</v>
      </c>
      <c r="AM721" s="429" t="s">
        <v>1027</v>
      </c>
    </row>
    <row r="722" spans="1:39" s="429" customFormat="1" ht="20.25" x14ac:dyDescent="0.4">
      <c r="A722" s="688"/>
      <c r="B722" s="432"/>
      <c r="C722" s="432"/>
      <c r="D722" s="432" t="s">
        <v>1720</v>
      </c>
      <c r="E722" s="429" t="s">
        <v>2848</v>
      </c>
      <c r="F722" s="429" t="s">
        <v>2166</v>
      </c>
      <c r="G722" s="429" t="s">
        <v>2157</v>
      </c>
      <c r="H722" s="429" t="s">
        <v>2167</v>
      </c>
      <c r="I722" s="429" t="s">
        <v>2159</v>
      </c>
      <c r="J722" s="432">
        <v>15.9</v>
      </c>
      <c r="K722" s="689">
        <v>6.2</v>
      </c>
      <c r="L722" s="689">
        <v>6.5</v>
      </c>
      <c r="M722" s="689"/>
      <c r="N722" s="429" t="s">
        <v>2163</v>
      </c>
      <c r="U722" s="691"/>
      <c r="V722" s="692"/>
      <c r="W722" s="692"/>
      <c r="X722" s="691"/>
      <c r="Y722" s="691"/>
      <c r="Z722" s="432"/>
      <c r="AA722" s="695"/>
      <c r="AK722" s="432"/>
    </row>
    <row r="723" spans="1:39" s="429" customFormat="1" ht="20.25" x14ac:dyDescent="0.4">
      <c r="A723" s="688"/>
      <c r="B723" s="432"/>
      <c r="C723" s="432"/>
      <c r="D723" s="432" t="s">
        <v>1720</v>
      </c>
      <c r="E723" s="429" t="s">
        <v>2849</v>
      </c>
      <c r="F723" s="429" t="s">
        <v>2157</v>
      </c>
      <c r="G723" s="429" t="s">
        <v>2250</v>
      </c>
      <c r="H723" s="429" t="s">
        <v>2159</v>
      </c>
      <c r="I723" s="429" t="s">
        <v>2251</v>
      </c>
      <c r="J723" s="691">
        <v>4.5999999999999996</v>
      </c>
      <c r="K723" s="689">
        <v>7.25</v>
      </c>
      <c r="L723" s="689">
        <v>7.35</v>
      </c>
      <c r="M723" s="689"/>
      <c r="N723" s="429" t="s">
        <v>2163</v>
      </c>
      <c r="R723" s="432"/>
      <c r="S723" s="432"/>
      <c r="T723" s="432"/>
      <c r="U723" s="691"/>
      <c r="V723" s="692"/>
      <c r="W723" s="692"/>
      <c r="X723" s="691"/>
      <c r="Y723" s="691"/>
      <c r="Z723" s="432"/>
      <c r="AA723" s="695"/>
      <c r="AK723" s="432"/>
    </row>
    <row r="724" spans="1:39" s="429" customFormat="1" ht="20.25" x14ac:dyDescent="0.4">
      <c r="A724" s="688"/>
      <c r="B724" s="432"/>
      <c r="C724" s="432"/>
      <c r="D724" s="432" t="s">
        <v>1720</v>
      </c>
      <c r="E724" s="429" t="s">
        <v>2850</v>
      </c>
      <c r="F724" s="429" t="s">
        <v>2250</v>
      </c>
      <c r="G724" s="429" t="s">
        <v>40</v>
      </c>
      <c r="H724" s="429" t="s">
        <v>2251</v>
      </c>
      <c r="I724" s="429" t="s">
        <v>1476</v>
      </c>
      <c r="J724" s="691">
        <v>6</v>
      </c>
      <c r="K724" s="689">
        <v>7.45</v>
      </c>
      <c r="L724" s="689">
        <v>8.15</v>
      </c>
      <c r="M724" s="689"/>
      <c r="N724" s="429" t="s">
        <v>2163</v>
      </c>
      <c r="R724" s="432"/>
      <c r="S724" s="432"/>
      <c r="T724" s="432"/>
      <c r="U724" s="691"/>
      <c r="V724" s="692"/>
      <c r="W724" s="692"/>
      <c r="X724" s="691"/>
      <c r="Y724" s="691"/>
      <c r="Z724" s="432"/>
      <c r="AA724" s="695"/>
      <c r="AK724" s="432"/>
    </row>
    <row r="725" spans="1:39" s="429" customFormat="1" ht="20.25" x14ac:dyDescent="0.4">
      <c r="A725" s="688"/>
      <c r="B725" s="432"/>
      <c r="C725" s="432"/>
      <c r="D725" s="432" t="s">
        <v>1720</v>
      </c>
      <c r="E725" s="429" t="s">
        <v>2851</v>
      </c>
      <c r="F725" s="429" t="s">
        <v>40</v>
      </c>
      <c r="G725" s="429" t="s">
        <v>2560</v>
      </c>
      <c r="H725" s="429" t="s">
        <v>1476</v>
      </c>
      <c r="I725" s="429" t="s">
        <v>2561</v>
      </c>
      <c r="J725" s="432">
        <v>26.8</v>
      </c>
      <c r="K725" s="689">
        <v>8.3000000000000007</v>
      </c>
      <c r="L725" s="689">
        <v>9.3000000000000007</v>
      </c>
      <c r="M725" s="689"/>
      <c r="N725" s="429" t="s">
        <v>1225</v>
      </c>
      <c r="O725" s="704" t="s">
        <v>971</v>
      </c>
      <c r="P725" s="704"/>
      <c r="Q725" s="704"/>
      <c r="R725" s="432"/>
      <c r="S725" s="432"/>
      <c r="T725" s="432"/>
      <c r="U725" s="691"/>
      <c r="V725" s="692"/>
      <c r="W725" s="692"/>
      <c r="X725" s="691"/>
      <c r="Y725" s="691"/>
      <c r="Z725" s="432"/>
      <c r="AA725" s="695"/>
      <c r="AK725" s="432"/>
    </row>
    <row r="726" spans="1:39" s="429" customFormat="1" ht="20.25" x14ac:dyDescent="0.4">
      <c r="A726" s="688"/>
      <c r="B726" s="432"/>
      <c r="C726" s="432"/>
      <c r="D726" s="432" t="s">
        <v>1720</v>
      </c>
      <c r="E726" s="429" t="s">
        <v>2852</v>
      </c>
      <c r="F726" s="429" t="s">
        <v>2560</v>
      </c>
      <c r="G726" s="429" t="s">
        <v>40</v>
      </c>
      <c r="H726" s="429" t="s">
        <v>2561</v>
      </c>
      <c r="I726" s="429" t="s">
        <v>2159</v>
      </c>
      <c r="J726" s="432">
        <v>29.5</v>
      </c>
      <c r="K726" s="707">
        <v>10</v>
      </c>
      <c r="L726" s="689">
        <v>11.1</v>
      </c>
      <c r="M726" s="689"/>
      <c r="N726" s="429" t="s">
        <v>1225</v>
      </c>
      <c r="O726" s="707"/>
      <c r="P726" s="707"/>
      <c r="Q726" s="707"/>
      <c r="R726" s="432"/>
      <c r="S726" s="432"/>
      <c r="T726" s="432"/>
      <c r="U726" s="691"/>
      <c r="V726" s="692"/>
      <c r="W726" s="692"/>
      <c r="X726" s="691"/>
      <c r="Y726" s="691"/>
      <c r="Z726" s="432"/>
      <c r="AA726" s="695"/>
      <c r="AK726" s="432"/>
    </row>
    <row r="727" spans="1:39" s="429" customFormat="1" ht="20.25" x14ac:dyDescent="0.4">
      <c r="A727" s="688"/>
      <c r="B727" s="432"/>
      <c r="C727" s="432"/>
      <c r="D727" s="432" t="s">
        <v>1720</v>
      </c>
      <c r="E727" s="429" t="s">
        <v>2853</v>
      </c>
      <c r="F727" s="429" t="s">
        <v>40</v>
      </c>
      <c r="G727" s="429" t="s">
        <v>2560</v>
      </c>
      <c r="H727" s="429" t="s">
        <v>2159</v>
      </c>
      <c r="I727" s="429" t="s">
        <v>2561</v>
      </c>
      <c r="J727" s="432">
        <v>29.5</v>
      </c>
      <c r="K727" s="689">
        <v>11.15</v>
      </c>
      <c r="L727" s="689">
        <v>12.25</v>
      </c>
      <c r="M727" s="689"/>
      <c r="O727" s="707"/>
      <c r="P727" s="707"/>
      <c r="Q727" s="707"/>
      <c r="R727" s="432"/>
      <c r="S727" s="432"/>
      <c r="T727" s="432"/>
      <c r="U727" s="691"/>
      <c r="V727" s="692"/>
      <c r="W727" s="692"/>
      <c r="X727" s="691"/>
      <c r="Y727" s="691"/>
      <c r="Z727" s="432"/>
      <c r="AA727" s="695"/>
      <c r="AK727" s="432"/>
    </row>
    <row r="728" spans="1:39" s="429" customFormat="1" ht="20.25" x14ac:dyDescent="0.4">
      <c r="A728" s="688"/>
      <c r="B728" s="432"/>
      <c r="C728" s="432" t="s">
        <v>2092</v>
      </c>
      <c r="D728" s="432" t="s">
        <v>1720</v>
      </c>
      <c r="E728" s="429" t="s">
        <v>2854</v>
      </c>
      <c r="F728" s="429" t="s">
        <v>2560</v>
      </c>
      <c r="G728" s="429" t="s">
        <v>40</v>
      </c>
      <c r="H728" s="429" t="s">
        <v>2561</v>
      </c>
      <c r="I728" s="429" t="s">
        <v>1476</v>
      </c>
      <c r="J728" s="432">
        <v>26.8</v>
      </c>
      <c r="K728" s="689">
        <v>12.3</v>
      </c>
      <c r="L728" s="689">
        <v>13.3</v>
      </c>
      <c r="M728" s="689"/>
      <c r="T728" s="432"/>
      <c r="U728" s="691"/>
      <c r="V728" s="692"/>
      <c r="W728" s="692"/>
      <c r="X728" s="691"/>
      <c r="Y728" s="691"/>
      <c r="Z728" s="432"/>
      <c r="AA728" s="695"/>
      <c r="AK728" s="432"/>
    </row>
    <row r="729" spans="1:39" s="178" customFormat="1" ht="20.25" x14ac:dyDescent="0.4">
      <c r="A729" s="672"/>
      <c r="B729" s="175"/>
      <c r="C729" s="175" t="s">
        <v>2092</v>
      </c>
      <c r="D729" s="175"/>
      <c r="F729" s="187" t="s">
        <v>976</v>
      </c>
      <c r="H729" s="187" t="s">
        <v>976</v>
      </c>
      <c r="J729" s="175"/>
      <c r="K729" s="180"/>
      <c r="L729" s="180"/>
      <c r="M729" s="180"/>
      <c r="T729" s="175"/>
      <c r="U729" s="183"/>
      <c r="V729" s="679"/>
      <c r="W729" s="679"/>
      <c r="X729" s="183"/>
      <c r="Y729" s="183"/>
      <c r="Z729" s="175"/>
      <c r="AA729" s="685"/>
      <c r="AK729" s="175"/>
    </row>
    <row r="730" spans="1:39" s="178" customFormat="1" ht="20.25" x14ac:dyDescent="0.4">
      <c r="A730" s="672"/>
      <c r="B730" s="175"/>
      <c r="C730" s="175" t="s">
        <v>2092</v>
      </c>
      <c r="D730" s="175" t="s">
        <v>1318</v>
      </c>
      <c r="E730" s="178" t="s">
        <v>2855</v>
      </c>
      <c r="F730" s="178" t="s">
        <v>40</v>
      </c>
      <c r="G730" s="178" t="s">
        <v>2856</v>
      </c>
      <c r="H730" s="178" t="s">
        <v>1476</v>
      </c>
      <c r="I730" s="178" t="s">
        <v>2857</v>
      </c>
      <c r="J730" s="183">
        <v>28</v>
      </c>
      <c r="K730" s="180">
        <v>14</v>
      </c>
      <c r="L730" s="180">
        <v>15</v>
      </c>
      <c r="M730" s="180"/>
      <c r="R730" s="175"/>
      <c r="S730" s="175"/>
      <c r="T730" s="175"/>
      <c r="U730" s="175" t="s">
        <v>1318</v>
      </c>
      <c r="V730" s="182">
        <v>0.33680555555555558</v>
      </c>
      <c r="W730" s="182">
        <v>0.30902777777777779</v>
      </c>
      <c r="X730" s="183">
        <v>168.5</v>
      </c>
      <c r="Y730" s="183">
        <f>X730+X721</f>
        <v>320.8</v>
      </c>
      <c r="Z730" s="679">
        <v>15</v>
      </c>
      <c r="AA730" s="700"/>
      <c r="AB730" s="195" t="s">
        <v>2101</v>
      </c>
      <c r="AC730" s="178" t="s">
        <v>1045</v>
      </c>
      <c r="AD730" s="178" t="s">
        <v>1045</v>
      </c>
      <c r="AE730" s="195" t="s">
        <v>2103</v>
      </c>
      <c r="AF730" s="178" t="s">
        <v>2858</v>
      </c>
      <c r="AG730" s="178" t="s">
        <v>2856</v>
      </c>
      <c r="AH730" s="190" t="s">
        <v>1542</v>
      </c>
      <c r="AI730" s="178" t="s">
        <v>1045</v>
      </c>
      <c r="AJ730" s="178" t="s">
        <v>1031</v>
      </c>
      <c r="AK730" s="175" t="s">
        <v>1487</v>
      </c>
    </row>
    <row r="731" spans="1:39" s="178" customFormat="1" ht="20.25" x14ac:dyDescent="0.4">
      <c r="A731" s="672"/>
      <c r="B731" s="175"/>
      <c r="C731" s="175"/>
      <c r="D731" s="175" t="s">
        <v>1318</v>
      </c>
      <c r="E731" s="178" t="s">
        <v>2859</v>
      </c>
      <c r="F731" s="178" t="s">
        <v>2856</v>
      </c>
      <c r="G731" s="178" t="s">
        <v>40</v>
      </c>
      <c r="H731" s="178" t="s">
        <v>2857</v>
      </c>
      <c r="I731" s="178" t="s">
        <v>1476</v>
      </c>
      <c r="J731" s="183">
        <v>28</v>
      </c>
      <c r="K731" s="180">
        <v>15.05</v>
      </c>
      <c r="L731" s="180">
        <v>16.05</v>
      </c>
      <c r="M731" s="180"/>
      <c r="R731" s="175"/>
      <c r="S731" s="175"/>
      <c r="T731" s="175"/>
      <c r="V731" s="679"/>
      <c r="W731" s="679"/>
      <c r="X731" s="183"/>
      <c r="Y731" s="183"/>
      <c r="AA731" s="685"/>
      <c r="AK731" s="175"/>
    </row>
    <row r="732" spans="1:39" s="178" customFormat="1" ht="20.25" x14ac:dyDescent="0.4">
      <c r="A732" s="672"/>
      <c r="B732" s="175"/>
      <c r="C732" s="175"/>
      <c r="D732" s="175" t="s">
        <v>1318</v>
      </c>
      <c r="E732" s="178" t="s">
        <v>2860</v>
      </c>
      <c r="F732" s="178" t="s">
        <v>40</v>
      </c>
      <c r="G732" s="178" t="s">
        <v>2856</v>
      </c>
      <c r="H732" s="178" t="s">
        <v>1476</v>
      </c>
      <c r="I732" s="178" t="s">
        <v>2857</v>
      </c>
      <c r="J732" s="183">
        <v>28</v>
      </c>
      <c r="K732" s="180">
        <v>16.100000000000001</v>
      </c>
      <c r="L732" s="180">
        <v>17.100000000000001</v>
      </c>
      <c r="M732" s="180"/>
      <c r="R732" s="175"/>
      <c r="S732" s="175"/>
      <c r="T732" s="175"/>
      <c r="V732" s="679"/>
      <c r="W732" s="679"/>
      <c r="X732" s="183"/>
      <c r="Y732" s="183"/>
      <c r="AA732" s="685"/>
      <c r="AK732" s="175"/>
    </row>
    <row r="733" spans="1:39" s="178" customFormat="1" ht="20.25" x14ac:dyDescent="0.4">
      <c r="A733" s="672"/>
      <c r="B733" s="175"/>
      <c r="C733" s="175"/>
      <c r="D733" s="175" t="s">
        <v>1318</v>
      </c>
      <c r="E733" s="178" t="s">
        <v>2861</v>
      </c>
      <c r="F733" s="178" t="s">
        <v>2856</v>
      </c>
      <c r="G733" s="178" t="s">
        <v>40</v>
      </c>
      <c r="H733" s="178" t="s">
        <v>2857</v>
      </c>
      <c r="I733" s="178" t="s">
        <v>1476</v>
      </c>
      <c r="J733" s="183">
        <v>28</v>
      </c>
      <c r="K733" s="180">
        <v>17.149999999999999</v>
      </c>
      <c r="L733" s="180">
        <v>18.149999999999999</v>
      </c>
      <c r="M733" s="180"/>
      <c r="R733" s="175"/>
      <c r="S733" s="175"/>
      <c r="T733" s="175"/>
      <c r="V733" s="679"/>
      <c r="W733" s="679"/>
      <c r="X733" s="183"/>
      <c r="Y733" s="183"/>
      <c r="AA733" s="685"/>
      <c r="AK733" s="175"/>
    </row>
    <row r="734" spans="1:39" s="178" customFormat="1" ht="20.25" x14ac:dyDescent="0.4">
      <c r="A734" s="672"/>
      <c r="B734" s="175"/>
      <c r="C734" s="175"/>
      <c r="D734" s="175" t="s">
        <v>1318</v>
      </c>
      <c r="E734" s="178" t="s">
        <v>2862</v>
      </c>
      <c r="F734" s="178" t="s">
        <v>40</v>
      </c>
      <c r="G734" s="178" t="s">
        <v>2343</v>
      </c>
      <c r="H734" s="178" t="s">
        <v>1476</v>
      </c>
      <c r="I734" s="178" t="s">
        <v>2344</v>
      </c>
      <c r="J734" s="175">
        <v>12.9</v>
      </c>
      <c r="K734" s="180">
        <v>18.2</v>
      </c>
      <c r="L734" s="180">
        <v>18.5</v>
      </c>
      <c r="M734" s="180"/>
      <c r="R734" s="175"/>
      <c r="S734" s="175"/>
      <c r="T734" s="175"/>
      <c r="V734" s="679"/>
      <c r="W734" s="679"/>
      <c r="X734" s="183"/>
      <c r="Y734" s="183"/>
      <c r="AA734" s="685"/>
      <c r="AK734" s="175"/>
    </row>
    <row r="735" spans="1:39" s="178" customFormat="1" ht="20.25" x14ac:dyDescent="0.4">
      <c r="A735" s="672"/>
      <c r="B735" s="175"/>
      <c r="C735" s="175"/>
      <c r="D735" s="175" t="s">
        <v>1318</v>
      </c>
      <c r="E735" s="178" t="s">
        <v>2863</v>
      </c>
      <c r="F735" s="178" t="s">
        <v>2343</v>
      </c>
      <c r="G735" s="178" t="s">
        <v>2157</v>
      </c>
      <c r="H735" s="178" t="s">
        <v>2344</v>
      </c>
      <c r="I735" s="178" t="s">
        <v>2159</v>
      </c>
      <c r="J735" s="175">
        <v>12.9</v>
      </c>
      <c r="K735" s="180">
        <v>18.55</v>
      </c>
      <c r="L735" s="180">
        <v>19.350000000000001</v>
      </c>
      <c r="M735" s="180"/>
      <c r="N735" s="187" t="s">
        <v>971</v>
      </c>
      <c r="R735" s="175"/>
      <c r="S735" s="175"/>
      <c r="T735" s="175"/>
      <c r="V735" s="679"/>
      <c r="W735" s="679"/>
      <c r="X735" s="183"/>
      <c r="Y735" s="183"/>
      <c r="AA735" s="685"/>
      <c r="AK735" s="175"/>
    </row>
    <row r="736" spans="1:39" s="178" customFormat="1" ht="20.25" x14ac:dyDescent="0.4">
      <c r="A736" s="672"/>
      <c r="B736" s="175"/>
      <c r="C736" s="175" t="s">
        <v>2092</v>
      </c>
      <c r="D736" s="175" t="s">
        <v>1318</v>
      </c>
      <c r="E736" s="178" t="s">
        <v>2864</v>
      </c>
      <c r="F736" s="178" t="s">
        <v>2157</v>
      </c>
      <c r="G736" s="178" t="s">
        <v>2856</v>
      </c>
      <c r="H736" s="178" t="s">
        <v>2159</v>
      </c>
      <c r="I736" s="178" t="s">
        <v>2857</v>
      </c>
      <c r="J736" s="175">
        <v>30.7</v>
      </c>
      <c r="K736" s="180">
        <v>20.149999999999999</v>
      </c>
      <c r="L736" s="180">
        <v>21.25</v>
      </c>
      <c r="M736" s="180"/>
      <c r="N736" s="178" t="s">
        <v>2163</v>
      </c>
      <c r="R736" s="175"/>
      <c r="S736" s="175"/>
      <c r="T736" s="175"/>
      <c r="V736" s="679"/>
      <c r="W736" s="679"/>
      <c r="X736" s="183"/>
      <c r="Y736" s="183"/>
      <c r="AA736" s="685"/>
      <c r="AK736" s="175"/>
    </row>
    <row r="737" spans="1:39" s="178" customFormat="1" ht="20.25" x14ac:dyDescent="0.4">
      <c r="A737" s="672"/>
      <c r="B737" s="175"/>
      <c r="C737" s="175" t="s">
        <v>2092</v>
      </c>
      <c r="D737" s="175"/>
      <c r="G737" s="187" t="s">
        <v>1174</v>
      </c>
      <c r="I737" s="187" t="s">
        <v>1174</v>
      </c>
      <c r="J737" s="183"/>
      <c r="K737" s="180"/>
      <c r="L737" s="180"/>
      <c r="M737" s="180"/>
      <c r="R737" s="175"/>
      <c r="S737" s="175"/>
      <c r="T737" s="175"/>
      <c r="V737" s="679"/>
      <c r="W737" s="679"/>
      <c r="X737" s="183"/>
      <c r="Y737" s="183"/>
      <c r="AA737" s="685"/>
      <c r="AK737" s="175"/>
    </row>
    <row r="738" spans="1:39" s="644" customFormat="1" x14ac:dyDescent="0.3">
      <c r="C738" s="713"/>
    </row>
    <row r="739" spans="1:39" s="178" customFormat="1" ht="20.25" x14ac:dyDescent="0.4">
      <c r="A739" s="672"/>
      <c r="B739" s="175">
        <v>45</v>
      </c>
      <c r="C739" s="175" t="s">
        <v>2092</v>
      </c>
      <c r="D739" s="175" t="s">
        <v>1139</v>
      </c>
      <c r="E739" s="178" t="s">
        <v>2865</v>
      </c>
      <c r="F739" s="178" t="s">
        <v>2856</v>
      </c>
      <c r="G739" s="178" t="s">
        <v>2157</v>
      </c>
      <c r="H739" s="178" t="s">
        <v>2857</v>
      </c>
      <c r="I739" s="178" t="s">
        <v>2159</v>
      </c>
      <c r="J739" s="175">
        <v>30.7</v>
      </c>
      <c r="K739" s="180">
        <v>6.15</v>
      </c>
      <c r="L739" s="180">
        <v>7.25</v>
      </c>
      <c r="M739" s="180"/>
      <c r="N739" s="178" t="s">
        <v>2163</v>
      </c>
      <c r="R739" s="175"/>
      <c r="S739" s="175"/>
      <c r="T739" s="175"/>
      <c r="U739" s="175" t="s">
        <v>1139</v>
      </c>
      <c r="V739" s="182">
        <v>0.28819444444444448</v>
      </c>
      <c r="W739" s="182">
        <v>0.2673611111111111</v>
      </c>
      <c r="X739" s="183">
        <v>157.4</v>
      </c>
      <c r="Y739" s="183"/>
      <c r="Z739" s="679"/>
      <c r="AA739" s="700"/>
      <c r="AB739" s="195" t="s">
        <v>2101</v>
      </c>
      <c r="AC739" s="178" t="s">
        <v>1045</v>
      </c>
      <c r="AD739" s="195"/>
      <c r="AE739" s="195"/>
      <c r="AF739" s="178" t="s">
        <v>2857</v>
      </c>
      <c r="AG739" s="178" t="s">
        <v>2856</v>
      </c>
      <c r="AH739" s="190" t="s">
        <v>1542</v>
      </c>
      <c r="AI739" s="178" t="s">
        <v>1045</v>
      </c>
      <c r="AJ739" s="178" t="s">
        <v>1031</v>
      </c>
      <c r="AK739" s="175"/>
    </row>
    <row r="740" spans="1:39" s="178" customFormat="1" ht="20.25" x14ac:dyDescent="0.4">
      <c r="A740" s="672"/>
      <c r="B740" s="175"/>
      <c r="C740" s="175"/>
      <c r="D740" s="175" t="s">
        <v>1139</v>
      </c>
      <c r="E740" s="178" t="s">
        <v>2866</v>
      </c>
      <c r="F740" s="178" t="s">
        <v>2157</v>
      </c>
      <c r="G740" s="178" t="s">
        <v>2653</v>
      </c>
      <c r="H740" s="178" t="s">
        <v>2159</v>
      </c>
      <c r="I740" s="178" t="s">
        <v>2654</v>
      </c>
      <c r="J740" s="183">
        <v>8.6999999999999993</v>
      </c>
      <c r="K740" s="180">
        <v>7.3</v>
      </c>
      <c r="L740" s="180">
        <v>7.45</v>
      </c>
      <c r="M740" s="180"/>
      <c r="N740" s="178" t="s">
        <v>2163</v>
      </c>
      <c r="R740" s="175"/>
      <c r="S740" s="175"/>
      <c r="T740" s="175"/>
      <c r="X740" s="183"/>
      <c r="Y740" s="183"/>
      <c r="AA740" s="685"/>
      <c r="AK740" s="175"/>
    </row>
    <row r="741" spans="1:39" s="178" customFormat="1" ht="20.25" x14ac:dyDescent="0.4">
      <c r="A741" s="672"/>
      <c r="B741" s="175"/>
      <c r="C741" s="175"/>
      <c r="D741" s="175" t="s">
        <v>1139</v>
      </c>
      <c r="E741" s="178" t="s">
        <v>2867</v>
      </c>
      <c r="F741" s="178" t="s">
        <v>2653</v>
      </c>
      <c r="G741" s="178" t="s">
        <v>40</v>
      </c>
      <c r="H741" s="178" t="s">
        <v>2654</v>
      </c>
      <c r="I741" s="178" t="s">
        <v>1476</v>
      </c>
      <c r="J741" s="183">
        <v>6</v>
      </c>
      <c r="K741" s="180">
        <v>7.5</v>
      </c>
      <c r="L741" s="180">
        <v>8</v>
      </c>
      <c r="M741" s="180"/>
      <c r="N741" s="187" t="s">
        <v>971</v>
      </c>
      <c r="R741" s="175"/>
      <c r="S741" s="175"/>
      <c r="T741" s="175"/>
      <c r="V741" s="679"/>
      <c r="W741" s="679"/>
      <c r="X741" s="183"/>
      <c r="Y741" s="183"/>
      <c r="AA741" s="685"/>
      <c r="AK741" s="175"/>
    </row>
    <row r="742" spans="1:39" s="178" customFormat="1" ht="20.25" x14ac:dyDescent="0.4">
      <c r="A742" s="672"/>
      <c r="B742" s="175"/>
      <c r="C742" s="175"/>
      <c r="D742" s="175" t="s">
        <v>1139</v>
      </c>
      <c r="E742" s="178" t="s">
        <v>2868</v>
      </c>
      <c r="F742" s="178" t="s">
        <v>40</v>
      </c>
      <c r="G742" s="178" t="s">
        <v>2856</v>
      </c>
      <c r="H742" s="178" t="s">
        <v>1476</v>
      </c>
      <c r="I742" s="178" t="s">
        <v>2857</v>
      </c>
      <c r="J742" s="183">
        <v>28</v>
      </c>
      <c r="K742" s="180">
        <v>8.3000000000000007</v>
      </c>
      <c r="L742" s="180">
        <v>9.3000000000000007</v>
      </c>
      <c r="M742" s="180"/>
      <c r="R742" s="175"/>
      <c r="S742" s="175"/>
      <c r="T742" s="175"/>
      <c r="V742" s="679"/>
      <c r="W742" s="679"/>
      <c r="X742" s="183"/>
      <c r="Y742" s="183"/>
      <c r="AA742" s="685"/>
      <c r="AK742" s="175"/>
    </row>
    <row r="743" spans="1:39" s="178" customFormat="1" ht="20.25" x14ac:dyDescent="0.4">
      <c r="A743" s="672"/>
      <c r="B743" s="175"/>
      <c r="C743" s="175"/>
      <c r="D743" s="175" t="s">
        <v>1139</v>
      </c>
      <c r="E743" s="178" t="s">
        <v>2869</v>
      </c>
      <c r="F743" s="178" t="s">
        <v>2856</v>
      </c>
      <c r="G743" s="178" t="s">
        <v>40</v>
      </c>
      <c r="H743" s="178" t="s">
        <v>2857</v>
      </c>
      <c r="I743" s="178" t="s">
        <v>1476</v>
      </c>
      <c r="J743" s="183">
        <v>28</v>
      </c>
      <c r="K743" s="180">
        <v>9.35</v>
      </c>
      <c r="L743" s="180">
        <v>10.35</v>
      </c>
      <c r="M743" s="180"/>
      <c r="R743" s="175"/>
      <c r="S743" s="175"/>
      <c r="T743" s="175"/>
      <c r="V743" s="679"/>
      <c r="W743" s="679"/>
      <c r="X743" s="183"/>
      <c r="Y743" s="183"/>
      <c r="AA743" s="685"/>
      <c r="AK743" s="175"/>
    </row>
    <row r="744" spans="1:39" s="178" customFormat="1" ht="20.25" x14ac:dyDescent="0.4">
      <c r="A744" s="672"/>
      <c r="B744" s="175"/>
      <c r="C744" s="175"/>
      <c r="D744" s="175" t="s">
        <v>1139</v>
      </c>
      <c r="E744" s="178" t="s">
        <v>2868</v>
      </c>
      <c r="F744" s="178" t="s">
        <v>40</v>
      </c>
      <c r="G744" s="178" t="s">
        <v>2856</v>
      </c>
      <c r="H744" s="178" t="s">
        <v>1476</v>
      </c>
      <c r="I744" s="178" t="s">
        <v>2857</v>
      </c>
      <c r="J744" s="183">
        <v>28</v>
      </c>
      <c r="K744" s="180">
        <v>10.4</v>
      </c>
      <c r="L744" s="180">
        <v>11.4</v>
      </c>
      <c r="M744" s="180"/>
      <c r="R744" s="175"/>
      <c r="S744" s="175"/>
      <c r="T744" s="175"/>
      <c r="V744" s="679"/>
      <c r="W744" s="679"/>
      <c r="X744" s="183"/>
      <c r="Y744" s="183"/>
      <c r="AA744" s="685"/>
      <c r="AK744" s="175"/>
    </row>
    <row r="745" spans="1:39" s="178" customFormat="1" ht="20.25" x14ac:dyDescent="0.4">
      <c r="A745" s="672"/>
      <c r="B745" s="175"/>
      <c r="C745" s="175" t="s">
        <v>2092</v>
      </c>
      <c r="D745" s="175" t="s">
        <v>1139</v>
      </c>
      <c r="E745" s="178" t="s">
        <v>2869</v>
      </c>
      <c r="F745" s="178" t="s">
        <v>2856</v>
      </c>
      <c r="G745" s="178" t="s">
        <v>40</v>
      </c>
      <c r="H745" s="178" t="s">
        <v>2857</v>
      </c>
      <c r="I745" s="178" t="s">
        <v>1476</v>
      </c>
      <c r="J745" s="183">
        <v>28</v>
      </c>
      <c r="K745" s="180">
        <v>11.45</v>
      </c>
      <c r="L745" s="180">
        <v>12.45</v>
      </c>
      <c r="M745" s="180"/>
      <c r="R745" s="175"/>
      <c r="S745" s="175"/>
      <c r="T745" s="175"/>
      <c r="V745" s="679"/>
      <c r="W745" s="679"/>
      <c r="X745" s="183"/>
      <c r="Y745" s="183"/>
      <c r="AA745" s="685"/>
      <c r="AK745" s="175"/>
    </row>
    <row r="746" spans="1:39" s="644" customFormat="1" ht="20.25" x14ac:dyDescent="0.4">
      <c r="C746" s="713" t="s">
        <v>2092</v>
      </c>
      <c r="H746" s="187" t="s">
        <v>976</v>
      </c>
    </row>
    <row r="747" spans="1:39" s="429" customFormat="1" ht="20.25" x14ac:dyDescent="0.4">
      <c r="A747" s="688"/>
      <c r="B747" s="432"/>
      <c r="C747" s="432" t="s">
        <v>2092</v>
      </c>
      <c r="D747" s="432" t="s">
        <v>1415</v>
      </c>
      <c r="E747" s="429" t="s">
        <v>2870</v>
      </c>
      <c r="F747" s="429" t="s">
        <v>40</v>
      </c>
      <c r="G747" s="429" t="s">
        <v>49</v>
      </c>
      <c r="H747" s="429" t="s">
        <v>1476</v>
      </c>
      <c r="I747" s="429" t="s">
        <v>963</v>
      </c>
      <c r="J747" s="432">
        <v>57.8</v>
      </c>
      <c r="K747" s="689">
        <v>14.4</v>
      </c>
      <c r="L747" s="689">
        <v>16.25</v>
      </c>
      <c r="M747" s="689" t="s">
        <v>0</v>
      </c>
      <c r="N747" s="779" t="s">
        <v>2871</v>
      </c>
      <c r="T747" s="432"/>
      <c r="U747" s="432" t="s">
        <v>1415</v>
      </c>
      <c r="V747" s="690">
        <v>0.35069444444444442</v>
      </c>
      <c r="W747" s="690">
        <v>0.3298611111111111</v>
      </c>
      <c r="X747" s="691">
        <v>208.8</v>
      </c>
      <c r="Y747" s="691">
        <f>X747+X739</f>
        <v>366.20000000000005</v>
      </c>
      <c r="Z747" s="692">
        <v>13</v>
      </c>
      <c r="AA747" s="693"/>
      <c r="AB747" s="705" t="s">
        <v>2101</v>
      </c>
      <c r="AC747" s="655" t="s">
        <v>1029</v>
      </c>
      <c r="AD747" s="429" t="s">
        <v>1045</v>
      </c>
      <c r="AE747" s="705"/>
      <c r="AF747" s="429" t="s">
        <v>963</v>
      </c>
      <c r="AG747" s="429" t="s">
        <v>49</v>
      </c>
      <c r="AH747" s="655" t="s">
        <v>1029</v>
      </c>
      <c r="AI747" s="429" t="s">
        <v>1045</v>
      </c>
      <c r="AJ747" s="429" t="s">
        <v>1031</v>
      </c>
      <c r="AK747" s="432" t="s">
        <v>2103</v>
      </c>
      <c r="AM747" s="429" t="s">
        <v>1027</v>
      </c>
    </row>
    <row r="748" spans="1:39" s="429" customFormat="1" ht="20.25" x14ac:dyDescent="0.4">
      <c r="A748" s="688"/>
      <c r="B748" s="432"/>
      <c r="C748" s="432"/>
      <c r="D748" s="432" t="s">
        <v>1415</v>
      </c>
      <c r="E748" s="429" t="s">
        <v>2872</v>
      </c>
      <c r="F748" s="429" t="s">
        <v>49</v>
      </c>
      <c r="G748" s="429" t="s">
        <v>0</v>
      </c>
      <c r="H748" s="429" t="s">
        <v>963</v>
      </c>
      <c r="I748" s="429" t="s">
        <v>968</v>
      </c>
      <c r="J748" s="432">
        <v>23.3</v>
      </c>
      <c r="K748" s="689">
        <v>16.350000000000001</v>
      </c>
      <c r="L748" s="689">
        <v>17.2</v>
      </c>
      <c r="M748" s="689"/>
      <c r="N748" s="689"/>
      <c r="T748" s="432"/>
      <c r="U748" s="691"/>
      <c r="V748" s="692"/>
      <c r="W748" s="692"/>
      <c r="X748" s="691"/>
      <c r="Y748" s="691"/>
      <c r="Z748" s="432"/>
      <c r="AA748" s="695"/>
      <c r="AK748" s="432"/>
    </row>
    <row r="749" spans="1:39" s="429" customFormat="1" ht="20.25" x14ac:dyDescent="0.4">
      <c r="A749" s="688"/>
      <c r="B749" s="432"/>
      <c r="C749" s="432"/>
      <c r="D749" s="432" t="s">
        <v>1415</v>
      </c>
      <c r="E749" s="429" t="s">
        <v>2873</v>
      </c>
      <c r="F749" s="429" t="s">
        <v>0</v>
      </c>
      <c r="G749" s="429" t="s">
        <v>49</v>
      </c>
      <c r="H749" s="429" t="s">
        <v>968</v>
      </c>
      <c r="I749" s="429" t="s">
        <v>963</v>
      </c>
      <c r="J749" s="432">
        <v>23.3</v>
      </c>
      <c r="K749" s="689">
        <v>17.3</v>
      </c>
      <c r="L749" s="689">
        <v>18.149999999999999</v>
      </c>
      <c r="M749" s="689"/>
      <c r="N749" s="704" t="s">
        <v>971</v>
      </c>
      <c r="R749" s="432"/>
      <c r="S749" s="432"/>
      <c r="T749" s="432"/>
      <c r="U749" s="691"/>
      <c r="V749" s="692"/>
      <c r="W749" s="692"/>
      <c r="X749" s="691"/>
      <c r="Y749" s="691"/>
      <c r="Z749" s="432"/>
      <c r="AA749" s="695"/>
      <c r="AK749" s="432"/>
    </row>
    <row r="750" spans="1:39" s="429" customFormat="1" ht="20.25" x14ac:dyDescent="0.4">
      <c r="A750" s="688"/>
      <c r="B750" s="432"/>
      <c r="C750" s="432"/>
      <c r="D750" s="432" t="s">
        <v>1415</v>
      </c>
      <c r="E750" s="429" t="s">
        <v>2874</v>
      </c>
      <c r="F750" s="429" t="s">
        <v>49</v>
      </c>
      <c r="G750" s="429" t="s">
        <v>0</v>
      </c>
      <c r="H750" s="429" t="s">
        <v>963</v>
      </c>
      <c r="I750" s="429" t="s">
        <v>968</v>
      </c>
      <c r="J750" s="432">
        <v>23.3</v>
      </c>
      <c r="K750" s="689">
        <v>18.45</v>
      </c>
      <c r="L750" s="689">
        <v>19.3</v>
      </c>
      <c r="M750" s="689"/>
      <c r="N750" s="689"/>
      <c r="R750" s="432"/>
      <c r="S750" s="432"/>
      <c r="T750" s="432"/>
      <c r="U750" s="691"/>
      <c r="V750" s="692"/>
      <c r="W750" s="692"/>
      <c r="X750" s="691"/>
      <c r="Y750" s="691"/>
      <c r="Z750" s="432"/>
      <c r="AA750" s="695"/>
      <c r="AK750" s="432"/>
    </row>
    <row r="751" spans="1:39" s="429" customFormat="1" ht="20.25" x14ac:dyDescent="0.4">
      <c r="A751" s="688"/>
      <c r="B751" s="432"/>
      <c r="C751" s="432"/>
      <c r="D751" s="432" t="s">
        <v>1415</v>
      </c>
      <c r="E751" s="429" t="s">
        <v>2875</v>
      </c>
      <c r="F751" s="429" t="s">
        <v>0</v>
      </c>
      <c r="G751" s="429" t="s">
        <v>49</v>
      </c>
      <c r="H751" s="429" t="s">
        <v>968</v>
      </c>
      <c r="I751" s="429" t="s">
        <v>963</v>
      </c>
      <c r="J751" s="432">
        <v>23.3</v>
      </c>
      <c r="K751" s="689">
        <v>19.399999999999999</v>
      </c>
      <c r="L751" s="689">
        <v>20.25</v>
      </c>
      <c r="M751" s="689"/>
      <c r="N751" s="689"/>
      <c r="R751" s="432"/>
      <c r="S751" s="432"/>
      <c r="T751" s="432"/>
      <c r="U751" s="691"/>
      <c r="V751" s="692"/>
      <c r="W751" s="692"/>
      <c r="X751" s="691"/>
      <c r="Y751" s="691"/>
      <c r="Z751" s="432"/>
      <c r="AA751" s="695"/>
      <c r="AK751" s="432"/>
    </row>
    <row r="752" spans="1:39" s="429" customFormat="1" ht="20.25" x14ac:dyDescent="0.4">
      <c r="A752" s="688"/>
      <c r="B752" s="432"/>
      <c r="C752" s="432" t="s">
        <v>2092</v>
      </c>
      <c r="D752" s="432" t="s">
        <v>1415</v>
      </c>
      <c r="E752" s="429" t="s">
        <v>2876</v>
      </c>
      <c r="F752" s="429" t="s">
        <v>49</v>
      </c>
      <c r="G752" s="429" t="s">
        <v>40</v>
      </c>
      <c r="H752" s="429" t="s">
        <v>963</v>
      </c>
      <c r="I752" s="429" t="s">
        <v>1476</v>
      </c>
      <c r="J752" s="432">
        <v>57.8</v>
      </c>
      <c r="K752" s="689">
        <v>20.350000000000001</v>
      </c>
      <c r="L752" s="689">
        <v>22.2</v>
      </c>
      <c r="M752" s="689" t="s">
        <v>0</v>
      </c>
      <c r="N752" s="779" t="s">
        <v>2871</v>
      </c>
      <c r="R752" s="432"/>
      <c r="S752" s="432"/>
      <c r="T752" s="432"/>
      <c r="U752" s="691"/>
      <c r="V752" s="692"/>
      <c r="W752" s="692"/>
      <c r="X752" s="691"/>
      <c r="Y752" s="691"/>
      <c r="Z752" s="432"/>
      <c r="AA752" s="695"/>
      <c r="AK752" s="432"/>
    </row>
    <row r="753" spans="1:39" s="644" customFormat="1" ht="20.25" x14ac:dyDescent="0.4">
      <c r="C753" s="713" t="s">
        <v>2092</v>
      </c>
      <c r="J753" s="187" t="s">
        <v>2877</v>
      </c>
    </row>
    <row r="754" spans="1:39" s="178" customFormat="1" ht="20.25" x14ac:dyDescent="0.4">
      <c r="A754" s="672"/>
      <c r="B754" s="175"/>
      <c r="C754" s="175"/>
      <c r="D754" s="175"/>
      <c r="J754" s="183"/>
      <c r="K754" s="180"/>
      <c r="L754" s="180"/>
      <c r="M754" s="180"/>
      <c r="R754" s="175"/>
      <c r="S754" s="175"/>
      <c r="T754" s="175"/>
      <c r="X754" s="183"/>
      <c r="Y754" s="183"/>
      <c r="AA754" s="685"/>
      <c r="AK754" s="175"/>
    </row>
    <row r="755" spans="1:39" s="429" customFormat="1" ht="20.25" x14ac:dyDescent="0.4">
      <c r="A755" s="688"/>
      <c r="B755" s="432">
        <v>46</v>
      </c>
      <c r="C755" s="432" t="s">
        <v>2092</v>
      </c>
      <c r="D755" s="432" t="s">
        <v>1473</v>
      </c>
      <c r="E755" s="429" t="s">
        <v>2878</v>
      </c>
      <c r="F755" s="429" t="s">
        <v>2879</v>
      </c>
      <c r="G755" s="429" t="s">
        <v>2157</v>
      </c>
      <c r="H755" s="429" t="s">
        <v>2880</v>
      </c>
      <c r="I755" s="429" t="s">
        <v>2159</v>
      </c>
      <c r="J755" s="432">
        <v>44.7</v>
      </c>
      <c r="K755" s="689">
        <v>5.5</v>
      </c>
      <c r="L755" s="689">
        <v>7.2</v>
      </c>
      <c r="M755" s="689"/>
      <c r="N755" s="429" t="s">
        <v>2163</v>
      </c>
      <c r="O755" s="707"/>
      <c r="P755" s="707"/>
      <c r="Q755" s="707"/>
      <c r="R755" s="689"/>
      <c r="S755" s="689"/>
      <c r="T755" s="689"/>
      <c r="U755" s="432" t="s">
        <v>1473</v>
      </c>
      <c r="V755" s="690">
        <v>0.23958333333333334</v>
      </c>
      <c r="W755" s="690">
        <v>0.21875</v>
      </c>
      <c r="X755" s="691">
        <v>128.5</v>
      </c>
      <c r="Y755" s="691"/>
      <c r="Z755" s="692"/>
      <c r="AA755" s="693" t="s">
        <v>1027</v>
      </c>
      <c r="AB755" s="705" t="s">
        <v>2101</v>
      </c>
      <c r="AC755" s="429" t="s">
        <v>1045</v>
      </c>
      <c r="AD755" s="705"/>
      <c r="AE755" s="705"/>
      <c r="AF755" s="429" t="s">
        <v>2880</v>
      </c>
      <c r="AG755" s="429" t="s">
        <v>2881</v>
      </c>
      <c r="AH755" s="655" t="s">
        <v>1542</v>
      </c>
      <c r="AI755" s="429" t="s">
        <v>1045</v>
      </c>
      <c r="AJ755" s="429" t="s">
        <v>1031</v>
      </c>
      <c r="AK755" s="432"/>
      <c r="AM755" s="429" t="s">
        <v>1027</v>
      </c>
    </row>
    <row r="756" spans="1:39" s="429" customFormat="1" ht="20.25" x14ac:dyDescent="0.4">
      <c r="A756" s="688"/>
      <c r="B756" s="432"/>
      <c r="C756" s="432"/>
      <c r="D756" s="432" t="s">
        <v>1473</v>
      </c>
      <c r="E756" s="429" t="s">
        <v>2882</v>
      </c>
      <c r="F756" s="429" t="s">
        <v>2157</v>
      </c>
      <c r="G756" s="429" t="s">
        <v>2302</v>
      </c>
      <c r="H756" s="429" t="s">
        <v>2159</v>
      </c>
      <c r="I756" s="429" t="s">
        <v>2307</v>
      </c>
      <c r="J756" s="432">
        <v>23.5</v>
      </c>
      <c r="K756" s="689">
        <v>7.25</v>
      </c>
      <c r="L756" s="689">
        <v>8.1</v>
      </c>
      <c r="M756" s="689"/>
      <c r="N756" s="429" t="s">
        <v>2163</v>
      </c>
      <c r="O756" s="707"/>
      <c r="P756" s="707"/>
      <c r="Q756" s="707"/>
      <c r="R756" s="689"/>
      <c r="S756" s="689"/>
      <c r="T756" s="689"/>
      <c r="U756" s="780"/>
      <c r="X756" s="691"/>
      <c r="Y756" s="691"/>
      <c r="Z756" s="716"/>
      <c r="AA756" s="695"/>
      <c r="AK756" s="432"/>
    </row>
    <row r="757" spans="1:39" s="429" customFormat="1" ht="20.25" x14ac:dyDescent="0.4">
      <c r="A757" s="688"/>
      <c r="B757" s="432"/>
      <c r="C757" s="432"/>
      <c r="D757" s="432" t="s">
        <v>1473</v>
      </c>
      <c r="E757" s="429" t="s">
        <v>2883</v>
      </c>
      <c r="F757" s="429" t="s">
        <v>2302</v>
      </c>
      <c r="G757" s="429" t="s">
        <v>40</v>
      </c>
      <c r="H757" s="429" t="s">
        <v>2307</v>
      </c>
      <c r="I757" s="429" t="s">
        <v>1476</v>
      </c>
      <c r="J757" s="432">
        <v>20.5</v>
      </c>
      <c r="K757" s="689">
        <v>8.15</v>
      </c>
      <c r="L757" s="689">
        <v>8.5500000000000007</v>
      </c>
      <c r="M757" s="689"/>
      <c r="N757" s="642" t="s">
        <v>971</v>
      </c>
      <c r="O757" s="707"/>
      <c r="P757" s="707"/>
      <c r="Q757" s="707"/>
      <c r="R757" s="689"/>
      <c r="S757" s="689"/>
      <c r="T757" s="689"/>
      <c r="U757" s="780"/>
      <c r="V757" s="692"/>
      <c r="W757" s="692"/>
      <c r="X757" s="691"/>
      <c r="Y757" s="691"/>
      <c r="Z757" s="716"/>
      <c r="AA757" s="695"/>
      <c r="AK757" s="432"/>
    </row>
    <row r="758" spans="1:39" s="429" customFormat="1" ht="20.25" x14ac:dyDescent="0.4">
      <c r="A758" s="688"/>
      <c r="B758" s="432"/>
      <c r="C758" s="432"/>
      <c r="D758" s="432" t="s">
        <v>1473</v>
      </c>
      <c r="E758" s="429" t="s">
        <v>2884</v>
      </c>
      <c r="F758" s="429" t="s">
        <v>40</v>
      </c>
      <c r="G758" s="429" t="s">
        <v>2161</v>
      </c>
      <c r="H758" s="429" t="s">
        <v>1476</v>
      </c>
      <c r="I758" s="429" t="s">
        <v>2162</v>
      </c>
      <c r="J758" s="432">
        <v>17.2</v>
      </c>
      <c r="K758" s="689">
        <v>9.25</v>
      </c>
      <c r="L758" s="689">
        <v>10.050000000000001</v>
      </c>
      <c r="M758" s="689"/>
      <c r="N758" s="707"/>
      <c r="O758" s="707"/>
      <c r="P758" s="707"/>
      <c r="Q758" s="707"/>
      <c r="R758" s="689"/>
      <c r="S758" s="689"/>
      <c r="T758" s="689"/>
      <c r="U758" s="780"/>
      <c r="V758" s="692"/>
      <c r="W758" s="692"/>
      <c r="X758" s="691"/>
      <c r="Y758" s="691"/>
      <c r="Z758" s="716"/>
      <c r="AA758" s="695"/>
      <c r="AK758" s="432"/>
    </row>
    <row r="759" spans="1:39" s="429" customFormat="1" ht="20.25" x14ac:dyDescent="0.4">
      <c r="A759" s="688"/>
      <c r="B759" s="432"/>
      <c r="C759" s="432"/>
      <c r="D759" s="432" t="s">
        <v>1473</v>
      </c>
      <c r="E759" s="429" t="s">
        <v>2885</v>
      </c>
      <c r="F759" s="429" t="s">
        <v>2161</v>
      </c>
      <c r="G759" s="429" t="s">
        <v>2157</v>
      </c>
      <c r="H759" s="429" t="s">
        <v>2162</v>
      </c>
      <c r="I759" s="429" t="s">
        <v>2159</v>
      </c>
      <c r="J759" s="432">
        <v>19.899999999999999</v>
      </c>
      <c r="K759" s="689">
        <v>10.1</v>
      </c>
      <c r="L759" s="689">
        <v>10.55</v>
      </c>
      <c r="M759" s="689"/>
      <c r="N759" s="429" t="s">
        <v>2163</v>
      </c>
      <c r="O759" s="707"/>
      <c r="P759" s="707"/>
      <c r="Q759" s="707"/>
      <c r="R759" s="689"/>
      <c r="S759" s="689"/>
      <c r="T759" s="689"/>
      <c r="U759" s="780"/>
      <c r="V759" s="692"/>
      <c r="W759" s="692"/>
      <c r="X759" s="691"/>
      <c r="Y759" s="691"/>
      <c r="Z759" s="716"/>
      <c r="AA759" s="695"/>
      <c r="AK759" s="432"/>
    </row>
    <row r="760" spans="1:39" s="429" customFormat="1" ht="20.25" x14ac:dyDescent="0.4">
      <c r="A760" s="688"/>
      <c r="B760" s="432"/>
      <c r="C760" s="432" t="s">
        <v>2092</v>
      </c>
      <c r="D760" s="432" t="s">
        <v>1473</v>
      </c>
      <c r="E760" s="429" t="s">
        <v>2886</v>
      </c>
      <c r="F760" s="429" t="s">
        <v>2157</v>
      </c>
      <c r="G760" s="429" t="s">
        <v>40</v>
      </c>
      <c r="H760" s="429" t="s">
        <v>2159</v>
      </c>
      <c r="I760" s="429" t="s">
        <v>1476</v>
      </c>
      <c r="J760" s="432">
        <v>2.7</v>
      </c>
      <c r="K760" s="689">
        <v>11</v>
      </c>
      <c r="L760" s="689">
        <v>11.1</v>
      </c>
      <c r="M760" s="689"/>
      <c r="N760" s="429" t="s">
        <v>2163</v>
      </c>
      <c r="O760" s="707"/>
      <c r="P760" s="707"/>
      <c r="Q760" s="707"/>
      <c r="R760" s="689"/>
      <c r="S760" s="689"/>
      <c r="T760" s="689"/>
      <c r="U760" s="780"/>
      <c r="V760" s="692"/>
      <c r="W760" s="692"/>
      <c r="X760" s="691"/>
      <c r="Y760" s="691"/>
      <c r="Z760" s="716"/>
      <c r="AA760" s="695"/>
      <c r="AK760" s="432"/>
    </row>
    <row r="761" spans="1:39" s="429" customFormat="1" ht="20.25" x14ac:dyDescent="0.4">
      <c r="A761" s="781"/>
      <c r="B761" s="432"/>
      <c r="C761" s="432" t="s">
        <v>2092</v>
      </c>
      <c r="D761" s="432"/>
      <c r="F761" s="642" t="s">
        <v>976</v>
      </c>
      <c r="H761" s="642" t="s">
        <v>976</v>
      </c>
      <c r="J761" s="782" t="s">
        <v>2887</v>
      </c>
      <c r="K761" s="432"/>
      <c r="L761" s="432"/>
      <c r="M761" s="432"/>
      <c r="N761" s="707"/>
      <c r="O761" s="707"/>
      <c r="P761" s="707"/>
      <c r="Q761" s="707"/>
      <c r="R761" s="689"/>
      <c r="S761" s="689"/>
      <c r="T761" s="689"/>
      <c r="U761" s="780"/>
      <c r="V761" s="692"/>
      <c r="W761" s="692"/>
      <c r="X761" s="691"/>
      <c r="Y761" s="691"/>
      <c r="Z761" s="716"/>
      <c r="AA761" s="695"/>
      <c r="AK761" s="432"/>
    </row>
    <row r="762" spans="1:39" s="429" customFormat="1" ht="20.25" x14ac:dyDescent="0.4">
      <c r="A762" s="688"/>
      <c r="B762" s="432"/>
      <c r="C762" s="432" t="s">
        <v>2092</v>
      </c>
      <c r="D762" s="432" t="s">
        <v>1137</v>
      </c>
      <c r="E762" s="429" t="s">
        <v>2888</v>
      </c>
      <c r="F762" s="429" t="s">
        <v>40</v>
      </c>
      <c r="G762" s="429" t="s">
        <v>2161</v>
      </c>
      <c r="H762" s="429" t="s">
        <v>1476</v>
      </c>
      <c r="I762" s="429" t="s">
        <v>2162</v>
      </c>
      <c r="J762" s="432">
        <v>17.2</v>
      </c>
      <c r="K762" s="689">
        <v>13</v>
      </c>
      <c r="L762" s="689">
        <v>13.4</v>
      </c>
      <c r="M762" s="689"/>
      <c r="N762" s="707"/>
      <c r="O762" s="707"/>
      <c r="P762" s="707"/>
      <c r="Q762" s="707"/>
      <c r="R762" s="689"/>
      <c r="S762" s="689"/>
      <c r="T762" s="689"/>
      <c r="U762" s="432" t="s">
        <v>1137</v>
      </c>
      <c r="V762" s="690">
        <v>0.30902777777777779</v>
      </c>
      <c r="W762" s="690">
        <v>0.28472222222222221</v>
      </c>
      <c r="X762" s="691">
        <v>161</v>
      </c>
      <c r="Y762" s="691">
        <f>X762+X755</f>
        <v>289.5</v>
      </c>
      <c r="Z762" s="692">
        <v>11</v>
      </c>
      <c r="AA762" s="693" t="s">
        <v>1027</v>
      </c>
      <c r="AB762" s="705" t="s">
        <v>2101</v>
      </c>
      <c r="AC762" s="429" t="s">
        <v>1045</v>
      </c>
      <c r="AD762" s="429" t="s">
        <v>1045</v>
      </c>
      <c r="AE762" s="705" t="s">
        <v>2103</v>
      </c>
      <c r="AF762" s="429" t="s">
        <v>2889</v>
      </c>
      <c r="AG762" s="429" t="s">
        <v>2881</v>
      </c>
      <c r="AH762" s="655" t="s">
        <v>1542</v>
      </c>
      <c r="AI762" s="429" t="s">
        <v>1045</v>
      </c>
      <c r="AJ762" s="429" t="s">
        <v>1031</v>
      </c>
      <c r="AK762" s="432" t="s">
        <v>2180</v>
      </c>
      <c r="AM762" s="429" t="s">
        <v>1027</v>
      </c>
    </row>
    <row r="763" spans="1:39" s="429" customFormat="1" ht="20.25" x14ac:dyDescent="0.4">
      <c r="A763" s="688"/>
      <c r="B763" s="432"/>
      <c r="C763" s="432"/>
      <c r="D763" s="432" t="s">
        <v>1137</v>
      </c>
      <c r="E763" s="429" t="s">
        <v>2890</v>
      </c>
      <c r="F763" s="429" t="s">
        <v>2161</v>
      </c>
      <c r="G763" s="429" t="s">
        <v>40</v>
      </c>
      <c r="H763" s="429" t="s">
        <v>2162</v>
      </c>
      <c r="I763" s="429" t="s">
        <v>1476</v>
      </c>
      <c r="J763" s="432">
        <v>17.2</v>
      </c>
      <c r="K763" s="689">
        <v>13.5</v>
      </c>
      <c r="L763" s="689">
        <v>14.3</v>
      </c>
      <c r="M763" s="689"/>
      <c r="N763" s="642" t="s">
        <v>971</v>
      </c>
      <c r="O763" s="783"/>
      <c r="P763" s="783"/>
      <c r="Q763" s="783"/>
      <c r="R763" s="689"/>
      <c r="S763" s="689"/>
      <c r="T763" s="689"/>
      <c r="U763" s="780"/>
      <c r="V763" s="692"/>
      <c r="W763" s="692"/>
      <c r="X763" s="691"/>
      <c r="Y763" s="691"/>
      <c r="Z763" s="716"/>
      <c r="AA763" s="695"/>
      <c r="AK763" s="432"/>
    </row>
    <row r="764" spans="1:39" s="429" customFormat="1" ht="20.25" x14ac:dyDescent="0.4">
      <c r="A764" s="688"/>
      <c r="B764" s="432"/>
      <c r="C764" s="432"/>
      <c r="D764" s="432" t="s">
        <v>1137</v>
      </c>
      <c r="E764" s="429" t="s">
        <v>2891</v>
      </c>
      <c r="F764" s="429" t="s">
        <v>40</v>
      </c>
      <c r="G764" s="429" t="s">
        <v>2454</v>
      </c>
      <c r="H764" s="429" t="s">
        <v>1476</v>
      </c>
      <c r="I764" s="429" t="s">
        <v>2455</v>
      </c>
      <c r="J764" s="432">
        <v>39.1</v>
      </c>
      <c r="K764" s="689">
        <v>15</v>
      </c>
      <c r="L764" s="689">
        <v>16.2</v>
      </c>
      <c r="M764" s="689"/>
      <c r="N764" s="707"/>
      <c r="O764" s="707"/>
      <c r="P764" s="707"/>
      <c r="Q764" s="707"/>
      <c r="R764" s="689"/>
      <c r="S764" s="689"/>
      <c r="T764" s="689"/>
      <c r="U764" s="780"/>
      <c r="V764" s="692"/>
      <c r="W764" s="692"/>
      <c r="X764" s="691"/>
      <c r="Y764" s="691"/>
      <c r="Z764" s="716"/>
      <c r="AA764" s="695"/>
      <c r="AK764" s="432"/>
    </row>
    <row r="765" spans="1:39" s="429" customFormat="1" ht="20.25" x14ac:dyDescent="0.4">
      <c r="A765" s="688"/>
      <c r="B765" s="432"/>
      <c r="C765" s="432"/>
      <c r="D765" s="432" t="s">
        <v>1137</v>
      </c>
      <c r="E765" s="429" t="s">
        <v>2892</v>
      </c>
      <c r="F765" s="429" t="s">
        <v>2454</v>
      </c>
      <c r="G765" s="429" t="s">
        <v>2157</v>
      </c>
      <c r="H765" s="429" t="s">
        <v>2455</v>
      </c>
      <c r="I765" s="429" t="s">
        <v>2159</v>
      </c>
      <c r="J765" s="432">
        <v>42.8</v>
      </c>
      <c r="K765" s="689">
        <v>16.3</v>
      </c>
      <c r="L765" s="689">
        <v>18</v>
      </c>
      <c r="M765" s="689"/>
      <c r="N765" s="429" t="s">
        <v>2163</v>
      </c>
      <c r="O765" s="707"/>
      <c r="P765" s="707"/>
      <c r="Q765" s="707"/>
      <c r="R765" s="689"/>
      <c r="S765" s="689"/>
      <c r="T765" s="689"/>
      <c r="U765" s="780"/>
      <c r="V765" s="692"/>
      <c r="W765" s="692"/>
      <c r="X765" s="691"/>
      <c r="Y765" s="691"/>
      <c r="Z765" s="716"/>
      <c r="AA765" s="695"/>
      <c r="AK765" s="432"/>
    </row>
    <row r="766" spans="1:39" s="429" customFormat="1" ht="20.25" x14ac:dyDescent="0.4">
      <c r="A766" s="688"/>
      <c r="B766" s="432"/>
      <c r="C766" s="432" t="s">
        <v>2092</v>
      </c>
      <c r="D766" s="432" t="s">
        <v>1137</v>
      </c>
      <c r="E766" s="429" t="s">
        <v>2893</v>
      </c>
      <c r="F766" s="429" t="s">
        <v>2157</v>
      </c>
      <c r="G766" s="429" t="s">
        <v>2879</v>
      </c>
      <c r="H766" s="429" t="s">
        <v>2159</v>
      </c>
      <c r="I766" s="429" t="s">
        <v>2880</v>
      </c>
      <c r="J766" s="432">
        <v>44.7</v>
      </c>
      <c r="K766" s="689">
        <v>18.149999999999999</v>
      </c>
      <c r="L766" s="689">
        <v>19.45</v>
      </c>
      <c r="M766" s="689"/>
      <c r="N766" s="429" t="s">
        <v>2163</v>
      </c>
      <c r="R766" s="432"/>
      <c r="S766" s="432"/>
      <c r="T766" s="689"/>
      <c r="U766" s="780"/>
      <c r="V766" s="692"/>
      <c r="W766" s="692"/>
      <c r="X766" s="691"/>
      <c r="Y766" s="691"/>
      <c r="Z766" s="716"/>
      <c r="AA766" s="695"/>
      <c r="AK766" s="432"/>
    </row>
    <row r="767" spans="1:39" s="429" customFormat="1" ht="20.25" x14ac:dyDescent="0.4">
      <c r="A767" s="688"/>
      <c r="B767" s="432"/>
      <c r="C767" s="432" t="s">
        <v>2092</v>
      </c>
      <c r="D767" s="432"/>
      <c r="G767" s="642" t="s">
        <v>1174</v>
      </c>
      <c r="I767" s="642" t="s">
        <v>1174</v>
      </c>
      <c r="J767" s="432"/>
      <c r="K767" s="689"/>
      <c r="L767" s="689"/>
      <c r="M767" s="689"/>
      <c r="N767" s="707"/>
      <c r="R767" s="432"/>
      <c r="S767" s="432"/>
      <c r="T767" s="689"/>
      <c r="U767" s="780"/>
      <c r="V767" s="692"/>
      <c r="W767" s="692"/>
      <c r="X767" s="691"/>
      <c r="Y767" s="691"/>
      <c r="Z767" s="716"/>
      <c r="AA767" s="695"/>
      <c r="AK767" s="432"/>
    </row>
    <row r="768" spans="1:39" s="178" customFormat="1" ht="20.25" x14ac:dyDescent="0.4">
      <c r="A768" s="672"/>
      <c r="B768" s="175"/>
      <c r="C768" s="175"/>
      <c r="D768" s="175"/>
      <c r="J768" s="175"/>
      <c r="K768" s="175"/>
      <c r="L768" s="175"/>
      <c r="M768" s="175"/>
      <c r="R768" s="175"/>
      <c r="S768" s="175"/>
      <c r="T768" s="175"/>
      <c r="V768" s="679"/>
      <c r="W768" s="679"/>
      <c r="X768" s="183"/>
      <c r="Y768" s="183"/>
      <c r="AA768" s="685"/>
      <c r="AK768" s="175"/>
    </row>
    <row r="769" spans="1:39" s="178" customFormat="1" ht="20.25" x14ac:dyDescent="0.4">
      <c r="A769" s="672"/>
      <c r="B769" s="175">
        <v>47</v>
      </c>
      <c r="C769" s="175" t="s">
        <v>2092</v>
      </c>
      <c r="D769" s="175" t="s">
        <v>1481</v>
      </c>
      <c r="E769" s="178" t="s">
        <v>2894</v>
      </c>
      <c r="F769" s="178" t="s">
        <v>1298</v>
      </c>
      <c r="G769" s="178" t="s">
        <v>2404</v>
      </c>
      <c r="H769" s="178" t="s">
        <v>1296</v>
      </c>
      <c r="I769" s="178" t="s">
        <v>2402</v>
      </c>
      <c r="J769" s="175">
        <v>35.6</v>
      </c>
      <c r="K769" s="180">
        <v>6</v>
      </c>
      <c r="L769" s="180">
        <v>7.15</v>
      </c>
      <c r="M769" s="180"/>
      <c r="R769" s="175"/>
      <c r="S769" s="175"/>
      <c r="T769" s="180"/>
      <c r="U769" s="175" t="s">
        <v>1481</v>
      </c>
      <c r="V769" s="182">
        <v>0.27777777777777779</v>
      </c>
      <c r="W769" s="182">
        <v>0.25694444444444448</v>
      </c>
      <c r="X769" s="183">
        <v>163.80000000000001</v>
      </c>
      <c r="Y769" s="183"/>
      <c r="Z769" s="679"/>
      <c r="AA769" s="700"/>
      <c r="AB769" s="195" t="s">
        <v>2101</v>
      </c>
      <c r="AC769" s="178" t="s">
        <v>1045</v>
      </c>
      <c r="AD769" s="195"/>
      <c r="AE769" s="195"/>
      <c r="AF769" s="178" t="s">
        <v>1296</v>
      </c>
      <c r="AG769" s="178" t="s">
        <v>1298</v>
      </c>
      <c r="AH769" s="190" t="s">
        <v>1542</v>
      </c>
      <c r="AI769" s="178" t="s">
        <v>1045</v>
      </c>
      <c r="AJ769" s="178" t="s">
        <v>1031</v>
      </c>
      <c r="AK769" s="175"/>
    </row>
    <row r="770" spans="1:39" s="178" customFormat="1" ht="20.25" x14ac:dyDescent="0.4">
      <c r="A770" s="672"/>
      <c r="B770" s="175"/>
      <c r="C770" s="175"/>
      <c r="D770" s="175" t="s">
        <v>1481</v>
      </c>
      <c r="E770" s="178" t="s">
        <v>2895</v>
      </c>
      <c r="F770" s="178" t="s">
        <v>2404</v>
      </c>
      <c r="G770" s="178" t="s">
        <v>14</v>
      </c>
      <c r="H770" s="178" t="s">
        <v>2402</v>
      </c>
      <c r="I770" s="178" t="s">
        <v>1299</v>
      </c>
      <c r="J770" s="175">
        <v>23.9</v>
      </c>
      <c r="K770" s="180">
        <v>7.2</v>
      </c>
      <c r="L770" s="180">
        <v>8.0500000000000007</v>
      </c>
      <c r="M770" s="180"/>
      <c r="O770" s="718"/>
      <c r="P770" s="718"/>
      <c r="Q770" s="718"/>
      <c r="R770" s="180"/>
      <c r="S770" s="180"/>
      <c r="T770" s="180"/>
      <c r="U770" s="701"/>
      <c r="X770" s="183"/>
      <c r="Y770" s="183"/>
      <c r="Z770" s="759"/>
      <c r="AA770" s="685"/>
      <c r="AK770" s="175"/>
    </row>
    <row r="771" spans="1:39" s="178" customFormat="1" ht="20.25" x14ac:dyDescent="0.4">
      <c r="A771" s="672"/>
      <c r="B771" s="175"/>
      <c r="C771" s="175"/>
      <c r="D771" s="175" t="s">
        <v>1481</v>
      </c>
      <c r="E771" s="178" t="s">
        <v>2896</v>
      </c>
      <c r="F771" s="178" t="s">
        <v>14</v>
      </c>
      <c r="G771" s="178" t="s">
        <v>2404</v>
      </c>
      <c r="H771" s="178" t="s">
        <v>1299</v>
      </c>
      <c r="I771" s="178" t="s">
        <v>2402</v>
      </c>
      <c r="J771" s="175">
        <v>23.9</v>
      </c>
      <c r="K771" s="180">
        <v>8.1</v>
      </c>
      <c r="L771" s="180">
        <v>8.5500000000000007</v>
      </c>
      <c r="M771" s="180"/>
      <c r="N771" s="187" t="s">
        <v>971</v>
      </c>
      <c r="O771" s="718"/>
      <c r="P771" s="718"/>
      <c r="Q771" s="718"/>
      <c r="R771" s="180"/>
      <c r="S771" s="180"/>
      <c r="T771" s="180"/>
      <c r="U771" s="701"/>
      <c r="V771" s="679"/>
      <c r="W771" s="679"/>
      <c r="X771" s="183"/>
      <c r="Y771" s="183"/>
      <c r="Z771" s="759"/>
      <c r="AA771" s="685"/>
      <c r="AK771" s="175"/>
    </row>
    <row r="772" spans="1:39" s="178" customFormat="1" ht="20.25" x14ac:dyDescent="0.4">
      <c r="A772" s="672"/>
      <c r="B772" s="175"/>
      <c r="C772" s="175"/>
      <c r="D772" s="175" t="s">
        <v>1481</v>
      </c>
      <c r="E772" s="178" t="s">
        <v>2897</v>
      </c>
      <c r="F772" s="178" t="s">
        <v>2404</v>
      </c>
      <c r="G772" s="178" t="s">
        <v>1298</v>
      </c>
      <c r="H772" s="178" t="s">
        <v>2402</v>
      </c>
      <c r="I772" s="178" t="s">
        <v>1296</v>
      </c>
      <c r="J772" s="175">
        <v>35.6</v>
      </c>
      <c r="K772" s="180">
        <v>9.25</v>
      </c>
      <c r="L772" s="180">
        <v>10.4</v>
      </c>
      <c r="M772" s="180"/>
      <c r="N772" s="718"/>
      <c r="O772" s="718"/>
      <c r="P772" s="718"/>
      <c r="Q772" s="718"/>
      <c r="R772" s="180"/>
      <c r="S772" s="180"/>
      <c r="T772" s="180"/>
      <c r="U772" s="701"/>
      <c r="V772" s="679"/>
      <c r="W772" s="679"/>
      <c r="X772" s="183"/>
      <c r="Y772" s="183"/>
      <c r="Z772" s="759"/>
      <c r="AA772" s="685"/>
      <c r="AK772" s="175"/>
    </row>
    <row r="773" spans="1:39" s="178" customFormat="1" ht="20.25" x14ac:dyDescent="0.4">
      <c r="A773" s="672"/>
      <c r="B773" s="175"/>
      <c r="C773" s="175" t="s">
        <v>2092</v>
      </c>
      <c r="D773" s="175" t="s">
        <v>1481</v>
      </c>
      <c r="E773" s="178" t="s">
        <v>2898</v>
      </c>
      <c r="F773" s="178" t="s">
        <v>1298</v>
      </c>
      <c r="G773" s="178" t="s">
        <v>40</v>
      </c>
      <c r="H773" s="178" t="s">
        <v>1296</v>
      </c>
      <c r="I773" s="178" t="s">
        <v>1476</v>
      </c>
      <c r="J773" s="175">
        <v>44.8</v>
      </c>
      <c r="K773" s="180">
        <v>10.45</v>
      </c>
      <c r="L773" s="180">
        <v>12.15</v>
      </c>
      <c r="M773" s="180"/>
      <c r="O773" s="718"/>
      <c r="P773" s="718"/>
      <c r="Q773" s="718"/>
      <c r="R773" s="180"/>
      <c r="S773" s="180"/>
      <c r="T773" s="180"/>
      <c r="U773" s="701"/>
      <c r="V773" s="679"/>
      <c r="W773" s="679"/>
      <c r="X773" s="183"/>
      <c r="Y773" s="183"/>
      <c r="Z773" s="759"/>
      <c r="AA773" s="685"/>
      <c r="AK773" s="175"/>
    </row>
    <row r="774" spans="1:39" s="178" customFormat="1" ht="20.25" x14ac:dyDescent="0.4">
      <c r="A774" s="672"/>
      <c r="B774" s="175"/>
      <c r="C774" s="175" t="s">
        <v>2092</v>
      </c>
      <c r="D774" s="175"/>
      <c r="F774" s="187" t="s">
        <v>976</v>
      </c>
      <c r="H774" s="187" t="s">
        <v>976</v>
      </c>
      <c r="J774" s="189" t="s">
        <v>2648</v>
      </c>
      <c r="K774" s="175"/>
      <c r="L774" s="175"/>
      <c r="M774" s="175"/>
      <c r="N774" s="718"/>
      <c r="O774" s="718"/>
      <c r="P774" s="718"/>
      <c r="Q774" s="718"/>
      <c r="R774" s="180"/>
      <c r="S774" s="180"/>
      <c r="T774" s="180"/>
      <c r="U774" s="701"/>
      <c r="V774" s="679"/>
      <c r="W774" s="679"/>
      <c r="X774" s="183"/>
      <c r="Y774" s="183"/>
      <c r="Z774" s="759"/>
      <c r="AA774" s="685"/>
      <c r="AK774" s="175"/>
    </row>
    <row r="775" spans="1:39" s="178" customFormat="1" ht="20.25" x14ac:dyDescent="0.4">
      <c r="A775" s="672"/>
      <c r="B775" s="175"/>
      <c r="C775" s="175" t="s">
        <v>2092</v>
      </c>
      <c r="D775" s="175" t="s">
        <v>1472</v>
      </c>
      <c r="E775" s="178" t="s">
        <v>2899</v>
      </c>
      <c r="F775" s="178" t="s">
        <v>40</v>
      </c>
      <c r="G775" s="178" t="s">
        <v>2211</v>
      </c>
      <c r="H775" s="178" t="s">
        <v>1476</v>
      </c>
      <c r="I775" s="178" t="s">
        <v>2212</v>
      </c>
      <c r="J775" s="175">
        <v>30.4</v>
      </c>
      <c r="K775" s="180">
        <v>14</v>
      </c>
      <c r="L775" s="180">
        <v>15</v>
      </c>
      <c r="M775" s="180" t="s">
        <v>2279</v>
      </c>
      <c r="N775" s="718"/>
      <c r="O775" s="653" t="s">
        <v>2213</v>
      </c>
      <c r="P775" s="653"/>
      <c r="Q775" s="653"/>
      <c r="R775" s="180"/>
      <c r="S775" s="180"/>
      <c r="T775" s="180"/>
      <c r="U775" s="175" t="s">
        <v>1472</v>
      </c>
      <c r="V775" s="182">
        <v>0.28819444444444448</v>
      </c>
      <c r="W775" s="182">
        <v>0.2673611111111111</v>
      </c>
      <c r="X775" s="183">
        <v>171.8</v>
      </c>
      <c r="Y775" s="183">
        <f>X775+X769</f>
        <v>335.6</v>
      </c>
      <c r="Z775" s="679">
        <v>10</v>
      </c>
      <c r="AA775" s="700"/>
      <c r="AB775" s="195" t="s">
        <v>2101</v>
      </c>
      <c r="AC775" s="178" t="s">
        <v>1045</v>
      </c>
      <c r="AD775" s="178" t="s">
        <v>1045</v>
      </c>
      <c r="AE775" s="195" t="s">
        <v>2103</v>
      </c>
      <c r="AF775" s="178" t="s">
        <v>1459</v>
      </c>
      <c r="AG775" s="178" t="s">
        <v>1298</v>
      </c>
      <c r="AH775" s="190" t="s">
        <v>1542</v>
      </c>
      <c r="AI775" s="178" t="s">
        <v>1045</v>
      </c>
      <c r="AJ775" s="178" t="s">
        <v>1031</v>
      </c>
      <c r="AK775" s="175" t="s">
        <v>1487</v>
      </c>
    </row>
    <row r="776" spans="1:39" s="178" customFormat="1" ht="20.25" x14ac:dyDescent="0.4">
      <c r="A776" s="672"/>
      <c r="B776" s="175"/>
      <c r="C776" s="175"/>
      <c r="D776" s="175" t="s">
        <v>1472</v>
      </c>
      <c r="E776" s="178" t="s">
        <v>2900</v>
      </c>
      <c r="F776" s="178" t="s">
        <v>2211</v>
      </c>
      <c r="G776" s="178" t="s">
        <v>40</v>
      </c>
      <c r="H776" s="178" t="s">
        <v>2212</v>
      </c>
      <c r="I776" s="178" t="s">
        <v>1476</v>
      </c>
      <c r="J776" s="175">
        <v>30.4</v>
      </c>
      <c r="K776" s="180">
        <v>15.05</v>
      </c>
      <c r="L776" s="180">
        <v>16.05</v>
      </c>
      <c r="M776" s="180" t="s">
        <v>2279</v>
      </c>
      <c r="N776" s="718"/>
      <c r="O776" s="178" t="s">
        <v>2213</v>
      </c>
      <c r="R776" s="180"/>
      <c r="S776" s="180"/>
      <c r="T776" s="180"/>
      <c r="U776" s="701"/>
      <c r="V776" s="679"/>
      <c r="W776" s="679"/>
      <c r="X776" s="183"/>
      <c r="Y776" s="183"/>
      <c r="Z776" s="759"/>
      <c r="AA776" s="685"/>
      <c r="AK776" s="175"/>
    </row>
    <row r="777" spans="1:39" s="178" customFormat="1" ht="20.25" x14ac:dyDescent="0.4">
      <c r="A777" s="672"/>
      <c r="B777" s="175"/>
      <c r="C777" s="175"/>
      <c r="D777" s="175" t="s">
        <v>1472</v>
      </c>
      <c r="E777" s="178" t="s">
        <v>2901</v>
      </c>
      <c r="F777" s="178" t="s">
        <v>40</v>
      </c>
      <c r="G777" s="178" t="s">
        <v>14</v>
      </c>
      <c r="H777" s="178" t="s">
        <v>1476</v>
      </c>
      <c r="I777" s="178" t="s">
        <v>1299</v>
      </c>
      <c r="J777" s="175">
        <v>33.1</v>
      </c>
      <c r="K777" s="180">
        <v>16.100000000000001</v>
      </c>
      <c r="L777" s="180">
        <v>17.100000000000001</v>
      </c>
      <c r="M777" s="180"/>
      <c r="N777" s="718"/>
      <c r="O777" s="718"/>
      <c r="P777" s="718"/>
      <c r="Q777" s="718"/>
      <c r="R777" s="180"/>
      <c r="S777" s="180"/>
      <c r="T777" s="180"/>
      <c r="U777" s="701"/>
      <c r="V777" s="679"/>
      <c r="W777" s="679"/>
      <c r="X777" s="183"/>
      <c r="Y777" s="183"/>
      <c r="Z777" s="759"/>
      <c r="AA777" s="685"/>
      <c r="AK777" s="175"/>
    </row>
    <row r="778" spans="1:39" s="178" customFormat="1" ht="20.25" x14ac:dyDescent="0.4">
      <c r="A778" s="672"/>
      <c r="B778" s="175"/>
      <c r="C778" s="175"/>
      <c r="D778" s="175" t="s">
        <v>1472</v>
      </c>
      <c r="E778" s="178" t="s">
        <v>2902</v>
      </c>
      <c r="F778" s="178" t="s">
        <v>14</v>
      </c>
      <c r="G778" s="178" t="s">
        <v>40</v>
      </c>
      <c r="H778" s="178" t="s">
        <v>1299</v>
      </c>
      <c r="I778" s="178" t="s">
        <v>1476</v>
      </c>
      <c r="J778" s="175">
        <v>33.1</v>
      </c>
      <c r="K778" s="180">
        <v>17.149999999999999</v>
      </c>
      <c r="L778" s="180">
        <v>18.149999999999999</v>
      </c>
      <c r="M778" s="180"/>
      <c r="N778" s="187" t="s">
        <v>971</v>
      </c>
      <c r="O778" s="718"/>
      <c r="P778" s="718"/>
      <c r="Q778" s="718"/>
      <c r="R778" s="180"/>
      <c r="S778" s="180"/>
      <c r="T778" s="180"/>
      <c r="U778" s="701"/>
      <c r="V778" s="679"/>
      <c r="W778" s="679"/>
      <c r="X778" s="183"/>
      <c r="Y778" s="183"/>
      <c r="Z778" s="759"/>
      <c r="AA778" s="685"/>
      <c r="AK778" s="175"/>
    </row>
    <row r="779" spans="1:39" s="178" customFormat="1" ht="20.25" x14ac:dyDescent="0.4">
      <c r="A779" s="672"/>
      <c r="B779" s="175"/>
      <c r="C779" s="175" t="s">
        <v>2092</v>
      </c>
      <c r="D779" s="175" t="s">
        <v>1472</v>
      </c>
      <c r="E779" s="178" t="s">
        <v>2903</v>
      </c>
      <c r="F779" s="178" t="s">
        <v>40</v>
      </c>
      <c r="G779" s="178" t="s">
        <v>1298</v>
      </c>
      <c r="H779" s="178" t="s">
        <v>1476</v>
      </c>
      <c r="I779" s="178" t="s">
        <v>1296</v>
      </c>
      <c r="J779" s="175">
        <v>44.8</v>
      </c>
      <c r="K779" s="180">
        <v>18.45</v>
      </c>
      <c r="L779" s="180">
        <v>20.149999999999999</v>
      </c>
      <c r="M779" s="180"/>
      <c r="O779" s="718"/>
      <c r="P779" s="718"/>
      <c r="Q779" s="718"/>
      <c r="R779" s="175"/>
      <c r="S779" s="175"/>
      <c r="T779" s="182"/>
      <c r="U779" s="701"/>
      <c r="V779" s="679"/>
      <c r="W779" s="679"/>
      <c r="X779" s="183"/>
      <c r="Y779" s="183"/>
      <c r="Z779" s="759"/>
      <c r="AA779" s="685"/>
      <c r="AK779" s="175"/>
    </row>
    <row r="780" spans="1:39" s="178" customFormat="1" ht="20.25" x14ac:dyDescent="0.4">
      <c r="A780" s="672"/>
      <c r="B780" s="175"/>
      <c r="C780" s="175" t="s">
        <v>2092</v>
      </c>
      <c r="D780" s="175"/>
      <c r="G780" s="187" t="s">
        <v>1174</v>
      </c>
      <c r="I780" s="187" t="s">
        <v>1174</v>
      </c>
      <c r="J780" s="175"/>
      <c r="K780" s="180"/>
      <c r="L780" s="180"/>
      <c r="M780" s="180"/>
      <c r="N780" s="182"/>
      <c r="O780" s="182"/>
      <c r="P780" s="182"/>
      <c r="Q780" s="182"/>
      <c r="R780" s="182"/>
      <c r="S780" s="701"/>
      <c r="T780" s="679"/>
      <c r="U780" s="679"/>
      <c r="V780" s="183"/>
      <c r="W780" s="183"/>
      <c r="X780" s="759"/>
      <c r="Y780" s="685"/>
      <c r="AI780" s="175"/>
    </row>
    <row r="781" spans="1:39" s="178" customFormat="1" ht="20.25" x14ac:dyDescent="0.4">
      <c r="A781" s="672"/>
      <c r="B781" s="175"/>
      <c r="C781" s="175"/>
      <c r="D781" s="175"/>
      <c r="G781" s="187"/>
      <c r="I781" s="187"/>
      <c r="J781" s="175"/>
      <c r="K781" s="180"/>
      <c r="L781" s="180"/>
      <c r="M781" s="180"/>
      <c r="N781" s="718"/>
      <c r="O781" s="718"/>
      <c r="P781" s="718"/>
      <c r="Q781" s="718"/>
      <c r="R781" s="175"/>
      <c r="S781" s="182"/>
      <c r="T781" s="182"/>
      <c r="U781" s="701"/>
      <c r="V781" s="679"/>
      <c r="W781" s="679"/>
      <c r="X781" s="183"/>
      <c r="Y781" s="183"/>
      <c r="Z781" s="759"/>
      <c r="AA781" s="685"/>
      <c r="AK781" s="175"/>
    </row>
    <row r="782" spans="1:39" s="178" customFormat="1" ht="20.25" x14ac:dyDescent="0.4">
      <c r="A782" s="672"/>
      <c r="B782" s="175"/>
      <c r="C782" s="175"/>
      <c r="D782" s="175"/>
      <c r="F782" s="187"/>
      <c r="H782" s="187" t="s">
        <v>2661</v>
      </c>
      <c r="J782" s="602"/>
      <c r="K782" s="602"/>
      <c r="L782" s="180"/>
      <c r="M782" s="180"/>
      <c r="N782" s="187"/>
      <c r="R782" s="180"/>
      <c r="S782" s="180"/>
      <c r="T782" s="182"/>
      <c r="V782" s="679"/>
      <c r="W782" s="679"/>
      <c r="X782" s="183"/>
      <c r="Y782" s="183"/>
      <c r="AA782" s="685"/>
      <c r="AK782" s="175"/>
    </row>
    <row r="783" spans="1:39" s="429" customFormat="1" ht="20.25" x14ac:dyDescent="0.4">
      <c r="A783" s="688"/>
      <c r="B783" s="432">
        <v>48</v>
      </c>
      <c r="C783" s="432" t="s">
        <v>2092</v>
      </c>
      <c r="D783" s="432" t="s">
        <v>1323</v>
      </c>
      <c r="E783" s="429" t="s">
        <v>2904</v>
      </c>
      <c r="F783" s="429" t="s">
        <v>2905</v>
      </c>
      <c r="G783" s="429" t="s">
        <v>2349</v>
      </c>
      <c r="H783" s="429" t="s">
        <v>2906</v>
      </c>
      <c r="I783" s="429" t="s">
        <v>2351</v>
      </c>
      <c r="J783" s="432">
        <v>17.3</v>
      </c>
      <c r="K783" s="689">
        <v>5.35</v>
      </c>
      <c r="L783" s="689">
        <v>6.15</v>
      </c>
      <c r="M783" s="689"/>
      <c r="N783" s="707"/>
      <c r="O783" s="707"/>
      <c r="P783" s="707"/>
      <c r="Q783" s="707"/>
      <c r="U783" s="432" t="s">
        <v>1323</v>
      </c>
      <c r="V783" s="690">
        <v>0.27777777777777779</v>
      </c>
      <c r="W783" s="690">
        <v>0.25694444444444448</v>
      </c>
      <c r="X783" s="691">
        <v>141.1</v>
      </c>
      <c r="Y783" s="691"/>
      <c r="Z783" s="692"/>
      <c r="AA783" s="693" t="s">
        <v>1027</v>
      </c>
      <c r="AB783" s="705" t="s">
        <v>2101</v>
      </c>
      <c r="AC783" s="429" t="s">
        <v>1045</v>
      </c>
      <c r="AD783" s="705"/>
      <c r="AE783" s="705"/>
      <c r="AF783" s="429" t="s">
        <v>2906</v>
      </c>
      <c r="AG783" s="429" t="s">
        <v>2906</v>
      </c>
      <c r="AH783" s="655" t="s">
        <v>1542</v>
      </c>
      <c r="AI783" s="429" t="s">
        <v>1045</v>
      </c>
      <c r="AJ783" s="429" t="s">
        <v>1031</v>
      </c>
      <c r="AK783" s="432"/>
      <c r="AL783" s="429" t="s">
        <v>2663</v>
      </c>
      <c r="AM783" s="429" t="s">
        <v>1027</v>
      </c>
    </row>
    <row r="784" spans="1:39" s="429" customFormat="1" ht="20.25" x14ac:dyDescent="0.4">
      <c r="A784" s="688"/>
      <c r="B784" s="432"/>
      <c r="C784" s="432"/>
      <c r="D784" s="432" t="s">
        <v>1323</v>
      </c>
      <c r="E784" s="429" t="s">
        <v>2907</v>
      </c>
      <c r="F784" s="429" t="s">
        <v>2349</v>
      </c>
      <c r="G784" s="429" t="s">
        <v>2905</v>
      </c>
      <c r="H784" s="429" t="s">
        <v>2351</v>
      </c>
      <c r="I784" s="429" t="s">
        <v>2906</v>
      </c>
      <c r="J784" s="432">
        <v>17.3</v>
      </c>
      <c r="K784" s="689">
        <v>6.2</v>
      </c>
      <c r="L784" s="689">
        <v>7</v>
      </c>
      <c r="M784" s="689"/>
      <c r="N784" s="642" t="s">
        <v>971</v>
      </c>
      <c r="O784" s="707"/>
      <c r="P784" s="707"/>
      <c r="Q784" s="707"/>
      <c r="R784" s="642"/>
      <c r="S784" s="642"/>
      <c r="T784" s="642"/>
      <c r="X784" s="691"/>
      <c r="Y784" s="691"/>
      <c r="Z784" s="692"/>
      <c r="AA784" s="693"/>
      <c r="AB784" s="432"/>
      <c r="AC784" s="432"/>
      <c r="AD784" s="432"/>
      <c r="AE784" s="432"/>
      <c r="AH784" s="655"/>
      <c r="AK784" s="432"/>
    </row>
    <row r="785" spans="1:39" s="429" customFormat="1" ht="20.25" x14ac:dyDescent="0.4">
      <c r="A785" s="688"/>
      <c r="B785" s="432"/>
      <c r="C785" s="432"/>
      <c r="D785" s="432" t="s">
        <v>1323</v>
      </c>
      <c r="E785" s="429" t="s">
        <v>2908</v>
      </c>
      <c r="F785" s="429" t="s">
        <v>2905</v>
      </c>
      <c r="G785" s="429" t="s">
        <v>2349</v>
      </c>
      <c r="H785" s="429" t="s">
        <v>2906</v>
      </c>
      <c r="I785" s="429" t="s">
        <v>2351</v>
      </c>
      <c r="J785" s="432">
        <v>17.3</v>
      </c>
      <c r="K785" s="689">
        <v>7.3</v>
      </c>
      <c r="L785" s="689">
        <v>8.1</v>
      </c>
      <c r="M785" s="689"/>
      <c r="N785" s="642" t="s">
        <v>2667</v>
      </c>
      <c r="P785" s="429" t="s">
        <v>3289</v>
      </c>
      <c r="R785" s="642"/>
      <c r="S785" s="642"/>
      <c r="T785" s="642"/>
      <c r="V785" s="432"/>
      <c r="W785" s="690"/>
      <c r="X785" s="691"/>
      <c r="Y785" s="691"/>
      <c r="Z785" s="692"/>
      <c r="AA785" s="693"/>
      <c r="AB785" s="432"/>
      <c r="AC785" s="432"/>
      <c r="AD785" s="432"/>
      <c r="AE785" s="432"/>
      <c r="AH785" s="655"/>
      <c r="AK785" s="432"/>
    </row>
    <row r="786" spans="1:39" s="429" customFormat="1" ht="20.25" x14ac:dyDescent="0.4">
      <c r="A786" s="688"/>
      <c r="B786" s="432"/>
      <c r="C786" s="432"/>
      <c r="D786" s="432" t="s">
        <v>1323</v>
      </c>
      <c r="E786" s="429" t="s">
        <v>2909</v>
      </c>
      <c r="F786" s="429" t="s">
        <v>2349</v>
      </c>
      <c r="G786" s="429" t="s">
        <v>2905</v>
      </c>
      <c r="H786" s="429" t="s">
        <v>2351</v>
      </c>
      <c r="I786" s="429" t="s">
        <v>2906</v>
      </c>
      <c r="J786" s="432">
        <v>17.3</v>
      </c>
      <c r="K786" s="689">
        <v>8.15</v>
      </c>
      <c r="L786" s="689">
        <v>8.5500000000000007</v>
      </c>
      <c r="M786" s="689"/>
      <c r="N786" s="642" t="s">
        <v>2667</v>
      </c>
      <c r="P786" s="429" t="s">
        <v>3289</v>
      </c>
      <c r="R786" s="642"/>
      <c r="S786" s="642"/>
      <c r="T786" s="642"/>
      <c r="V786" s="432"/>
      <c r="W786" s="690"/>
      <c r="X786" s="691"/>
      <c r="Y786" s="691"/>
      <c r="Z786" s="692"/>
      <c r="AA786" s="693"/>
      <c r="AB786" s="432"/>
      <c r="AC786" s="432"/>
      <c r="AD786" s="432"/>
      <c r="AE786" s="432"/>
      <c r="AH786" s="655"/>
      <c r="AK786" s="432"/>
    </row>
    <row r="787" spans="1:39" s="429" customFormat="1" ht="20.25" x14ac:dyDescent="0.4">
      <c r="A787" s="688"/>
      <c r="B787" s="432"/>
      <c r="C787" s="432"/>
      <c r="D787" s="432" t="s">
        <v>1323</v>
      </c>
      <c r="E787" s="429" t="s">
        <v>2910</v>
      </c>
      <c r="F787" s="429" t="s">
        <v>2905</v>
      </c>
      <c r="G787" s="429" t="s">
        <v>2349</v>
      </c>
      <c r="H787" s="429" t="s">
        <v>2906</v>
      </c>
      <c r="I787" s="429" t="s">
        <v>2351</v>
      </c>
      <c r="J787" s="432">
        <v>17.3</v>
      </c>
      <c r="K787" s="689">
        <v>9</v>
      </c>
      <c r="L787" s="689">
        <v>9.4</v>
      </c>
      <c r="M787" s="689"/>
      <c r="N787" s="642" t="s">
        <v>2667</v>
      </c>
      <c r="P787" s="429" t="s">
        <v>3289</v>
      </c>
      <c r="R787" s="642"/>
      <c r="S787" s="642"/>
      <c r="T787" s="642"/>
      <c r="V787" s="432"/>
      <c r="W787" s="690"/>
      <c r="X787" s="691"/>
      <c r="Y787" s="691"/>
      <c r="Z787" s="692"/>
      <c r="AA787" s="693"/>
      <c r="AB787" s="432"/>
      <c r="AC787" s="432"/>
      <c r="AD787" s="432"/>
      <c r="AE787" s="432"/>
      <c r="AH787" s="655"/>
      <c r="AK787" s="432"/>
    </row>
    <row r="788" spans="1:39" s="429" customFormat="1" ht="20.25" x14ac:dyDescent="0.4">
      <c r="A788" s="688"/>
      <c r="B788" s="432"/>
      <c r="C788" s="432"/>
      <c r="D788" s="432" t="s">
        <v>1323</v>
      </c>
      <c r="E788" s="429" t="s">
        <v>2911</v>
      </c>
      <c r="F788" s="429" t="s">
        <v>2349</v>
      </c>
      <c r="G788" s="429" t="s">
        <v>2905</v>
      </c>
      <c r="H788" s="429" t="s">
        <v>2351</v>
      </c>
      <c r="I788" s="429" t="s">
        <v>2906</v>
      </c>
      <c r="J788" s="432">
        <v>17.3</v>
      </c>
      <c r="K788" s="689">
        <v>9.4499999999999993</v>
      </c>
      <c r="L788" s="689">
        <v>10.25</v>
      </c>
      <c r="M788" s="689"/>
      <c r="N788" s="642" t="s">
        <v>2667</v>
      </c>
      <c r="P788" s="429" t="s">
        <v>3289</v>
      </c>
      <c r="V788" s="432"/>
      <c r="W788" s="690"/>
      <c r="X788" s="691"/>
      <c r="Y788" s="691"/>
      <c r="Z788" s="692"/>
      <c r="AA788" s="693"/>
      <c r="AB788" s="432"/>
      <c r="AC788" s="432"/>
      <c r="AD788" s="432"/>
      <c r="AE788" s="432"/>
      <c r="AH788" s="655"/>
      <c r="AK788" s="432"/>
    </row>
    <row r="789" spans="1:39" s="429" customFormat="1" ht="20.25" x14ac:dyDescent="0.4">
      <c r="A789" s="688"/>
      <c r="B789" s="432"/>
      <c r="C789" s="432" t="s">
        <v>2092</v>
      </c>
      <c r="D789" s="432" t="s">
        <v>1323</v>
      </c>
      <c r="E789" s="429" t="s">
        <v>2912</v>
      </c>
      <c r="F789" s="429" t="s">
        <v>2905</v>
      </c>
      <c r="G789" s="429" t="s">
        <v>40</v>
      </c>
      <c r="H789" s="429" t="s">
        <v>2906</v>
      </c>
      <c r="I789" s="429" t="s">
        <v>1476</v>
      </c>
      <c r="J789" s="432">
        <v>37.299999999999997</v>
      </c>
      <c r="K789" s="689">
        <v>10.3</v>
      </c>
      <c r="L789" s="689">
        <v>11.5</v>
      </c>
      <c r="M789" s="689"/>
      <c r="N789" s="429" t="s">
        <v>2163</v>
      </c>
      <c r="V789" s="432"/>
      <c r="W789" s="690"/>
      <c r="X789" s="691"/>
      <c r="Y789" s="691"/>
      <c r="Z789" s="692"/>
      <c r="AA789" s="693"/>
      <c r="AB789" s="432"/>
      <c r="AC789" s="432"/>
      <c r="AD789" s="432"/>
      <c r="AE789" s="432"/>
      <c r="AH789" s="655"/>
      <c r="AK789" s="432"/>
    </row>
    <row r="790" spans="1:39" s="429" customFormat="1" ht="20.25" x14ac:dyDescent="0.4">
      <c r="A790" s="688"/>
      <c r="B790" s="432"/>
      <c r="C790" s="432" t="s">
        <v>2092</v>
      </c>
      <c r="D790" s="432"/>
      <c r="F790" s="642" t="s">
        <v>976</v>
      </c>
      <c r="H790" s="642" t="s">
        <v>976</v>
      </c>
      <c r="J790" s="432"/>
      <c r="K790" s="432"/>
      <c r="L790" s="432"/>
      <c r="M790" s="432"/>
      <c r="N790" s="707"/>
      <c r="O790" s="707"/>
      <c r="P790" s="707"/>
      <c r="Q790" s="707"/>
      <c r="V790" s="432"/>
      <c r="W790" s="690"/>
      <c r="X790" s="691"/>
      <c r="Y790" s="691"/>
      <c r="Z790" s="692"/>
      <c r="AA790" s="693"/>
      <c r="AB790" s="432"/>
      <c r="AC790" s="432"/>
      <c r="AD790" s="432"/>
      <c r="AE790" s="432"/>
      <c r="AH790" s="655"/>
      <c r="AK790" s="432"/>
    </row>
    <row r="791" spans="1:39" s="429" customFormat="1" ht="20.25" x14ac:dyDescent="0.4">
      <c r="A791" s="688"/>
      <c r="B791" s="432"/>
      <c r="C791" s="432" t="s">
        <v>2092</v>
      </c>
      <c r="D791" s="432" t="s">
        <v>1479</v>
      </c>
      <c r="E791" s="429" t="s">
        <v>2913</v>
      </c>
      <c r="F791" s="429" t="s">
        <v>40</v>
      </c>
      <c r="G791" s="429" t="s">
        <v>2388</v>
      </c>
      <c r="H791" s="429" t="s">
        <v>1476</v>
      </c>
      <c r="I791" s="429" t="s">
        <v>2387</v>
      </c>
      <c r="J791" s="432">
        <v>23.3</v>
      </c>
      <c r="K791" s="689">
        <v>12.2</v>
      </c>
      <c r="L791" s="689">
        <v>13.05</v>
      </c>
      <c r="M791" s="689"/>
      <c r="N791" s="642" t="s">
        <v>2667</v>
      </c>
      <c r="P791" s="429" t="s">
        <v>3289</v>
      </c>
      <c r="U791" s="432" t="s">
        <v>1479</v>
      </c>
      <c r="V791" s="690">
        <v>0.35416666666666669</v>
      </c>
      <c r="W791" s="690">
        <v>0.27777777777777779</v>
      </c>
      <c r="X791" s="691">
        <v>151.1</v>
      </c>
      <c r="Y791" s="691">
        <v>292.2</v>
      </c>
      <c r="Z791" s="692">
        <v>15</v>
      </c>
      <c r="AA791" s="693" t="s">
        <v>1027</v>
      </c>
      <c r="AB791" s="705" t="s">
        <v>2101</v>
      </c>
      <c r="AC791" s="429" t="s">
        <v>1045</v>
      </c>
      <c r="AD791" s="429" t="s">
        <v>1045</v>
      </c>
      <c r="AE791" s="705" t="s">
        <v>2103</v>
      </c>
      <c r="AF791" s="429" t="s">
        <v>2914</v>
      </c>
      <c r="AG791" s="429" t="s">
        <v>2906</v>
      </c>
      <c r="AH791" s="655" t="s">
        <v>1542</v>
      </c>
      <c r="AI791" s="429" t="s">
        <v>1045</v>
      </c>
      <c r="AJ791" s="429" t="s">
        <v>1031</v>
      </c>
      <c r="AK791" s="432" t="s">
        <v>1487</v>
      </c>
      <c r="AL791" s="429" t="s">
        <v>2663</v>
      </c>
      <c r="AM791" s="429" t="s">
        <v>1027</v>
      </c>
    </row>
    <row r="792" spans="1:39" s="429" customFormat="1" ht="20.25" x14ac:dyDescent="0.4">
      <c r="A792" s="688"/>
      <c r="B792" s="432"/>
      <c r="C792" s="432" t="s">
        <v>2092</v>
      </c>
      <c r="D792" s="432" t="s">
        <v>1479</v>
      </c>
      <c r="E792" s="429" t="s">
        <v>2915</v>
      </c>
      <c r="F792" s="429" t="s">
        <v>2388</v>
      </c>
      <c r="G792" s="429" t="s">
        <v>40</v>
      </c>
      <c r="H792" s="429" t="s">
        <v>2387</v>
      </c>
      <c r="I792" s="429" t="s">
        <v>1476</v>
      </c>
      <c r="J792" s="691">
        <v>23.3</v>
      </c>
      <c r="K792" s="689">
        <v>13.1</v>
      </c>
      <c r="L792" s="689">
        <v>13.55</v>
      </c>
      <c r="M792" s="689"/>
      <c r="N792" s="642" t="s">
        <v>2667</v>
      </c>
      <c r="O792" s="650"/>
      <c r="P792" s="429" t="s">
        <v>3289</v>
      </c>
      <c r="Q792" s="650"/>
      <c r="V792" s="432"/>
      <c r="W792" s="690"/>
      <c r="X792" s="691"/>
      <c r="Y792" s="691"/>
      <c r="Z792" s="692"/>
      <c r="AA792" s="693"/>
      <c r="AB792" s="432"/>
      <c r="AC792" s="432"/>
      <c r="AD792" s="432"/>
      <c r="AE792" s="432"/>
      <c r="AH792" s="655"/>
      <c r="AK792" s="432"/>
    </row>
    <row r="793" spans="1:39" s="429" customFormat="1" ht="20.25" x14ac:dyDescent="0.4">
      <c r="A793" s="688"/>
      <c r="B793" s="432"/>
      <c r="C793" s="432" t="s">
        <v>2092</v>
      </c>
      <c r="D793" s="432"/>
      <c r="J793" s="706" t="s">
        <v>2916</v>
      </c>
      <c r="K793" s="689"/>
      <c r="L793" s="689"/>
      <c r="M793" s="689"/>
      <c r="N793" s="707"/>
      <c r="R793" s="642"/>
      <c r="S793" s="642"/>
      <c r="T793" s="642"/>
      <c r="V793" s="432"/>
      <c r="W793" s="690"/>
      <c r="X793" s="691"/>
      <c r="Y793" s="691"/>
      <c r="Z793" s="692"/>
      <c r="AA793" s="693"/>
      <c r="AB793" s="432"/>
      <c r="AC793" s="432"/>
      <c r="AD793" s="432"/>
      <c r="AE793" s="432"/>
      <c r="AH793" s="655"/>
      <c r="AK793" s="432"/>
    </row>
    <row r="794" spans="1:39" s="429" customFormat="1" ht="20.25" x14ac:dyDescent="0.4">
      <c r="A794" s="688"/>
      <c r="B794" s="432"/>
      <c r="C794" s="432"/>
      <c r="D794" s="432" t="s">
        <v>1479</v>
      </c>
      <c r="E794" s="429" t="s">
        <v>2917</v>
      </c>
      <c r="F794" s="429" t="s">
        <v>40</v>
      </c>
      <c r="G794" s="429" t="s">
        <v>2349</v>
      </c>
      <c r="H794" s="429" t="s">
        <v>1476</v>
      </c>
      <c r="I794" s="429" t="s">
        <v>2351</v>
      </c>
      <c r="J794" s="691">
        <v>18</v>
      </c>
      <c r="K794" s="689">
        <v>15.4</v>
      </c>
      <c r="L794" s="689">
        <v>16.100000000000001</v>
      </c>
      <c r="M794" s="689"/>
      <c r="N794" s="707"/>
      <c r="O794" s="707"/>
      <c r="P794" s="707"/>
      <c r="Q794" s="707"/>
      <c r="R794" s="707"/>
      <c r="S794" s="707"/>
      <c r="T794" s="707"/>
      <c r="V794" s="432"/>
      <c r="W794" s="690"/>
      <c r="X794" s="691"/>
      <c r="Y794" s="691"/>
      <c r="Z794" s="692"/>
      <c r="AA794" s="693"/>
      <c r="AB794" s="432"/>
      <c r="AC794" s="432"/>
      <c r="AD794" s="432"/>
      <c r="AE794" s="432"/>
      <c r="AH794" s="655"/>
      <c r="AK794" s="432"/>
    </row>
    <row r="795" spans="1:39" s="429" customFormat="1" ht="20.25" x14ac:dyDescent="0.4">
      <c r="A795" s="688"/>
      <c r="B795" s="432"/>
      <c r="C795" s="432"/>
      <c r="D795" s="432" t="s">
        <v>1479</v>
      </c>
      <c r="E795" s="429" t="s">
        <v>2918</v>
      </c>
      <c r="F795" s="429" t="s">
        <v>2349</v>
      </c>
      <c r="G795" s="429" t="s">
        <v>2905</v>
      </c>
      <c r="H795" s="429" t="s">
        <v>2351</v>
      </c>
      <c r="I795" s="429" t="s">
        <v>2906</v>
      </c>
      <c r="J795" s="432">
        <v>17.3</v>
      </c>
      <c r="K795" s="689">
        <v>16.149999999999999</v>
      </c>
      <c r="L795" s="689">
        <v>16.55</v>
      </c>
      <c r="M795" s="689"/>
      <c r="N795" s="429" t="s">
        <v>2163</v>
      </c>
      <c r="V795" s="432"/>
      <c r="W795" s="690"/>
      <c r="X795" s="691"/>
      <c r="Y795" s="691"/>
      <c r="Z795" s="692"/>
      <c r="AA795" s="693"/>
      <c r="AB795" s="432"/>
      <c r="AC795" s="432"/>
      <c r="AD795" s="432"/>
      <c r="AE795" s="432"/>
      <c r="AH795" s="655"/>
      <c r="AK795" s="432"/>
    </row>
    <row r="796" spans="1:39" s="429" customFormat="1" ht="20.25" x14ac:dyDescent="0.4">
      <c r="A796" s="688"/>
      <c r="B796" s="432"/>
      <c r="C796" s="432"/>
      <c r="D796" s="432" t="s">
        <v>1479</v>
      </c>
      <c r="E796" s="429" t="s">
        <v>2919</v>
      </c>
      <c r="F796" s="429" t="s">
        <v>2905</v>
      </c>
      <c r="G796" s="429" t="s">
        <v>2349</v>
      </c>
      <c r="H796" s="429" t="s">
        <v>2906</v>
      </c>
      <c r="I796" s="429" t="s">
        <v>2351</v>
      </c>
      <c r="J796" s="432">
        <v>17.3</v>
      </c>
      <c r="K796" s="689">
        <v>17</v>
      </c>
      <c r="L796" s="689">
        <v>17.399999999999999</v>
      </c>
      <c r="M796" s="689"/>
      <c r="N796" s="429" t="s">
        <v>2163</v>
      </c>
      <c r="V796" s="432"/>
      <c r="W796" s="690"/>
      <c r="X796" s="691"/>
      <c r="Y796" s="691"/>
      <c r="Z796" s="692"/>
      <c r="AA796" s="693"/>
      <c r="AB796" s="432"/>
      <c r="AC796" s="432"/>
      <c r="AD796" s="432"/>
      <c r="AE796" s="432"/>
      <c r="AH796" s="655"/>
      <c r="AK796" s="432"/>
    </row>
    <row r="797" spans="1:39" s="429" customFormat="1" ht="20.25" x14ac:dyDescent="0.4">
      <c r="A797" s="688"/>
      <c r="B797" s="432"/>
      <c r="C797" s="432"/>
      <c r="D797" s="432" t="s">
        <v>1479</v>
      </c>
      <c r="E797" s="429" t="s">
        <v>2920</v>
      </c>
      <c r="F797" s="429" t="s">
        <v>2349</v>
      </c>
      <c r="G797" s="429" t="s">
        <v>2905</v>
      </c>
      <c r="H797" s="429" t="s">
        <v>2351</v>
      </c>
      <c r="I797" s="429" t="s">
        <v>2906</v>
      </c>
      <c r="J797" s="432">
        <v>17.3</v>
      </c>
      <c r="K797" s="689">
        <v>17.5</v>
      </c>
      <c r="L797" s="689">
        <v>18.3</v>
      </c>
      <c r="M797" s="689"/>
      <c r="N797" s="642" t="s">
        <v>2667</v>
      </c>
      <c r="P797" s="429" t="s">
        <v>3289</v>
      </c>
      <c r="R797" s="642"/>
      <c r="S797" s="642"/>
      <c r="T797" s="642"/>
      <c r="V797" s="432"/>
      <c r="W797" s="690"/>
      <c r="X797" s="691"/>
      <c r="Y797" s="691"/>
      <c r="Z797" s="692"/>
      <c r="AA797" s="693"/>
      <c r="AB797" s="432"/>
      <c r="AC797" s="432"/>
      <c r="AD797" s="432"/>
      <c r="AE797" s="432"/>
      <c r="AH797" s="655"/>
      <c r="AK797" s="432"/>
    </row>
    <row r="798" spans="1:39" s="429" customFormat="1" ht="20.25" x14ac:dyDescent="0.4">
      <c r="A798" s="688"/>
      <c r="B798" s="432"/>
      <c r="C798" s="432"/>
      <c r="D798" s="432" t="s">
        <v>1479</v>
      </c>
      <c r="E798" s="429" t="s">
        <v>2921</v>
      </c>
      <c r="F798" s="429" t="s">
        <v>2905</v>
      </c>
      <c r="G798" s="429" t="s">
        <v>2349</v>
      </c>
      <c r="H798" s="429" t="s">
        <v>2906</v>
      </c>
      <c r="I798" s="429" t="s">
        <v>2351</v>
      </c>
      <c r="J798" s="432">
        <v>17.3</v>
      </c>
      <c r="K798" s="689">
        <v>18.350000000000001</v>
      </c>
      <c r="L798" s="689">
        <v>19.149999999999999</v>
      </c>
      <c r="M798" s="689"/>
      <c r="N798" s="642" t="s">
        <v>2667</v>
      </c>
      <c r="O798" s="707"/>
      <c r="P798" s="429" t="s">
        <v>3289</v>
      </c>
      <c r="Q798" s="707"/>
      <c r="R798" s="642"/>
      <c r="S798" s="642"/>
      <c r="T798" s="642"/>
      <c r="V798" s="432"/>
      <c r="W798" s="690"/>
      <c r="X798" s="691"/>
      <c r="Y798" s="691"/>
      <c r="Z798" s="692"/>
      <c r="AA798" s="693"/>
      <c r="AB798" s="432"/>
      <c r="AC798" s="432"/>
      <c r="AD798" s="432"/>
      <c r="AE798" s="432"/>
      <c r="AH798" s="655"/>
      <c r="AK798" s="432"/>
    </row>
    <row r="799" spans="1:39" s="429" customFormat="1" ht="20.25" x14ac:dyDescent="0.4">
      <c r="A799" s="688"/>
      <c r="B799" s="432"/>
      <c r="C799" s="432" t="s">
        <v>2092</v>
      </c>
      <c r="D799" s="432" t="s">
        <v>1479</v>
      </c>
      <c r="E799" s="429" t="s">
        <v>2922</v>
      </c>
      <c r="F799" s="429" t="s">
        <v>2349</v>
      </c>
      <c r="G799" s="429" t="s">
        <v>2905</v>
      </c>
      <c r="H799" s="429" t="s">
        <v>2351</v>
      </c>
      <c r="I799" s="429" t="s">
        <v>2906</v>
      </c>
      <c r="J799" s="432">
        <v>17.3</v>
      </c>
      <c r="K799" s="689">
        <v>19.3</v>
      </c>
      <c r="L799" s="689">
        <v>20.100000000000001</v>
      </c>
      <c r="M799" s="689"/>
      <c r="N799" s="429" t="s">
        <v>2163</v>
      </c>
      <c r="V799" s="432"/>
      <c r="W799" s="690"/>
      <c r="X799" s="691"/>
      <c r="Y799" s="691"/>
      <c r="Z799" s="692"/>
      <c r="AA799" s="693"/>
      <c r="AB799" s="432"/>
      <c r="AC799" s="432"/>
      <c r="AD799" s="432"/>
      <c r="AE799" s="432"/>
      <c r="AH799" s="655"/>
      <c r="AK799" s="432"/>
    </row>
    <row r="800" spans="1:39" s="429" customFormat="1" ht="20.25" x14ac:dyDescent="0.4">
      <c r="A800" s="688"/>
      <c r="B800" s="432"/>
      <c r="C800" s="432" t="s">
        <v>2092</v>
      </c>
      <c r="D800" s="432"/>
      <c r="G800" s="642" t="s">
        <v>1174</v>
      </c>
      <c r="I800" s="642" t="s">
        <v>1174</v>
      </c>
      <c r="J800" s="432"/>
      <c r="K800" s="689"/>
      <c r="L800" s="689"/>
      <c r="M800" s="689"/>
      <c r="R800" s="432"/>
      <c r="S800" s="432"/>
      <c r="T800" s="432"/>
      <c r="U800" s="689"/>
      <c r="V800" s="690"/>
      <c r="W800" s="690"/>
      <c r="X800" s="691"/>
      <c r="Y800" s="691"/>
      <c r="Z800" s="692"/>
      <c r="AA800" s="693"/>
      <c r="AB800" s="432"/>
      <c r="AC800" s="432"/>
      <c r="AD800" s="432"/>
      <c r="AE800" s="432"/>
      <c r="AH800" s="655"/>
      <c r="AK800" s="432"/>
    </row>
    <row r="801" spans="1:39" s="178" customFormat="1" ht="20.25" x14ac:dyDescent="0.4">
      <c r="A801" s="672"/>
      <c r="B801" s="175"/>
      <c r="C801" s="175"/>
      <c r="D801" s="175"/>
      <c r="G801" s="187"/>
      <c r="I801" s="187"/>
      <c r="J801" s="175"/>
      <c r="K801" s="180"/>
      <c r="L801" s="180"/>
      <c r="M801" s="180"/>
      <c r="R801" s="175"/>
      <c r="S801" s="175"/>
      <c r="T801" s="175"/>
      <c r="U801" s="180"/>
      <c r="V801" s="182"/>
      <c r="W801" s="182"/>
      <c r="X801" s="183"/>
      <c r="Y801" s="183"/>
      <c r="Z801" s="679"/>
      <c r="AA801" s="700"/>
      <c r="AB801" s="175"/>
      <c r="AC801" s="175"/>
      <c r="AD801" s="175"/>
      <c r="AE801" s="175"/>
      <c r="AH801" s="190"/>
      <c r="AK801" s="175"/>
    </row>
    <row r="802" spans="1:39" s="178" customFormat="1" ht="20.25" x14ac:dyDescent="0.4">
      <c r="A802" s="672"/>
      <c r="B802" s="175"/>
      <c r="C802" s="175"/>
      <c r="D802" s="175"/>
      <c r="F802" s="187"/>
      <c r="H802" s="187" t="s">
        <v>2661</v>
      </c>
      <c r="J802" s="175"/>
      <c r="K802" s="175"/>
      <c r="L802" s="175"/>
      <c r="M802" s="175"/>
      <c r="R802" s="175"/>
      <c r="S802" s="175"/>
      <c r="T802" s="175"/>
      <c r="V802" s="175"/>
      <c r="W802" s="175"/>
      <c r="X802" s="183"/>
      <c r="Y802" s="183"/>
      <c r="AA802" s="685"/>
      <c r="AK802" s="175"/>
    </row>
    <row r="803" spans="1:39" s="429" customFormat="1" ht="20.25" x14ac:dyDescent="0.4">
      <c r="A803" s="688"/>
      <c r="B803" s="432">
        <v>49</v>
      </c>
      <c r="C803" s="432" t="s">
        <v>2092</v>
      </c>
      <c r="D803" s="432" t="s">
        <v>1324</v>
      </c>
      <c r="E803" s="429" t="s">
        <v>2923</v>
      </c>
      <c r="F803" s="429" t="s">
        <v>40</v>
      </c>
      <c r="G803" s="429" t="s">
        <v>2302</v>
      </c>
      <c r="H803" s="429" t="s">
        <v>1476</v>
      </c>
      <c r="I803" s="429" t="s">
        <v>2307</v>
      </c>
      <c r="J803" s="432">
        <v>20.8</v>
      </c>
      <c r="K803" s="689">
        <v>6</v>
      </c>
      <c r="L803" s="689">
        <v>6.4</v>
      </c>
      <c r="M803" s="689"/>
      <c r="O803" s="707"/>
      <c r="P803" s="707"/>
      <c r="Q803" s="707"/>
      <c r="R803" s="432"/>
      <c r="S803" s="432"/>
      <c r="T803" s="432"/>
      <c r="U803" s="432" t="s">
        <v>1324</v>
      </c>
      <c r="V803" s="690">
        <v>0.37152777777777773</v>
      </c>
      <c r="W803" s="690">
        <v>0.3298611111111111</v>
      </c>
      <c r="X803" s="691">
        <v>181.6</v>
      </c>
      <c r="Y803" s="691"/>
      <c r="Z803" s="692"/>
      <c r="AA803" s="693" t="s">
        <v>1027</v>
      </c>
      <c r="AB803" s="705" t="s">
        <v>2101</v>
      </c>
      <c r="AC803" s="429" t="s">
        <v>1045</v>
      </c>
      <c r="AD803" s="705"/>
      <c r="AE803" s="705"/>
      <c r="AF803" s="429" t="s">
        <v>2246</v>
      </c>
      <c r="AG803" s="429" t="s">
        <v>2246</v>
      </c>
      <c r="AH803" s="655" t="s">
        <v>1542</v>
      </c>
      <c r="AI803" s="429" t="s">
        <v>1045</v>
      </c>
      <c r="AJ803" s="429" t="s">
        <v>1031</v>
      </c>
      <c r="AK803" s="432" t="s">
        <v>2103</v>
      </c>
      <c r="AL803" s="429" t="s">
        <v>2663</v>
      </c>
      <c r="AM803" s="429" t="s">
        <v>1027</v>
      </c>
    </row>
    <row r="804" spans="1:39" s="429" customFormat="1" ht="20.25" x14ac:dyDescent="0.4">
      <c r="A804" s="688"/>
      <c r="B804" s="432"/>
      <c r="C804" s="432"/>
      <c r="D804" s="432" t="s">
        <v>1324</v>
      </c>
      <c r="E804" s="429" t="s">
        <v>2924</v>
      </c>
      <c r="F804" s="429" t="s">
        <v>2302</v>
      </c>
      <c r="G804" s="429" t="s">
        <v>2157</v>
      </c>
      <c r="H804" s="429" t="s">
        <v>2307</v>
      </c>
      <c r="I804" s="429" t="s">
        <v>2159</v>
      </c>
      <c r="J804" s="432">
        <v>23.5</v>
      </c>
      <c r="K804" s="689">
        <v>7</v>
      </c>
      <c r="L804" s="689">
        <v>8</v>
      </c>
      <c r="M804" s="689"/>
      <c r="N804" s="429" t="s">
        <v>2163</v>
      </c>
      <c r="O804" s="707"/>
      <c r="P804" s="707"/>
      <c r="Q804" s="707"/>
      <c r="R804" s="432"/>
      <c r="S804" s="432"/>
      <c r="T804" s="432"/>
      <c r="V804" s="432"/>
      <c r="W804" s="432"/>
      <c r="X804" s="691"/>
      <c r="Y804" s="691"/>
      <c r="AA804" s="695"/>
      <c r="AK804" s="432"/>
    </row>
    <row r="805" spans="1:39" s="429" customFormat="1" ht="20.25" x14ac:dyDescent="0.4">
      <c r="A805" s="688"/>
      <c r="B805" s="432"/>
      <c r="C805" s="432"/>
      <c r="D805" s="432" t="s">
        <v>1324</v>
      </c>
      <c r="E805" s="429" t="s">
        <v>2925</v>
      </c>
      <c r="F805" s="429" t="s">
        <v>2157</v>
      </c>
      <c r="G805" s="429" t="s">
        <v>2653</v>
      </c>
      <c r="H805" s="429" t="s">
        <v>2159</v>
      </c>
      <c r="I805" s="429" t="s">
        <v>2654</v>
      </c>
      <c r="J805" s="432">
        <v>8.6999999999999993</v>
      </c>
      <c r="K805" s="689">
        <v>8.3000000000000007</v>
      </c>
      <c r="L805" s="689">
        <v>8.4499999999999993</v>
      </c>
      <c r="M805" s="689"/>
      <c r="N805" s="429" t="s">
        <v>2163</v>
      </c>
      <c r="R805" s="432"/>
      <c r="S805" s="432"/>
      <c r="T805" s="432"/>
      <c r="V805" s="432"/>
      <c r="W805" s="432"/>
      <c r="X805" s="691"/>
      <c r="Y805" s="691"/>
      <c r="AA805" s="695"/>
      <c r="AK805" s="432"/>
    </row>
    <row r="806" spans="1:39" s="429" customFormat="1" ht="20.25" x14ac:dyDescent="0.4">
      <c r="A806" s="688"/>
      <c r="B806" s="432"/>
      <c r="C806" s="432"/>
      <c r="D806" s="432" t="s">
        <v>1324</v>
      </c>
      <c r="E806" s="429" t="s">
        <v>2926</v>
      </c>
      <c r="F806" s="429" t="s">
        <v>2653</v>
      </c>
      <c r="G806" s="429" t="s">
        <v>40</v>
      </c>
      <c r="H806" s="429" t="s">
        <v>2654</v>
      </c>
      <c r="I806" s="429" t="s">
        <v>1476</v>
      </c>
      <c r="J806" s="691">
        <v>6</v>
      </c>
      <c r="K806" s="689">
        <v>8.5</v>
      </c>
      <c r="L806" s="689">
        <v>9</v>
      </c>
      <c r="M806" s="689"/>
      <c r="R806" s="432"/>
      <c r="S806" s="432"/>
      <c r="T806" s="432"/>
      <c r="V806" s="432"/>
      <c r="W806" s="432"/>
      <c r="X806" s="691"/>
      <c r="Y806" s="691"/>
      <c r="AA806" s="695"/>
      <c r="AK806" s="432"/>
    </row>
    <row r="807" spans="1:39" s="429" customFormat="1" ht="20.25" x14ac:dyDescent="0.4">
      <c r="A807" s="688"/>
      <c r="B807" s="432"/>
      <c r="C807" s="432"/>
      <c r="D807" s="432" t="s">
        <v>1324</v>
      </c>
      <c r="E807" s="429" t="s">
        <v>2927</v>
      </c>
      <c r="F807" s="429" t="s">
        <v>40</v>
      </c>
      <c r="G807" s="429" t="s">
        <v>2560</v>
      </c>
      <c r="H807" s="429" t="s">
        <v>1476</v>
      </c>
      <c r="I807" s="429" t="s">
        <v>2561</v>
      </c>
      <c r="J807" s="432">
        <v>32.799999999999997</v>
      </c>
      <c r="K807" s="689">
        <v>9.0500000000000007</v>
      </c>
      <c r="L807" s="689">
        <v>10.050000000000001</v>
      </c>
      <c r="M807" s="689"/>
      <c r="R807" s="432"/>
      <c r="S807" s="432"/>
      <c r="T807" s="432"/>
      <c r="V807" s="432"/>
      <c r="W807" s="432"/>
      <c r="X807" s="691"/>
      <c r="Y807" s="691"/>
      <c r="AA807" s="695"/>
      <c r="AK807" s="432"/>
    </row>
    <row r="808" spans="1:39" s="429" customFormat="1" ht="20.25" x14ac:dyDescent="0.4">
      <c r="A808" s="688"/>
      <c r="B808" s="432"/>
      <c r="C808" s="432"/>
      <c r="D808" s="432" t="s">
        <v>1324</v>
      </c>
      <c r="E808" s="429" t="s">
        <v>2928</v>
      </c>
      <c r="F808" s="429" t="s">
        <v>2560</v>
      </c>
      <c r="G808" s="429" t="s">
        <v>2211</v>
      </c>
      <c r="H808" s="429" t="s">
        <v>2561</v>
      </c>
      <c r="I808" s="429" t="s">
        <v>2212</v>
      </c>
      <c r="J808" s="691">
        <v>10</v>
      </c>
      <c r="K808" s="689">
        <v>10.1</v>
      </c>
      <c r="L808" s="689">
        <v>10.3</v>
      </c>
      <c r="M808" s="689"/>
      <c r="N808" s="642" t="s">
        <v>2667</v>
      </c>
      <c r="P808" s="429" t="s">
        <v>3289</v>
      </c>
      <c r="R808" s="432"/>
      <c r="S808" s="432"/>
      <c r="T808" s="432"/>
      <c r="V808" s="432"/>
      <c r="W808" s="432"/>
      <c r="X808" s="691"/>
      <c r="Y808" s="691"/>
      <c r="AA808" s="695"/>
      <c r="AK808" s="432"/>
    </row>
    <row r="809" spans="1:39" s="429" customFormat="1" ht="20.25" x14ac:dyDescent="0.4">
      <c r="A809" s="688"/>
      <c r="B809" s="432"/>
      <c r="C809" s="432"/>
      <c r="D809" s="432" t="s">
        <v>1324</v>
      </c>
      <c r="E809" s="429" t="s">
        <v>2929</v>
      </c>
      <c r="F809" s="429" t="s">
        <v>2211</v>
      </c>
      <c r="G809" s="429" t="s">
        <v>2156</v>
      </c>
      <c r="H809" s="429" t="s">
        <v>2212</v>
      </c>
      <c r="I809" s="429" t="s">
        <v>2158</v>
      </c>
      <c r="J809" s="691">
        <v>5.3</v>
      </c>
      <c r="K809" s="689">
        <v>10.4</v>
      </c>
      <c r="L809" s="689">
        <v>10.5</v>
      </c>
      <c r="M809" s="689"/>
      <c r="R809" s="432"/>
      <c r="S809" s="432"/>
      <c r="T809" s="432"/>
      <c r="V809" s="432"/>
      <c r="W809" s="432"/>
      <c r="X809" s="691"/>
      <c r="Y809" s="691"/>
      <c r="AA809" s="695"/>
      <c r="AK809" s="432"/>
    </row>
    <row r="810" spans="1:39" s="429" customFormat="1" ht="20.25" x14ac:dyDescent="0.4">
      <c r="A810" s="688"/>
      <c r="B810" s="432"/>
      <c r="C810" s="432"/>
      <c r="D810" s="432" t="s">
        <v>1324</v>
      </c>
      <c r="E810" s="429" t="s">
        <v>2930</v>
      </c>
      <c r="F810" s="429" t="s">
        <v>2156</v>
      </c>
      <c r="G810" s="429" t="s">
        <v>2211</v>
      </c>
      <c r="H810" s="429" t="s">
        <v>2158</v>
      </c>
      <c r="I810" s="429" t="s">
        <v>2212</v>
      </c>
      <c r="J810" s="691">
        <v>5.3</v>
      </c>
      <c r="K810" s="689">
        <v>10.55</v>
      </c>
      <c r="L810" s="689">
        <v>11.05</v>
      </c>
      <c r="M810" s="689"/>
      <c r="N810" s="642" t="s">
        <v>971</v>
      </c>
      <c r="O810" s="707"/>
      <c r="P810" s="707"/>
      <c r="Q810" s="707"/>
      <c r="R810" s="432"/>
      <c r="S810" s="432"/>
      <c r="T810" s="432"/>
      <c r="V810" s="432"/>
      <c r="W810" s="432"/>
      <c r="X810" s="691"/>
      <c r="Y810" s="691"/>
      <c r="AA810" s="695"/>
      <c r="AK810" s="432"/>
    </row>
    <row r="811" spans="1:39" s="429" customFormat="1" ht="20.25" x14ac:dyDescent="0.4">
      <c r="A811" s="688"/>
      <c r="B811" s="432"/>
      <c r="C811" s="432"/>
      <c r="D811" s="432" t="s">
        <v>1324</v>
      </c>
      <c r="E811" s="429" t="s">
        <v>2931</v>
      </c>
      <c r="F811" s="429" t="s">
        <v>2211</v>
      </c>
      <c r="G811" s="429" t="s">
        <v>2245</v>
      </c>
      <c r="H811" s="429" t="s">
        <v>2212</v>
      </c>
      <c r="I811" s="429" t="s">
        <v>2246</v>
      </c>
      <c r="J811" s="691">
        <v>11.6</v>
      </c>
      <c r="K811" s="689">
        <v>11.35</v>
      </c>
      <c r="L811" s="689">
        <v>11.55</v>
      </c>
      <c r="M811" s="689"/>
      <c r="N811" s="642" t="s">
        <v>2667</v>
      </c>
      <c r="P811" s="429" t="s">
        <v>3289</v>
      </c>
      <c r="R811" s="432"/>
      <c r="S811" s="432"/>
      <c r="T811" s="432"/>
      <c r="V811" s="432"/>
      <c r="W811" s="432"/>
      <c r="X811" s="691"/>
      <c r="Y811" s="691"/>
      <c r="AA811" s="695"/>
      <c r="AK811" s="432"/>
    </row>
    <row r="812" spans="1:39" s="429" customFormat="1" ht="20.25" x14ac:dyDescent="0.4">
      <c r="A812" s="688"/>
      <c r="B812" s="432"/>
      <c r="C812" s="432"/>
      <c r="D812" s="432" t="s">
        <v>1324</v>
      </c>
      <c r="E812" s="429" t="s">
        <v>2932</v>
      </c>
      <c r="F812" s="429" t="s">
        <v>2245</v>
      </c>
      <c r="G812" s="429" t="s">
        <v>2211</v>
      </c>
      <c r="H812" s="429" t="s">
        <v>2246</v>
      </c>
      <c r="I812" s="429" t="s">
        <v>2212</v>
      </c>
      <c r="J812" s="691">
        <v>11.6</v>
      </c>
      <c r="K812" s="689">
        <v>12</v>
      </c>
      <c r="L812" s="689">
        <v>12.2</v>
      </c>
      <c r="M812" s="689"/>
      <c r="N812" s="642" t="s">
        <v>2667</v>
      </c>
      <c r="P812" s="429" t="s">
        <v>3289</v>
      </c>
      <c r="R812" s="432"/>
      <c r="S812" s="432"/>
      <c r="T812" s="432"/>
      <c r="V812" s="432"/>
      <c r="W812" s="432"/>
      <c r="X812" s="691"/>
      <c r="Y812" s="691"/>
      <c r="AA812" s="695"/>
      <c r="AK812" s="432"/>
    </row>
    <row r="813" spans="1:39" s="429" customFormat="1" ht="20.25" x14ac:dyDescent="0.4">
      <c r="A813" s="688"/>
      <c r="B813" s="432"/>
      <c r="C813" s="432"/>
      <c r="D813" s="432" t="s">
        <v>1324</v>
      </c>
      <c r="E813" s="429" t="s">
        <v>2933</v>
      </c>
      <c r="F813" s="429" t="s">
        <v>2211</v>
      </c>
      <c r="G813" s="429" t="s">
        <v>2245</v>
      </c>
      <c r="H813" s="429" t="s">
        <v>2212</v>
      </c>
      <c r="I813" s="429" t="s">
        <v>2246</v>
      </c>
      <c r="J813" s="691">
        <v>11.6</v>
      </c>
      <c r="K813" s="689">
        <v>12.3</v>
      </c>
      <c r="L813" s="689">
        <v>12.5</v>
      </c>
      <c r="M813" s="689"/>
      <c r="N813" s="642" t="s">
        <v>2667</v>
      </c>
      <c r="P813" s="429" t="s">
        <v>3289</v>
      </c>
      <c r="R813" s="432"/>
      <c r="S813" s="432"/>
      <c r="T813" s="432"/>
      <c r="V813" s="432"/>
      <c r="W813" s="432"/>
      <c r="X813" s="691"/>
      <c r="Y813" s="691"/>
      <c r="AA813" s="695"/>
      <c r="AK813" s="432"/>
    </row>
    <row r="814" spans="1:39" s="429" customFormat="1" ht="20.25" x14ac:dyDescent="0.4">
      <c r="A814" s="688"/>
      <c r="B814" s="432"/>
      <c r="C814" s="432" t="s">
        <v>2092</v>
      </c>
      <c r="D814" s="432" t="s">
        <v>1324</v>
      </c>
      <c r="E814" s="429" t="s">
        <v>2934</v>
      </c>
      <c r="F814" s="429" t="s">
        <v>2245</v>
      </c>
      <c r="G814" s="429" t="s">
        <v>40</v>
      </c>
      <c r="H814" s="429" t="s">
        <v>2246</v>
      </c>
      <c r="I814" s="429" t="s">
        <v>1476</v>
      </c>
      <c r="J814" s="691">
        <v>34.4</v>
      </c>
      <c r="K814" s="689">
        <v>13</v>
      </c>
      <c r="L814" s="689">
        <v>14.1</v>
      </c>
      <c r="M814" s="689"/>
      <c r="N814" s="642" t="s">
        <v>2667</v>
      </c>
      <c r="P814" s="429" t="s">
        <v>3289</v>
      </c>
      <c r="T814" s="432"/>
      <c r="V814" s="432"/>
      <c r="W814" s="432"/>
      <c r="X814" s="691"/>
      <c r="Y814" s="691"/>
      <c r="AA814" s="695"/>
      <c r="AK814" s="432"/>
    </row>
    <row r="815" spans="1:39" s="429" customFormat="1" ht="20.25" x14ac:dyDescent="0.4">
      <c r="A815" s="688"/>
      <c r="B815" s="432"/>
      <c r="C815" s="432" t="s">
        <v>2092</v>
      </c>
      <c r="D815" s="432"/>
      <c r="F815" s="642" t="s">
        <v>976</v>
      </c>
      <c r="H815" s="642" t="s">
        <v>976</v>
      </c>
      <c r="J815" s="691"/>
      <c r="K815" s="689"/>
      <c r="L815" s="689"/>
      <c r="M815" s="689"/>
      <c r="N815" s="642"/>
      <c r="T815" s="432"/>
      <c r="V815" s="432"/>
      <c r="W815" s="432"/>
      <c r="X815" s="691"/>
      <c r="Y815" s="691"/>
      <c r="AA815" s="695"/>
      <c r="AK815" s="432"/>
    </row>
    <row r="816" spans="1:39" s="429" customFormat="1" ht="20.25" x14ac:dyDescent="0.4">
      <c r="A816" s="688"/>
      <c r="B816" s="432"/>
      <c r="C816" s="432" t="s">
        <v>2092</v>
      </c>
      <c r="D816" s="432" t="s">
        <v>1391</v>
      </c>
      <c r="E816" s="429" t="s">
        <v>2935</v>
      </c>
      <c r="F816" s="429" t="s">
        <v>40</v>
      </c>
      <c r="G816" s="429" t="s">
        <v>2245</v>
      </c>
      <c r="H816" s="429" t="s">
        <v>1476</v>
      </c>
      <c r="I816" s="429" t="s">
        <v>2246</v>
      </c>
      <c r="J816" s="691">
        <v>34.4</v>
      </c>
      <c r="K816" s="689">
        <v>15.3</v>
      </c>
      <c r="L816" s="689">
        <v>16.399999999999999</v>
      </c>
      <c r="M816" s="689"/>
      <c r="N816" s="642" t="s">
        <v>2667</v>
      </c>
      <c r="P816" s="429" t="s">
        <v>3289</v>
      </c>
      <c r="T816" s="432"/>
      <c r="U816" s="432" t="s">
        <v>1391</v>
      </c>
      <c r="V816" s="690">
        <v>0.31944444444444448</v>
      </c>
      <c r="W816" s="690">
        <v>0.28125</v>
      </c>
      <c r="X816" s="691">
        <v>160.80000000000001</v>
      </c>
      <c r="Y816" s="691">
        <f>X816+X803</f>
        <v>342.4</v>
      </c>
      <c r="Z816" s="692">
        <v>18</v>
      </c>
      <c r="AA816" s="693" t="s">
        <v>1027</v>
      </c>
      <c r="AB816" s="705" t="s">
        <v>2101</v>
      </c>
      <c r="AC816" s="429" t="s">
        <v>1045</v>
      </c>
      <c r="AD816" s="429" t="s">
        <v>1045</v>
      </c>
      <c r="AE816" s="705"/>
      <c r="AF816" s="429" t="s">
        <v>2246</v>
      </c>
      <c r="AG816" s="429" t="s">
        <v>2246</v>
      </c>
      <c r="AH816" s="655" t="s">
        <v>1542</v>
      </c>
      <c r="AI816" s="429" t="s">
        <v>1045</v>
      </c>
      <c r="AJ816" s="429" t="s">
        <v>1031</v>
      </c>
      <c r="AK816" s="432" t="s">
        <v>2103</v>
      </c>
      <c r="AL816" s="429" t="s">
        <v>2663</v>
      </c>
      <c r="AM816" s="429" t="s">
        <v>1027</v>
      </c>
    </row>
    <row r="817" spans="1:39" s="429" customFormat="1" ht="20.25" x14ac:dyDescent="0.4">
      <c r="A817" s="688"/>
      <c r="B817" s="432"/>
      <c r="C817" s="432"/>
      <c r="D817" s="432" t="s">
        <v>1391</v>
      </c>
      <c r="E817" s="429" t="s">
        <v>2936</v>
      </c>
      <c r="F817" s="429" t="s">
        <v>2245</v>
      </c>
      <c r="G817" s="429" t="s">
        <v>40</v>
      </c>
      <c r="H817" s="429" t="s">
        <v>2246</v>
      </c>
      <c r="I817" s="429" t="s">
        <v>1476</v>
      </c>
      <c r="J817" s="691">
        <v>34.4</v>
      </c>
      <c r="K817" s="689">
        <v>17.149999999999999</v>
      </c>
      <c r="L817" s="689">
        <v>18.25</v>
      </c>
      <c r="M817" s="689"/>
      <c r="N817" s="642" t="s">
        <v>2667</v>
      </c>
      <c r="P817" s="429" t="s">
        <v>3289</v>
      </c>
      <c r="T817" s="432"/>
      <c r="V817" s="432"/>
      <c r="W817" s="432"/>
      <c r="X817" s="691"/>
      <c r="Y817" s="691"/>
      <c r="AA817" s="695"/>
      <c r="AK817" s="432"/>
    </row>
    <row r="818" spans="1:39" s="429" customFormat="1" ht="20.25" x14ac:dyDescent="0.4">
      <c r="A818" s="688"/>
      <c r="B818" s="432"/>
      <c r="C818" s="432"/>
      <c r="D818" s="432" t="s">
        <v>1391</v>
      </c>
      <c r="E818" s="429" t="s">
        <v>2937</v>
      </c>
      <c r="F818" s="429" t="s">
        <v>40</v>
      </c>
      <c r="G818" s="429" t="s">
        <v>0</v>
      </c>
      <c r="H818" s="429" t="s">
        <v>1476</v>
      </c>
      <c r="I818" s="429" t="s">
        <v>968</v>
      </c>
      <c r="J818" s="432">
        <v>34.5</v>
      </c>
      <c r="K818" s="689">
        <v>18.350000000000001</v>
      </c>
      <c r="L818" s="689">
        <v>19.350000000000001</v>
      </c>
      <c r="M818" s="689"/>
      <c r="R818" s="432"/>
      <c r="S818" s="432"/>
      <c r="T818" s="432"/>
      <c r="V818" s="432"/>
      <c r="W818" s="432"/>
      <c r="X818" s="691"/>
      <c r="Y818" s="691"/>
      <c r="AA818" s="695"/>
      <c r="AK818" s="432"/>
    </row>
    <row r="819" spans="1:39" s="429" customFormat="1" ht="20.25" x14ac:dyDescent="0.4">
      <c r="A819" s="688"/>
      <c r="B819" s="432"/>
      <c r="C819" s="432"/>
      <c r="D819" s="432" t="s">
        <v>1391</v>
      </c>
      <c r="E819" s="429" t="s">
        <v>2938</v>
      </c>
      <c r="F819" s="429" t="s">
        <v>0</v>
      </c>
      <c r="G819" s="429" t="s">
        <v>21</v>
      </c>
      <c r="H819" s="429" t="s">
        <v>968</v>
      </c>
      <c r="I819" s="429" t="s">
        <v>1025</v>
      </c>
      <c r="J819" s="432">
        <v>11.5</v>
      </c>
      <c r="K819" s="689">
        <v>19.45</v>
      </c>
      <c r="L819" s="689">
        <v>20.149999999999999</v>
      </c>
      <c r="M819" s="689"/>
      <c r="R819" s="432"/>
      <c r="S819" s="432"/>
      <c r="T819" s="432"/>
      <c r="V819" s="432"/>
      <c r="W819" s="432"/>
      <c r="X819" s="691"/>
      <c r="Y819" s="691"/>
      <c r="AA819" s="695"/>
      <c r="AK819" s="432"/>
    </row>
    <row r="820" spans="1:39" s="429" customFormat="1" ht="20.25" x14ac:dyDescent="0.4">
      <c r="A820" s="688"/>
      <c r="B820" s="432"/>
      <c r="C820" s="432"/>
      <c r="D820" s="432" t="s">
        <v>1391</v>
      </c>
      <c r="E820" s="429" t="s">
        <v>2939</v>
      </c>
      <c r="F820" s="429" t="s">
        <v>21</v>
      </c>
      <c r="G820" s="429" t="s">
        <v>0</v>
      </c>
      <c r="H820" s="429" t="s">
        <v>1025</v>
      </c>
      <c r="I820" s="429" t="s">
        <v>968</v>
      </c>
      <c r="J820" s="432">
        <v>11.5</v>
      </c>
      <c r="K820" s="689">
        <v>20.25</v>
      </c>
      <c r="L820" s="689">
        <v>20.55</v>
      </c>
      <c r="M820" s="689"/>
      <c r="N820" s="642" t="s">
        <v>971</v>
      </c>
      <c r="O820" s="707"/>
      <c r="P820" s="707"/>
      <c r="Q820" s="707"/>
      <c r="R820" s="432"/>
      <c r="S820" s="432"/>
      <c r="T820" s="432"/>
      <c r="V820" s="432"/>
      <c r="W820" s="432"/>
      <c r="X820" s="691"/>
      <c r="Y820" s="691"/>
      <c r="AA820" s="695"/>
      <c r="AK820" s="432"/>
    </row>
    <row r="821" spans="1:39" s="429" customFormat="1" ht="20.25" x14ac:dyDescent="0.4">
      <c r="A821" s="688"/>
      <c r="B821" s="432"/>
      <c r="C821" s="432" t="s">
        <v>2092</v>
      </c>
      <c r="D821" s="432" t="s">
        <v>1391</v>
      </c>
      <c r="E821" s="429" t="s">
        <v>2940</v>
      </c>
      <c r="F821" s="429" t="s">
        <v>0</v>
      </c>
      <c r="G821" s="429" t="s">
        <v>40</v>
      </c>
      <c r="H821" s="429" t="s">
        <v>968</v>
      </c>
      <c r="I821" s="429" t="s">
        <v>1476</v>
      </c>
      <c r="J821" s="432">
        <v>34.5</v>
      </c>
      <c r="K821" s="689">
        <v>21.25</v>
      </c>
      <c r="L821" s="689">
        <v>22.25</v>
      </c>
      <c r="M821" s="689"/>
      <c r="T821" s="432"/>
      <c r="V821" s="432"/>
      <c r="W821" s="432"/>
      <c r="X821" s="691"/>
      <c r="Y821" s="691"/>
      <c r="AA821" s="695"/>
      <c r="AK821" s="432"/>
    </row>
    <row r="822" spans="1:39" s="429" customFormat="1" ht="20.25" x14ac:dyDescent="0.4">
      <c r="A822" s="688"/>
      <c r="B822" s="432"/>
      <c r="C822" s="432" t="s">
        <v>2092</v>
      </c>
      <c r="D822" s="432"/>
      <c r="J822" s="642" t="s">
        <v>2941</v>
      </c>
      <c r="K822" s="432"/>
      <c r="L822" s="432"/>
      <c r="M822" s="432"/>
      <c r="V822" s="432"/>
      <c r="W822" s="432"/>
      <c r="X822" s="691"/>
      <c r="Y822" s="691"/>
      <c r="AA822" s="695"/>
      <c r="AK822" s="432"/>
    </row>
    <row r="823" spans="1:39" s="178" customFormat="1" ht="20.25" x14ac:dyDescent="0.4">
      <c r="A823" s="672"/>
      <c r="B823" s="175"/>
      <c r="C823" s="175"/>
      <c r="D823" s="175"/>
      <c r="F823" s="187"/>
      <c r="H823" s="187"/>
      <c r="K823" s="175"/>
      <c r="L823" s="175"/>
      <c r="M823" s="175"/>
      <c r="N823" s="182"/>
      <c r="R823" s="175"/>
      <c r="S823" s="175"/>
      <c r="T823" s="183"/>
      <c r="U823" s="183"/>
      <c r="V823" s="679"/>
      <c r="W823" s="679"/>
      <c r="X823" s="183"/>
      <c r="Y823" s="183"/>
      <c r="Z823" s="175"/>
      <c r="AA823" s="685"/>
      <c r="AK823" s="175"/>
    </row>
    <row r="824" spans="1:39" s="178" customFormat="1" ht="20.25" x14ac:dyDescent="0.4">
      <c r="A824" s="672"/>
      <c r="B824" s="175"/>
      <c r="C824" s="175"/>
      <c r="D824" s="175"/>
      <c r="F824" s="187"/>
      <c r="H824" s="187" t="s">
        <v>2661</v>
      </c>
      <c r="K824" s="175"/>
      <c r="L824" s="175"/>
      <c r="M824" s="175"/>
      <c r="R824" s="175"/>
      <c r="S824" s="175"/>
      <c r="T824" s="175"/>
      <c r="V824" s="175"/>
      <c r="W824" s="175"/>
      <c r="X824" s="183"/>
      <c r="Y824" s="183"/>
      <c r="AA824" s="685"/>
      <c r="AK824" s="175"/>
    </row>
    <row r="825" spans="1:39" s="429" customFormat="1" ht="20.25" x14ac:dyDescent="0.4">
      <c r="A825" s="688"/>
      <c r="B825" s="432">
        <v>50</v>
      </c>
      <c r="C825" s="432" t="s">
        <v>2092</v>
      </c>
      <c r="D825" s="432" t="s">
        <v>1392</v>
      </c>
      <c r="E825" s="429" t="s">
        <v>2942</v>
      </c>
      <c r="F825" s="429" t="s">
        <v>40</v>
      </c>
      <c r="G825" s="429" t="s">
        <v>2943</v>
      </c>
      <c r="H825" s="429" t="s">
        <v>1476</v>
      </c>
      <c r="I825" s="429" t="s">
        <v>2944</v>
      </c>
      <c r="J825" s="432">
        <v>13.8</v>
      </c>
      <c r="K825" s="689">
        <v>5.3</v>
      </c>
      <c r="L825" s="689">
        <v>6</v>
      </c>
      <c r="M825" s="689"/>
      <c r="R825" s="432"/>
      <c r="S825" s="432"/>
      <c r="T825" s="432"/>
      <c r="U825" s="432" t="s">
        <v>1392</v>
      </c>
      <c r="V825" s="690">
        <v>0.39583333333333331</v>
      </c>
      <c r="W825" s="690">
        <v>0.3298611111111111</v>
      </c>
      <c r="X825" s="691">
        <v>157.19999999999999</v>
      </c>
      <c r="Y825" s="691"/>
      <c r="Z825" s="692"/>
      <c r="AA825" s="693" t="s">
        <v>1027</v>
      </c>
      <c r="AB825" s="705" t="s">
        <v>2101</v>
      </c>
      <c r="AC825" s="429" t="s">
        <v>1045</v>
      </c>
      <c r="AD825" s="705"/>
      <c r="AE825" s="705"/>
      <c r="AF825" s="429" t="s">
        <v>2840</v>
      </c>
      <c r="AG825" s="429" t="s">
        <v>2840</v>
      </c>
      <c r="AH825" s="655" t="s">
        <v>1542</v>
      </c>
      <c r="AI825" s="429" t="s">
        <v>1045</v>
      </c>
      <c r="AJ825" s="429" t="s">
        <v>1031</v>
      </c>
      <c r="AK825" s="432" t="s">
        <v>2103</v>
      </c>
      <c r="AL825" s="429" t="s">
        <v>2663</v>
      </c>
      <c r="AM825" s="429" t="s">
        <v>1027</v>
      </c>
    </row>
    <row r="826" spans="1:39" s="429" customFormat="1" ht="20.25" x14ac:dyDescent="0.4">
      <c r="A826" s="688"/>
      <c r="B826" s="432"/>
      <c r="C826" s="432"/>
      <c r="D826" s="432" t="s">
        <v>1392</v>
      </c>
      <c r="E826" s="429" t="s">
        <v>2945</v>
      </c>
      <c r="F826" s="429" t="s">
        <v>2943</v>
      </c>
      <c r="G826" s="429" t="s">
        <v>2157</v>
      </c>
      <c r="H826" s="429" t="s">
        <v>2944</v>
      </c>
      <c r="I826" s="429" t="s">
        <v>2159</v>
      </c>
      <c r="J826" s="432">
        <v>16.5</v>
      </c>
      <c r="K826" s="432">
        <v>6.15</v>
      </c>
      <c r="L826" s="432">
        <v>6.55</v>
      </c>
      <c r="M826" s="432"/>
      <c r="N826" s="429" t="s">
        <v>2163</v>
      </c>
      <c r="R826" s="432"/>
      <c r="S826" s="432"/>
      <c r="T826" s="432"/>
      <c r="V826" s="432"/>
      <c r="W826" s="432"/>
      <c r="X826" s="691"/>
      <c r="Y826" s="691"/>
      <c r="AA826" s="695"/>
      <c r="AK826" s="432"/>
    </row>
    <row r="827" spans="1:39" s="429" customFormat="1" ht="20.25" x14ac:dyDescent="0.4">
      <c r="A827" s="688"/>
      <c r="B827" s="432"/>
      <c r="C827" s="432"/>
      <c r="D827" s="432" t="s">
        <v>1392</v>
      </c>
      <c r="E827" s="429" t="s">
        <v>2946</v>
      </c>
      <c r="F827" s="429" t="s">
        <v>2157</v>
      </c>
      <c r="G827" s="429" t="s">
        <v>2653</v>
      </c>
      <c r="H827" s="429" t="s">
        <v>2159</v>
      </c>
      <c r="I827" s="429" t="s">
        <v>2654</v>
      </c>
      <c r="J827" s="691">
        <v>8.6999999999999993</v>
      </c>
      <c r="K827" s="689">
        <v>7.3</v>
      </c>
      <c r="L827" s="432">
        <v>7.45</v>
      </c>
      <c r="M827" s="432"/>
      <c r="N827" s="429" t="s">
        <v>2163</v>
      </c>
      <c r="R827" s="432"/>
      <c r="S827" s="432"/>
      <c r="T827" s="432"/>
      <c r="V827" s="432"/>
      <c r="W827" s="432"/>
      <c r="X827" s="691"/>
      <c r="Y827" s="691"/>
      <c r="AA827" s="695"/>
      <c r="AK827" s="432"/>
    </row>
    <row r="828" spans="1:39" s="429" customFormat="1" ht="20.25" x14ac:dyDescent="0.4">
      <c r="A828" s="688"/>
      <c r="B828" s="432"/>
      <c r="C828" s="432"/>
      <c r="D828" s="432" t="s">
        <v>1392</v>
      </c>
      <c r="E828" s="429" t="s">
        <v>2947</v>
      </c>
      <c r="F828" s="429" t="s">
        <v>2653</v>
      </c>
      <c r="G828" s="429" t="s">
        <v>40</v>
      </c>
      <c r="H828" s="429" t="s">
        <v>2654</v>
      </c>
      <c r="I828" s="429" t="s">
        <v>1476</v>
      </c>
      <c r="J828" s="691">
        <v>6</v>
      </c>
      <c r="K828" s="432">
        <v>7.55</v>
      </c>
      <c r="L828" s="432">
        <v>8.0500000000000007</v>
      </c>
      <c r="M828" s="432"/>
      <c r="N828" s="429" t="s">
        <v>2163</v>
      </c>
      <c r="R828" s="432"/>
      <c r="S828" s="432"/>
      <c r="T828" s="432"/>
      <c r="V828" s="432"/>
      <c r="W828" s="432"/>
      <c r="X828" s="691"/>
      <c r="Y828" s="691"/>
      <c r="AA828" s="695"/>
      <c r="AK828" s="432"/>
    </row>
    <row r="829" spans="1:39" s="429" customFormat="1" ht="20.25" x14ac:dyDescent="0.4">
      <c r="A829" s="688"/>
      <c r="B829" s="432"/>
      <c r="C829" s="432"/>
      <c r="D829" s="432" t="s">
        <v>1392</v>
      </c>
      <c r="E829" s="429" t="s">
        <v>2948</v>
      </c>
      <c r="F829" s="429" t="s">
        <v>40</v>
      </c>
      <c r="G829" s="429" t="s">
        <v>2157</v>
      </c>
      <c r="H829" s="429" t="s">
        <v>1476</v>
      </c>
      <c r="I829" s="429" t="s">
        <v>2159</v>
      </c>
      <c r="J829" s="691">
        <v>2.7</v>
      </c>
      <c r="K829" s="689">
        <v>8.1</v>
      </c>
      <c r="L829" s="689">
        <v>8.1999999999999993</v>
      </c>
      <c r="M829" s="689"/>
      <c r="N829" s="429" t="s">
        <v>2163</v>
      </c>
      <c r="O829" s="707"/>
      <c r="P829" s="707"/>
      <c r="Q829" s="707"/>
      <c r="R829" s="432"/>
      <c r="S829" s="432"/>
      <c r="T829" s="432"/>
      <c r="V829" s="432"/>
      <c r="W829" s="432"/>
      <c r="X829" s="691"/>
      <c r="Y829" s="691"/>
      <c r="AA829" s="695"/>
      <c r="AK829" s="432"/>
    </row>
    <row r="830" spans="1:39" s="429" customFormat="1" ht="20.25" x14ac:dyDescent="0.4">
      <c r="A830" s="688"/>
      <c r="B830" s="432"/>
      <c r="C830" s="432"/>
      <c r="D830" s="432" t="s">
        <v>1392</v>
      </c>
      <c r="E830" s="429" t="s">
        <v>2949</v>
      </c>
      <c r="F830" s="429" t="s">
        <v>2157</v>
      </c>
      <c r="G830" s="429" t="s">
        <v>2653</v>
      </c>
      <c r="H830" s="429" t="s">
        <v>2159</v>
      </c>
      <c r="I830" s="429" t="s">
        <v>2654</v>
      </c>
      <c r="J830" s="691">
        <v>8.6999999999999993</v>
      </c>
      <c r="K830" s="689">
        <v>8.4</v>
      </c>
      <c r="L830" s="689">
        <v>8.5500000000000007</v>
      </c>
      <c r="M830" s="689"/>
      <c r="N830" s="429" t="s">
        <v>2163</v>
      </c>
      <c r="R830" s="432"/>
      <c r="S830" s="432"/>
      <c r="T830" s="432"/>
      <c r="V830" s="432"/>
      <c r="W830" s="432"/>
      <c r="X830" s="691"/>
      <c r="Y830" s="691"/>
      <c r="AA830" s="695"/>
      <c r="AK830" s="432"/>
    </row>
    <row r="831" spans="1:39" s="429" customFormat="1" ht="20.25" x14ac:dyDescent="0.4">
      <c r="A831" s="688"/>
      <c r="B831" s="432"/>
      <c r="C831" s="432"/>
      <c r="D831" s="432" t="s">
        <v>1392</v>
      </c>
      <c r="E831" s="429" t="s">
        <v>2950</v>
      </c>
      <c r="F831" s="429" t="s">
        <v>2653</v>
      </c>
      <c r="G831" s="429" t="s">
        <v>40</v>
      </c>
      <c r="H831" s="429" t="s">
        <v>2654</v>
      </c>
      <c r="I831" s="429" t="s">
        <v>1476</v>
      </c>
      <c r="J831" s="691">
        <v>6</v>
      </c>
      <c r="K831" s="689">
        <v>9.0500000000000007</v>
      </c>
      <c r="L831" s="689">
        <v>9.15</v>
      </c>
      <c r="M831" s="689"/>
      <c r="N831" s="642" t="s">
        <v>971</v>
      </c>
      <c r="O831" s="707"/>
      <c r="P831" s="707"/>
      <c r="Q831" s="707"/>
      <c r="R831" s="432"/>
      <c r="S831" s="432"/>
      <c r="T831" s="432"/>
      <c r="V831" s="432"/>
      <c r="W831" s="432"/>
      <c r="X831" s="691"/>
      <c r="Y831" s="691"/>
      <c r="AA831" s="695"/>
      <c r="AK831" s="432"/>
    </row>
    <row r="832" spans="1:39" s="429" customFormat="1" ht="20.25" x14ac:dyDescent="0.4">
      <c r="A832" s="688"/>
      <c r="B832" s="432"/>
      <c r="C832" s="432"/>
      <c r="D832" s="432" t="s">
        <v>1392</v>
      </c>
      <c r="E832" s="429" t="s">
        <v>2951</v>
      </c>
      <c r="F832" s="429" t="s">
        <v>40</v>
      </c>
      <c r="G832" s="429" t="s">
        <v>2839</v>
      </c>
      <c r="H832" s="429" t="s">
        <v>1476</v>
      </c>
      <c r="I832" s="429" t="s">
        <v>2840</v>
      </c>
      <c r="J832" s="691">
        <v>40.9</v>
      </c>
      <c r="K832" s="689">
        <v>9.4499999999999993</v>
      </c>
      <c r="L832" s="689">
        <v>11.15</v>
      </c>
      <c r="M832" s="689"/>
      <c r="N832" s="642" t="s">
        <v>2667</v>
      </c>
      <c r="P832" s="429" t="s">
        <v>3289</v>
      </c>
      <c r="R832" s="432"/>
      <c r="S832" s="432"/>
      <c r="T832" s="432"/>
      <c r="V832" s="432"/>
      <c r="W832" s="432"/>
      <c r="X832" s="691"/>
      <c r="Y832" s="691"/>
      <c r="AA832" s="695"/>
      <c r="AK832" s="432"/>
    </row>
    <row r="833" spans="1:39" s="429" customFormat="1" ht="20.25" x14ac:dyDescent="0.4">
      <c r="A833" s="688"/>
      <c r="B833" s="432"/>
      <c r="C833" s="432"/>
      <c r="D833" s="432" t="s">
        <v>1392</v>
      </c>
      <c r="E833" s="429" t="s">
        <v>2952</v>
      </c>
      <c r="F833" s="429" t="s">
        <v>2839</v>
      </c>
      <c r="G833" s="429" t="s">
        <v>2211</v>
      </c>
      <c r="H833" s="429" t="s">
        <v>2840</v>
      </c>
      <c r="I833" s="429" t="s">
        <v>2212</v>
      </c>
      <c r="J833" s="691">
        <v>13.1</v>
      </c>
      <c r="K833" s="689">
        <v>11.3</v>
      </c>
      <c r="L833" s="689">
        <v>12</v>
      </c>
      <c r="M833" s="689"/>
      <c r="N833" s="642" t="s">
        <v>2667</v>
      </c>
      <c r="O833" s="707"/>
      <c r="P833" s="429" t="s">
        <v>3289</v>
      </c>
      <c r="Q833" s="707"/>
      <c r="R833" s="432"/>
      <c r="S833" s="432"/>
      <c r="T833" s="432"/>
      <c r="V833" s="432"/>
      <c r="W833" s="432"/>
      <c r="X833" s="691"/>
      <c r="Y833" s="691"/>
      <c r="AA833" s="695"/>
      <c r="AK833" s="432"/>
    </row>
    <row r="834" spans="1:39" s="429" customFormat="1" ht="20.25" x14ac:dyDescent="0.4">
      <c r="A834" s="688"/>
      <c r="B834" s="432"/>
      <c r="C834" s="432"/>
      <c r="D834" s="432" t="s">
        <v>1392</v>
      </c>
      <c r="E834" s="429" t="s">
        <v>2953</v>
      </c>
      <c r="F834" s="429" t="s">
        <v>2211</v>
      </c>
      <c r="G834" s="429" t="s">
        <v>2525</v>
      </c>
      <c r="H834" s="429" t="s">
        <v>2212</v>
      </c>
      <c r="I834" s="429" t="s">
        <v>2527</v>
      </c>
      <c r="J834" s="691">
        <v>9</v>
      </c>
      <c r="K834" s="689">
        <v>12.3</v>
      </c>
      <c r="L834" s="689">
        <v>12.5</v>
      </c>
      <c r="M834" s="689"/>
      <c r="N834" s="642" t="s">
        <v>2667</v>
      </c>
      <c r="P834" s="429" t="s">
        <v>3289</v>
      </c>
      <c r="R834" s="432"/>
      <c r="S834" s="432"/>
      <c r="T834" s="432"/>
      <c r="V834" s="432"/>
      <c r="W834" s="432"/>
      <c r="X834" s="691"/>
      <c r="Y834" s="691"/>
      <c r="AA834" s="695"/>
      <c r="AK834" s="432"/>
    </row>
    <row r="835" spans="1:39" s="429" customFormat="1" ht="20.25" x14ac:dyDescent="0.4">
      <c r="A835" s="688"/>
      <c r="B835" s="432"/>
      <c r="C835" s="432" t="s">
        <v>2092</v>
      </c>
      <c r="D835" s="432" t="s">
        <v>1392</v>
      </c>
      <c r="E835" s="429" t="s">
        <v>2954</v>
      </c>
      <c r="F835" s="429" t="s">
        <v>2525</v>
      </c>
      <c r="G835" s="429" t="s">
        <v>40</v>
      </c>
      <c r="H835" s="429" t="s">
        <v>2527</v>
      </c>
      <c r="I835" s="429" t="s">
        <v>1476</v>
      </c>
      <c r="J835" s="691">
        <v>31.8</v>
      </c>
      <c r="K835" s="689">
        <v>13</v>
      </c>
      <c r="L835" s="689">
        <v>14.15</v>
      </c>
      <c r="M835" s="689"/>
      <c r="N835" s="642" t="s">
        <v>2667</v>
      </c>
      <c r="P835" s="429" t="s">
        <v>3289</v>
      </c>
      <c r="R835" s="432"/>
      <c r="S835" s="432"/>
      <c r="T835" s="432"/>
      <c r="V835" s="432"/>
      <c r="W835" s="432"/>
      <c r="X835" s="691"/>
      <c r="Y835" s="691"/>
      <c r="AA835" s="695"/>
      <c r="AK835" s="432"/>
    </row>
    <row r="836" spans="1:39" s="429" customFormat="1" ht="20.25" x14ac:dyDescent="0.4">
      <c r="A836" s="688"/>
      <c r="B836" s="432"/>
      <c r="C836" s="432" t="s">
        <v>2092</v>
      </c>
      <c r="D836" s="432"/>
      <c r="F836" s="642" t="s">
        <v>976</v>
      </c>
      <c r="H836" s="642" t="s">
        <v>976</v>
      </c>
      <c r="J836" s="691"/>
      <c r="K836" s="689"/>
      <c r="L836" s="689"/>
      <c r="M836" s="689"/>
      <c r="N836" s="642"/>
      <c r="R836" s="432"/>
      <c r="S836" s="432"/>
      <c r="T836" s="432"/>
      <c r="V836" s="432"/>
      <c r="W836" s="432"/>
      <c r="X836" s="691"/>
      <c r="Y836" s="691"/>
      <c r="AA836" s="695"/>
      <c r="AK836" s="432"/>
    </row>
    <row r="837" spans="1:39" s="429" customFormat="1" ht="20.25" x14ac:dyDescent="0.4">
      <c r="A837" s="688"/>
      <c r="B837" s="432"/>
      <c r="C837" s="432" t="s">
        <v>2092</v>
      </c>
      <c r="D837" s="432" t="s">
        <v>1486</v>
      </c>
      <c r="E837" s="429" t="s">
        <v>2955</v>
      </c>
      <c r="F837" s="429" t="s">
        <v>40</v>
      </c>
      <c r="G837" s="429" t="s">
        <v>2195</v>
      </c>
      <c r="H837" s="429" t="s">
        <v>1476</v>
      </c>
      <c r="I837" s="429" t="s">
        <v>2196</v>
      </c>
      <c r="J837" s="691">
        <v>33.6</v>
      </c>
      <c r="K837" s="689">
        <v>14.35</v>
      </c>
      <c r="L837" s="689">
        <v>15.5</v>
      </c>
      <c r="M837" s="689"/>
      <c r="N837" s="642" t="s">
        <v>2667</v>
      </c>
      <c r="P837" s="429" t="s">
        <v>3289</v>
      </c>
      <c r="R837" s="432"/>
      <c r="S837" s="432"/>
      <c r="T837" s="432"/>
      <c r="U837" s="432" t="s">
        <v>1486</v>
      </c>
      <c r="V837" s="690">
        <v>0.30555555555555552</v>
      </c>
      <c r="W837" s="690">
        <v>0.28125</v>
      </c>
      <c r="X837" s="691">
        <v>162.4</v>
      </c>
      <c r="Y837" s="691">
        <f>X837+X825</f>
        <v>319.60000000000002</v>
      </c>
      <c r="Z837" s="692">
        <v>17</v>
      </c>
      <c r="AA837" s="693" t="s">
        <v>1027</v>
      </c>
      <c r="AB837" s="705" t="s">
        <v>2101</v>
      </c>
      <c r="AC837" s="429" t="s">
        <v>1045</v>
      </c>
      <c r="AD837" s="429" t="s">
        <v>1045</v>
      </c>
      <c r="AE837" s="705"/>
      <c r="AF837" s="429" t="s">
        <v>2840</v>
      </c>
      <c r="AG837" s="429" t="s">
        <v>2840</v>
      </c>
      <c r="AH837" s="655" t="s">
        <v>1542</v>
      </c>
      <c r="AI837" s="429" t="s">
        <v>1045</v>
      </c>
      <c r="AJ837" s="429" t="s">
        <v>1031</v>
      </c>
      <c r="AK837" s="432" t="s">
        <v>2103</v>
      </c>
      <c r="AL837" s="429" t="s">
        <v>2663</v>
      </c>
      <c r="AM837" s="429" t="s">
        <v>1027</v>
      </c>
    </row>
    <row r="838" spans="1:39" s="429" customFormat="1" ht="20.25" x14ac:dyDescent="0.4">
      <c r="A838" s="688"/>
      <c r="B838" s="432"/>
      <c r="C838" s="432"/>
      <c r="D838" s="432" t="s">
        <v>1486</v>
      </c>
      <c r="E838" s="429" t="s">
        <v>2956</v>
      </c>
      <c r="F838" s="429" t="s">
        <v>2195</v>
      </c>
      <c r="G838" s="429" t="s">
        <v>2211</v>
      </c>
      <c r="H838" s="429" t="s">
        <v>2196</v>
      </c>
      <c r="I838" s="429" t="s">
        <v>2212</v>
      </c>
      <c r="J838" s="691">
        <v>10.8</v>
      </c>
      <c r="K838" s="689">
        <v>15.55</v>
      </c>
      <c r="L838" s="689">
        <v>16.25</v>
      </c>
      <c r="M838" s="689"/>
      <c r="R838" s="432"/>
      <c r="S838" s="432"/>
      <c r="T838" s="432"/>
      <c r="V838" s="432"/>
      <c r="W838" s="432"/>
      <c r="X838" s="691"/>
      <c r="Y838" s="691"/>
      <c r="AA838" s="695"/>
      <c r="AK838" s="432"/>
    </row>
    <row r="839" spans="1:39" s="429" customFormat="1" ht="20.25" x14ac:dyDescent="0.4">
      <c r="A839" s="688"/>
      <c r="B839" s="432"/>
      <c r="C839" s="432"/>
      <c r="D839" s="432" t="s">
        <v>1486</v>
      </c>
      <c r="E839" s="429" t="s">
        <v>2957</v>
      </c>
      <c r="F839" s="429" t="s">
        <v>2211</v>
      </c>
      <c r="G839" s="429" t="s">
        <v>2839</v>
      </c>
      <c r="H839" s="429" t="s">
        <v>2212</v>
      </c>
      <c r="I839" s="429" t="s">
        <v>2840</v>
      </c>
      <c r="J839" s="691">
        <v>13.1</v>
      </c>
      <c r="K839" s="689">
        <v>16.3</v>
      </c>
      <c r="L839" s="689">
        <v>17</v>
      </c>
      <c r="M839" s="689"/>
      <c r="N839" s="642" t="s">
        <v>2667</v>
      </c>
      <c r="P839" s="429" t="s">
        <v>3289</v>
      </c>
      <c r="R839" s="432"/>
      <c r="S839" s="432"/>
      <c r="T839" s="432"/>
      <c r="V839" s="432"/>
      <c r="W839" s="432"/>
      <c r="X839" s="691"/>
      <c r="Y839" s="691"/>
      <c r="AA839" s="695"/>
      <c r="AK839" s="432"/>
    </row>
    <row r="840" spans="1:39" s="429" customFormat="1" ht="20.25" x14ac:dyDescent="0.4">
      <c r="A840" s="688"/>
      <c r="B840" s="432"/>
      <c r="C840" s="432"/>
      <c r="D840" s="432" t="s">
        <v>1486</v>
      </c>
      <c r="E840" s="429" t="s">
        <v>2958</v>
      </c>
      <c r="F840" s="429" t="s">
        <v>2839</v>
      </c>
      <c r="G840" s="429" t="s">
        <v>40</v>
      </c>
      <c r="H840" s="429" t="s">
        <v>2840</v>
      </c>
      <c r="I840" s="429" t="s">
        <v>1476</v>
      </c>
      <c r="J840" s="691">
        <v>35.9</v>
      </c>
      <c r="K840" s="689">
        <v>17.05</v>
      </c>
      <c r="L840" s="689">
        <v>18.25</v>
      </c>
      <c r="M840" s="689"/>
      <c r="N840" s="642" t="s">
        <v>2667</v>
      </c>
      <c r="P840" s="429" t="s">
        <v>3289</v>
      </c>
      <c r="R840" s="432"/>
      <c r="S840" s="432"/>
      <c r="T840" s="432"/>
      <c r="V840" s="432"/>
      <c r="W840" s="432"/>
      <c r="X840" s="691"/>
      <c r="Y840" s="691"/>
      <c r="AA840" s="695"/>
      <c r="AK840" s="432"/>
    </row>
    <row r="841" spans="1:39" s="429" customFormat="1" ht="20.25" x14ac:dyDescent="0.4">
      <c r="A841" s="688"/>
      <c r="B841" s="432"/>
      <c r="C841" s="432"/>
      <c r="D841" s="432" t="s">
        <v>1486</v>
      </c>
      <c r="E841" s="429" t="s">
        <v>2959</v>
      </c>
      <c r="F841" s="429" t="s">
        <v>40</v>
      </c>
      <c r="G841" s="429" t="s">
        <v>0</v>
      </c>
      <c r="H841" s="429" t="s">
        <v>1476</v>
      </c>
      <c r="I841" s="429" t="s">
        <v>968</v>
      </c>
      <c r="J841" s="432">
        <v>34.5</v>
      </c>
      <c r="K841" s="689">
        <v>19</v>
      </c>
      <c r="L841" s="689">
        <v>20</v>
      </c>
      <c r="M841" s="689"/>
      <c r="N841" s="642" t="s">
        <v>971</v>
      </c>
      <c r="R841" s="432"/>
      <c r="S841" s="432"/>
      <c r="T841" s="432"/>
      <c r="V841" s="432"/>
      <c r="W841" s="432"/>
      <c r="X841" s="691"/>
      <c r="Y841" s="691"/>
      <c r="AA841" s="695"/>
      <c r="AK841" s="432"/>
    </row>
    <row r="842" spans="1:39" s="429" customFormat="1" ht="20.25" x14ac:dyDescent="0.4">
      <c r="A842" s="688"/>
      <c r="B842" s="432"/>
      <c r="C842" s="432" t="s">
        <v>2092</v>
      </c>
      <c r="D842" s="432" t="s">
        <v>1486</v>
      </c>
      <c r="E842" s="429" t="s">
        <v>2960</v>
      </c>
      <c r="F842" s="429" t="s">
        <v>0</v>
      </c>
      <c r="G842" s="429" t="s">
        <v>40</v>
      </c>
      <c r="H842" s="429" t="s">
        <v>968</v>
      </c>
      <c r="I842" s="429" t="s">
        <v>1476</v>
      </c>
      <c r="J842" s="432">
        <v>34.5</v>
      </c>
      <c r="K842" s="689">
        <v>20.100000000000001</v>
      </c>
      <c r="L842" s="689">
        <v>21.1</v>
      </c>
      <c r="M842" s="689"/>
      <c r="S842" s="432"/>
      <c r="T842" s="432"/>
      <c r="V842" s="432"/>
      <c r="W842" s="432"/>
      <c r="X842" s="691"/>
      <c r="Y842" s="691"/>
      <c r="AA842" s="695"/>
      <c r="AK842" s="432"/>
    </row>
    <row r="843" spans="1:39" s="429" customFormat="1" ht="20.25" x14ac:dyDescent="0.4">
      <c r="A843" s="688"/>
      <c r="B843" s="432"/>
      <c r="C843" s="432" t="s">
        <v>2092</v>
      </c>
      <c r="D843" s="432"/>
      <c r="J843" s="642" t="s">
        <v>2961</v>
      </c>
      <c r="K843" s="432"/>
      <c r="L843" s="432"/>
      <c r="M843" s="432"/>
      <c r="S843" s="432"/>
      <c r="V843" s="432"/>
      <c r="W843" s="432"/>
      <c r="X843" s="691"/>
      <c r="Y843" s="691"/>
      <c r="AA843" s="695"/>
      <c r="AK843" s="432"/>
    </row>
    <row r="844" spans="1:39" s="178" customFormat="1" ht="20.25" x14ac:dyDescent="0.4">
      <c r="A844" s="672"/>
      <c r="B844" s="175"/>
      <c r="C844" s="175"/>
      <c r="D844" s="175"/>
      <c r="F844" s="187"/>
      <c r="H844" s="187" t="s">
        <v>2661</v>
      </c>
      <c r="J844" s="175"/>
      <c r="K844" s="175"/>
      <c r="L844" s="180"/>
      <c r="M844" s="180"/>
      <c r="S844" s="175"/>
      <c r="T844" s="175"/>
      <c r="U844" s="183"/>
      <c r="V844" s="679"/>
      <c r="W844" s="679"/>
      <c r="X844" s="183"/>
      <c r="Y844" s="183"/>
      <c r="Z844" s="175"/>
      <c r="AA844" s="685"/>
      <c r="AK844" s="175"/>
    </row>
    <row r="845" spans="1:39" s="429" customFormat="1" ht="20.25" x14ac:dyDescent="0.4">
      <c r="A845" s="688"/>
      <c r="B845" s="432">
        <v>51</v>
      </c>
      <c r="C845" s="432" t="s">
        <v>2092</v>
      </c>
      <c r="D845" s="432" t="s">
        <v>1483</v>
      </c>
      <c r="E845" s="429" t="s">
        <v>2962</v>
      </c>
      <c r="F845" s="429" t="s">
        <v>40</v>
      </c>
      <c r="G845" s="429" t="s">
        <v>2566</v>
      </c>
      <c r="H845" s="429" t="s">
        <v>1476</v>
      </c>
      <c r="I845" s="429" t="s">
        <v>2567</v>
      </c>
      <c r="J845" s="691">
        <v>8.3000000000000007</v>
      </c>
      <c r="K845" s="689">
        <v>5</v>
      </c>
      <c r="L845" s="689">
        <v>5.2</v>
      </c>
      <c r="M845" s="689"/>
      <c r="N845" s="642" t="s">
        <v>2667</v>
      </c>
      <c r="P845" s="429" t="s">
        <v>3289</v>
      </c>
      <c r="R845" s="744"/>
      <c r="S845" s="744"/>
      <c r="T845" s="744"/>
      <c r="U845" s="432" t="s">
        <v>1483</v>
      </c>
      <c r="V845" s="690">
        <v>0.34375</v>
      </c>
      <c r="W845" s="690">
        <v>0.32291666666666669</v>
      </c>
      <c r="X845" s="691">
        <v>132.80000000000001</v>
      </c>
      <c r="Y845" s="691"/>
      <c r="Z845" s="692"/>
      <c r="AA845" s="693" t="s">
        <v>1027</v>
      </c>
      <c r="AB845" s="705" t="s">
        <v>2101</v>
      </c>
      <c r="AC845" s="429" t="s">
        <v>1045</v>
      </c>
      <c r="AD845" s="705"/>
      <c r="AE845" s="705"/>
      <c r="AF845" s="429" t="s">
        <v>2567</v>
      </c>
      <c r="AG845" s="429" t="s">
        <v>2567</v>
      </c>
      <c r="AH845" s="655" t="s">
        <v>1542</v>
      </c>
      <c r="AI845" s="429" t="s">
        <v>1045</v>
      </c>
      <c r="AJ845" s="429" t="s">
        <v>1031</v>
      </c>
      <c r="AK845" s="432" t="s">
        <v>2103</v>
      </c>
      <c r="AL845" s="429" t="s">
        <v>2663</v>
      </c>
      <c r="AM845" s="429" t="s">
        <v>1027</v>
      </c>
    </row>
    <row r="846" spans="1:39" s="429" customFormat="1" ht="20.25" x14ac:dyDescent="0.4">
      <c r="A846" s="688"/>
      <c r="B846" s="432"/>
      <c r="C846" s="432"/>
      <c r="D846" s="432" t="s">
        <v>1483</v>
      </c>
      <c r="E846" s="429" t="s">
        <v>2963</v>
      </c>
      <c r="F846" s="429" t="s">
        <v>2566</v>
      </c>
      <c r="G846" s="429" t="s">
        <v>40</v>
      </c>
      <c r="H846" s="429" t="s">
        <v>2567</v>
      </c>
      <c r="I846" s="429" t="s">
        <v>1476</v>
      </c>
      <c r="J846" s="691">
        <v>8.3000000000000007</v>
      </c>
      <c r="K846" s="689">
        <v>5.25</v>
      </c>
      <c r="L846" s="689">
        <v>5.45</v>
      </c>
      <c r="M846" s="689"/>
      <c r="N846" s="642" t="s">
        <v>2667</v>
      </c>
      <c r="P846" s="429" t="s">
        <v>3289</v>
      </c>
      <c r="R846" s="744"/>
      <c r="S846" s="744"/>
      <c r="T846" s="744"/>
      <c r="U846" s="691"/>
      <c r="V846" s="692"/>
      <c r="W846" s="692"/>
      <c r="X846" s="691"/>
      <c r="Y846" s="691"/>
      <c r="Z846" s="432"/>
      <c r="AA846" s="695"/>
      <c r="AK846" s="432"/>
    </row>
    <row r="847" spans="1:39" s="429" customFormat="1" ht="20.25" x14ac:dyDescent="0.4">
      <c r="A847" s="688"/>
      <c r="B847" s="432"/>
      <c r="C847" s="432"/>
      <c r="D847" s="432" t="s">
        <v>1483</v>
      </c>
      <c r="E847" s="429" t="s">
        <v>2964</v>
      </c>
      <c r="F847" s="429" t="s">
        <v>40</v>
      </c>
      <c r="G847" s="429" t="s">
        <v>2566</v>
      </c>
      <c r="H847" s="429" t="s">
        <v>1476</v>
      </c>
      <c r="I847" s="429" t="s">
        <v>2567</v>
      </c>
      <c r="J847" s="691">
        <v>8.3000000000000007</v>
      </c>
      <c r="K847" s="689">
        <v>5.55</v>
      </c>
      <c r="L847" s="689">
        <v>6.15</v>
      </c>
      <c r="M847" s="689"/>
      <c r="N847" s="642" t="s">
        <v>2667</v>
      </c>
      <c r="P847" s="429" t="s">
        <v>3289</v>
      </c>
      <c r="R847" s="690"/>
      <c r="S847" s="690"/>
      <c r="T847" s="690"/>
      <c r="U847" s="691"/>
      <c r="V847" s="692"/>
      <c r="W847" s="692"/>
      <c r="X847" s="691"/>
      <c r="Y847" s="691"/>
      <c r="Z847" s="432"/>
      <c r="AA847" s="695"/>
      <c r="AK847" s="432"/>
    </row>
    <row r="848" spans="1:39" s="429" customFormat="1" ht="20.25" x14ac:dyDescent="0.4">
      <c r="A848" s="688"/>
      <c r="B848" s="432"/>
      <c r="C848" s="432"/>
      <c r="D848" s="432" t="s">
        <v>1483</v>
      </c>
      <c r="E848" s="429" t="s">
        <v>2965</v>
      </c>
      <c r="F848" s="429" t="s">
        <v>2566</v>
      </c>
      <c r="G848" s="429" t="s">
        <v>40</v>
      </c>
      <c r="H848" s="429" t="s">
        <v>2567</v>
      </c>
      <c r="I848" s="429" t="s">
        <v>1476</v>
      </c>
      <c r="J848" s="691">
        <v>8.3000000000000007</v>
      </c>
      <c r="K848" s="689">
        <v>6.2</v>
      </c>
      <c r="L848" s="689">
        <v>6.4</v>
      </c>
      <c r="M848" s="689"/>
      <c r="N848" s="642" t="s">
        <v>2667</v>
      </c>
      <c r="P848" s="429" t="s">
        <v>3289</v>
      </c>
      <c r="R848" s="690"/>
      <c r="S848" s="690"/>
      <c r="T848" s="690"/>
      <c r="U848" s="691"/>
      <c r="V848" s="692"/>
      <c r="W848" s="692"/>
      <c r="X848" s="691"/>
      <c r="Y848" s="691"/>
      <c r="Z848" s="432"/>
      <c r="AA848" s="695"/>
      <c r="AK848" s="432"/>
    </row>
    <row r="849" spans="1:39" s="429" customFormat="1" ht="20.25" x14ac:dyDescent="0.4">
      <c r="A849" s="688"/>
      <c r="B849" s="432"/>
      <c r="C849" s="432"/>
      <c r="D849" s="432" t="s">
        <v>1483</v>
      </c>
      <c r="E849" s="429" t="s">
        <v>2966</v>
      </c>
      <c r="F849" s="429" t="s">
        <v>40</v>
      </c>
      <c r="G849" s="429" t="s">
        <v>2566</v>
      </c>
      <c r="H849" s="429" t="s">
        <v>1476</v>
      </c>
      <c r="I849" s="429" t="s">
        <v>2567</v>
      </c>
      <c r="J849" s="691">
        <v>8.3000000000000007</v>
      </c>
      <c r="K849" s="689">
        <v>6.5</v>
      </c>
      <c r="L849" s="689">
        <v>7.1</v>
      </c>
      <c r="M849" s="689"/>
      <c r="N849" s="642" t="s">
        <v>2667</v>
      </c>
      <c r="P849" s="429" t="s">
        <v>3289</v>
      </c>
      <c r="R849" s="690"/>
      <c r="S849" s="690"/>
      <c r="T849" s="690"/>
      <c r="U849" s="691"/>
      <c r="V849" s="692"/>
      <c r="W849" s="692"/>
      <c r="X849" s="691"/>
      <c r="Y849" s="691"/>
      <c r="Z849" s="432"/>
      <c r="AA849" s="695"/>
      <c r="AK849" s="432"/>
    </row>
    <row r="850" spans="1:39" s="429" customFormat="1" ht="20.25" x14ac:dyDescent="0.4">
      <c r="A850" s="688"/>
      <c r="B850" s="432"/>
      <c r="C850" s="432"/>
      <c r="D850" s="432" t="s">
        <v>1483</v>
      </c>
      <c r="E850" s="429" t="s">
        <v>2967</v>
      </c>
      <c r="F850" s="429" t="s">
        <v>2566</v>
      </c>
      <c r="G850" s="429" t="s">
        <v>40</v>
      </c>
      <c r="H850" s="429" t="s">
        <v>2567</v>
      </c>
      <c r="I850" s="429" t="s">
        <v>1476</v>
      </c>
      <c r="J850" s="691">
        <v>8.3000000000000007</v>
      </c>
      <c r="K850" s="689">
        <v>7.15</v>
      </c>
      <c r="L850" s="689">
        <v>7.35</v>
      </c>
      <c r="M850" s="689"/>
      <c r="N850" s="642" t="s">
        <v>2667</v>
      </c>
      <c r="P850" s="429" t="s">
        <v>3289</v>
      </c>
      <c r="R850" s="690"/>
      <c r="S850" s="690"/>
      <c r="T850" s="690"/>
      <c r="U850" s="691"/>
      <c r="V850" s="692"/>
      <c r="W850" s="692"/>
      <c r="X850" s="691"/>
      <c r="Y850" s="691"/>
      <c r="Z850" s="432"/>
      <c r="AA850" s="695"/>
      <c r="AK850" s="432"/>
    </row>
    <row r="851" spans="1:39" s="429" customFormat="1" ht="20.25" x14ac:dyDescent="0.4">
      <c r="A851" s="688"/>
      <c r="B851" s="432"/>
      <c r="C851" s="432"/>
      <c r="D851" s="432" t="s">
        <v>1483</v>
      </c>
      <c r="E851" s="429" t="s">
        <v>2968</v>
      </c>
      <c r="F851" s="429" t="s">
        <v>40</v>
      </c>
      <c r="G851" s="429" t="s">
        <v>2566</v>
      </c>
      <c r="H851" s="429" t="s">
        <v>1476</v>
      </c>
      <c r="I851" s="429" t="s">
        <v>2567</v>
      </c>
      <c r="J851" s="691">
        <v>8.3000000000000007</v>
      </c>
      <c r="K851" s="689">
        <v>7.45</v>
      </c>
      <c r="L851" s="689">
        <v>8.0500000000000007</v>
      </c>
      <c r="M851" s="689"/>
      <c r="N851" s="642" t="s">
        <v>2667</v>
      </c>
      <c r="P851" s="429" t="s">
        <v>3289</v>
      </c>
      <c r="R851" s="690"/>
      <c r="S851" s="690"/>
      <c r="T851" s="690"/>
      <c r="U851" s="691"/>
      <c r="V851" s="692"/>
      <c r="W851" s="692"/>
      <c r="X851" s="691"/>
      <c r="Y851" s="691"/>
      <c r="Z851" s="432"/>
      <c r="AA851" s="695"/>
      <c r="AK851" s="432"/>
    </row>
    <row r="852" spans="1:39" s="429" customFormat="1" ht="20.25" x14ac:dyDescent="0.4">
      <c r="A852" s="688"/>
      <c r="B852" s="432"/>
      <c r="C852" s="432"/>
      <c r="D852" s="432" t="s">
        <v>1483</v>
      </c>
      <c r="E852" s="429" t="s">
        <v>2969</v>
      </c>
      <c r="F852" s="429" t="s">
        <v>2566</v>
      </c>
      <c r="G852" s="429" t="s">
        <v>40</v>
      </c>
      <c r="H852" s="429" t="s">
        <v>2567</v>
      </c>
      <c r="I852" s="429" t="s">
        <v>1476</v>
      </c>
      <c r="J852" s="691">
        <v>8.3000000000000007</v>
      </c>
      <c r="K852" s="689">
        <v>8.1</v>
      </c>
      <c r="L852" s="689">
        <v>8.3000000000000007</v>
      </c>
      <c r="M852" s="689"/>
      <c r="N852" s="642" t="s">
        <v>2667</v>
      </c>
      <c r="P852" s="429" t="s">
        <v>3289</v>
      </c>
      <c r="R852" s="690"/>
      <c r="S852" s="690"/>
      <c r="T852" s="690"/>
      <c r="U852" s="691"/>
      <c r="V852" s="692"/>
      <c r="W852" s="692"/>
      <c r="X852" s="691"/>
      <c r="Y852" s="691"/>
      <c r="Z852" s="432"/>
      <c r="AA852" s="695"/>
      <c r="AK852" s="432"/>
    </row>
    <row r="853" spans="1:39" s="429" customFormat="1" ht="20.25" x14ac:dyDescent="0.4">
      <c r="A853" s="688"/>
      <c r="B853" s="432"/>
      <c r="C853" s="432"/>
      <c r="D853" s="432" t="s">
        <v>1483</v>
      </c>
      <c r="E853" s="429" t="s">
        <v>2970</v>
      </c>
      <c r="F853" s="429" t="s">
        <v>40</v>
      </c>
      <c r="G853" s="429" t="s">
        <v>2566</v>
      </c>
      <c r="H853" s="429" t="s">
        <v>1476</v>
      </c>
      <c r="I853" s="429" t="s">
        <v>2567</v>
      </c>
      <c r="J853" s="691">
        <v>8.3000000000000007</v>
      </c>
      <c r="K853" s="689">
        <v>8.4</v>
      </c>
      <c r="L853" s="689">
        <v>9</v>
      </c>
      <c r="M853" s="689"/>
      <c r="R853" s="690"/>
      <c r="S853" s="690"/>
      <c r="T853" s="690"/>
      <c r="U853" s="691"/>
      <c r="V853" s="692"/>
      <c r="W853" s="692"/>
      <c r="X853" s="691"/>
      <c r="Y853" s="691"/>
      <c r="Z853" s="432"/>
      <c r="AA853" s="695"/>
      <c r="AK853" s="432"/>
    </row>
    <row r="854" spans="1:39" s="429" customFormat="1" ht="20.25" x14ac:dyDescent="0.4">
      <c r="A854" s="688"/>
      <c r="B854" s="432"/>
      <c r="C854" s="432"/>
      <c r="D854" s="432" t="s">
        <v>1483</v>
      </c>
      <c r="E854" s="429" t="s">
        <v>2971</v>
      </c>
      <c r="F854" s="429" t="s">
        <v>2566</v>
      </c>
      <c r="G854" s="429" t="s">
        <v>40</v>
      </c>
      <c r="H854" s="429" t="s">
        <v>2567</v>
      </c>
      <c r="I854" s="429" t="s">
        <v>1476</v>
      </c>
      <c r="J854" s="691">
        <v>8.3000000000000007</v>
      </c>
      <c r="K854" s="689">
        <v>9.0500000000000007</v>
      </c>
      <c r="L854" s="689">
        <v>9.25</v>
      </c>
      <c r="M854" s="689"/>
      <c r="N854" s="642" t="s">
        <v>971</v>
      </c>
      <c r="R854" s="690"/>
      <c r="S854" s="690"/>
      <c r="T854" s="690"/>
      <c r="U854" s="691"/>
      <c r="V854" s="692"/>
      <c r="W854" s="692"/>
      <c r="X854" s="691"/>
      <c r="Y854" s="691"/>
      <c r="Z854" s="432"/>
      <c r="AA854" s="695"/>
      <c r="AK854" s="432"/>
    </row>
    <row r="855" spans="1:39" s="429" customFormat="1" ht="20.25" x14ac:dyDescent="0.4">
      <c r="A855" s="688"/>
      <c r="B855" s="432"/>
      <c r="C855" s="432"/>
      <c r="D855" s="432" t="s">
        <v>1483</v>
      </c>
      <c r="E855" s="429" t="s">
        <v>2972</v>
      </c>
      <c r="F855" s="429" t="s">
        <v>40</v>
      </c>
      <c r="G855" s="429" t="s">
        <v>2566</v>
      </c>
      <c r="H855" s="429" t="s">
        <v>1476</v>
      </c>
      <c r="I855" s="429" t="s">
        <v>2567</v>
      </c>
      <c r="J855" s="691">
        <v>8.3000000000000007</v>
      </c>
      <c r="K855" s="689">
        <v>9.5500000000000007</v>
      </c>
      <c r="L855" s="689">
        <v>10.15</v>
      </c>
      <c r="M855" s="689"/>
      <c r="R855" s="690"/>
      <c r="S855" s="690"/>
      <c r="T855" s="690"/>
      <c r="U855" s="691"/>
      <c r="V855" s="692"/>
      <c r="W855" s="692"/>
      <c r="X855" s="691"/>
      <c r="Y855" s="691"/>
      <c r="Z855" s="432"/>
      <c r="AA855" s="695"/>
      <c r="AK855" s="432"/>
    </row>
    <row r="856" spans="1:39" s="429" customFormat="1" ht="20.25" x14ac:dyDescent="0.4">
      <c r="A856" s="688"/>
      <c r="B856" s="432"/>
      <c r="C856" s="432"/>
      <c r="D856" s="432" t="s">
        <v>1483</v>
      </c>
      <c r="E856" s="429" t="s">
        <v>2973</v>
      </c>
      <c r="F856" s="429" t="s">
        <v>2566</v>
      </c>
      <c r="G856" s="429" t="s">
        <v>40</v>
      </c>
      <c r="H856" s="429" t="s">
        <v>2567</v>
      </c>
      <c r="I856" s="429" t="s">
        <v>1476</v>
      </c>
      <c r="J856" s="691">
        <v>8.3000000000000007</v>
      </c>
      <c r="K856" s="689">
        <v>10.199999999999999</v>
      </c>
      <c r="L856" s="689">
        <v>10.4</v>
      </c>
      <c r="M856" s="689"/>
      <c r="R856" s="432"/>
      <c r="S856" s="432"/>
      <c r="T856" s="432"/>
      <c r="U856" s="691"/>
      <c r="V856" s="692"/>
      <c r="W856" s="692"/>
      <c r="X856" s="691"/>
      <c r="Y856" s="691"/>
      <c r="Z856" s="432"/>
      <c r="AA856" s="695"/>
      <c r="AK856" s="432"/>
    </row>
    <row r="857" spans="1:39" s="429" customFormat="1" ht="20.25" x14ac:dyDescent="0.4">
      <c r="A857" s="688"/>
      <c r="B857" s="432"/>
      <c r="C857" s="432"/>
      <c r="D857" s="432" t="s">
        <v>1483</v>
      </c>
      <c r="E857" s="429" t="s">
        <v>2974</v>
      </c>
      <c r="F857" s="429" t="s">
        <v>40</v>
      </c>
      <c r="G857" s="429" t="s">
        <v>2566</v>
      </c>
      <c r="H857" s="429" t="s">
        <v>1476</v>
      </c>
      <c r="I857" s="429" t="s">
        <v>2567</v>
      </c>
      <c r="J857" s="691">
        <v>8.3000000000000007</v>
      </c>
      <c r="K857" s="689">
        <v>10.5</v>
      </c>
      <c r="L857" s="689">
        <v>11.1</v>
      </c>
      <c r="M857" s="689"/>
      <c r="R857" s="432"/>
      <c r="S857" s="432"/>
      <c r="T857" s="432"/>
      <c r="U857" s="691"/>
      <c r="V857" s="692"/>
      <c r="W857" s="692"/>
      <c r="X857" s="691"/>
      <c r="Y857" s="691"/>
      <c r="Z857" s="432"/>
      <c r="AA857" s="695"/>
      <c r="AK857" s="432"/>
    </row>
    <row r="858" spans="1:39" s="429" customFormat="1" ht="20.25" x14ac:dyDescent="0.4">
      <c r="A858" s="688"/>
      <c r="B858" s="432"/>
      <c r="C858" s="432"/>
      <c r="D858" s="432" t="s">
        <v>1483</v>
      </c>
      <c r="E858" s="429" t="s">
        <v>2975</v>
      </c>
      <c r="F858" s="429" t="s">
        <v>2566</v>
      </c>
      <c r="G858" s="429" t="s">
        <v>40</v>
      </c>
      <c r="H858" s="429" t="s">
        <v>2567</v>
      </c>
      <c r="I858" s="429" t="s">
        <v>1476</v>
      </c>
      <c r="J858" s="691">
        <v>8.3000000000000007</v>
      </c>
      <c r="K858" s="689">
        <v>11.15</v>
      </c>
      <c r="L858" s="689">
        <v>11.35</v>
      </c>
      <c r="M858" s="689"/>
      <c r="S858" s="432"/>
      <c r="T858" s="432"/>
      <c r="U858" s="691"/>
      <c r="V858" s="692"/>
      <c r="W858" s="692"/>
      <c r="X858" s="691"/>
      <c r="Y858" s="691"/>
      <c r="Z858" s="432"/>
      <c r="AA858" s="695"/>
      <c r="AK858" s="432"/>
    </row>
    <row r="859" spans="1:39" s="429" customFormat="1" ht="20.25" x14ac:dyDescent="0.4">
      <c r="A859" s="688"/>
      <c r="B859" s="432"/>
      <c r="C859" s="432"/>
      <c r="D859" s="432" t="s">
        <v>1483</v>
      </c>
      <c r="E859" s="429" t="s">
        <v>2976</v>
      </c>
      <c r="F859" s="429" t="s">
        <v>40</v>
      </c>
      <c r="G859" s="429" t="s">
        <v>2566</v>
      </c>
      <c r="H859" s="429" t="s">
        <v>1476</v>
      </c>
      <c r="I859" s="429" t="s">
        <v>2567</v>
      </c>
      <c r="J859" s="691">
        <v>8.3000000000000007</v>
      </c>
      <c r="K859" s="689">
        <v>11.45</v>
      </c>
      <c r="L859" s="689">
        <v>12.05</v>
      </c>
      <c r="M859" s="689"/>
      <c r="S859" s="432"/>
      <c r="T859" s="432"/>
      <c r="U859" s="691"/>
      <c r="V859" s="692"/>
      <c r="W859" s="692"/>
      <c r="X859" s="691"/>
      <c r="Y859" s="691"/>
      <c r="Z859" s="432"/>
      <c r="AA859" s="695"/>
      <c r="AK859" s="432"/>
    </row>
    <row r="860" spans="1:39" s="429" customFormat="1" ht="20.25" x14ac:dyDescent="0.4">
      <c r="A860" s="688"/>
      <c r="B860" s="432"/>
      <c r="C860" s="432" t="s">
        <v>2092</v>
      </c>
      <c r="D860" s="432" t="s">
        <v>1483</v>
      </c>
      <c r="E860" s="429" t="s">
        <v>2977</v>
      </c>
      <c r="F860" s="429" t="s">
        <v>2566</v>
      </c>
      <c r="G860" s="429" t="s">
        <v>40</v>
      </c>
      <c r="H860" s="429" t="s">
        <v>2567</v>
      </c>
      <c r="I860" s="429" t="s">
        <v>1476</v>
      </c>
      <c r="J860" s="691">
        <v>8.3000000000000007</v>
      </c>
      <c r="K860" s="689">
        <v>12.1</v>
      </c>
      <c r="L860" s="689">
        <v>12.3</v>
      </c>
      <c r="M860" s="689"/>
      <c r="S860" s="432"/>
      <c r="T860" s="432"/>
      <c r="U860" s="691"/>
      <c r="V860" s="692"/>
      <c r="W860" s="692"/>
      <c r="X860" s="691"/>
      <c r="Y860" s="691"/>
      <c r="Z860" s="432"/>
      <c r="AA860" s="695"/>
      <c r="AK860" s="432"/>
    </row>
    <row r="861" spans="1:39" s="429" customFormat="1" ht="20.25" x14ac:dyDescent="0.4">
      <c r="A861" s="688"/>
      <c r="B861" s="432"/>
      <c r="C861" s="432" t="s">
        <v>2092</v>
      </c>
      <c r="D861" s="432"/>
      <c r="F861" s="642" t="s">
        <v>976</v>
      </c>
      <c r="H861" s="642" t="s">
        <v>976</v>
      </c>
      <c r="J861" s="691"/>
      <c r="K861" s="689"/>
      <c r="L861" s="689"/>
      <c r="M861" s="689"/>
      <c r="S861" s="432"/>
      <c r="T861" s="432"/>
      <c r="U861" s="691"/>
      <c r="V861" s="692"/>
      <c r="W861" s="692"/>
      <c r="X861" s="691"/>
      <c r="Y861" s="691"/>
      <c r="Z861" s="432"/>
      <c r="AA861" s="695"/>
      <c r="AK861" s="432"/>
    </row>
    <row r="862" spans="1:39" s="429" customFormat="1" ht="20.25" x14ac:dyDescent="0.4">
      <c r="A862" s="688"/>
      <c r="B862" s="432"/>
      <c r="C862" s="432" t="s">
        <v>2092</v>
      </c>
      <c r="D862" s="432" t="s">
        <v>1491</v>
      </c>
      <c r="E862" s="429" t="s">
        <v>2917</v>
      </c>
      <c r="F862" s="429" t="s">
        <v>40</v>
      </c>
      <c r="G862" s="429" t="s">
        <v>2566</v>
      </c>
      <c r="H862" s="429" t="s">
        <v>1476</v>
      </c>
      <c r="I862" s="429" t="s">
        <v>2567</v>
      </c>
      <c r="J862" s="691">
        <v>8.3000000000000007</v>
      </c>
      <c r="K862" s="689">
        <v>14</v>
      </c>
      <c r="L862" s="689">
        <v>14.2</v>
      </c>
      <c r="M862" s="689"/>
      <c r="N862" s="642" t="s">
        <v>2667</v>
      </c>
      <c r="P862" s="429" t="s">
        <v>3289</v>
      </c>
      <c r="R862" s="432"/>
      <c r="S862" s="432"/>
      <c r="T862" s="432"/>
      <c r="U862" s="432" t="s">
        <v>1491</v>
      </c>
      <c r="V862" s="690">
        <v>0.3263888888888889</v>
      </c>
      <c r="W862" s="690">
        <v>0.2986111111111111</v>
      </c>
      <c r="X862" s="691">
        <v>119</v>
      </c>
      <c r="Y862" s="691">
        <f>X862+X845</f>
        <v>251.8</v>
      </c>
      <c r="Z862" s="692">
        <v>30</v>
      </c>
      <c r="AA862" s="693" t="s">
        <v>1027</v>
      </c>
      <c r="AB862" s="705" t="s">
        <v>2101</v>
      </c>
      <c r="AC862" s="429" t="s">
        <v>1045</v>
      </c>
      <c r="AD862" s="429" t="s">
        <v>1045</v>
      </c>
      <c r="AE862" s="705"/>
      <c r="AF862" s="429" t="s">
        <v>2567</v>
      </c>
      <c r="AG862" s="429" t="s">
        <v>2567</v>
      </c>
      <c r="AH862" s="655" t="s">
        <v>1542</v>
      </c>
      <c r="AI862" s="429" t="s">
        <v>1045</v>
      </c>
      <c r="AJ862" s="429" t="s">
        <v>1031</v>
      </c>
      <c r="AK862" s="432" t="s">
        <v>2103</v>
      </c>
      <c r="AL862" s="429" t="s">
        <v>2663</v>
      </c>
      <c r="AM862" s="429" t="s">
        <v>1027</v>
      </c>
    </row>
    <row r="863" spans="1:39" s="429" customFormat="1" ht="20.25" x14ac:dyDescent="0.4">
      <c r="A863" s="688"/>
      <c r="B863" s="432"/>
      <c r="C863" s="432"/>
      <c r="D863" s="432" t="s">
        <v>1491</v>
      </c>
      <c r="E863" s="429" t="s">
        <v>2918</v>
      </c>
      <c r="F863" s="429" t="s">
        <v>2566</v>
      </c>
      <c r="G863" s="429" t="s">
        <v>40</v>
      </c>
      <c r="H863" s="429" t="s">
        <v>2567</v>
      </c>
      <c r="I863" s="429" t="s">
        <v>1476</v>
      </c>
      <c r="J863" s="691">
        <v>8.3000000000000007</v>
      </c>
      <c r="K863" s="689">
        <v>14.25</v>
      </c>
      <c r="L863" s="689">
        <v>14.45</v>
      </c>
      <c r="M863" s="689"/>
      <c r="N863" s="642" t="s">
        <v>2667</v>
      </c>
      <c r="P863" s="429" t="s">
        <v>3289</v>
      </c>
      <c r="R863" s="432"/>
      <c r="S863" s="432"/>
      <c r="T863" s="784"/>
      <c r="U863" s="784"/>
      <c r="V863" s="692"/>
      <c r="W863" s="692"/>
      <c r="X863" s="691"/>
      <c r="Y863" s="691"/>
      <c r="Z863" s="432"/>
      <c r="AA863" s="695"/>
      <c r="AK863" s="432"/>
    </row>
    <row r="864" spans="1:39" s="429" customFormat="1" ht="20.25" x14ac:dyDescent="0.4">
      <c r="A864" s="688"/>
      <c r="B864" s="432"/>
      <c r="C864" s="432"/>
      <c r="D864" s="432" t="s">
        <v>1491</v>
      </c>
      <c r="E864" s="429" t="s">
        <v>2919</v>
      </c>
      <c r="F864" s="429" t="s">
        <v>40</v>
      </c>
      <c r="G864" s="429" t="s">
        <v>2226</v>
      </c>
      <c r="H864" s="429" t="s">
        <v>1476</v>
      </c>
      <c r="I864" s="429" t="s">
        <v>2227</v>
      </c>
      <c r="J864" s="691">
        <v>9</v>
      </c>
      <c r="K864" s="769">
        <v>15</v>
      </c>
      <c r="L864" s="769">
        <v>15.25</v>
      </c>
      <c r="M864" s="769"/>
      <c r="N864" s="642"/>
      <c r="O864" s="432"/>
      <c r="P864" s="432"/>
      <c r="Q864" s="432"/>
      <c r="R864" s="432"/>
      <c r="S864" s="432"/>
      <c r="T864" s="432"/>
      <c r="U864" s="784"/>
      <c r="V864" s="692"/>
      <c r="W864" s="692"/>
      <c r="X864" s="691"/>
      <c r="Y864" s="691"/>
      <c r="Z864" s="432"/>
      <c r="AA864" s="695"/>
      <c r="AK864" s="432"/>
    </row>
    <row r="865" spans="1:39" s="429" customFormat="1" ht="20.25" x14ac:dyDescent="0.4">
      <c r="A865" s="688"/>
      <c r="B865" s="432"/>
      <c r="C865" s="432"/>
      <c r="D865" s="432" t="s">
        <v>1491</v>
      </c>
      <c r="E865" s="429" t="s">
        <v>2978</v>
      </c>
      <c r="F865" s="429" t="s">
        <v>2226</v>
      </c>
      <c r="G865" s="429" t="s">
        <v>40</v>
      </c>
      <c r="H865" s="429" t="s">
        <v>2227</v>
      </c>
      <c r="I865" s="429" t="s">
        <v>1476</v>
      </c>
      <c r="J865" s="691">
        <v>9</v>
      </c>
      <c r="K865" s="769">
        <v>15.3</v>
      </c>
      <c r="L865" s="769">
        <v>15.55</v>
      </c>
      <c r="M865" s="769"/>
      <c r="N865" s="642"/>
      <c r="O865" s="432"/>
      <c r="P865" s="432"/>
      <c r="Q865" s="432"/>
      <c r="R865" s="432"/>
      <c r="S865" s="432"/>
      <c r="T865" s="432"/>
      <c r="U865" s="784"/>
      <c r="V865" s="692"/>
      <c r="W865" s="692"/>
      <c r="X865" s="691"/>
      <c r="Y865" s="691"/>
      <c r="Z865" s="432"/>
      <c r="AA865" s="695"/>
      <c r="AK865" s="432"/>
    </row>
    <row r="866" spans="1:39" s="429" customFormat="1" ht="20.25" x14ac:dyDescent="0.4">
      <c r="A866" s="688"/>
      <c r="B866" s="432"/>
      <c r="C866" s="432"/>
      <c r="D866" s="432" t="s">
        <v>1491</v>
      </c>
      <c r="E866" s="429" t="s">
        <v>2979</v>
      </c>
      <c r="F866" s="429" t="s">
        <v>40</v>
      </c>
      <c r="G866" s="429" t="s">
        <v>2566</v>
      </c>
      <c r="H866" s="429" t="s">
        <v>1476</v>
      </c>
      <c r="I866" s="429" t="s">
        <v>2567</v>
      </c>
      <c r="J866" s="691">
        <v>8.3000000000000007</v>
      </c>
      <c r="K866" s="689">
        <v>16.100000000000001</v>
      </c>
      <c r="L866" s="689">
        <v>16.3</v>
      </c>
      <c r="M866" s="689"/>
      <c r="N866" s="642" t="s">
        <v>2667</v>
      </c>
      <c r="O866" s="432"/>
      <c r="P866" s="429" t="s">
        <v>3289</v>
      </c>
      <c r="Q866" s="432"/>
      <c r="R866" s="432"/>
      <c r="S866" s="432"/>
      <c r="T866" s="432"/>
      <c r="U866" s="785"/>
      <c r="V866" s="692"/>
      <c r="W866" s="692"/>
      <c r="X866" s="691"/>
      <c r="Y866" s="691"/>
      <c r="Z866" s="432"/>
      <c r="AA866" s="695"/>
      <c r="AK866" s="432"/>
    </row>
    <row r="867" spans="1:39" s="429" customFormat="1" ht="20.25" x14ac:dyDescent="0.4">
      <c r="A867" s="688"/>
      <c r="B867" s="432"/>
      <c r="C867" s="432"/>
      <c r="D867" s="432" t="s">
        <v>1491</v>
      </c>
      <c r="E867" s="429" t="s">
        <v>2980</v>
      </c>
      <c r="F867" s="429" t="s">
        <v>2566</v>
      </c>
      <c r="G867" s="429" t="s">
        <v>40</v>
      </c>
      <c r="H867" s="429" t="s">
        <v>2567</v>
      </c>
      <c r="I867" s="429" t="s">
        <v>1476</v>
      </c>
      <c r="J867" s="691">
        <v>8.3000000000000007</v>
      </c>
      <c r="K867" s="689">
        <v>16.350000000000001</v>
      </c>
      <c r="L867" s="689">
        <v>16.55</v>
      </c>
      <c r="M867" s="689"/>
      <c r="N867" s="642" t="s">
        <v>2667</v>
      </c>
      <c r="O867" s="690"/>
      <c r="P867" s="429" t="s">
        <v>3289</v>
      </c>
      <c r="Q867" s="690"/>
      <c r="R867" s="690"/>
      <c r="S867" s="690"/>
      <c r="T867" s="690"/>
      <c r="U867" s="691"/>
      <c r="V867" s="692"/>
      <c r="W867" s="692"/>
      <c r="X867" s="691"/>
      <c r="Y867" s="691"/>
      <c r="Z867" s="432"/>
      <c r="AA867" s="695"/>
      <c r="AK867" s="432"/>
    </row>
    <row r="868" spans="1:39" s="429" customFormat="1" ht="20.25" x14ac:dyDescent="0.4">
      <c r="A868" s="688"/>
      <c r="B868" s="432"/>
      <c r="C868" s="432"/>
      <c r="D868" s="432" t="s">
        <v>1491</v>
      </c>
      <c r="E868" s="429" t="s">
        <v>2326</v>
      </c>
      <c r="F868" s="429" t="s">
        <v>40</v>
      </c>
      <c r="G868" s="429" t="s">
        <v>2566</v>
      </c>
      <c r="H868" s="429" t="s">
        <v>1476</v>
      </c>
      <c r="I868" s="429" t="s">
        <v>2567</v>
      </c>
      <c r="J868" s="691">
        <v>8.3000000000000007</v>
      </c>
      <c r="K868" s="689">
        <v>17.05</v>
      </c>
      <c r="L868" s="689">
        <v>17.25</v>
      </c>
      <c r="M868" s="689"/>
      <c r="N868" s="642" t="s">
        <v>2667</v>
      </c>
      <c r="O868" s="690"/>
      <c r="P868" s="429" t="s">
        <v>3289</v>
      </c>
      <c r="Q868" s="690"/>
      <c r="R868" s="690"/>
      <c r="S868" s="690"/>
      <c r="T868" s="690"/>
      <c r="U868" s="691"/>
      <c r="V868" s="692"/>
      <c r="W868" s="692"/>
      <c r="X868" s="691"/>
      <c r="Y868" s="691"/>
      <c r="Z868" s="432"/>
      <c r="AA868" s="695"/>
      <c r="AK868" s="432"/>
    </row>
    <row r="869" spans="1:39" s="429" customFormat="1" ht="20.25" x14ac:dyDescent="0.4">
      <c r="A869" s="688"/>
      <c r="B869" s="432"/>
      <c r="C869" s="432"/>
      <c r="D869" s="432" t="s">
        <v>1491</v>
      </c>
      <c r="E869" s="429" t="s">
        <v>2365</v>
      </c>
      <c r="F869" s="429" t="s">
        <v>2566</v>
      </c>
      <c r="G869" s="429" t="s">
        <v>40</v>
      </c>
      <c r="H869" s="429" t="s">
        <v>2567</v>
      </c>
      <c r="I869" s="429" t="s">
        <v>1476</v>
      </c>
      <c r="J869" s="691">
        <v>8.3000000000000007</v>
      </c>
      <c r="K869" s="689">
        <v>17.3</v>
      </c>
      <c r="L869" s="689">
        <v>17.5</v>
      </c>
      <c r="M869" s="689"/>
      <c r="N869" s="642" t="s">
        <v>2667</v>
      </c>
      <c r="O869" s="690"/>
      <c r="P869" s="429" t="s">
        <v>3289</v>
      </c>
      <c r="Q869" s="690"/>
      <c r="R869" s="432"/>
      <c r="S869" s="432"/>
      <c r="T869" s="432"/>
      <c r="U869" s="691"/>
      <c r="V869" s="692"/>
      <c r="W869" s="692"/>
      <c r="X869" s="691"/>
      <c r="Y869" s="691"/>
      <c r="Z869" s="432"/>
      <c r="AA869" s="695"/>
      <c r="AK869" s="432"/>
    </row>
    <row r="870" spans="1:39" s="429" customFormat="1" ht="20.25" x14ac:dyDescent="0.4">
      <c r="A870" s="688"/>
      <c r="B870" s="432"/>
      <c r="C870" s="432"/>
      <c r="D870" s="432" t="s">
        <v>1491</v>
      </c>
      <c r="E870" s="429" t="s">
        <v>2544</v>
      </c>
      <c r="F870" s="429" t="s">
        <v>40</v>
      </c>
      <c r="G870" s="429" t="s">
        <v>2566</v>
      </c>
      <c r="H870" s="429" t="s">
        <v>1476</v>
      </c>
      <c r="I870" s="429" t="s">
        <v>2567</v>
      </c>
      <c r="J870" s="691">
        <v>8.3000000000000007</v>
      </c>
      <c r="K870" s="689">
        <v>18</v>
      </c>
      <c r="L870" s="689">
        <v>18.2</v>
      </c>
      <c r="M870" s="689"/>
      <c r="N870" s="642" t="s">
        <v>2667</v>
      </c>
      <c r="O870" s="690"/>
      <c r="P870" s="429" t="s">
        <v>3289</v>
      </c>
      <c r="Q870" s="690"/>
      <c r="R870" s="432"/>
      <c r="S870" s="432"/>
      <c r="T870" s="432"/>
      <c r="U870" s="691"/>
      <c r="V870" s="692"/>
      <c r="W870" s="692"/>
      <c r="X870" s="691"/>
      <c r="Y870" s="691"/>
      <c r="Z870" s="432"/>
      <c r="AA870" s="695"/>
      <c r="AK870" s="432"/>
    </row>
    <row r="871" spans="1:39" s="429" customFormat="1" ht="20.25" x14ac:dyDescent="0.4">
      <c r="A871" s="688"/>
      <c r="B871" s="432"/>
      <c r="C871" s="432"/>
      <c r="D871" s="432" t="s">
        <v>1491</v>
      </c>
      <c r="E871" s="429" t="s">
        <v>2614</v>
      </c>
      <c r="F871" s="429" t="s">
        <v>2566</v>
      </c>
      <c r="G871" s="429" t="s">
        <v>40</v>
      </c>
      <c r="H871" s="429" t="s">
        <v>2567</v>
      </c>
      <c r="I871" s="429" t="s">
        <v>1476</v>
      </c>
      <c r="J871" s="691">
        <v>8.3000000000000007</v>
      </c>
      <c r="K871" s="689">
        <v>18.25</v>
      </c>
      <c r="L871" s="689">
        <v>18.45</v>
      </c>
      <c r="M871" s="689"/>
      <c r="N871" s="642" t="s">
        <v>2667</v>
      </c>
      <c r="O871" s="690"/>
      <c r="P871" s="429" t="s">
        <v>3289</v>
      </c>
      <c r="Q871" s="690"/>
      <c r="R871" s="432"/>
      <c r="S871" s="432"/>
      <c r="T871" s="432"/>
      <c r="U871" s="691"/>
      <c r="V871" s="692"/>
      <c r="W871" s="692"/>
      <c r="X871" s="691"/>
      <c r="Y871" s="691"/>
      <c r="Z871" s="432"/>
      <c r="AA871" s="695"/>
      <c r="AK871" s="432"/>
    </row>
    <row r="872" spans="1:39" s="429" customFormat="1" ht="20.25" x14ac:dyDescent="0.4">
      <c r="A872" s="688"/>
      <c r="B872" s="432"/>
      <c r="C872" s="432"/>
      <c r="D872" s="432" t="s">
        <v>1491</v>
      </c>
      <c r="E872" s="429" t="s">
        <v>2981</v>
      </c>
      <c r="F872" s="429" t="s">
        <v>40</v>
      </c>
      <c r="G872" s="429" t="s">
        <v>2566</v>
      </c>
      <c r="H872" s="429" t="s">
        <v>1476</v>
      </c>
      <c r="I872" s="429" t="s">
        <v>2567</v>
      </c>
      <c r="J872" s="691">
        <v>8.3000000000000007</v>
      </c>
      <c r="K872" s="689">
        <v>18.55</v>
      </c>
      <c r="L872" s="689">
        <v>19.149999999999999</v>
      </c>
      <c r="M872" s="689"/>
      <c r="N872" s="690"/>
      <c r="O872" s="690"/>
      <c r="P872" s="690"/>
      <c r="Q872" s="690"/>
      <c r="R872" s="432"/>
      <c r="S872" s="432"/>
      <c r="T872" s="432"/>
      <c r="U872" s="691"/>
      <c r="V872" s="692"/>
      <c r="W872" s="692"/>
      <c r="X872" s="691"/>
      <c r="Y872" s="691"/>
      <c r="Z872" s="432"/>
      <c r="AA872" s="695"/>
      <c r="AK872" s="432"/>
    </row>
    <row r="873" spans="1:39" s="429" customFormat="1" ht="20.25" x14ac:dyDescent="0.4">
      <c r="A873" s="688"/>
      <c r="B873" s="432"/>
      <c r="C873" s="432"/>
      <c r="D873" s="432" t="s">
        <v>1491</v>
      </c>
      <c r="E873" s="429" t="s">
        <v>2982</v>
      </c>
      <c r="F873" s="429" t="s">
        <v>2566</v>
      </c>
      <c r="G873" s="429" t="s">
        <v>40</v>
      </c>
      <c r="H873" s="429" t="s">
        <v>2567</v>
      </c>
      <c r="I873" s="429" t="s">
        <v>1476</v>
      </c>
      <c r="J873" s="691">
        <v>8.3000000000000007</v>
      </c>
      <c r="K873" s="689">
        <v>19.2</v>
      </c>
      <c r="L873" s="689">
        <v>19.399999999999999</v>
      </c>
      <c r="M873" s="689"/>
      <c r="N873" s="642" t="s">
        <v>971</v>
      </c>
      <c r="O873" s="689"/>
      <c r="P873" s="689"/>
      <c r="Q873" s="689"/>
      <c r="R873" s="432"/>
      <c r="S873" s="432"/>
      <c r="T873" s="432"/>
      <c r="U873" s="691"/>
      <c r="V873" s="692"/>
      <c r="W873" s="692"/>
      <c r="X873" s="691"/>
      <c r="Y873" s="691"/>
      <c r="Z873" s="432"/>
      <c r="AA873" s="695"/>
      <c r="AK873" s="432"/>
    </row>
    <row r="874" spans="1:39" s="429" customFormat="1" ht="20.25" x14ac:dyDescent="0.4">
      <c r="A874" s="688"/>
      <c r="B874" s="432"/>
      <c r="C874" s="432"/>
      <c r="D874" s="432" t="s">
        <v>1491</v>
      </c>
      <c r="E874" s="429" t="s">
        <v>2983</v>
      </c>
      <c r="F874" s="429" t="s">
        <v>40</v>
      </c>
      <c r="G874" s="429" t="s">
        <v>2226</v>
      </c>
      <c r="H874" s="429" t="s">
        <v>1476</v>
      </c>
      <c r="I874" s="429" t="s">
        <v>2227</v>
      </c>
      <c r="J874" s="691">
        <v>9</v>
      </c>
      <c r="K874" s="689">
        <v>20.100000000000001</v>
      </c>
      <c r="L874" s="689">
        <v>20.350000000000001</v>
      </c>
      <c r="M874" s="689"/>
      <c r="N874" s="690"/>
      <c r="O874" s="690"/>
      <c r="P874" s="690"/>
      <c r="Q874" s="690"/>
      <c r="R874" s="432"/>
      <c r="S874" s="432"/>
      <c r="T874" s="432"/>
      <c r="U874" s="691"/>
      <c r="V874" s="692"/>
      <c r="W874" s="692"/>
      <c r="X874" s="691"/>
      <c r="Y874" s="691"/>
      <c r="Z874" s="432"/>
      <c r="AA874" s="695"/>
      <c r="AK874" s="432"/>
    </row>
    <row r="875" spans="1:39" s="429" customFormat="1" ht="20.25" x14ac:dyDescent="0.4">
      <c r="A875" s="688"/>
      <c r="B875" s="432"/>
      <c r="C875" s="432" t="s">
        <v>2092</v>
      </c>
      <c r="D875" s="432" t="s">
        <v>1491</v>
      </c>
      <c r="E875" s="429" t="s">
        <v>2984</v>
      </c>
      <c r="F875" s="429" t="s">
        <v>2226</v>
      </c>
      <c r="G875" s="429" t="s">
        <v>40</v>
      </c>
      <c r="H875" s="429" t="s">
        <v>2227</v>
      </c>
      <c r="I875" s="429" t="s">
        <v>1476</v>
      </c>
      <c r="J875" s="691">
        <v>9</v>
      </c>
      <c r="K875" s="689">
        <v>20.399999999999999</v>
      </c>
      <c r="L875" s="689">
        <v>21.05</v>
      </c>
      <c r="M875" s="689"/>
      <c r="O875" s="690"/>
      <c r="P875" s="690"/>
      <c r="Q875" s="690"/>
      <c r="R875" s="432"/>
      <c r="S875" s="432"/>
      <c r="T875" s="432"/>
      <c r="U875" s="691"/>
      <c r="V875" s="692"/>
      <c r="W875" s="692"/>
      <c r="X875" s="691"/>
      <c r="Y875" s="691"/>
      <c r="Z875" s="432"/>
      <c r="AA875" s="695"/>
      <c r="AK875" s="432"/>
    </row>
    <row r="876" spans="1:39" s="429" customFormat="1" ht="20.25" x14ac:dyDescent="0.4">
      <c r="A876" s="688"/>
      <c r="B876" s="432"/>
      <c r="C876" s="432" t="s">
        <v>2092</v>
      </c>
      <c r="D876" s="432"/>
      <c r="J876" s="642" t="s">
        <v>2985</v>
      </c>
      <c r="K876" s="689"/>
      <c r="L876" s="689"/>
      <c r="M876" s="689"/>
      <c r="R876" s="432"/>
      <c r="S876" s="432"/>
      <c r="T876" s="432"/>
      <c r="U876" s="691"/>
      <c r="V876" s="692"/>
      <c r="W876" s="692"/>
      <c r="X876" s="691"/>
      <c r="Y876" s="691"/>
      <c r="Z876" s="432"/>
      <c r="AA876" s="695"/>
      <c r="AK876" s="432"/>
    </row>
    <row r="877" spans="1:39" s="178" customFormat="1" ht="20.25" x14ac:dyDescent="0.4">
      <c r="A877" s="672"/>
      <c r="B877" s="175"/>
      <c r="C877" s="175"/>
      <c r="D877" s="175"/>
      <c r="J877" s="183"/>
      <c r="K877" s="180"/>
      <c r="L877" s="180"/>
      <c r="M877" s="180"/>
      <c r="N877" s="182"/>
      <c r="R877" s="175"/>
      <c r="S877" s="175"/>
      <c r="T877" s="175"/>
      <c r="U877" s="183"/>
      <c r="V877" s="679"/>
      <c r="W877" s="679"/>
      <c r="X877" s="183"/>
      <c r="Y877" s="183"/>
      <c r="Z877" s="175"/>
      <c r="AA877" s="685"/>
      <c r="AK877" s="175"/>
    </row>
    <row r="878" spans="1:39" s="178" customFormat="1" ht="20.25" x14ac:dyDescent="0.4">
      <c r="A878" s="672"/>
      <c r="B878" s="175"/>
      <c r="C878" s="175"/>
      <c r="D878" s="175"/>
      <c r="F878" s="187"/>
      <c r="H878" s="187" t="s">
        <v>2661</v>
      </c>
      <c r="J878" s="175"/>
      <c r="K878" s="175"/>
      <c r="L878" s="175"/>
      <c r="M878" s="175"/>
      <c r="N878" s="718"/>
      <c r="R878" s="175"/>
      <c r="S878" s="175"/>
      <c r="T878" s="175"/>
      <c r="U878" s="701"/>
      <c r="V878" s="679"/>
      <c r="W878" s="679"/>
      <c r="X878" s="183"/>
      <c r="Y878" s="183"/>
      <c r="Z878" s="759"/>
      <c r="AA878" s="685"/>
      <c r="AK878" s="175"/>
    </row>
    <row r="879" spans="1:39" s="429" customFormat="1" ht="20.25" x14ac:dyDescent="0.4">
      <c r="A879" s="688"/>
      <c r="B879" s="432">
        <v>52</v>
      </c>
      <c r="C879" s="432" t="s">
        <v>2092</v>
      </c>
      <c r="D879" s="432" t="s">
        <v>1488</v>
      </c>
      <c r="E879" s="429" t="s">
        <v>2986</v>
      </c>
      <c r="F879" s="429" t="s">
        <v>40</v>
      </c>
      <c r="G879" s="429" t="s">
        <v>2987</v>
      </c>
      <c r="H879" s="429" t="s">
        <v>1476</v>
      </c>
      <c r="I879" s="429" t="s">
        <v>2988</v>
      </c>
      <c r="J879" s="691">
        <v>26</v>
      </c>
      <c r="K879" s="689">
        <v>5.3</v>
      </c>
      <c r="L879" s="689">
        <v>6.3</v>
      </c>
      <c r="M879" s="689"/>
      <c r="N879" s="642" t="s">
        <v>2667</v>
      </c>
      <c r="O879" s="707"/>
      <c r="P879" s="429" t="s">
        <v>3289</v>
      </c>
      <c r="Q879" s="707"/>
      <c r="R879" s="689"/>
      <c r="S879" s="689"/>
      <c r="T879" s="689"/>
      <c r="U879" s="432" t="s">
        <v>1488</v>
      </c>
      <c r="V879" s="690">
        <v>0.375</v>
      </c>
      <c r="W879" s="690">
        <v>0.30208333333333331</v>
      </c>
      <c r="X879" s="691">
        <v>153</v>
      </c>
      <c r="Y879" s="691"/>
      <c r="Z879" s="692"/>
      <c r="AA879" s="693" t="s">
        <v>1027</v>
      </c>
      <c r="AB879" s="705" t="s">
        <v>2101</v>
      </c>
      <c r="AC879" s="429" t="s">
        <v>1045</v>
      </c>
      <c r="AD879" s="705"/>
      <c r="AE879" s="705"/>
      <c r="AF879" s="429" t="s">
        <v>2989</v>
      </c>
      <c r="AG879" s="429" t="s">
        <v>2989</v>
      </c>
      <c r="AH879" s="655" t="s">
        <v>1542</v>
      </c>
      <c r="AI879" s="429" t="s">
        <v>1045</v>
      </c>
      <c r="AJ879" s="429" t="s">
        <v>1031</v>
      </c>
      <c r="AK879" s="432" t="s">
        <v>2103</v>
      </c>
      <c r="AL879" s="429" t="s">
        <v>2663</v>
      </c>
      <c r="AM879" s="429" t="s">
        <v>1027</v>
      </c>
    </row>
    <row r="880" spans="1:39" s="429" customFormat="1" ht="20.25" x14ac:dyDescent="0.4">
      <c r="A880" s="688"/>
      <c r="B880" s="432"/>
      <c r="C880" s="432"/>
      <c r="D880" s="432" t="s">
        <v>1488</v>
      </c>
      <c r="E880" s="429" t="s">
        <v>2991</v>
      </c>
      <c r="F880" s="429" t="s">
        <v>2987</v>
      </c>
      <c r="G880" s="429" t="s">
        <v>2990</v>
      </c>
      <c r="H880" s="429" t="s">
        <v>2988</v>
      </c>
      <c r="I880" s="429" t="s">
        <v>2989</v>
      </c>
      <c r="J880" s="691">
        <v>6</v>
      </c>
      <c r="K880" s="689">
        <v>6.5</v>
      </c>
      <c r="L880" s="689">
        <v>7</v>
      </c>
      <c r="M880" s="689"/>
      <c r="N880" s="642" t="s">
        <v>2667</v>
      </c>
      <c r="P880" s="429" t="s">
        <v>3289</v>
      </c>
      <c r="R880" s="432"/>
      <c r="S880" s="432"/>
      <c r="T880" s="432"/>
      <c r="U880" s="780"/>
      <c r="V880" s="692"/>
      <c r="W880" s="692"/>
      <c r="X880" s="691"/>
      <c r="Y880" s="691"/>
      <c r="Z880" s="716"/>
      <c r="AA880" s="695"/>
      <c r="AK880" s="432"/>
    </row>
    <row r="881" spans="1:39" s="429" customFormat="1" ht="20.25" x14ac:dyDescent="0.4">
      <c r="A881" s="688"/>
      <c r="B881" s="432"/>
      <c r="C881" s="432"/>
      <c r="D881" s="432" t="s">
        <v>1488</v>
      </c>
      <c r="E881" s="429" t="s">
        <v>2992</v>
      </c>
      <c r="F881" s="429" t="s">
        <v>2990</v>
      </c>
      <c r="G881" s="429" t="s">
        <v>2993</v>
      </c>
      <c r="H881" s="429" t="s">
        <v>2989</v>
      </c>
      <c r="I881" s="429" t="s">
        <v>2994</v>
      </c>
      <c r="J881" s="691">
        <v>15</v>
      </c>
      <c r="K881" s="689">
        <v>7.15</v>
      </c>
      <c r="L881" s="689">
        <v>7.45</v>
      </c>
      <c r="M881" s="689"/>
      <c r="N881" s="642" t="s">
        <v>2667</v>
      </c>
      <c r="O881" s="650"/>
      <c r="P881" s="429" t="s">
        <v>3289</v>
      </c>
      <c r="Q881" s="650"/>
      <c r="R881" s="689"/>
      <c r="S881" s="689"/>
      <c r="T881" s="689"/>
      <c r="U881" s="780"/>
      <c r="V881" s="692"/>
      <c r="W881" s="692"/>
      <c r="X881" s="691"/>
      <c r="Y881" s="691"/>
      <c r="Z881" s="716"/>
      <c r="AA881" s="695"/>
      <c r="AK881" s="432"/>
    </row>
    <row r="882" spans="1:39" s="429" customFormat="1" ht="20.25" x14ac:dyDescent="0.4">
      <c r="A882" s="688"/>
      <c r="B882" s="432"/>
      <c r="C882" s="432"/>
      <c r="D882" s="432" t="s">
        <v>1488</v>
      </c>
      <c r="E882" s="429" t="s">
        <v>2995</v>
      </c>
      <c r="F882" s="429" t="s">
        <v>2993</v>
      </c>
      <c r="G882" s="429" t="s">
        <v>2996</v>
      </c>
      <c r="H882" s="429" t="s">
        <v>2994</v>
      </c>
      <c r="I882" s="429" t="s">
        <v>2997</v>
      </c>
      <c r="J882" s="691">
        <v>12</v>
      </c>
      <c r="K882" s="689">
        <v>8</v>
      </c>
      <c r="L882" s="689">
        <v>8.1999999999999993</v>
      </c>
      <c r="M882" s="689"/>
      <c r="N882" s="642" t="s">
        <v>2667</v>
      </c>
      <c r="O882" s="707"/>
      <c r="P882" s="429" t="s">
        <v>3289</v>
      </c>
      <c r="Q882" s="707"/>
      <c r="R882" s="689"/>
      <c r="S882" s="689"/>
      <c r="T882" s="689"/>
      <c r="U882" s="780"/>
      <c r="V882" s="692"/>
      <c r="W882" s="692"/>
      <c r="X882" s="691"/>
      <c r="Y882" s="691"/>
      <c r="Z882" s="716"/>
      <c r="AA882" s="695"/>
      <c r="AK882" s="432"/>
    </row>
    <row r="883" spans="1:39" s="429" customFormat="1" ht="20.25" x14ac:dyDescent="0.4">
      <c r="A883" s="688"/>
      <c r="B883" s="432"/>
      <c r="C883" s="432"/>
      <c r="D883" s="432" t="s">
        <v>1488</v>
      </c>
      <c r="E883" s="429" t="s">
        <v>2998</v>
      </c>
      <c r="F883" s="429" t="s">
        <v>2996</v>
      </c>
      <c r="G883" s="429" t="s">
        <v>40</v>
      </c>
      <c r="H883" s="429" t="s">
        <v>2997</v>
      </c>
      <c r="I883" s="429" t="s">
        <v>1476</v>
      </c>
      <c r="J883" s="691">
        <v>30</v>
      </c>
      <c r="K883" s="689">
        <v>8.3000000000000007</v>
      </c>
      <c r="L883" s="689">
        <v>9.3000000000000007</v>
      </c>
      <c r="M883" s="689"/>
      <c r="N883" s="642" t="s">
        <v>2667</v>
      </c>
      <c r="O883" s="707"/>
      <c r="P883" s="429" t="s">
        <v>3289</v>
      </c>
      <c r="Q883" s="707"/>
      <c r="R883" s="689"/>
      <c r="S883" s="689"/>
      <c r="T883" s="689"/>
      <c r="U883" s="780"/>
      <c r="V883" s="692"/>
      <c r="W883" s="692"/>
      <c r="X883" s="691"/>
      <c r="Y883" s="691"/>
      <c r="Z883" s="716"/>
      <c r="AA883" s="695"/>
      <c r="AK883" s="432"/>
    </row>
    <row r="884" spans="1:39" s="429" customFormat="1" ht="20.25" x14ac:dyDescent="0.4">
      <c r="A884" s="688"/>
      <c r="B884" s="432"/>
      <c r="C884" s="432"/>
      <c r="D884" s="432" t="s">
        <v>1488</v>
      </c>
      <c r="E884" s="429" t="s">
        <v>2999</v>
      </c>
      <c r="F884" s="429" t="s">
        <v>40</v>
      </c>
      <c r="G884" s="429" t="s">
        <v>2987</v>
      </c>
      <c r="H884" s="429" t="s">
        <v>1476</v>
      </c>
      <c r="I884" s="429" t="s">
        <v>2988</v>
      </c>
      <c r="J884" s="691">
        <v>26</v>
      </c>
      <c r="K884" s="689">
        <v>10.3</v>
      </c>
      <c r="L884" s="689">
        <v>11.3</v>
      </c>
      <c r="M884" s="689"/>
      <c r="N884" s="642" t="s">
        <v>2667</v>
      </c>
      <c r="O884" s="707"/>
      <c r="P884" s="429" t="s">
        <v>3289</v>
      </c>
      <c r="Q884" s="707"/>
      <c r="R884" s="432"/>
      <c r="S884" s="432"/>
      <c r="T884" s="432"/>
      <c r="U884" s="780"/>
      <c r="V884" s="692"/>
      <c r="W884" s="692"/>
      <c r="X884" s="691"/>
      <c r="Y884" s="691"/>
      <c r="Z884" s="716"/>
      <c r="AA884" s="695"/>
      <c r="AK884" s="432"/>
    </row>
    <row r="885" spans="1:39" s="429" customFormat="1" ht="20.25" x14ac:dyDescent="0.4">
      <c r="A885" s="688"/>
      <c r="B885" s="432"/>
      <c r="C885" s="432"/>
      <c r="D885" s="432" t="s">
        <v>1488</v>
      </c>
      <c r="E885" s="429" t="s">
        <v>3000</v>
      </c>
      <c r="F885" s="429" t="s">
        <v>2987</v>
      </c>
      <c r="G885" s="429" t="s">
        <v>2990</v>
      </c>
      <c r="H885" s="429" t="s">
        <v>2988</v>
      </c>
      <c r="I885" s="429" t="s">
        <v>2989</v>
      </c>
      <c r="J885" s="691">
        <v>6</v>
      </c>
      <c r="K885" s="689">
        <v>11.5</v>
      </c>
      <c r="L885" s="689">
        <v>12</v>
      </c>
      <c r="M885" s="689"/>
      <c r="N885" s="707"/>
      <c r="O885" s="707"/>
      <c r="P885" s="707"/>
      <c r="Q885" s="707"/>
      <c r="R885" s="689"/>
      <c r="S885" s="689"/>
      <c r="T885" s="689"/>
      <c r="U885" s="780"/>
      <c r="V885" s="692"/>
      <c r="W885" s="692"/>
      <c r="X885" s="691"/>
      <c r="Y885" s="691"/>
      <c r="Z885" s="716"/>
      <c r="AA885" s="695"/>
      <c r="AK885" s="432"/>
    </row>
    <row r="886" spans="1:39" s="429" customFormat="1" ht="20.25" x14ac:dyDescent="0.4">
      <c r="A886" s="688"/>
      <c r="B886" s="432"/>
      <c r="C886" s="432"/>
      <c r="D886" s="432" t="s">
        <v>1488</v>
      </c>
      <c r="E886" s="429" t="s">
        <v>3001</v>
      </c>
      <c r="F886" s="429" t="s">
        <v>2990</v>
      </c>
      <c r="G886" s="429" t="s">
        <v>2987</v>
      </c>
      <c r="H886" s="429" t="s">
        <v>2989</v>
      </c>
      <c r="I886" s="429" t="s">
        <v>2988</v>
      </c>
      <c r="J886" s="691">
        <v>6</v>
      </c>
      <c r="K886" s="689">
        <v>12.2</v>
      </c>
      <c r="L886" s="689">
        <v>12.3</v>
      </c>
      <c r="M886" s="689"/>
      <c r="N886" s="707"/>
      <c r="O886" s="650"/>
      <c r="P886" s="650"/>
      <c r="Q886" s="650"/>
      <c r="R886" s="689"/>
      <c r="S886" s="689"/>
      <c r="T886" s="689"/>
      <c r="U886" s="780"/>
      <c r="V886" s="692"/>
      <c r="W886" s="692"/>
      <c r="X886" s="691"/>
      <c r="Y886" s="691"/>
      <c r="Z886" s="716"/>
      <c r="AA886" s="695"/>
      <c r="AK886" s="432"/>
    </row>
    <row r="887" spans="1:39" s="429" customFormat="1" ht="20.25" x14ac:dyDescent="0.4">
      <c r="A887" s="688"/>
      <c r="B887" s="432"/>
      <c r="C887" s="432" t="s">
        <v>2092</v>
      </c>
      <c r="D887" s="432" t="s">
        <v>1488</v>
      </c>
      <c r="E887" s="429" t="s">
        <v>3002</v>
      </c>
      <c r="F887" s="429" t="s">
        <v>2987</v>
      </c>
      <c r="G887" s="429" t="s">
        <v>40</v>
      </c>
      <c r="H887" s="429" t="s">
        <v>2988</v>
      </c>
      <c r="I887" s="429" t="s">
        <v>1476</v>
      </c>
      <c r="J887" s="691">
        <v>26</v>
      </c>
      <c r="K887" s="689">
        <v>12.45</v>
      </c>
      <c r="L887" s="689">
        <v>13.45</v>
      </c>
      <c r="M887" s="689"/>
      <c r="N887" s="707"/>
      <c r="O887" s="707"/>
      <c r="P887" s="707"/>
      <c r="Q887" s="707"/>
      <c r="R887" s="689"/>
      <c r="S887" s="689"/>
      <c r="T887" s="689"/>
      <c r="U887" s="780"/>
      <c r="V887" s="692"/>
      <c r="W887" s="692"/>
      <c r="X887" s="691"/>
      <c r="Y887" s="691"/>
      <c r="Z887" s="716"/>
      <c r="AA887" s="695"/>
      <c r="AK887" s="432"/>
    </row>
    <row r="888" spans="1:39" s="429" customFormat="1" ht="20.25" x14ac:dyDescent="0.4">
      <c r="A888" s="688"/>
      <c r="B888" s="432"/>
      <c r="C888" s="432" t="s">
        <v>2092</v>
      </c>
      <c r="D888" s="432"/>
      <c r="F888" s="642" t="s">
        <v>976</v>
      </c>
      <c r="H888" s="642" t="s">
        <v>976</v>
      </c>
      <c r="J888" s="698"/>
      <c r="K888" s="432"/>
      <c r="L888" s="432"/>
      <c r="M888" s="432"/>
      <c r="N888" s="707"/>
      <c r="O888" s="707"/>
      <c r="P888" s="707"/>
      <c r="Q888" s="707"/>
      <c r="R888" s="689"/>
      <c r="S888" s="689"/>
      <c r="T888" s="689"/>
      <c r="U888" s="780"/>
      <c r="V888" s="692"/>
      <c r="W888" s="692"/>
      <c r="X888" s="691"/>
      <c r="Y888" s="691"/>
      <c r="Z888" s="716"/>
      <c r="AA888" s="695"/>
      <c r="AK888" s="432"/>
    </row>
    <row r="889" spans="1:39" s="429" customFormat="1" ht="20.25" x14ac:dyDescent="0.4">
      <c r="A889" s="688"/>
      <c r="B889" s="432"/>
      <c r="C889" s="432" t="s">
        <v>2092</v>
      </c>
      <c r="D889" s="432" t="s">
        <v>1166</v>
      </c>
      <c r="E889" s="429" t="s">
        <v>3003</v>
      </c>
      <c r="F889" s="429" t="s">
        <v>40</v>
      </c>
      <c r="G889" s="429" t="s">
        <v>2996</v>
      </c>
      <c r="H889" s="429" t="s">
        <v>1476</v>
      </c>
      <c r="I889" s="429" t="s">
        <v>2997</v>
      </c>
      <c r="J889" s="691">
        <v>30</v>
      </c>
      <c r="K889" s="689">
        <v>14.45</v>
      </c>
      <c r="L889" s="689">
        <v>15.45</v>
      </c>
      <c r="M889" s="689"/>
      <c r="N889" s="707"/>
      <c r="O889" s="707"/>
      <c r="P889" s="707"/>
      <c r="Q889" s="707"/>
      <c r="R889" s="689"/>
      <c r="S889" s="689"/>
      <c r="T889" s="689"/>
      <c r="U889" s="432" t="s">
        <v>1166</v>
      </c>
      <c r="V889" s="690">
        <v>0.36805555555555558</v>
      </c>
      <c r="W889" s="690">
        <v>0.34027777777777773</v>
      </c>
      <c r="X889" s="691">
        <v>204.6</v>
      </c>
      <c r="Y889" s="691">
        <f>X889+X879</f>
        <v>357.6</v>
      </c>
      <c r="Z889" s="692">
        <v>16</v>
      </c>
      <c r="AA889" s="693" t="s">
        <v>1027</v>
      </c>
      <c r="AB889" s="705" t="s">
        <v>2101</v>
      </c>
      <c r="AC889" s="429" t="s">
        <v>1045</v>
      </c>
      <c r="AD889" s="429" t="s">
        <v>1045</v>
      </c>
      <c r="AE889" s="705"/>
      <c r="AF889" s="429" t="s">
        <v>2989</v>
      </c>
      <c r="AG889" s="429" t="s">
        <v>2989</v>
      </c>
      <c r="AH889" s="655" t="s">
        <v>1542</v>
      </c>
      <c r="AI889" s="429" t="s">
        <v>1045</v>
      </c>
      <c r="AJ889" s="429" t="s">
        <v>1031</v>
      </c>
      <c r="AK889" s="432" t="s">
        <v>2103</v>
      </c>
      <c r="AL889" s="429" t="s">
        <v>2663</v>
      </c>
      <c r="AM889" s="429" t="s">
        <v>1027</v>
      </c>
    </row>
    <row r="890" spans="1:39" s="429" customFormat="1" ht="20.25" x14ac:dyDescent="0.4">
      <c r="A890" s="688"/>
      <c r="B890" s="432"/>
      <c r="C890" s="432"/>
      <c r="D890" s="432" t="s">
        <v>1166</v>
      </c>
      <c r="E890" s="429" t="s">
        <v>3004</v>
      </c>
      <c r="F890" s="429" t="s">
        <v>2996</v>
      </c>
      <c r="G890" s="429" t="s">
        <v>2993</v>
      </c>
      <c r="H890" s="429" t="s">
        <v>2997</v>
      </c>
      <c r="I890" s="429" t="s">
        <v>2994</v>
      </c>
      <c r="J890" s="691">
        <v>12</v>
      </c>
      <c r="K890" s="689">
        <v>15.5</v>
      </c>
      <c r="L890" s="689">
        <v>16.100000000000001</v>
      </c>
      <c r="M890" s="689"/>
      <c r="N890" s="642" t="s">
        <v>2667</v>
      </c>
      <c r="O890" s="707"/>
      <c r="P890" s="429" t="s">
        <v>3289</v>
      </c>
      <c r="Q890" s="707"/>
      <c r="R890" s="689"/>
      <c r="S890" s="689"/>
      <c r="T890" s="689"/>
      <c r="U890" s="780"/>
      <c r="V890" s="692"/>
      <c r="W890" s="692"/>
      <c r="X890" s="691"/>
      <c r="Y890" s="691"/>
      <c r="Z890" s="716"/>
      <c r="AA890" s="695"/>
      <c r="AK890" s="432"/>
    </row>
    <row r="891" spans="1:39" s="429" customFormat="1" ht="20.25" x14ac:dyDescent="0.4">
      <c r="A891" s="688"/>
      <c r="B891" s="432"/>
      <c r="C891" s="432"/>
      <c r="D891" s="432" t="s">
        <v>1166</v>
      </c>
      <c r="E891" s="429" t="s">
        <v>3005</v>
      </c>
      <c r="F891" s="429" t="s">
        <v>2993</v>
      </c>
      <c r="G891" s="429" t="s">
        <v>2990</v>
      </c>
      <c r="H891" s="429" t="s">
        <v>2994</v>
      </c>
      <c r="I891" s="429" t="s">
        <v>2989</v>
      </c>
      <c r="J891" s="691">
        <v>15</v>
      </c>
      <c r="K891" s="689">
        <v>16.399999999999999</v>
      </c>
      <c r="L891" s="689">
        <v>17.100000000000001</v>
      </c>
      <c r="M891" s="689"/>
      <c r="N891" s="642" t="s">
        <v>2667</v>
      </c>
      <c r="O891" s="707"/>
      <c r="P891" s="429" t="s">
        <v>3289</v>
      </c>
      <c r="Q891" s="707"/>
      <c r="R891" s="689"/>
      <c r="S891" s="689"/>
      <c r="T891" s="689"/>
      <c r="U891" s="780"/>
      <c r="V891" s="692"/>
      <c r="W891" s="692"/>
      <c r="X891" s="691"/>
      <c r="Y891" s="691"/>
      <c r="Z891" s="716"/>
      <c r="AA891" s="695"/>
      <c r="AK891" s="432"/>
    </row>
    <row r="892" spans="1:39" s="429" customFormat="1" ht="20.25" x14ac:dyDescent="0.4">
      <c r="A892" s="688"/>
      <c r="B892" s="432"/>
      <c r="C892" s="432"/>
      <c r="D892" s="432" t="s">
        <v>1166</v>
      </c>
      <c r="E892" s="429" t="s">
        <v>3006</v>
      </c>
      <c r="F892" s="429" t="s">
        <v>2990</v>
      </c>
      <c r="G892" s="429" t="s">
        <v>2987</v>
      </c>
      <c r="H892" s="429" t="s">
        <v>2989</v>
      </c>
      <c r="I892" s="429" t="s">
        <v>2988</v>
      </c>
      <c r="J892" s="691">
        <v>6</v>
      </c>
      <c r="K892" s="689">
        <v>17.149999999999999</v>
      </c>
      <c r="L892" s="689">
        <v>17.25</v>
      </c>
      <c r="M892" s="689"/>
      <c r="N892" s="642" t="s">
        <v>2667</v>
      </c>
      <c r="O892" s="707"/>
      <c r="P892" s="429" t="s">
        <v>3289</v>
      </c>
      <c r="Q892" s="707"/>
      <c r="R892" s="689"/>
      <c r="S892" s="689"/>
      <c r="T892" s="689"/>
      <c r="U892" s="780"/>
      <c r="V892" s="692"/>
      <c r="W892" s="692"/>
      <c r="X892" s="691"/>
      <c r="Y892" s="691"/>
      <c r="Z892" s="716"/>
      <c r="AA892" s="695"/>
      <c r="AK892" s="432"/>
    </row>
    <row r="893" spans="1:39" s="429" customFormat="1" ht="20.25" x14ac:dyDescent="0.4">
      <c r="A893" s="688"/>
      <c r="B893" s="432"/>
      <c r="C893" s="432"/>
      <c r="D893" s="432" t="s">
        <v>1166</v>
      </c>
      <c r="E893" s="429" t="s">
        <v>3007</v>
      </c>
      <c r="F893" s="429" t="s">
        <v>2987</v>
      </c>
      <c r="G893" s="429" t="s">
        <v>40</v>
      </c>
      <c r="H893" s="429" t="s">
        <v>2988</v>
      </c>
      <c r="I893" s="429" t="s">
        <v>1476</v>
      </c>
      <c r="J893" s="691">
        <v>26</v>
      </c>
      <c r="K893" s="689">
        <v>17.45</v>
      </c>
      <c r="L893" s="689">
        <v>18.45</v>
      </c>
      <c r="M893" s="689"/>
      <c r="N893" s="642" t="s">
        <v>2667</v>
      </c>
      <c r="O893" s="707"/>
      <c r="P893" s="429" t="s">
        <v>3289</v>
      </c>
      <c r="Q893" s="707"/>
      <c r="R893" s="689"/>
      <c r="S893" s="689"/>
      <c r="T893" s="689"/>
      <c r="U893" s="780"/>
      <c r="V893" s="692"/>
      <c r="W893" s="692"/>
      <c r="X893" s="691"/>
      <c r="Y893" s="691"/>
      <c r="Z893" s="716"/>
      <c r="AA893" s="695"/>
      <c r="AK893" s="432"/>
    </row>
    <row r="894" spans="1:39" s="429" customFormat="1" ht="20.25" x14ac:dyDescent="0.4">
      <c r="A894" s="688"/>
      <c r="B894" s="432"/>
      <c r="C894" s="432"/>
      <c r="D894" s="432" t="s">
        <v>1166</v>
      </c>
      <c r="E894" s="429" t="s">
        <v>3008</v>
      </c>
      <c r="F894" s="429" t="s">
        <v>40</v>
      </c>
      <c r="G894" s="429" t="s">
        <v>49</v>
      </c>
      <c r="H894" s="429" t="s">
        <v>1476</v>
      </c>
      <c r="I894" s="429" t="s">
        <v>963</v>
      </c>
      <c r="J894" s="432">
        <v>57.8</v>
      </c>
      <c r="K894" s="689">
        <v>18.55</v>
      </c>
      <c r="L894" s="689">
        <v>20.5</v>
      </c>
      <c r="M894" s="689" t="s">
        <v>0</v>
      </c>
      <c r="N894" s="707" t="s">
        <v>3009</v>
      </c>
      <c r="O894" s="707"/>
      <c r="P894" s="707"/>
      <c r="Q894" s="707"/>
      <c r="R894" s="689"/>
      <c r="S894" s="689"/>
      <c r="T894" s="689"/>
      <c r="U894" s="780"/>
      <c r="V894" s="692"/>
      <c r="W894" s="692"/>
      <c r="X894" s="691"/>
      <c r="Y894" s="691"/>
      <c r="Z894" s="716"/>
      <c r="AA894" s="695"/>
      <c r="AK894" s="432"/>
    </row>
    <row r="895" spans="1:39" s="429" customFormat="1" ht="20.25" x14ac:dyDescent="0.4">
      <c r="A895" s="688"/>
      <c r="B895" s="432"/>
      <c r="C895" s="432" t="s">
        <v>2092</v>
      </c>
      <c r="D895" s="432" t="s">
        <v>1166</v>
      </c>
      <c r="E895" s="429" t="s">
        <v>3010</v>
      </c>
      <c r="F895" s="429" t="s">
        <v>49</v>
      </c>
      <c r="G895" s="429" t="s">
        <v>40</v>
      </c>
      <c r="H895" s="429" t="s">
        <v>963</v>
      </c>
      <c r="I895" s="429" t="s">
        <v>1476</v>
      </c>
      <c r="J895" s="432">
        <v>57.8</v>
      </c>
      <c r="K895" s="689">
        <v>21</v>
      </c>
      <c r="L895" s="689">
        <v>22.5</v>
      </c>
      <c r="M895" s="689" t="s">
        <v>0</v>
      </c>
      <c r="N895" s="707" t="s">
        <v>3009</v>
      </c>
      <c r="O895" s="707"/>
      <c r="P895" s="707"/>
      <c r="Q895" s="707"/>
      <c r="R895" s="689"/>
      <c r="S895" s="689"/>
      <c r="T895" s="689"/>
      <c r="U895" s="780"/>
      <c r="V895" s="692"/>
      <c r="W895" s="692"/>
      <c r="X895" s="691"/>
      <c r="Y895" s="691"/>
      <c r="Z895" s="716"/>
      <c r="AA895" s="695"/>
      <c r="AK895" s="432"/>
    </row>
    <row r="896" spans="1:39" s="429" customFormat="1" ht="20.25" x14ac:dyDescent="0.4">
      <c r="A896" s="688"/>
      <c r="B896" s="432"/>
      <c r="C896" s="432" t="s">
        <v>2092</v>
      </c>
      <c r="D896" s="432"/>
      <c r="J896" s="642" t="s">
        <v>3011</v>
      </c>
      <c r="K896" s="689"/>
      <c r="L896" s="432"/>
      <c r="M896" s="432"/>
      <c r="R896" s="432"/>
      <c r="S896" s="432"/>
      <c r="T896" s="432"/>
      <c r="V896" s="692"/>
      <c r="W896" s="692"/>
      <c r="X896" s="691"/>
      <c r="Y896" s="691"/>
      <c r="AA896" s="695"/>
      <c r="AK896" s="432"/>
    </row>
    <row r="897" spans="1:39" s="178" customFormat="1" ht="20.25" x14ac:dyDescent="0.4">
      <c r="A897" s="672"/>
      <c r="B897" s="175"/>
      <c r="C897" s="175"/>
      <c r="D897" s="175"/>
      <c r="J897" s="187"/>
      <c r="K897" s="180"/>
      <c r="L897" s="175"/>
      <c r="M897" s="175"/>
      <c r="R897" s="175"/>
      <c r="S897" s="175"/>
      <c r="T897" s="175"/>
      <c r="V897" s="679"/>
      <c r="W897" s="679"/>
      <c r="X897" s="183"/>
      <c r="Y897" s="183"/>
      <c r="AA897" s="685"/>
      <c r="AK897" s="175"/>
    </row>
    <row r="898" spans="1:39" s="178" customFormat="1" ht="20.25" x14ac:dyDescent="0.4">
      <c r="A898" s="672"/>
      <c r="B898" s="175"/>
      <c r="C898" s="175"/>
      <c r="D898" s="175"/>
      <c r="H898" s="187" t="s">
        <v>2661</v>
      </c>
      <c r="J898" s="187"/>
      <c r="K898" s="180"/>
      <c r="L898" s="175"/>
      <c r="M898" s="175"/>
      <c r="R898" s="175"/>
      <c r="S898" s="175"/>
      <c r="T898" s="175"/>
      <c r="V898" s="679"/>
      <c r="W898" s="679"/>
      <c r="X898" s="183"/>
      <c r="Y898" s="183"/>
      <c r="AA898" s="685"/>
      <c r="AK898" s="175"/>
    </row>
    <row r="899" spans="1:39" s="429" customFormat="1" ht="20.25" x14ac:dyDescent="0.4">
      <c r="A899" s="688"/>
      <c r="B899" s="432">
        <v>53</v>
      </c>
      <c r="C899" s="432" t="s">
        <v>2092</v>
      </c>
      <c r="D899" s="432" t="s">
        <v>1151</v>
      </c>
      <c r="E899" s="429" t="s">
        <v>3013</v>
      </c>
      <c r="F899" s="429" t="s">
        <v>40</v>
      </c>
      <c r="G899" s="429" t="s">
        <v>2879</v>
      </c>
      <c r="H899" s="429" t="s">
        <v>1476</v>
      </c>
      <c r="I899" s="429" t="s">
        <v>2880</v>
      </c>
      <c r="J899" s="691">
        <v>40</v>
      </c>
      <c r="K899" s="689">
        <v>5.3</v>
      </c>
      <c r="L899" s="689">
        <v>6.3</v>
      </c>
      <c r="M899" s="689"/>
      <c r="R899" s="432"/>
      <c r="S899" s="432"/>
      <c r="T899" s="432"/>
      <c r="U899" s="432" t="s">
        <v>1151</v>
      </c>
      <c r="V899" s="690">
        <v>0.29166666666666669</v>
      </c>
      <c r="W899" s="690">
        <v>0.25</v>
      </c>
      <c r="X899" s="691">
        <v>167.7</v>
      </c>
      <c r="Y899" s="691"/>
      <c r="Z899" s="692"/>
      <c r="AA899" s="693" t="s">
        <v>1027</v>
      </c>
      <c r="AB899" s="432" t="s">
        <v>2101</v>
      </c>
      <c r="AC899" s="429" t="s">
        <v>2880</v>
      </c>
      <c r="AD899" s="429" t="s">
        <v>2881</v>
      </c>
      <c r="AE899" s="655" t="s">
        <v>1542</v>
      </c>
      <c r="AF899" s="429" t="s">
        <v>1045</v>
      </c>
      <c r="AG899" s="429" t="s">
        <v>2177</v>
      </c>
      <c r="AH899" s="655" t="s">
        <v>1542</v>
      </c>
      <c r="AI899" s="429" t="s">
        <v>1045</v>
      </c>
      <c r="AJ899" s="429" t="s">
        <v>1031</v>
      </c>
      <c r="AK899" s="432" t="s">
        <v>2103</v>
      </c>
      <c r="AL899" s="429" t="s">
        <v>2663</v>
      </c>
      <c r="AM899" s="429" t="s">
        <v>1027</v>
      </c>
    </row>
    <row r="900" spans="1:39" s="429" customFormat="1" ht="20.25" x14ac:dyDescent="0.4">
      <c r="A900" s="688"/>
      <c r="B900" s="432"/>
      <c r="C900" s="432"/>
      <c r="D900" s="432" t="s">
        <v>1151</v>
      </c>
      <c r="E900" s="429" t="s">
        <v>3014</v>
      </c>
      <c r="F900" s="429" t="s">
        <v>2879</v>
      </c>
      <c r="G900" s="429" t="s">
        <v>2184</v>
      </c>
      <c r="H900" s="429" t="s">
        <v>2880</v>
      </c>
      <c r="I900" s="429" t="s">
        <v>2185</v>
      </c>
      <c r="J900" s="691">
        <v>12</v>
      </c>
      <c r="K900" s="689">
        <v>6.35</v>
      </c>
      <c r="L900" s="689">
        <v>6.5</v>
      </c>
      <c r="M900" s="689"/>
      <c r="N900" s="642" t="s">
        <v>2667</v>
      </c>
      <c r="P900" s="429" t="s">
        <v>3289</v>
      </c>
      <c r="R900" s="432"/>
      <c r="S900" s="432"/>
      <c r="T900" s="432"/>
      <c r="U900" s="692"/>
      <c r="V900" s="692"/>
      <c r="W900" s="692"/>
      <c r="X900" s="692"/>
      <c r="Y900" s="691"/>
      <c r="Z900" s="716"/>
      <c r="AA900" s="695"/>
      <c r="AK900" s="432"/>
    </row>
    <row r="901" spans="1:39" s="429" customFormat="1" ht="20.25" x14ac:dyDescent="0.4">
      <c r="A901" s="688"/>
      <c r="B901" s="432"/>
      <c r="C901" s="432"/>
      <c r="D901" s="432" t="s">
        <v>1151</v>
      </c>
      <c r="E901" s="429" t="s">
        <v>3015</v>
      </c>
      <c r="F901" s="429" t="s">
        <v>2184</v>
      </c>
      <c r="G901" s="429" t="s">
        <v>2454</v>
      </c>
      <c r="H901" s="429" t="s">
        <v>2185</v>
      </c>
      <c r="I901" s="429" t="s">
        <v>2455</v>
      </c>
      <c r="J901" s="691">
        <v>9</v>
      </c>
      <c r="K901" s="689">
        <v>7</v>
      </c>
      <c r="L901" s="689">
        <v>7.1</v>
      </c>
      <c r="M901" s="689"/>
      <c r="N901" s="642" t="s">
        <v>2667</v>
      </c>
      <c r="O901" s="707"/>
      <c r="P901" s="429" t="s">
        <v>3289</v>
      </c>
      <c r="Q901" s="707"/>
      <c r="R901" s="432"/>
      <c r="S901" s="432"/>
      <c r="T901" s="432"/>
      <c r="U901" s="692"/>
      <c r="V901" s="692"/>
      <c r="W901" s="692"/>
      <c r="X901" s="692"/>
      <c r="Y901" s="691"/>
      <c r="Z901" s="716"/>
      <c r="AA901" s="695"/>
      <c r="AK901" s="432"/>
    </row>
    <row r="902" spans="1:39" s="429" customFormat="1" ht="20.25" x14ac:dyDescent="0.4">
      <c r="A902" s="688"/>
      <c r="B902" s="432"/>
      <c r="C902" s="432"/>
      <c r="D902" s="432" t="s">
        <v>1151</v>
      </c>
      <c r="E902" s="429" t="s">
        <v>3016</v>
      </c>
      <c r="F902" s="429" t="s">
        <v>2454</v>
      </c>
      <c r="G902" s="429" t="s">
        <v>2184</v>
      </c>
      <c r="H902" s="429" t="s">
        <v>2455</v>
      </c>
      <c r="I902" s="429" t="s">
        <v>2185</v>
      </c>
      <c r="J902" s="691">
        <v>9</v>
      </c>
      <c r="K902" s="689">
        <v>7.3</v>
      </c>
      <c r="L902" s="689">
        <v>7.4</v>
      </c>
      <c r="M902" s="689"/>
      <c r="N902" s="642" t="s">
        <v>2667</v>
      </c>
      <c r="O902" s="707"/>
      <c r="P902" s="429" t="s">
        <v>3289</v>
      </c>
      <c r="Q902" s="707"/>
      <c r="R902" s="432"/>
      <c r="S902" s="432"/>
      <c r="T902" s="432"/>
      <c r="U902" s="692"/>
      <c r="V902" s="692"/>
      <c r="W902" s="692"/>
      <c r="X902" s="692"/>
      <c r="Y902" s="691"/>
      <c r="Z902" s="716"/>
      <c r="AA902" s="695"/>
      <c r="AK902" s="432"/>
    </row>
    <row r="903" spans="1:39" s="429" customFormat="1" ht="20.25" x14ac:dyDescent="0.4">
      <c r="A903" s="688"/>
      <c r="B903" s="432"/>
      <c r="C903" s="432"/>
      <c r="D903" s="432" t="s">
        <v>1151</v>
      </c>
      <c r="E903" s="429" t="s">
        <v>3017</v>
      </c>
      <c r="F903" s="429" t="s">
        <v>2184</v>
      </c>
      <c r="G903" s="429" t="s">
        <v>2176</v>
      </c>
      <c r="H903" s="429" t="s">
        <v>2185</v>
      </c>
      <c r="I903" s="429" t="s">
        <v>2177</v>
      </c>
      <c r="J903" s="691">
        <v>12.8</v>
      </c>
      <c r="K903" s="689">
        <v>8</v>
      </c>
      <c r="L903" s="689">
        <v>8.15</v>
      </c>
      <c r="M903" s="689"/>
      <c r="N903" s="642" t="s">
        <v>2667</v>
      </c>
      <c r="P903" s="429" t="s">
        <v>3289</v>
      </c>
      <c r="R903" s="432"/>
      <c r="S903" s="432"/>
      <c r="T903" s="432"/>
      <c r="U903" s="692"/>
      <c r="V903" s="692"/>
      <c r="W903" s="692"/>
      <c r="X903" s="692"/>
      <c r="Y903" s="691"/>
      <c r="Z903" s="716"/>
      <c r="AA903" s="695"/>
      <c r="AK903" s="432"/>
    </row>
    <row r="904" spans="1:39" s="429" customFormat="1" ht="20.25" x14ac:dyDescent="0.4">
      <c r="A904" s="688"/>
      <c r="B904" s="432"/>
      <c r="C904" s="432"/>
      <c r="D904" s="432" t="s">
        <v>1151</v>
      </c>
      <c r="E904" s="429" t="s">
        <v>3018</v>
      </c>
      <c r="F904" s="429" t="s">
        <v>2176</v>
      </c>
      <c r="G904" s="429" t="s">
        <v>2184</v>
      </c>
      <c r="H904" s="429" t="s">
        <v>2177</v>
      </c>
      <c r="I904" s="429" t="s">
        <v>2185</v>
      </c>
      <c r="J904" s="691">
        <v>12.8</v>
      </c>
      <c r="K904" s="689">
        <v>8.3000000000000007</v>
      </c>
      <c r="L904" s="689">
        <v>8.4499999999999993</v>
      </c>
      <c r="M904" s="689"/>
      <c r="N904" s="642" t="s">
        <v>2667</v>
      </c>
      <c r="P904" s="429" t="s">
        <v>3289</v>
      </c>
      <c r="R904" s="432"/>
      <c r="S904" s="432"/>
      <c r="T904" s="432"/>
      <c r="U904" s="692"/>
      <c r="V904" s="692"/>
      <c r="W904" s="692"/>
      <c r="X904" s="692"/>
      <c r="Y904" s="691"/>
      <c r="Z904" s="716"/>
      <c r="AA904" s="695"/>
      <c r="AK904" s="432"/>
    </row>
    <row r="905" spans="1:39" s="429" customFormat="1" ht="20.25" x14ac:dyDescent="0.4">
      <c r="A905" s="688"/>
      <c r="B905" s="432"/>
      <c r="C905" s="432"/>
      <c r="D905" s="432" t="s">
        <v>1151</v>
      </c>
      <c r="E905" s="429" t="s">
        <v>3019</v>
      </c>
      <c r="F905" s="429" t="s">
        <v>2184</v>
      </c>
      <c r="G905" s="429" t="s">
        <v>3020</v>
      </c>
      <c r="H905" s="429" t="s">
        <v>2185</v>
      </c>
      <c r="I905" s="429" t="s">
        <v>3021</v>
      </c>
      <c r="J905" s="691">
        <v>12</v>
      </c>
      <c r="K905" s="689">
        <v>9.15</v>
      </c>
      <c r="L905" s="689">
        <v>9.35</v>
      </c>
      <c r="M905" s="689"/>
      <c r="N905" s="642" t="s">
        <v>2667</v>
      </c>
      <c r="O905" s="707"/>
      <c r="P905" s="429" t="s">
        <v>3289</v>
      </c>
      <c r="Q905" s="707"/>
      <c r="R905" s="432"/>
      <c r="S905" s="432"/>
      <c r="T905" s="432"/>
      <c r="U905" s="692"/>
      <c r="V905" s="692"/>
      <c r="W905" s="692"/>
      <c r="X905" s="692"/>
      <c r="Y905" s="691"/>
      <c r="Z905" s="716"/>
      <c r="AA905" s="695"/>
      <c r="AK905" s="432"/>
    </row>
    <row r="906" spans="1:39" s="429" customFormat="1" ht="20.25" x14ac:dyDescent="0.4">
      <c r="A906" s="688"/>
      <c r="B906" s="432"/>
      <c r="C906" s="432"/>
      <c r="D906" s="432" t="s">
        <v>1151</v>
      </c>
      <c r="E906" s="429" t="s">
        <v>3022</v>
      </c>
      <c r="F906" s="429" t="s">
        <v>3020</v>
      </c>
      <c r="G906" s="429" t="s">
        <v>2184</v>
      </c>
      <c r="H906" s="429" t="s">
        <v>3021</v>
      </c>
      <c r="I906" s="429" t="s">
        <v>2185</v>
      </c>
      <c r="J906" s="691">
        <v>12</v>
      </c>
      <c r="K906" s="689">
        <v>9.4</v>
      </c>
      <c r="L906" s="689">
        <v>10</v>
      </c>
      <c r="M906" s="689"/>
      <c r="N906" s="642" t="s">
        <v>2667</v>
      </c>
      <c r="P906" s="429" t="s">
        <v>3289</v>
      </c>
      <c r="R906" s="432"/>
      <c r="S906" s="432"/>
      <c r="T906" s="432"/>
      <c r="U906" s="692"/>
      <c r="V906" s="692"/>
      <c r="W906" s="692"/>
      <c r="X906" s="692"/>
      <c r="Y906" s="691"/>
      <c r="Z906" s="716"/>
      <c r="AA906" s="695"/>
      <c r="AK906" s="432"/>
    </row>
    <row r="907" spans="1:39" s="429" customFormat="1" ht="20.25" x14ac:dyDescent="0.4">
      <c r="A907" s="688"/>
      <c r="B907" s="432"/>
      <c r="C907" s="432"/>
      <c r="D907" s="432" t="s">
        <v>1151</v>
      </c>
      <c r="E907" s="429" t="s">
        <v>3023</v>
      </c>
      <c r="F907" s="429" t="s">
        <v>2184</v>
      </c>
      <c r="G907" s="429" t="s">
        <v>2254</v>
      </c>
      <c r="H907" s="429" t="s">
        <v>2185</v>
      </c>
      <c r="I907" s="429" t="s">
        <v>2255</v>
      </c>
      <c r="J907" s="691">
        <v>9</v>
      </c>
      <c r="K907" s="689">
        <v>10.15</v>
      </c>
      <c r="L907" s="689">
        <v>10.25</v>
      </c>
      <c r="M907" s="689"/>
      <c r="N907" s="642" t="s">
        <v>2667</v>
      </c>
      <c r="P907" s="429" t="s">
        <v>3289</v>
      </c>
      <c r="R907" s="432"/>
      <c r="S907" s="432"/>
      <c r="T907" s="432"/>
      <c r="U907" s="692"/>
      <c r="V907" s="692"/>
      <c r="W907" s="692"/>
      <c r="X907" s="692"/>
      <c r="Y907" s="691"/>
      <c r="Z907" s="716"/>
      <c r="AA907" s="695"/>
      <c r="AK907" s="432"/>
    </row>
    <row r="908" spans="1:39" s="429" customFormat="1" ht="20.25" x14ac:dyDescent="0.4">
      <c r="A908" s="688"/>
      <c r="B908" s="432"/>
      <c r="C908" s="432" t="s">
        <v>2092</v>
      </c>
      <c r="D908" s="432" t="s">
        <v>1151</v>
      </c>
      <c r="E908" s="429" t="s">
        <v>3024</v>
      </c>
      <c r="F908" s="429" t="s">
        <v>2254</v>
      </c>
      <c r="G908" s="429" t="s">
        <v>40</v>
      </c>
      <c r="H908" s="429" t="s">
        <v>2255</v>
      </c>
      <c r="I908" s="429" t="s">
        <v>1476</v>
      </c>
      <c r="J908" s="691">
        <v>39.1</v>
      </c>
      <c r="K908" s="689">
        <v>10.35</v>
      </c>
      <c r="L908" s="689">
        <v>11.45</v>
      </c>
      <c r="M908" s="689"/>
      <c r="N908" s="642" t="s">
        <v>2667</v>
      </c>
      <c r="P908" s="429" t="s">
        <v>3289</v>
      </c>
      <c r="R908" s="432"/>
      <c r="S908" s="432"/>
      <c r="T908" s="432"/>
      <c r="U908" s="692"/>
      <c r="V908" s="692"/>
      <c r="W908" s="692"/>
      <c r="X908" s="692"/>
      <c r="Y908" s="691"/>
      <c r="Z908" s="716"/>
      <c r="AA908" s="695"/>
      <c r="AK908" s="432"/>
    </row>
    <row r="909" spans="1:39" s="429" customFormat="1" ht="20.25" x14ac:dyDescent="0.4">
      <c r="A909" s="688"/>
      <c r="B909" s="432"/>
      <c r="C909" s="432" t="s">
        <v>2092</v>
      </c>
      <c r="D909" s="432"/>
      <c r="H909" s="642" t="s">
        <v>976</v>
      </c>
      <c r="J909" s="782"/>
      <c r="K909" s="432"/>
      <c r="L909" s="432"/>
      <c r="M909" s="432"/>
      <c r="N909" s="707"/>
      <c r="R909" s="432"/>
      <c r="S909" s="432"/>
      <c r="T909" s="432"/>
      <c r="U909" s="692"/>
      <c r="V909" s="692"/>
      <c r="W909" s="692"/>
      <c r="X909" s="692"/>
      <c r="Y909" s="691"/>
      <c r="Z909" s="716"/>
      <c r="AA909" s="695"/>
      <c r="AK909" s="432"/>
    </row>
    <row r="910" spans="1:39" s="429" customFormat="1" ht="20.25" x14ac:dyDescent="0.4">
      <c r="A910" s="688"/>
      <c r="B910" s="432"/>
      <c r="C910" s="432" t="s">
        <v>2092</v>
      </c>
      <c r="D910" s="432" t="s">
        <v>1153</v>
      </c>
      <c r="E910" s="429" t="s">
        <v>3025</v>
      </c>
      <c r="F910" s="429" t="s">
        <v>40</v>
      </c>
      <c r="G910" s="429" t="s">
        <v>2176</v>
      </c>
      <c r="H910" s="429" t="s">
        <v>1476</v>
      </c>
      <c r="I910" s="429" t="s">
        <v>2177</v>
      </c>
      <c r="J910" s="432">
        <v>43.1</v>
      </c>
      <c r="K910" s="689">
        <v>14</v>
      </c>
      <c r="L910" s="689">
        <v>15.15</v>
      </c>
      <c r="M910" s="689"/>
      <c r="N910" s="707"/>
      <c r="R910" s="432"/>
      <c r="S910" s="432"/>
      <c r="T910" s="432"/>
      <c r="U910" s="432" t="s">
        <v>1153</v>
      </c>
      <c r="V910" s="690">
        <v>0.30902777777777779</v>
      </c>
      <c r="W910" s="690">
        <v>0.27083333333333331</v>
      </c>
      <c r="X910" s="691">
        <v>175.2</v>
      </c>
      <c r="Y910" s="691">
        <f>X910+X899</f>
        <v>342.9</v>
      </c>
      <c r="Z910" s="692">
        <v>18</v>
      </c>
      <c r="AA910" s="693" t="s">
        <v>1027</v>
      </c>
      <c r="AB910" s="432" t="s">
        <v>2101</v>
      </c>
      <c r="AC910" s="429" t="s">
        <v>2880</v>
      </c>
      <c r="AD910" s="429" t="s">
        <v>2881</v>
      </c>
      <c r="AE910" s="655" t="s">
        <v>1542</v>
      </c>
      <c r="AF910" s="429" t="s">
        <v>1045</v>
      </c>
      <c r="AG910" s="429" t="s">
        <v>2177</v>
      </c>
      <c r="AH910" s="655" t="s">
        <v>1542</v>
      </c>
      <c r="AI910" s="429" t="s">
        <v>1045</v>
      </c>
      <c r="AJ910" s="429" t="s">
        <v>1031</v>
      </c>
      <c r="AK910" s="432" t="s">
        <v>2103</v>
      </c>
      <c r="AL910" s="429" t="s">
        <v>2663</v>
      </c>
      <c r="AM910" s="429" t="s">
        <v>1027</v>
      </c>
    </row>
    <row r="911" spans="1:39" s="429" customFormat="1" ht="20.25" x14ac:dyDescent="0.4">
      <c r="A911" s="688"/>
      <c r="B911" s="432"/>
      <c r="C911" s="432"/>
      <c r="D911" s="432" t="s">
        <v>1153</v>
      </c>
      <c r="E911" s="429" t="s">
        <v>3026</v>
      </c>
      <c r="F911" s="429" t="s">
        <v>3027</v>
      </c>
      <c r="G911" s="429" t="s">
        <v>2184</v>
      </c>
      <c r="H911" s="429" t="s">
        <v>2177</v>
      </c>
      <c r="I911" s="429" t="s">
        <v>2185</v>
      </c>
      <c r="J911" s="432">
        <v>12.8</v>
      </c>
      <c r="K911" s="689">
        <v>16</v>
      </c>
      <c r="L911" s="689">
        <v>16.149999999999999</v>
      </c>
      <c r="M911" s="689"/>
      <c r="N911" s="642" t="s">
        <v>2667</v>
      </c>
      <c r="P911" s="429" t="s">
        <v>3289</v>
      </c>
      <c r="R911" s="432"/>
      <c r="S911" s="432"/>
      <c r="T911" s="432"/>
      <c r="V911" s="692"/>
      <c r="W911" s="692"/>
      <c r="X911" s="691"/>
      <c r="Y911" s="691"/>
      <c r="AA911" s="695"/>
      <c r="AK911" s="432"/>
    </row>
    <row r="912" spans="1:39" s="429" customFormat="1" ht="20.25" x14ac:dyDescent="0.4">
      <c r="A912" s="688"/>
      <c r="B912" s="432"/>
      <c r="C912" s="432"/>
      <c r="D912" s="432" t="s">
        <v>1153</v>
      </c>
      <c r="E912" s="429" t="s">
        <v>3028</v>
      </c>
      <c r="F912" s="429" t="s">
        <v>2184</v>
      </c>
      <c r="G912" s="429" t="s">
        <v>2176</v>
      </c>
      <c r="H912" s="429" t="s">
        <v>2185</v>
      </c>
      <c r="I912" s="429" t="s">
        <v>2177</v>
      </c>
      <c r="J912" s="691">
        <v>12.8</v>
      </c>
      <c r="K912" s="689">
        <v>16.3</v>
      </c>
      <c r="L912" s="689">
        <v>16.45</v>
      </c>
      <c r="M912" s="689"/>
      <c r="N912" s="642" t="s">
        <v>2667</v>
      </c>
      <c r="P912" s="429" t="s">
        <v>3289</v>
      </c>
      <c r="R912" s="432"/>
      <c r="S912" s="432"/>
      <c r="T912" s="432"/>
      <c r="V912" s="692"/>
      <c r="W912" s="692"/>
      <c r="X912" s="691"/>
      <c r="Y912" s="691"/>
      <c r="AA912" s="695"/>
      <c r="AK912" s="432"/>
    </row>
    <row r="913" spans="1:39" s="429" customFormat="1" ht="20.25" x14ac:dyDescent="0.4">
      <c r="A913" s="688"/>
      <c r="B913" s="432"/>
      <c r="C913" s="432"/>
      <c r="D913" s="432" t="s">
        <v>1153</v>
      </c>
      <c r="E913" s="429" t="s">
        <v>3029</v>
      </c>
      <c r="F913" s="429" t="s">
        <v>3027</v>
      </c>
      <c r="G913" s="429" t="s">
        <v>2184</v>
      </c>
      <c r="H913" s="429" t="s">
        <v>2177</v>
      </c>
      <c r="I913" s="429" t="s">
        <v>2185</v>
      </c>
      <c r="J913" s="691">
        <v>12.8</v>
      </c>
      <c r="K913" s="689">
        <v>16.5</v>
      </c>
      <c r="L913" s="689">
        <v>17.05</v>
      </c>
      <c r="M913" s="689"/>
      <c r="N913" s="642" t="s">
        <v>2667</v>
      </c>
      <c r="P913" s="429" t="s">
        <v>3289</v>
      </c>
      <c r="R913" s="432"/>
      <c r="S913" s="432"/>
      <c r="T913" s="432"/>
      <c r="V913" s="692"/>
      <c r="W913" s="692"/>
      <c r="X913" s="691"/>
      <c r="Y913" s="691"/>
      <c r="AA913" s="695"/>
      <c r="AK913" s="432"/>
    </row>
    <row r="914" spans="1:39" s="429" customFormat="1" ht="20.25" x14ac:dyDescent="0.4">
      <c r="A914" s="688"/>
      <c r="B914" s="432"/>
      <c r="C914" s="432"/>
      <c r="D914" s="432" t="s">
        <v>1153</v>
      </c>
      <c r="E914" s="429" t="s">
        <v>3030</v>
      </c>
      <c r="F914" s="429" t="s">
        <v>2184</v>
      </c>
      <c r="G914" s="429" t="s">
        <v>2254</v>
      </c>
      <c r="H914" s="429" t="s">
        <v>2185</v>
      </c>
      <c r="I914" s="429" t="s">
        <v>2255</v>
      </c>
      <c r="J914" s="691">
        <v>9</v>
      </c>
      <c r="K914" s="689">
        <v>17.149999999999999</v>
      </c>
      <c r="L914" s="689">
        <v>17.25</v>
      </c>
      <c r="M914" s="689"/>
      <c r="N914" s="642" t="s">
        <v>2667</v>
      </c>
      <c r="P914" s="429" t="s">
        <v>3289</v>
      </c>
      <c r="R914" s="432"/>
      <c r="S914" s="432"/>
      <c r="T914" s="432"/>
      <c r="V914" s="692"/>
      <c r="W914" s="692"/>
      <c r="X914" s="691"/>
      <c r="Y914" s="691"/>
      <c r="AA914" s="695"/>
      <c r="AK914" s="432"/>
    </row>
    <row r="915" spans="1:39" s="429" customFormat="1" ht="20.25" x14ac:dyDescent="0.4">
      <c r="A915" s="688"/>
      <c r="B915" s="432"/>
      <c r="C915" s="432"/>
      <c r="D915" s="432" t="s">
        <v>1153</v>
      </c>
      <c r="E915" s="429" t="s">
        <v>3031</v>
      </c>
      <c r="F915" s="429" t="s">
        <v>2254</v>
      </c>
      <c r="G915" s="429" t="s">
        <v>40</v>
      </c>
      <c r="H915" s="429" t="s">
        <v>2255</v>
      </c>
      <c r="I915" s="429" t="s">
        <v>1476</v>
      </c>
      <c r="J915" s="432">
        <v>39.1</v>
      </c>
      <c r="K915" s="689">
        <v>17.399999999999999</v>
      </c>
      <c r="L915" s="689">
        <v>18.55</v>
      </c>
      <c r="M915" s="689"/>
      <c r="N915" s="642"/>
      <c r="R915" s="432"/>
      <c r="S915" s="432"/>
      <c r="T915" s="432"/>
      <c r="V915" s="692"/>
      <c r="W915" s="692"/>
      <c r="X915" s="691"/>
      <c r="Y915" s="691"/>
      <c r="AA915" s="695"/>
      <c r="AK915" s="432"/>
    </row>
    <row r="916" spans="1:39" s="429" customFormat="1" ht="20.25" x14ac:dyDescent="0.4">
      <c r="A916" s="688"/>
      <c r="B916" s="432"/>
      <c r="C916" s="432"/>
      <c r="D916" s="432" t="s">
        <v>1153</v>
      </c>
      <c r="E916" s="429" t="s">
        <v>3032</v>
      </c>
      <c r="F916" s="429" t="s">
        <v>40</v>
      </c>
      <c r="G916" s="429" t="s">
        <v>2211</v>
      </c>
      <c r="H916" s="429" t="s">
        <v>1476</v>
      </c>
      <c r="I916" s="429" t="s">
        <v>2212</v>
      </c>
      <c r="J916" s="432">
        <v>22.8</v>
      </c>
      <c r="K916" s="689">
        <v>19</v>
      </c>
      <c r="L916" s="689">
        <v>19.45</v>
      </c>
      <c r="M916" s="689"/>
      <c r="R916" s="432"/>
      <c r="S916" s="432"/>
      <c r="T916" s="432"/>
      <c r="V916" s="692"/>
      <c r="W916" s="692"/>
      <c r="X916" s="691"/>
      <c r="Y916" s="691"/>
      <c r="AA916" s="695"/>
      <c r="AK916" s="432"/>
    </row>
    <row r="917" spans="1:39" s="429" customFormat="1" ht="20.25" x14ac:dyDescent="0.4">
      <c r="A917" s="688"/>
      <c r="B917" s="432"/>
      <c r="C917" s="432" t="s">
        <v>2092</v>
      </c>
      <c r="D917" s="432" t="s">
        <v>1153</v>
      </c>
      <c r="E917" s="429" t="s">
        <v>3033</v>
      </c>
      <c r="F917" s="429" t="s">
        <v>2211</v>
      </c>
      <c r="G917" s="429" t="s">
        <v>40</v>
      </c>
      <c r="H917" s="429" t="s">
        <v>2212</v>
      </c>
      <c r="I917" s="429" t="s">
        <v>1476</v>
      </c>
      <c r="J917" s="432">
        <v>22.8</v>
      </c>
      <c r="K917" s="689">
        <v>19.55</v>
      </c>
      <c r="L917" s="689">
        <v>20.399999999999999</v>
      </c>
      <c r="M917" s="689"/>
      <c r="R917" s="432"/>
      <c r="S917" s="432"/>
      <c r="T917" s="432"/>
      <c r="V917" s="692"/>
      <c r="W917" s="692"/>
      <c r="X917" s="691"/>
      <c r="Y917" s="691"/>
      <c r="AA917" s="695"/>
      <c r="AK917" s="432"/>
    </row>
    <row r="918" spans="1:39" s="429" customFormat="1" ht="20.25" x14ac:dyDescent="0.4">
      <c r="A918" s="688"/>
      <c r="B918" s="432"/>
      <c r="C918" s="432" t="s">
        <v>2092</v>
      </c>
      <c r="D918" s="432"/>
      <c r="J918" s="782" t="s">
        <v>3034</v>
      </c>
      <c r="K918" s="689"/>
      <c r="L918" s="432"/>
      <c r="M918" s="432"/>
      <c r="R918" s="432"/>
      <c r="S918" s="432"/>
      <c r="T918" s="432"/>
      <c r="V918" s="692"/>
      <c r="W918" s="692"/>
      <c r="X918" s="691"/>
      <c r="Y918" s="691"/>
      <c r="AA918" s="695"/>
      <c r="AK918" s="432"/>
    </row>
    <row r="919" spans="1:39" s="178" customFormat="1" ht="20.25" x14ac:dyDescent="0.4">
      <c r="A919" s="672"/>
      <c r="B919" s="175"/>
      <c r="C919" s="175"/>
      <c r="D919" s="175"/>
      <c r="J919" s="189"/>
      <c r="K919" s="180"/>
      <c r="L919" s="175"/>
      <c r="M919" s="175"/>
      <c r="R919" s="175"/>
      <c r="S919" s="175"/>
      <c r="T919" s="175"/>
      <c r="V919" s="679"/>
      <c r="W919" s="679"/>
      <c r="X919" s="183"/>
      <c r="Y919" s="183"/>
      <c r="AA919" s="685"/>
      <c r="AK919" s="175"/>
    </row>
    <row r="920" spans="1:39" s="645" customFormat="1" ht="20.25" x14ac:dyDescent="0.4">
      <c r="A920" s="719"/>
      <c r="B920" s="442">
        <v>54</v>
      </c>
      <c r="C920" s="442" t="s">
        <v>2092</v>
      </c>
      <c r="D920" s="442" t="s">
        <v>1497</v>
      </c>
      <c r="E920" s="645" t="s">
        <v>3035</v>
      </c>
      <c r="F920" s="645" t="s">
        <v>0</v>
      </c>
      <c r="G920" s="645" t="s">
        <v>49</v>
      </c>
      <c r="H920" s="645" t="s">
        <v>968</v>
      </c>
      <c r="I920" s="645" t="s">
        <v>963</v>
      </c>
      <c r="J920" s="442">
        <v>23.3</v>
      </c>
      <c r="K920" s="720">
        <v>5.3</v>
      </c>
      <c r="L920" s="720">
        <v>6.15</v>
      </c>
      <c r="M920" s="720"/>
      <c r="R920" s="722"/>
      <c r="S920" s="722"/>
      <c r="T920" s="442"/>
      <c r="U920" s="442" t="s">
        <v>1497</v>
      </c>
      <c r="V920" s="722">
        <v>0.2951388888888889</v>
      </c>
      <c r="W920" s="722">
        <v>0.27430555555555552</v>
      </c>
      <c r="X920" s="723">
        <v>174.3</v>
      </c>
      <c r="Y920" s="723">
        <f>X920+X927</f>
        <v>348.6</v>
      </c>
      <c r="Z920" s="724">
        <v>12</v>
      </c>
      <c r="AA920" s="725" t="s">
        <v>1027</v>
      </c>
      <c r="AB920" s="726" t="s">
        <v>2101</v>
      </c>
      <c r="AC920" s="727" t="s">
        <v>1029</v>
      </c>
      <c r="AD920" s="727" t="s">
        <v>1029</v>
      </c>
      <c r="AE920" s="726" t="s">
        <v>2103</v>
      </c>
      <c r="AF920" s="645" t="s">
        <v>963</v>
      </c>
      <c r="AG920" s="645" t="s">
        <v>968</v>
      </c>
      <c r="AH920" s="727" t="s">
        <v>1029</v>
      </c>
      <c r="AI920" s="645" t="s">
        <v>1045</v>
      </c>
      <c r="AJ920" s="645" t="s">
        <v>1031</v>
      </c>
      <c r="AK920" s="442"/>
      <c r="AM920" s="645" t="s">
        <v>1027</v>
      </c>
    </row>
    <row r="921" spans="1:39" s="645" customFormat="1" ht="20.25" x14ac:dyDescent="0.4">
      <c r="A921" s="719"/>
      <c r="B921" s="442"/>
      <c r="C921" s="442"/>
      <c r="D921" s="442" t="s">
        <v>1497</v>
      </c>
      <c r="E921" s="645" t="s">
        <v>3036</v>
      </c>
      <c r="F921" s="645" t="s">
        <v>49</v>
      </c>
      <c r="G921" s="645" t="s">
        <v>0</v>
      </c>
      <c r="H921" s="645" t="s">
        <v>963</v>
      </c>
      <c r="I921" s="645" t="s">
        <v>968</v>
      </c>
      <c r="J921" s="442">
        <v>23.3</v>
      </c>
      <c r="K921" s="720">
        <v>6.25</v>
      </c>
      <c r="L921" s="720">
        <v>7.1</v>
      </c>
      <c r="M921" s="720"/>
      <c r="R921" s="722"/>
      <c r="S921" s="722"/>
      <c r="T921" s="442"/>
      <c r="U921" s="442"/>
      <c r="X921" s="723"/>
      <c r="Y921" s="723"/>
      <c r="Z921" s="442"/>
      <c r="AA921" s="728"/>
      <c r="AK921" s="442"/>
    </row>
    <row r="922" spans="1:39" s="645" customFormat="1" ht="20.25" x14ac:dyDescent="0.4">
      <c r="A922" s="719"/>
      <c r="B922" s="442"/>
      <c r="C922" s="442"/>
      <c r="D922" s="442" t="s">
        <v>1497</v>
      </c>
      <c r="E922" s="645" t="s">
        <v>3037</v>
      </c>
      <c r="F922" s="645" t="s">
        <v>0</v>
      </c>
      <c r="G922" s="645" t="s">
        <v>49</v>
      </c>
      <c r="H922" s="645" t="s">
        <v>968</v>
      </c>
      <c r="I922" s="645" t="s">
        <v>963</v>
      </c>
      <c r="J922" s="442">
        <v>23.3</v>
      </c>
      <c r="K922" s="720">
        <v>7.2</v>
      </c>
      <c r="L922" s="442">
        <v>8.0500000000000007</v>
      </c>
      <c r="M922" s="442"/>
      <c r="R922" s="442"/>
      <c r="S922" s="442"/>
      <c r="T922" s="442"/>
      <c r="U922" s="442"/>
      <c r="V922" s="724"/>
      <c r="W922" s="724"/>
      <c r="X922" s="723"/>
      <c r="Y922" s="723"/>
      <c r="Z922" s="442"/>
      <c r="AA922" s="728"/>
      <c r="AK922" s="442"/>
    </row>
    <row r="923" spans="1:39" s="645" customFormat="1" ht="20.25" x14ac:dyDescent="0.4">
      <c r="A923" s="719"/>
      <c r="B923" s="442"/>
      <c r="C923" s="442"/>
      <c r="D923" s="442" t="s">
        <v>1497</v>
      </c>
      <c r="E923" s="645" t="s">
        <v>3038</v>
      </c>
      <c r="F923" s="645" t="s">
        <v>49</v>
      </c>
      <c r="G923" s="645" t="s">
        <v>0</v>
      </c>
      <c r="H923" s="645" t="s">
        <v>963</v>
      </c>
      <c r="I923" s="645" t="s">
        <v>968</v>
      </c>
      <c r="J923" s="442">
        <v>23.3</v>
      </c>
      <c r="K923" s="442">
        <v>8.15</v>
      </c>
      <c r="L923" s="720">
        <v>9</v>
      </c>
      <c r="M923" s="720"/>
      <c r="R923" s="442"/>
      <c r="S923" s="442"/>
      <c r="T923" s="442"/>
      <c r="U923" s="442"/>
      <c r="V923" s="724"/>
      <c r="W923" s="724"/>
      <c r="X923" s="723"/>
      <c r="Y923" s="723"/>
      <c r="Z923" s="442"/>
      <c r="AA923" s="728"/>
      <c r="AK923" s="442"/>
    </row>
    <row r="924" spans="1:39" s="645" customFormat="1" ht="20.25" x14ac:dyDescent="0.4">
      <c r="A924" s="719"/>
      <c r="B924" s="442"/>
      <c r="C924" s="442"/>
      <c r="D924" s="442" t="s">
        <v>1497</v>
      </c>
      <c r="E924" s="645" t="s">
        <v>3039</v>
      </c>
      <c r="F924" s="645" t="s">
        <v>0</v>
      </c>
      <c r="G924" s="645" t="s">
        <v>49</v>
      </c>
      <c r="H924" s="645" t="s">
        <v>968</v>
      </c>
      <c r="I924" s="645" t="s">
        <v>963</v>
      </c>
      <c r="J924" s="442">
        <v>23.3</v>
      </c>
      <c r="K924" s="720">
        <v>9.1</v>
      </c>
      <c r="L924" s="720">
        <v>9.5500000000000007</v>
      </c>
      <c r="M924" s="720"/>
      <c r="N924" s="647" t="s">
        <v>971</v>
      </c>
      <c r="R924" s="442"/>
      <c r="S924" s="442"/>
      <c r="T924" s="442"/>
      <c r="U924" s="442"/>
      <c r="V924" s="724"/>
      <c r="W924" s="724"/>
      <c r="X924" s="723"/>
      <c r="Y924" s="723"/>
      <c r="Z924" s="442"/>
      <c r="AA924" s="728"/>
      <c r="AK924" s="442"/>
    </row>
    <row r="925" spans="1:39" s="645" customFormat="1" ht="20.25" x14ac:dyDescent="0.4">
      <c r="A925" s="719"/>
      <c r="B925" s="442"/>
      <c r="C925" s="442" t="s">
        <v>2092</v>
      </c>
      <c r="D925" s="442" t="s">
        <v>1497</v>
      </c>
      <c r="E925" s="645" t="s">
        <v>3040</v>
      </c>
      <c r="F925" s="645" t="s">
        <v>49</v>
      </c>
      <c r="G925" s="645" t="s">
        <v>40</v>
      </c>
      <c r="H925" s="645" t="s">
        <v>963</v>
      </c>
      <c r="I925" s="645" t="s">
        <v>1476</v>
      </c>
      <c r="J925" s="442">
        <v>57.8</v>
      </c>
      <c r="K925" s="720">
        <v>10.25</v>
      </c>
      <c r="L925" s="720">
        <v>12.05</v>
      </c>
      <c r="M925" s="720"/>
      <c r="R925" s="771"/>
      <c r="S925" s="442"/>
      <c r="T925" s="722"/>
      <c r="U925" s="442"/>
      <c r="V925" s="724"/>
      <c r="W925" s="724"/>
      <c r="X925" s="723"/>
      <c r="Y925" s="723"/>
      <c r="Z925" s="442"/>
      <c r="AA925" s="728"/>
      <c r="AK925" s="442"/>
    </row>
    <row r="926" spans="1:39" s="645" customFormat="1" ht="20.25" x14ac:dyDescent="0.4">
      <c r="A926" s="719"/>
      <c r="B926" s="442"/>
      <c r="C926" s="442" t="s">
        <v>2092</v>
      </c>
      <c r="D926" s="442"/>
      <c r="J926" s="772" t="s">
        <v>3041</v>
      </c>
      <c r="K926" s="442"/>
      <c r="R926" s="730"/>
      <c r="S926" s="722"/>
      <c r="T926" s="722"/>
      <c r="V926" s="442"/>
      <c r="W926" s="442"/>
      <c r="X926" s="723"/>
      <c r="Y926" s="723"/>
      <c r="AA926" s="728"/>
      <c r="AK926" s="442"/>
    </row>
    <row r="927" spans="1:39" s="645" customFormat="1" ht="20.25" x14ac:dyDescent="0.4">
      <c r="A927" s="719"/>
      <c r="C927" s="442" t="s">
        <v>2092</v>
      </c>
      <c r="D927" s="442" t="s">
        <v>1171</v>
      </c>
      <c r="E927" s="645" t="s">
        <v>3042</v>
      </c>
      <c r="F927" s="645" t="s">
        <v>40</v>
      </c>
      <c r="G927" s="645" t="s">
        <v>49</v>
      </c>
      <c r="H927" s="645" t="s">
        <v>1476</v>
      </c>
      <c r="I927" s="645" t="s">
        <v>963</v>
      </c>
      <c r="J927" s="442">
        <v>57.8</v>
      </c>
      <c r="K927" s="720">
        <v>13.45</v>
      </c>
      <c r="L927" s="720">
        <v>15.25</v>
      </c>
      <c r="M927" s="720"/>
      <c r="O927" s="771"/>
      <c r="P927" s="771"/>
      <c r="Q927" s="771"/>
      <c r="S927" s="722"/>
      <c r="T927" s="722"/>
      <c r="U927" s="442" t="s">
        <v>1171</v>
      </c>
      <c r="V927" s="722">
        <v>0.30555555555555552</v>
      </c>
      <c r="W927" s="722">
        <v>0.28472222222222221</v>
      </c>
      <c r="X927" s="723">
        <v>174.3</v>
      </c>
      <c r="Y927" s="723"/>
      <c r="Z927" s="724"/>
      <c r="AA927" s="725" t="s">
        <v>1027</v>
      </c>
      <c r="AB927" s="726" t="s">
        <v>2101</v>
      </c>
      <c r="AC927" s="727" t="s">
        <v>1029</v>
      </c>
      <c r="AD927" s="726"/>
      <c r="AE927" s="726"/>
      <c r="AF927" s="645" t="s">
        <v>963</v>
      </c>
      <c r="AG927" s="645" t="s">
        <v>3253</v>
      </c>
      <c r="AH927" s="727" t="s">
        <v>1029</v>
      </c>
      <c r="AI927" s="645" t="s">
        <v>1045</v>
      </c>
      <c r="AJ927" s="645" t="s">
        <v>1031</v>
      </c>
      <c r="AK927" s="442" t="s">
        <v>1487</v>
      </c>
      <c r="AM927" s="645" t="s">
        <v>1027</v>
      </c>
    </row>
    <row r="928" spans="1:39" s="645" customFormat="1" ht="20.25" x14ac:dyDescent="0.4">
      <c r="A928" s="719"/>
      <c r="B928" s="442"/>
      <c r="C928" s="442"/>
      <c r="D928" s="442" t="s">
        <v>1171</v>
      </c>
      <c r="E928" s="645" t="s">
        <v>3043</v>
      </c>
      <c r="F928" s="645" t="s">
        <v>49</v>
      </c>
      <c r="G928" s="645" t="s">
        <v>0</v>
      </c>
      <c r="H928" s="645" t="s">
        <v>963</v>
      </c>
      <c r="I928" s="645" t="s">
        <v>968</v>
      </c>
      <c r="J928" s="442">
        <v>23.3</v>
      </c>
      <c r="K928" s="720">
        <v>15.35</v>
      </c>
      <c r="L928" s="720">
        <v>16.2</v>
      </c>
      <c r="M928" s="720"/>
      <c r="O928" s="771"/>
      <c r="P928" s="771"/>
      <c r="Q928" s="771"/>
      <c r="S928" s="722"/>
      <c r="T928" s="722"/>
      <c r="U928" s="442"/>
      <c r="V928" s="724"/>
      <c r="W928" s="724"/>
      <c r="X928" s="723"/>
      <c r="Y928" s="723"/>
      <c r="Z928" s="442"/>
      <c r="AA928" s="728"/>
      <c r="AK928" s="442"/>
    </row>
    <row r="929" spans="1:39" s="645" customFormat="1" ht="20.25" x14ac:dyDescent="0.4">
      <c r="A929" s="719"/>
      <c r="B929" s="442"/>
      <c r="C929" s="442"/>
      <c r="D929" s="442" t="s">
        <v>1171</v>
      </c>
      <c r="E929" s="645" t="s">
        <v>3044</v>
      </c>
      <c r="F929" s="645" t="s">
        <v>0</v>
      </c>
      <c r="G929" s="645" t="s">
        <v>49</v>
      </c>
      <c r="H929" s="645" t="s">
        <v>968</v>
      </c>
      <c r="I929" s="645" t="s">
        <v>963</v>
      </c>
      <c r="J929" s="442">
        <v>23.3</v>
      </c>
      <c r="K929" s="720">
        <v>16.3</v>
      </c>
      <c r="L929" s="720">
        <v>17.149999999999999</v>
      </c>
      <c r="M929" s="720"/>
      <c r="N929" s="647" t="s">
        <v>971</v>
      </c>
      <c r="O929" s="771"/>
      <c r="P929" s="771"/>
      <c r="Q929" s="771"/>
      <c r="R929" s="442"/>
      <c r="S929" s="442"/>
      <c r="T929" s="442"/>
      <c r="U929" s="442"/>
      <c r="V929" s="724"/>
      <c r="W929" s="724"/>
      <c r="X929" s="723"/>
      <c r="Y929" s="723"/>
      <c r="Z929" s="442"/>
      <c r="AA929" s="728"/>
      <c r="AK929" s="442"/>
    </row>
    <row r="930" spans="1:39" s="645" customFormat="1" ht="20.25" x14ac:dyDescent="0.4">
      <c r="A930" s="719"/>
      <c r="B930" s="442"/>
      <c r="C930" s="442"/>
      <c r="D930" s="442" t="s">
        <v>1171</v>
      </c>
      <c r="E930" s="645" t="s">
        <v>3045</v>
      </c>
      <c r="F930" s="645" t="s">
        <v>49</v>
      </c>
      <c r="G930" s="645" t="s">
        <v>0</v>
      </c>
      <c r="H930" s="645" t="s">
        <v>963</v>
      </c>
      <c r="I930" s="645" t="s">
        <v>968</v>
      </c>
      <c r="J930" s="442">
        <v>23.3</v>
      </c>
      <c r="K930" s="720">
        <v>17.45</v>
      </c>
      <c r="L930" s="720">
        <v>18.3</v>
      </c>
      <c r="M930" s="720"/>
      <c r="O930" s="771"/>
      <c r="P930" s="771"/>
      <c r="Q930" s="771"/>
      <c r="R930" s="442"/>
      <c r="S930" s="442"/>
      <c r="T930" s="442"/>
      <c r="U930" s="442"/>
      <c r="V930" s="724"/>
      <c r="W930" s="724"/>
      <c r="X930" s="723"/>
      <c r="Y930" s="723"/>
      <c r="Z930" s="442"/>
      <c r="AA930" s="728"/>
      <c r="AK930" s="442"/>
    </row>
    <row r="931" spans="1:39" s="645" customFormat="1" ht="20.25" x14ac:dyDescent="0.4">
      <c r="A931" s="719"/>
      <c r="B931" s="442"/>
      <c r="C931" s="442"/>
      <c r="D931" s="442" t="s">
        <v>1171</v>
      </c>
      <c r="E931" s="645" t="s">
        <v>3046</v>
      </c>
      <c r="F931" s="645" t="s">
        <v>0</v>
      </c>
      <c r="G931" s="645" t="s">
        <v>49</v>
      </c>
      <c r="H931" s="645" t="s">
        <v>968</v>
      </c>
      <c r="I931" s="645" t="s">
        <v>963</v>
      </c>
      <c r="J931" s="442">
        <v>23.3</v>
      </c>
      <c r="K931" s="720">
        <v>18.399999999999999</v>
      </c>
      <c r="L931" s="720">
        <v>19.25</v>
      </c>
      <c r="M931" s="720"/>
      <c r="O931" s="771"/>
      <c r="P931" s="771"/>
      <c r="Q931" s="771"/>
      <c r="R931" s="442"/>
      <c r="S931" s="442"/>
      <c r="T931" s="442"/>
      <c r="U931" s="442"/>
      <c r="V931" s="724"/>
      <c r="W931" s="724"/>
      <c r="X931" s="723"/>
      <c r="Y931" s="723"/>
      <c r="Z931" s="442"/>
      <c r="AA931" s="728"/>
      <c r="AK931" s="442"/>
    </row>
    <row r="932" spans="1:39" s="645" customFormat="1" ht="20.25" x14ac:dyDescent="0.4">
      <c r="A932" s="719"/>
      <c r="B932" s="442"/>
      <c r="C932" s="442" t="s">
        <v>2092</v>
      </c>
      <c r="D932" s="442" t="s">
        <v>1171</v>
      </c>
      <c r="E932" s="645" t="s">
        <v>3047</v>
      </c>
      <c r="F932" s="645" t="s">
        <v>49</v>
      </c>
      <c r="G932" s="645" t="s">
        <v>0</v>
      </c>
      <c r="H932" s="645" t="s">
        <v>963</v>
      </c>
      <c r="I932" s="645" t="s">
        <v>968</v>
      </c>
      <c r="J932" s="442">
        <v>23.3</v>
      </c>
      <c r="K932" s="720">
        <v>19.350000000000001</v>
      </c>
      <c r="L932" s="720">
        <v>20.2</v>
      </c>
      <c r="M932" s="720"/>
      <c r="O932" s="771"/>
      <c r="P932" s="771"/>
      <c r="Q932" s="771"/>
      <c r="R932" s="771"/>
      <c r="S932" s="442"/>
      <c r="T932" s="722"/>
      <c r="U932" s="442"/>
      <c r="V932" s="724"/>
      <c r="W932" s="724"/>
      <c r="X932" s="723"/>
      <c r="Y932" s="723"/>
      <c r="Z932" s="442"/>
      <c r="AA932" s="728"/>
      <c r="AK932" s="442"/>
    </row>
    <row r="933" spans="1:39" s="645" customFormat="1" ht="20.25" x14ac:dyDescent="0.4">
      <c r="A933" s="719"/>
      <c r="B933" s="442"/>
      <c r="C933" s="442" t="s">
        <v>2092</v>
      </c>
      <c r="D933" s="442"/>
      <c r="F933" s="647"/>
      <c r="G933" s="647" t="s">
        <v>1174</v>
      </c>
      <c r="H933" s="647"/>
      <c r="I933" s="647" t="s">
        <v>1174</v>
      </c>
      <c r="J933" s="786"/>
      <c r="K933" s="442"/>
      <c r="L933" s="720"/>
      <c r="M933" s="720"/>
      <c r="O933" s="730"/>
      <c r="P933" s="730"/>
      <c r="Q933" s="730"/>
      <c r="R933" s="730"/>
      <c r="S933" s="722"/>
      <c r="T933" s="722"/>
      <c r="U933" s="442"/>
      <c r="V933" s="724"/>
      <c r="W933" s="724"/>
      <c r="X933" s="723"/>
      <c r="Y933" s="723"/>
      <c r="Z933" s="442"/>
      <c r="AA933" s="728"/>
      <c r="AK933" s="442"/>
    </row>
    <row r="934" spans="1:39" s="178" customFormat="1" ht="20.25" x14ac:dyDescent="0.4">
      <c r="A934" s="672"/>
      <c r="B934" s="175"/>
      <c r="C934" s="175"/>
      <c r="D934" s="175"/>
      <c r="J934" s="193"/>
      <c r="K934" s="175"/>
      <c r="L934" s="175"/>
      <c r="M934" s="175"/>
      <c r="S934" s="182"/>
      <c r="T934" s="182"/>
      <c r="V934" s="175"/>
      <c r="W934" s="175"/>
      <c r="X934" s="183"/>
      <c r="Y934" s="183"/>
      <c r="AA934" s="685"/>
      <c r="AK934" s="175"/>
    </row>
    <row r="935" spans="1:39" s="429" customFormat="1" ht="20.25" x14ac:dyDescent="0.4">
      <c r="A935" s="688"/>
      <c r="B935" s="432">
        <v>55</v>
      </c>
      <c r="C935" s="432" t="s">
        <v>2092</v>
      </c>
      <c r="D935" s="432" t="s">
        <v>1144</v>
      </c>
      <c r="E935" s="429" t="s">
        <v>3048</v>
      </c>
      <c r="F935" s="429" t="s">
        <v>49</v>
      </c>
      <c r="G935" s="642" t="s">
        <v>48</v>
      </c>
      <c r="H935" s="429" t="s">
        <v>963</v>
      </c>
      <c r="I935" s="429" t="s">
        <v>3049</v>
      </c>
      <c r="J935" s="432">
        <v>30.4</v>
      </c>
      <c r="K935" s="689">
        <v>4.45</v>
      </c>
      <c r="L935" s="689">
        <v>5.5</v>
      </c>
      <c r="M935" s="689"/>
      <c r="N935" s="742"/>
      <c r="O935" s="742"/>
      <c r="P935" s="742"/>
      <c r="Q935" s="742"/>
      <c r="S935" s="690"/>
      <c r="T935" s="690"/>
      <c r="U935" s="432" t="s">
        <v>1144</v>
      </c>
      <c r="V935" s="690">
        <v>0.29166666666666669</v>
      </c>
      <c r="W935" s="690">
        <v>0.27083333333333331</v>
      </c>
      <c r="X935" s="691">
        <v>168.6</v>
      </c>
      <c r="Y935" s="691">
        <f>X935+X940</f>
        <v>337.2</v>
      </c>
      <c r="Z935" s="692">
        <v>8</v>
      </c>
      <c r="AA935" s="695"/>
      <c r="AG935" s="645" t="s">
        <v>963</v>
      </c>
      <c r="AH935" s="655" t="s">
        <v>1029</v>
      </c>
      <c r="AI935" s="429" t="s">
        <v>1045</v>
      </c>
      <c r="AJ935" s="429" t="s">
        <v>1031</v>
      </c>
      <c r="AK935" s="432"/>
      <c r="AM935" s="429" t="s">
        <v>1027</v>
      </c>
    </row>
    <row r="936" spans="1:39" s="429" customFormat="1" ht="20.25" x14ac:dyDescent="0.4">
      <c r="A936" s="688"/>
      <c r="B936" s="432"/>
      <c r="C936" s="432"/>
      <c r="D936" s="432" t="s">
        <v>1144</v>
      </c>
      <c r="E936" s="429" t="s">
        <v>3050</v>
      </c>
      <c r="F936" s="429" t="s">
        <v>48</v>
      </c>
      <c r="G936" s="429" t="s">
        <v>49</v>
      </c>
      <c r="H936" s="429" t="s">
        <v>3049</v>
      </c>
      <c r="I936" s="429" t="s">
        <v>963</v>
      </c>
      <c r="J936" s="432">
        <v>29.2</v>
      </c>
      <c r="K936" s="689">
        <v>6</v>
      </c>
      <c r="L936" s="689">
        <v>7.05</v>
      </c>
      <c r="M936" s="689"/>
      <c r="N936" s="742"/>
      <c r="O936" s="742"/>
      <c r="P936" s="742"/>
      <c r="Q936" s="742"/>
      <c r="S936" s="690"/>
      <c r="T936" s="690"/>
      <c r="U936" s="432"/>
      <c r="V936" s="692"/>
      <c r="W936" s="692"/>
      <c r="X936" s="691"/>
      <c r="Y936" s="691"/>
      <c r="Z936" s="743"/>
      <c r="AA936" s="695"/>
      <c r="AG936" s="645"/>
      <c r="AK936" s="432"/>
    </row>
    <row r="937" spans="1:39" s="429" customFormat="1" ht="20.25" x14ac:dyDescent="0.4">
      <c r="A937" s="688"/>
      <c r="B937" s="432"/>
      <c r="C937" s="432"/>
      <c r="D937" s="432" t="s">
        <v>1144</v>
      </c>
      <c r="E937" s="429" t="s">
        <v>3051</v>
      </c>
      <c r="F937" s="429" t="s">
        <v>49</v>
      </c>
      <c r="G937" s="429" t="s">
        <v>45</v>
      </c>
      <c r="H937" s="429" t="s">
        <v>963</v>
      </c>
      <c r="I937" s="429" t="s">
        <v>1251</v>
      </c>
      <c r="J937" s="432">
        <v>65.8</v>
      </c>
      <c r="K937" s="689">
        <v>7.15</v>
      </c>
      <c r="L937" s="689">
        <v>9.15</v>
      </c>
      <c r="M937" s="689"/>
      <c r="N937" s="642" t="s">
        <v>971</v>
      </c>
      <c r="O937" s="742"/>
      <c r="P937" s="742"/>
      <c r="Q937" s="742"/>
      <c r="S937" s="690"/>
      <c r="T937" s="690"/>
      <c r="U937" s="432"/>
      <c r="V937" s="692"/>
      <c r="W937" s="692"/>
      <c r="X937" s="691"/>
      <c r="Y937" s="691"/>
      <c r="Z937" s="743"/>
      <c r="AA937" s="695"/>
      <c r="AG937" s="645"/>
      <c r="AK937" s="432"/>
    </row>
    <row r="938" spans="1:39" s="429" customFormat="1" ht="20.25" x14ac:dyDescent="0.4">
      <c r="A938" s="688"/>
      <c r="B938" s="432"/>
      <c r="C938" s="432" t="s">
        <v>2092</v>
      </c>
      <c r="D938" s="432" t="s">
        <v>1144</v>
      </c>
      <c r="E938" s="429" t="s">
        <v>3052</v>
      </c>
      <c r="F938" s="429" t="s">
        <v>45</v>
      </c>
      <c r="G938" s="429" t="s">
        <v>40</v>
      </c>
      <c r="H938" s="429" t="s">
        <v>1251</v>
      </c>
      <c r="I938" s="429" t="s">
        <v>1476</v>
      </c>
      <c r="J938" s="432">
        <v>43.2</v>
      </c>
      <c r="K938" s="689">
        <v>9.4499999999999993</v>
      </c>
      <c r="L938" s="689">
        <v>11.15</v>
      </c>
      <c r="M938" s="689"/>
      <c r="N938" s="742"/>
      <c r="O938" s="742"/>
      <c r="P938" s="742"/>
      <c r="Q938" s="742"/>
      <c r="S938" s="690"/>
      <c r="T938" s="690"/>
      <c r="U938" s="432"/>
      <c r="V938" s="692"/>
      <c r="W938" s="692"/>
      <c r="X938" s="691"/>
      <c r="Y938" s="691"/>
      <c r="Z938" s="743"/>
      <c r="AA938" s="695"/>
      <c r="AG938" s="645"/>
      <c r="AK938" s="432"/>
    </row>
    <row r="939" spans="1:39" s="429" customFormat="1" ht="20.25" x14ac:dyDescent="0.4">
      <c r="A939" s="688"/>
      <c r="B939" s="432"/>
      <c r="C939" s="432" t="s">
        <v>2092</v>
      </c>
      <c r="D939" s="432"/>
      <c r="G939" s="642"/>
      <c r="H939" s="642" t="s">
        <v>976</v>
      </c>
      <c r="J939" s="642" t="s">
        <v>3053</v>
      </c>
      <c r="K939" s="432"/>
      <c r="L939" s="432"/>
      <c r="M939" s="432"/>
      <c r="N939" s="690"/>
      <c r="O939" s="742"/>
      <c r="P939" s="742"/>
      <c r="Q939" s="742"/>
      <c r="S939" s="690"/>
      <c r="T939" s="690"/>
      <c r="U939" s="432"/>
      <c r="V939" s="692"/>
      <c r="W939" s="692"/>
      <c r="X939" s="691"/>
      <c r="Y939" s="691"/>
      <c r="Z939" s="743"/>
      <c r="AA939" s="695"/>
      <c r="AG939" s="645"/>
      <c r="AK939" s="432"/>
    </row>
    <row r="940" spans="1:39" s="429" customFormat="1" ht="20.25" x14ac:dyDescent="0.4">
      <c r="A940" s="688"/>
      <c r="B940" s="432"/>
      <c r="C940" s="432" t="s">
        <v>2092</v>
      </c>
      <c r="D940" s="432" t="s">
        <v>1142</v>
      </c>
      <c r="E940" s="429" t="s">
        <v>3054</v>
      </c>
      <c r="F940" s="429" t="s">
        <v>40</v>
      </c>
      <c r="G940" s="429" t="s">
        <v>45</v>
      </c>
      <c r="H940" s="429" t="s">
        <v>1476</v>
      </c>
      <c r="I940" s="429" t="s">
        <v>1251</v>
      </c>
      <c r="J940" s="432">
        <v>43.2</v>
      </c>
      <c r="K940" s="689">
        <v>13</v>
      </c>
      <c r="L940" s="689">
        <v>14.3</v>
      </c>
      <c r="M940" s="689"/>
      <c r="N940" s="742"/>
      <c r="O940" s="742"/>
      <c r="P940" s="742"/>
      <c r="Q940" s="742"/>
      <c r="S940" s="690"/>
      <c r="T940" s="690"/>
      <c r="U940" s="432" t="s">
        <v>1142</v>
      </c>
      <c r="V940" s="690">
        <v>0.30208333333333331</v>
      </c>
      <c r="W940" s="690">
        <v>0.28125</v>
      </c>
      <c r="X940" s="691">
        <v>168.6</v>
      </c>
      <c r="Y940" s="691"/>
      <c r="Z940" s="743"/>
      <c r="AA940" s="695"/>
      <c r="AG940" s="645" t="s">
        <v>3252</v>
      </c>
      <c r="AH940" s="655" t="s">
        <v>1029</v>
      </c>
      <c r="AI940" s="429" t="s">
        <v>1045</v>
      </c>
      <c r="AJ940" s="429" t="s">
        <v>1031</v>
      </c>
      <c r="AK940" s="432" t="s">
        <v>1487</v>
      </c>
      <c r="AM940" s="429" t="s">
        <v>1027</v>
      </c>
    </row>
    <row r="941" spans="1:39" s="429" customFormat="1" ht="20.25" x14ac:dyDescent="0.4">
      <c r="A941" s="688"/>
      <c r="B941" s="432"/>
      <c r="C941" s="432"/>
      <c r="D941" s="432" t="s">
        <v>1142</v>
      </c>
      <c r="E941" s="429" t="s">
        <v>3055</v>
      </c>
      <c r="F941" s="429" t="s">
        <v>45</v>
      </c>
      <c r="G941" s="429" t="s">
        <v>49</v>
      </c>
      <c r="H941" s="429" t="s">
        <v>1251</v>
      </c>
      <c r="I941" s="429" t="s">
        <v>963</v>
      </c>
      <c r="J941" s="432">
        <v>65.8</v>
      </c>
      <c r="K941" s="689">
        <v>14.4</v>
      </c>
      <c r="L941" s="689">
        <v>16.399999999999999</v>
      </c>
      <c r="M941" s="689"/>
      <c r="N941" s="642" t="s">
        <v>971</v>
      </c>
      <c r="O941" s="742"/>
      <c r="P941" s="742"/>
      <c r="Q941" s="742"/>
      <c r="S941" s="690"/>
      <c r="T941" s="690"/>
      <c r="U941" s="432"/>
      <c r="V941" s="692"/>
      <c r="W941" s="692"/>
      <c r="X941" s="691"/>
      <c r="Y941" s="691"/>
      <c r="Z941" s="743"/>
      <c r="AA941" s="695"/>
      <c r="AK941" s="432"/>
    </row>
    <row r="942" spans="1:39" s="429" customFormat="1" ht="20.25" x14ac:dyDescent="0.4">
      <c r="A942" s="688"/>
      <c r="B942" s="432"/>
      <c r="C942" s="432"/>
      <c r="D942" s="432" t="s">
        <v>1142</v>
      </c>
      <c r="E942" s="429" t="s">
        <v>3056</v>
      </c>
      <c r="F942" s="429" t="s">
        <v>49</v>
      </c>
      <c r="G942" s="429" t="s">
        <v>48</v>
      </c>
      <c r="H942" s="429" t="s">
        <v>963</v>
      </c>
      <c r="I942" s="429" t="s">
        <v>3049</v>
      </c>
      <c r="J942" s="432">
        <v>30.4</v>
      </c>
      <c r="K942" s="689">
        <v>17.100000000000001</v>
      </c>
      <c r="L942" s="689">
        <v>18.149999999999999</v>
      </c>
      <c r="M942" s="689"/>
      <c r="N942" s="742"/>
      <c r="O942" s="742"/>
      <c r="P942" s="742"/>
      <c r="Q942" s="742"/>
      <c r="S942" s="690"/>
      <c r="T942" s="690"/>
      <c r="U942" s="432"/>
      <c r="V942" s="692"/>
      <c r="W942" s="692"/>
      <c r="X942" s="691"/>
      <c r="Y942" s="691"/>
      <c r="Z942" s="743"/>
      <c r="AA942" s="695"/>
      <c r="AK942" s="432"/>
    </row>
    <row r="943" spans="1:39" s="429" customFormat="1" ht="20.25" x14ac:dyDescent="0.4">
      <c r="A943" s="688"/>
      <c r="B943" s="432"/>
      <c r="C943" s="432" t="s">
        <v>2092</v>
      </c>
      <c r="D943" s="432" t="s">
        <v>1142</v>
      </c>
      <c r="E943" s="429" t="s">
        <v>3057</v>
      </c>
      <c r="F943" s="429" t="s">
        <v>48</v>
      </c>
      <c r="G943" s="429" t="s">
        <v>49</v>
      </c>
      <c r="H943" s="429" t="s">
        <v>3049</v>
      </c>
      <c r="I943" s="429" t="s">
        <v>963</v>
      </c>
      <c r="J943" s="432">
        <v>29.2</v>
      </c>
      <c r="K943" s="689">
        <v>18.25</v>
      </c>
      <c r="L943" s="689">
        <v>19.3</v>
      </c>
      <c r="M943" s="689"/>
      <c r="N943" s="742"/>
      <c r="O943" s="742"/>
      <c r="P943" s="742"/>
      <c r="Q943" s="742"/>
      <c r="S943" s="690"/>
      <c r="T943" s="690"/>
      <c r="U943" s="432"/>
      <c r="V943" s="692"/>
      <c r="W943" s="692"/>
      <c r="X943" s="691"/>
      <c r="Y943" s="691"/>
      <c r="Z943" s="743"/>
      <c r="AA943" s="695"/>
      <c r="AK943" s="432"/>
    </row>
    <row r="944" spans="1:39" s="429" customFormat="1" ht="20.25" x14ac:dyDescent="0.4">
      <c r="A944" s="688"/>
      <c r="B944" s="432"/>
      <c r="C944" s="432" t="s">
        <v>2092</v>
      </c>
      <c r="D944" s="432"/>
      <c r="G944" s="642"/>
      <c r="I944" s="642" t="s">
        <v>1174</v>
      </c>
      <c r="K944" s="432"/>
      <c r="L944" s="432"/>
      <c r="M944" s="432"/>
      <c r="N944" s="742"/>
      <c r="O944" s="742"/>
      <c r="P944" s="742"/>
      <c r="Q944" s="742"/>
      <c r="S944" s="690"/>
      <c r="T944" s="690"/>
      <c r="U944" s="432"/>
      <c r="V944" s="692"/>
      <c r="W944" s="692"/>
      <c r="X944" s="691"/>
      <c r="Y944" s="691"/>
      <c r="Z944" s="743"/>
      <c r="AA944" s="695"/>
      <c r="AK944" s="432"/>
    </row>
    <row r="945" spans="1:39" s="178" customFormat="1" ht="20.25" x14ac:dyDescent="0.4">
      <c r="A945" s="672"/>
      <c r="B945" s="175"/>
      <c r="C945" s="175"/>
      <c r="D945" s="175"/>
      <c r="G945" s="187"/>
      <c r="I945" s="187"/>
      <c r="K945" s="175"/>
      <c r="L945" s="175"/>
      <c r="M945" s="175"/>
      <c r="N945" s="686"/>
      <c r="O945" s="686"/>
      <c r="P945" s="686"/>
      <c r="Q945" s="686"/>
      <c r="S945" s="182"/>
      <c r="T945" s="182"/>
      <c r="U945" s="175"/>
      <c r="V945" s="679"/>
      <c r="W945" s="679"/>
      <c r="X945" s="183"/>
      <c r="Y945" s="183"/>
      <c r="Z945" s="687"/>
      <c r="AA945" s="685"/>
      <c r="AK945" s="175"/>
    </row>
    <row r="946" spans="1:39" s="429" customFormat="1" ht="17.25" customHeight="1" x14ac:dyDescent="0.4">
      <c r="A946" s="688"/>
      <c r="B946" s="432">
        <v>56</v>
      </c>
      <c r="C946" s="432" t="s">
        <v>2092</v>
      </c>
      <c r="D946" s="432" t="s">
        <v>1147</v>
      </c>
      <c r="E946" s="429" t="s">
        <v>3058</v>
      </c>
      <c r="F946" s="429" t="s">
        <v>49</v>
      </c>
      <c r="G946" s="642" t="s">
        <v>48</v>
      </c>
      <c r="H946" s="429" t="s">
        <v>963</v>
      </c>
      <c r="I946" s="429" t="s">
        <v>3049</v>
      </c>
      <c r="J946" s="432">
        <v>30.4</v>
      </c>
      <c r="K946" s="432">
        <v>6.45</v>
      </c>
      <c r="L946" s="689">
        <v>7.5</v>
      </c>
      <c r="M946" s="689"/>
      <c r="N946" s="742"/>
      <c r="O946" s="742"/>
      <c r="P946" s="742"/>
      <c r="Q946" s="742"/>
      <c r="S946" s="690"/>
      <c r="T946" s="690"/>
      <c r="U946" s="432" t="s">
        <v>1147</v>
      </c>
      <c r="V946" s="690">
        <v>0.29166666666666669</v>
      </c>
      <c r="W946" s="690">
        <v>0.27083333333333331</v>
      </c>
      <c r="X946" s="691">
        <v>168.6</v>
      </c>
      <c r="Y946" s="691">
        <f>X946+X951</f>
        <v>337.2</v>
      </c>
      <c r="Z946" s="692">
        <v>8</v>
      </c>
      <c r="AA946" s="695"/>
      <c r="AG946" s="645" t="s">
        <v>963</v>
      </c>
      <c r="AH946" s="655" t="s">
        <v>1029</v>
      </c>
      <c r="AI946" s="429" t="s">
        <v>1045</v>
      </c>
      <c r="AJ946" s="429" t="s">
        <v>1031</v>
      </c>
      <c r="AK946" s="432"/>
      <c r="AM946" s="429" t="s">
        <v>1027</v>
      </c>
    </row>
    <row r="947" spans="1:39" s="429" customFormat="1" ht="17.25" customHeight="1" x14ac:dyDescent="0.4">
      <c r="A947" s="688"/>
      <c r="B947" s="432"/>
      <c r="C947" s="432"/>
      <c r="D947" s="432" t="s">
        <v>1147</v>
      </c>
      <c r="E947" s="429" t="s">
        <v>3059</v>
      </c>
      <c r="F947" s="429" t="s">
        <v>48</v>
      </c>
      <c r="G947" s="429" t="s">
        <v>49</v>
      </c>
      <c r="H947" s="429" t="s">
        <v>3049</v>
      </c>
      <c r="I947" s="429" t="s">
        <v>963</v>
      </c>
      <c r="J947" s="432">
        <v>29.2</v>
      </c>
      <c r="K947" s="689">
        <v>8</v>
      </c>
      <c r="L947" s="432">
        <v>9.0500000000000007</v>
      </c>
      <c r="M947" s="432"/>
      <c r="N947" s="742"/>
      <c r="O947" s="742"/>
      <c r="P947" s="742"/>
      <c r="Q947" s="742"/>
      <c r="S947" s="690"/>
      <c r="T947" s="690"/>
      <c r="U947" s="432"/>
      <c r="V947" s="692"/>
      <c r="W947" s="692"/>
      <c r="X947" s="691"/>
      <c r="Y947" s="691"/>
      <c r="Z947" s="743"/>
      <c r="AA947" s="695"/>
      <c r="AG947" s="645"/>
      <c r="AK947" s="432"/>
    </row>
    <row r="948" spans="1:39" s="429" customFormat="1" ht="17.25" customHeight="1" x14ac:dyDescent="0.4">
      <c r="A948" s="688"/>
      <c r="B948" s="432"/>
      <c r="C948" s="432"/>
      <c r="D948" s="432" t="s">
        <v>1147</v>
      </c>
      <c r="E948" s="429" t="s">
        <v>3060</v>
      </c>
      <c r="F948" s="429" t="s">
        <v>49</v>
      </c>
      <c r="G948" s="429" t="s">
        <v>45</v>
      </c>
      <c r="H948" s="429" t="s">
        <v>963</v>
      </c>
      <c r="I948" s="429" t="s">
        <v>1251</v>
      </c>
      <c r="J948" s="432">
        <v>65.8</v>
      </c>
      <c r="K948" s="432">
        <v>9.15</v>
      </c>
      <c r="L948" s="432">
        <v>11.15</v>
      </c>
      <c r="M948" s="432"/>
      <c r="N948" s="642" t="s">
        <v>971</v>
      </c>
      <c r="O948" s="742"/>
      <c r="P948" s="742"/>
      <c r="Q948" s="742"/>
      <c r="S948" s="690"/>
      <c r="T948" s="690"/>
      <c r="U948" s="432"/>
      <c r="V948" s="692"/>
      <c r="W948" s="692"/>
      <c r="X948" s="691"/>
      <c r="Y948" s="691"/>
      <c r="Z948" s="743"/>
      <c r="AA948" s="695"/>
      <c r="AG948" s="645"/>
      <c r="AK948" s="432"/>
    </row>
    <row r="949" spans="1:39" s="429" customFormat="1" ht="17.25" customHeight="1" x14ac:dyDescent="0.4">
      <c r="A949" s="688"/>
      <c r="B949" s="432"/>
      <c r="C949" s="432" t="s">
        <v>2092</v>
      </c>
      <c r="D949" s="432" t="s">
        <v>1147</v>
      </c>
      <c r="E949" s="429" t="s">
        <v>3061</v>
      </c>
      <c r="F949" s="429" t="s">
        <v>45</v>
      </c>
      <c r="G949" s="429" t="s">
        <v>40</v>
      </c>
      <c r="H949" s="429" t="s">
        <v>1251</v>
      </c>
      <c r="I949" s="429" t="s">
        <v>1476</v>
      </c>
      <c r="J949" s="432">
        <v>43.2</v>
      </c>
      <c r="K949" s="432">
        <v>11.45</v>
      </c>
      <c r="L949" s="432">
        <v>13.15</v>
      </c>
      <c r="M949" s="432"/>
      <c r="N949" s="742"/>
      <c r="O949" s="742"/>
      <c r="P949" s="742"/>
      <c r="Q949" s="742"/>
      <c r="S949" s="690"/>
      <c r="T949" s="690"/>
      <c r="U949" s="432"/>
      <c r="V949" s="692"/>
      <c r="W949" s="692"/>
      <c r="X949" s="691"/>
      <c r="Y949" s="691"/>
      <c r="Z949" s="743"/>
      <c r="AA949" s="695"/>
      <c r="AG949" s="645"/>
      <c r="AK949" s="432"/>
    </row>
    <row r="950" spans="1:39" s="429" customFormat="1" ht="17.25" customHeight="1" x14ac:dyDescent="0.4">
      <c r="A950" s="688"/>
      <c r="B950" s="432"/>
      <c r="C950" s="432" t="s">
        <v>2092</v>
      </c>
      <c r="D950" s="432"/>
      <c r="G950" s="642"/>
      <c r="H950" s="642" t="s">
        <v>976</v>
      </c>
      <c r="J950" s="642" t="s">
        <v>3062</v>
      </c>
      <c r="K950" s="432"/>
      <c r="L950" s="432"/>
      <c r="M950" s="432"/>
      <c r="N950" s="742"/>
      <c r="O950" s="742"/>
      <c r="P950" s="742"/>
      <c r="Q950" s="742"/>
      <c r="S950" s="690"/>
      <c r="T950" s="690"/>
      <c r="U950" s="432"/>
      <c r="V950" s="692"/>
      <c r="W950" s="692"/>
      <c r="X950" s="691"/>
      <c r="Y950" s="691"/>
      <c r="Z950" s="743"/>
      <c r="AA950" s="695"/>
      <c r="AG950" s="645"/>
      <c r="AK950" s="432"/>
    </row>
    <row r="951" spans="1:39" s="429" customFormat="1" ht="20.25" x14ac:dyDescent="0.4">
      <c r="A951" s="688"/>
      <c r="B951" s="432"/>
      <c r="C951" s="432" t="s">
        <v>2092</v>
      </c>
      <c r="D951" s="432" t="s">
        <v>1145</v>
      </c>
      <c r="E951" s="429" t="s">
        <v>3063</v>
      </c>
      <c r="F951" s="429" t="s">
        <v>40</v>
      </c>
      <c r="G951" s="429" t="s">
        <v>45</v>
      </c>
      <c r="H951" s="429" t="s">
        <v>1476</v>
      </c>
      <c r="I951" s="429" t="s">
        <v>1251</v>
      </c>
      <c r="J951" s="432">
        <v>43.2</v>
      </c>
      <c r="K951" s="689">
        <v>15</v>
      </c>
      <c r="L951" s="689">
        <v>16.3</v>
      </c>
      <c r="M951" s="689"/>
      <c r="N951" s="742"/>
      <c r="O951" s="742"/>
      <c r="P951" s="742"/>
      <c r="Q951" s="742"/>
      <c r="S951" s="690"/>
      <c r="T951" s="690"/>
      <c r="U951" s="432" t="s">
        <v>1145</v>
      </c>
      <c r="V951" s="690">
        <v>0.30208333333333331</v>
      </c>
      <c r="W951" s="690">
        <v>0.28125</v>
      </c>
      <c r="X951" s="691">
        <v>168.6</v>
      </c>
      <c r="Y951" s="691"/>
      <c r="Z951" s="743"/>
      <c r="AA951" s="695"/>
      <c r="AG951" s="645" t="s">
        <v>3252</v>
      </c>
      <c r="AH951" s="655" t="s">
        <v>1029</v>
      </c>
      <c r="AI951" s="429" t="s">
        <v>1045</v>
      </c>
      <c r="AJ951" s="429" t="s">
        <v>1031</v>
      </c>
      <c r="AK951" s="432" t="s">
        <v>1487</v>
      </c>
      <c r="AM951" s="429" t="s">
        <v>1027</v>
      </c>
    </row>
    <row r="952" spans="1:39" s="429" customFormat="1" ht="20.25" x14ac:dyDescent="0.4">
      <c r="A952" s="688"/>
      <c r="B952" s="432"/>
      <c r="C952" s="432"/>
      <c r="D952" s="432" t="s">
        <v>1145</v>
      </c>
      <c r="E952" s="429" t="s">
        <v>3064</v>
      </c>
      <c r="F952" s="429" t="s">
        <v>45</v>
      </c>
      <c r="G952" s="429" t="s">
        <v>49</v>
      </c>
      <c r="H952" s="429" t="s">
        <v>1251</v>
      </c>
      <c r="I952" s="429" t="s">
        <v>963</v>
      </c>
      <c r="J952" s="432">
        <v>65.8</v>
      </c>
      <c r="K952" s="689">
        <v>16.399999999999999</v>
      </c>
      <c r="L952" s="689">
        <v>18.399999999999999</v>
      </c>
      <c r="M952" s="689"/>
      <c r="N952" s="642" t="s">
        <v>971</v>
      </c>
      <c r="O952" s="742"/>
      <c r="P952" s="742"/>
      <c r="Q952" s="742"/>
      <c r="S952" s="690"/>
      <c r="T952" s="690"/>
      <c r="U952" s="432"/>
      <c r="V952" s="692"/>
      <c r="W952" s="692"/>
      <c r="X952" s="691"/>
      <c r="Y952" s="691"/>
      <c r="Z952" s="743"/>
      <c r="AA952" s="695"/>
      <c r="AK952" s="432"/>
    </row>
    <row r="953" spans="1:39" s="429" customFormat="1" ht="20.25" x14ac:dyDescent="0.4">
      <c r="A953" s="688"/>
      <c r="B953" s="432"/>
      <c r="C953" s="432"/>
      <c r="D953" s="432" t="s">
        <v>1145</v>
      </c>
      <c r="E953" s="429" t="s">
        <v>3065</v>
      </c>
      <c r="F953" s="429" t="s">
        <v>49</v>
      </c>
      <c r="G953" s="429" t="s">
        <v>48</v>
      </c>
      <c r="H953" s="429" t="s">
        <v>963</v>
      </c>
      <c r="I953" s="429" t="s">
        <v>3049</v>
      </c>
      <c r="J953" s="432">
        <v>30.4</v>
      </c>
      <c r="K953" s="689">
        <v>19.100000000000001</v>
      </c>
      <c r="L953" s="689">
        <v>20.149999999999999</v>
      </c>
      <c r="M953" s="689"/>
      <c r="N953" s="742"/>
      <c r="O953" s="742"/>
      <c r="P953" s="742"/>
      <c r="Q953" s="742"/>
      <c r="S953" s="690"/>
      <c r="T953" s="690"/>
      <c r="U953" s="432"/>
      <c r="V953" s="692"/>
      <c r="W953" s="692"/>
      <c r="X953" s="691"/>
      <c r="Y953" s="691"/>
      <c r="Z953" s="743"/>
      <c r="AA953" s="695"/>
      <c r="AK953" s="432"/>
    </row>
    <row r="954" spans="1:39" s="429" customFormat="1" ht="20.25" x14ac:dyDescent="0.4">
      <c r="A954" s="688"/>
      <c r="B954" s="432"/>
      <c r="C954" s="432" t="s">
        <v>2092</v>
      </c>
      <c r="D954" s="432" t="s">
        <v>1145</v>
      </c>
      <c r="E954" s="429" t="s">
        <v>3066</v>
      </c>
      <c r="F954" s="429" t="s">
        <v>48</v>
      </c>
      <c r="G954" s="429" t="s">
        <v>49</v>
      </c>
      <c r="H954" s="429" t="s">
        <v>3049</v>
      </c>
      <c r="I954" s="429" t="s">
        <v>963</v>
      </c>
      <c r="J954" s="432">
        <v>29.2</v>
      </c>
      <c r="K954" s="689">
        <v>20.25</v>
      </c>
      <c r="L954" s="689">
        <v>21.3</v>
      </c>
      <c r="M954" s="689"/>
      <c r="N954" s="742"/>
      <c r="O954" s="742"/>
      <c r="P954" s="742"/>
      <c r="Q954" s="742"/>
      <c r="S954" s="690"/>
      <c r="T954" s="690"/>
      <c r="U954" s="432"/>
      <c r="V954" s="692"/>
      <c r="W954" s="692"/>
      <c r="X954" s="691"/>
      <c r="Y954" s="691"/>
      <c r="Z954" s="743"/>
      <c r="AA954" s="695"/>
      <c r="AK954" s="432"/>
    </row>
    <row r="955" spans="1:39" s="429" customFormat="1" ht="20.25" x14ac:dyDescent="0.4">
      <c r="A955" s="688"/>
      <c r="B955" s="432"/>
      <c r="C955" s="432" t="s">
        <v>2092</v>
      </c>
      <c r="D955" s="432"/>
      <c r="G955" s="642"/>
      <c r="I955" s="642" t="s">
        <v>1174</v>
      </c>
      <c r="K955" s="432"/>
      <c r="L955" s="432"/>
      <c r="M955" s="432"/>
      <c r="N955" s="742"/>
      <c r="O955" s="742"/>
      <c r="P955" s="742"/>
      <c r="Q955" s="742"/>
      <c r="S955" s="690"/>
      <c r="T955" s="690"/>
      <c r="U955" s="432"/>
      <c r="V955" s="692"/>
      <c r="W955" s="692"/>
      <c r="X955" s="691"/>
      <c r="Y955" s="691"/>
      <c r="Z955" s="743"/>
      <c r="AA955" s="695"/>
      <c r="AK955" s="432"/>
    </row>
    <row r="956" spans="1:39" s="178" customFormat="1" ht="20.25" x14ac:dyDescent="0.4">
      <c r="A956" s="672"/>
      <c r="B956" s="175"/>
      <c r="C956" s="175"/>
      <c r="D956" s="175"/>
      <c r="G956" s="187"/>
      <c r="I956" s="187"/>
      <c r="K956" s="175"/>
      <c r="L956" s="175"/>
      <c r="M956" s="175"/>
      <c r="N956" s="686"/>
      <c r="O956" s="686"/>
      <c r="P956" s="686"/>
      <c r="Q956" s="686"/>
      <c r="S956" s="182"/>
      <c r="T956" s="182"/>
      <c r="U956" s="175"/>
      <c r="V956" s="679"/>
      <c r="W956" s="679"/>
      <c r="X956" s="183"/>
      <c r="Y956" s="183"/>
      <c r="Z956" s="687"/>
      <c r="AA956" s="685"/>
      <c r="AK956" s="175"/>
    </row>
    <row r="957" spans="1:39" s="645" customFormat="1" ht="20.25" x14ac:dyDescent="0.4">
      <c r="A957" s="719"/>
      <c r="B957" s="442">
        <v>57</v>
      </c>
      <c r="C957" s="442" t="s">
        <v>2092</v>
      </c>
      <c r="D957" s="442" t="s">
        <v>1150</v>
      </c>
      <c r="E957" s="645" t="s">
        <v>3067</v>
      </c>
      <c r="F957" s="645" t="s">
        <v>49</v>
      </c>
      <c r="G957" s="647" t="s">
        <v>48</v>
      </c>
      <c r="H957" s="645" t="s">
        <v>963</v>
      </c>
      <c r="I957" s="645" t="s">
        <v>3049</v>
      </c>
      <c r="J957" s="442">
        <v>30.4</v>
      </c>
      <c r="K957" s="442">
        <v>7.45</v>
      </c>
      <c r="L957" s="720">
        <v>8.5</v>
      </c>
      <c r="M957" s="720"/>
      <c r="N957" s="787"/>
      <c r="O957" s="787"/>
      <c r="P957" s="787"/>
      <c r="Q957" s="787"/>
      <c r="S957" s="722"/>
      <c r="T957" s="722"/>
      <c r="U957" s="442" t="s">
        <v>1150</v>
      </c>
      <c r="V957" s="722">
        <v>0.29166666666666669</v>
      </c>
      <c r="W957" s="722">
        <v>0.27083333333333331</v>
      </c>
      <c r="X957" s="723">
        <v>168.6</v>
      </c>
      <c r="Y957" s="723">
        <f>X957+X962</f>
        <v>337.2</v>
      </c>
      <c r="Z957" s="724">
        <v>8</v>
      </c>
      <c r="AA957" s="728"/>
      <c r="AG957" s="645" t="s">
        <v>963</v>
      </c>
      <c r="AH957" s="727" t="s">
        <v>1029</v>
      </c>
      <c r="AI957" s="645" t="s">
        <v>1045</v>
      </c>
      <c r="AJ957" s="645" t="s">
        <v>1031</v>
      </c>
      <c r="AK957" s="442"/>
      <c r="AM957" s="645" t="s">
        <v>1027</v>
      </c>
    </row>
    <row r="958" spans="1:39" s="645" customFormat="1" ht="20.25" x14ac:dyDescent="0.4">
      <c r="A958" s="719"/>
      <c r="B958" s="442"/>
      <c r="C958" s="442"/>
      <c r="D958" s="442" t="s">
        <v>1150</v>
      </c>
      <c r="E958" s="645" t="s">
        <v>3068</v>
      </c>
      <c r="F958" s="645" t="s">
        <v>48</v>
      </c>
      <c r="G958" s="645" t="s">
        <v>49</v>
      </c>
      <c r="H958" s="645" t="s">
        <v>3049</v>
      </c>
      <c r="I958" s="645" t="s">
        <v>963</v>
      </c>
      <c r="J958" s="442">
        <v>29.2</v>
      </c>
      <c r="K958" s="720">
        <v>9</v>
      </c>
      <c r="L958" s="720">
        <v>10.050000000000001</v>
      </c>
      <c r="M958" s="720"/>
      <c r="N958" s="787"/>
      <c r="O958" s="787"/>
      <c r="P958" s="787"/>
      <c r="Q958" s="787"/>
      <c r="S958" s="722"/>
      <c r="T958" s="722"/>
      <c r="U958" s="442"/>
      <c r="V958" s="724"/>
      <c r="W958" s="724"/>
      <c r="X958" s="723"/>
      <c r="Y958" s="723"/>
      <c r="Z958" s="788"/>
      <c r="AA958" s="728"/>
      <c r="AK958" s="442"/>
    </row>
    <row r="959" spans="1:39" s="645" customFormat="1" ht="20.25" x14ac:dyDescent="0.4">
      <c r="A959" s="719"/>
      <c r="B959" s="442"/>
      <c r="C959" s="442"/>
      <c r="D959" s="442" t="s">
        <v>1150</v>
      </c>
      <c r="E959" s="645" t="s">
        <v>3069</v>
      </c>
      <c r="F959" s="645" t="s">
        <v>49</v>
      </c>
      <c r="G959" s="645" t="s">
        <v>45</v>
      </c>
      <c r="H959" s="645" t="s">
        <v>963</v>
      </c>
      <c r="I959" s="645" t="s">
        <v>1251</v>
      </c>
      <c r="J959" s="442">
        <v>65.8</v>
      </c>
      <c r="K959" s="720">
        <v>10.15</v>
      </c>
      <c r="L959" s="720">
        <v>12.15</v>
      </c>
      <c r="M959" s="720"/>
      <c r="N959" s="647" t="s">
        <v>971</v>
      </c>
      <c r="O959" s="787"/>
      <c r="P959" s="787"/>
      <c r="Q959" s="787"/>
      <c r="S959" s="722"/>
      <c r="T959" s="722"/>
      <c r="U959" s="442"/>
      <c r="V959" s="724"/>
      <c r="W959" s="724"/>
      <c r="X959" s="723"/>
      <c r="Y959" s="723"/>
      <c r="Z959" s="788"/>
      <c r="AA959" s="728"/>
      <c r="AK959" s="442"/>
    </row>
    <row r="960" spans="1:39" s="645" customFormat="1" ht="20.25" x14ac:dyDescent="0.4">
      <c r="A960" s="719"/>
      <c r="B960" s="442"/>
      <c r="C960" s="442" t="s">
        <v>2092</v>
      </c>
      <c r="D960" s="442" t="s">
        <v>1150</v>
      </c>
      <c r="E960" s="645" t="s">
        <v>3070</v>
      </c>
      <c r="F960" s="645" t="s">
        <v>45</v>
      </c>
      <c r="G960" s="645" t="s">
        <v>40</v>
      </c>
      <c r="H960" s="645" t="s">
        <v>1251</v>
      </c>
      <c r="I960" s="645" t="s">
        <v>1476</v>
      </c>
      <c r="J960" s="442">
        <v>43.2</v>
      </c>
      <c r="K960" s="720">
        <v>12.45</v>
      </c>
      <c r="L960" s="720">
        <v>14.15</v>
      </c>
      <c r="M960" s="720"/>
      <c r="N960" s="787"/>
      <c r="O960" s="787"/>
      <c r="P960" s="787"/>
      <c r="Q960" s="787"/>
      <c r="S960" s="722"/>
      <c r="T960" s="722"/>
      <c r="U960" s="442"/>
      <c r="V960" s="724"/>
      <c r="W960" s="724"/>
      <c r="X960" s="723"/>
      <c r="Y960" s="723"/>
      <c r="Z960" s="788"/>
      <c r="AA960" s="728"/>
      <c r="AK960" s="442"/>
    </row>
    <row r="961" spans="1:39" s="645" customFormat="1" ht="20.25" x14ac:dyDescent="0.4">
      <c r="A961" s="719"/>
      <c r="B961" s="442"/>
      <c r="C961" s="442" t="s">
        <v>2092</v>
      </c>
      <c r="D961" s="442"/>
      <c r="G961" s="647"/>
      <c r="H961" s="647" t="s">
        <v>976</v>
      </c>
      <c r="J961" s="647" t="s">
        <v>3071</v>
      </c>
      <c r="K961" s="442"/>
      <c r="L961" s="442"/>
      <c r="M961" s="442"/>
      <c r="N961" s="787"/>
      <c r="O961" s="787"/>
      <c r="P961" s="787"/>
      <c r="Q961" s="787"/>
      <c r="S961" s="722"/>
      <c r="T961" s="722"/>
      <c r="U961" s="442"/>
      <c r="V961" s="724"/>
      <c r="W961" s="724"/>
      <c r="X961" s="723"/>
      <c r="Y961" s="723"/>
      <c r="Z961" s="788"/>
      <c r="AA961" s="728"/>
      <c r="AK961" s="442"/>
    </row>
    <row r="962" spans="1:39" s="645" customFormat="1" ht="20.25" x14ac:dyDescent="0.4">
      <c r="A962" s="719"/>
      <c r="B962" s="442"/>
      <c r="C962" s="442" t="s">
        <v>2092</v>
      </c>
      <c r="D962" s="442" t="s">
        <v>1148</v>
      </c>
      <c r="E962" s="645" t="s">
        <v>3072</v>
      </c>
      <c r="F962" s="645" t="s">
        <v>40</v>
      </c>
      <c r="G962" s="645" t="s">
        <v>45</v>
      </c>
      <c r="H962" s="645" t="s">
        <v>1476</v>
      </c>
      <c r="I962" s="645" t="s">
        <v>1251</v>
      </c>
      <c r="J962" s="442">
        <v>43.2</v>
      </c>
      <c r="K962" s="720">
        <v>16</v>
      </c>
      <c r="L962" s="720">
        <v>17.3</v>
      </c>
      <c r="M962" s="720"/>
      <c r="N962" s="787"/>
      <c r="O962" s="787"/>
      <c r="P962" s="787"/>
      <c r="Q962" s="787"/>
      <c r="S962" s="722"/>
      <c r="T962" s="722"/>
      <c r="U962" s="442" t="s">
        <v>1148</v>
      </c>
      <c r="V962" s="722">
        <v>0.30208333333333331</v>
      </c>
      <c r="W962" s="722">
        <v>0.28125</v>
      </c>
      <c r="X962" s="723">
        <v>168.6</v>
      </c>
      <c r="Y962" s="723"/>
      <c r="Z962" s="788"/>
      <c r="AA962" s="728"/>
      <c r="AG962" s="645" t="s">
        <v>3252</v>
      </c>
      <c r="AH962" s="727" t="s">
        <v>1029</v>
      </c>
      <c r="AI962" s="645" t="s">
        <v>1045</v>
      </c>
      <c r="AJ962" s="645" t="s">
        <v>1031</v>
      </c>
      <c r="AK962" s="442" t="s">
        <v>1487</v>
      </c>
      <c r="AM962" s="645" t="s">
        <v>1027</v>
      </c>
    </row>
    <row r="963" spans="1:39" s="645" customFormat="1" ht="20.25" x14ac:dyDescent="0.4">
      <c r="A963" s="719"/>
      <c r="B963" s="442"/>
      <c r="C963" s="442"/>
      <c r="D963" s="442" t="s">
        <v>1148</v>
      </c>
      <c r="E963" s="645" t="s">
        <v>3073</v>
      </c>
      <c r="F963" s="645" t="s">
        <v>45</v>
      </c>
      <c r="G963" s="645" t="s">
        <v>49</v>
      </c>
      <c r="H963" s="645" t="s">
        <v>1251</v>
      </c>
      <c r="I963" s="645" t="s">
        <v>963</v>
      </c>
      <c r="J963" s="442">
        <v>65.8</v>
      </c>
      <c r="K963" s="720">
        <v>17.399999999999999</v>
      </c>
      <c r="L963" s="720">
        <v>19.399999999999999</v>
      </c>
      <c r="M963" s="720"/>
      <c r="N963" s="647" t="s">
        <v>971</v>
      </c>
      <c r="O963" s="787"/>
      <c r="P963" s="787"/>
      <c r="Q963" s="787"/>
      <c r="S963" s="722"/>
      <c r="T963" s="722"/>
      <c r="U963" s="442"/>
      <c r="V963" s="724"/>
      <c r="W963" s="724"/>
      <c r="X963" s="723"/>
      <c r="Y963" s="723"/>
      <c r="Z963" s="788"/>
      <c r="AA963" s="728"/>
      <c r="AK963" s="442"/>
    </row>
    <row r="964" spans="1:39" s="645" customFormat="1" ht="20.25" x14ac:dyDescent="0.4">
      <c r="A964" s="719"/>
      <c r="B964" s="442"/>
      <c r="C964" s="442"/>
      <c r="D964" s="442" t="s">
        <v>1148</v>
      </c>
      <c r="E964" s="645" t="s">
        <v>3074</v>
      </c>
      <c r="F964" s="645" t="s">
        <v>49</v>
      </c>
      <c r="G964" s="645" t="s">
        <v>48</v>
      </c>
      <c r="H964" s="645" t="s">
        <v>963</v>
      </c>
      <c r="I964" s="645" t="s">
        <v>3049</v>
      </c>
      <c r="J964" s="442">
        <v>30.4</v>
      </c>
      <c r="K964" s="720">
        <v>20.100000000000001</v>
      </c>
      <c r="L964" s="720">
        <v>21.15</v>
      </c>
      <c r="M964" s="720"/>
      <c r="N964" s="787"/>
      <c r="O964" s="787"/>
      <c r="P964" s="787"/>
      <c r="Q964" s="787"/>
      <c r="S964" s="722"/>
      <c r="T964" s="722"/>
      <c r="U964" s="442"/>
      <c r="V964" s="724"/>
      <c r="W964" s="724"/>
      <c r="X964" s="723"/>
      <c r="Y964" s="723"/>
      <c r="Z964" s="788"/>
      <c r="AA964" s="728"/>
      <c r="AK964" s="442"/>
    </row>
    <row r="965" spans="1:39" s="645" customFormat="1" ht="20.25" x14ac:dyDescent="0.4">
      <c r="A965" s="719"/>
      <c r="B965" s="442"/>
      <c r="C965" s="442" t="s">
        <v>2092</v>
      </c>
      <c r="D965" s="442" t="s">
        <v>1148</v>
      </c>
      <c r="E965" s="645" t="s">
        <v>3075</v>
      </c>
      <c r="F965" s="645" t="s">
        <v>48</v>
      </c>
      <c r="G965" s="645" t="s">
        <v>49</v>
      </c>
      <c r="H965" s="645" t="s">
        <v>3049</v>
      </c>
      <c r="I965" s="645" t="s">
        <v>963</v>
      </c>
      <c r="J965" s="442">
        <v>29.2</v>
      </c>
      <c r="K965" s="720">
        <v>21.25</v>
      </c>
      <c r="L965" s="720">
        <v>22.3</v>
      </c>
      <c r="M965" s="720"/>
      <c r="N965" s="787"/>
      <c r="O965" s="787"/>
      <c r="P965" s="787"/>
      <c r="Q965" s="787"/>
      <c r="S965" s="722"/>
      <c r="T965" s="722"/>
      <c r="U965" s="442"/>
      <c r="V965" s="724"/>
      <c r="W965" s="724"/>
      <c r="X965" s="723"/>
      <c r="Y965" s="723"/>
      <c r="Z965" s="788"/>
      <c r="AA965" s="728"/>
      <c r="AK965" s="442"/>
    </row>
    <row r="966" spans="1:39" s="645" customFormat="1" ht="20.25" x14ac:dyDescent="0.4">
      <c r="A966" s="719"/>
      <c r="B966" s="442"/>
      <c r="C966" s="442" t="s">
        <v>2092</v>
      </c>
      <c r="D966" s="442"/>
      <c r="G966" s="647"/>
      <c r="I966" s="647" t="s">
        <v>1174</v>
      </c>
      <c r="K966" s="442"/>
      <c r="L966" s="442"/>
      <c r="M966" s="442"/>
      <c r="N966" s="789"/>
      <c r="O966" s="658"/>
      <c r="P966" s="658"/>
      <c r="Q966" s="658"/>
      <c r="R966" s="790"/>
      <c r="T966" s="722"/>
      <c r="U966" s="442"/>
      <c r="V966" s="724"/>
      <c r="W966" s="724"/>
      <c r="X966" s="723"/>
      <c r="Y966" s="723"/>
      <c r="Z966" s="788"/>
      <c r="AA966" s="728"/>
      <c r="AK966" s="442"/>
    </row>
    <row r="967" spans="1:39" s="178" customFormat="1" ht="20.25" x14ac:dyDescent="0.4">
      <c r="A967" s="672"/>
      <c r="B967" s="175"/>
      <c r="C967" s="175"/>
      <c r="D967" s="175"/>
      <c r="G967" s="187"/>
      <c r="I967" s="187"/>
      <c r="K967" s="175"/>
      <c r="L967" s="175"/>
      <c r="M967" s="175"/>
      <c r="N967" s="686"/>
      <c r="R967" s="182"/>
      <c r="T967" s="182"/>
      <c r="U967" s="175"/>
      <c r="V967" s="679"/>
      <c r="W967" s="679"/>
      <c r="X967" s="183"/>
      <c r="Y967" s="183"/>
      <c r="Z967" s="687"/>
      <c r="AA967" s="685"/>
      <c r="AK967" s="175"/>
    </row>
    <row r="968" spans="1:39" s="178" customFormat="1" ht="20.25" x14ac:dyDescent="0.4">
      <c r="A968" s="672"/>
      <c r="B968" s="175"/>
      <c r="C968" s="175"/>
      <c r="D968" s="175"/>
      <c r="G968" s="187"/>
      <c r="I968" s="187"/>
      <c r="K968" s="175"/>
      <c r="L968" s="175"/>
      <c r="M968" s="175"/>
      <c r="N968" s="686"/>
      <c r="R968" s="182"/>
      <c r="T968" s="182"/>
      <c r="U968" s="175"/>
      <c r="V968" s="679"/>
      <c r="W968" s="679"/>
      <c r="X968" s="183"/>
      <c r="Y968" s="183"/>
      <c r="Z968" s="687"/>
      <c r="AA968" s="685"/>
      <c r="AK968" s="175"/>
    </row>
    <row r="969" spans="1:39" s="429" customFormat="1" ht="20.25" x14ac:dyDescent="0.4">
      <c r="A969" s="688"/>
      <c r="B969" s="432">
        <v>58</v>
      </c>
      <c r="C969" s="432" t="s">
        <v>2092</v>
      </c>
      <c r="D969" s="432" t="s">
        <v>1506</v>
      </c>
      <c r="E969" s="429" t="s">
        <v>3076</v>
      </c>
      <c r="F969" s="429" t="s">
        <v>40</v>
      </c>
      <c r="G969" s="429" t="s">
        <v>3077</v>
      </c>
      <c r="H969" s="429" t="s">
        <v>1476</v>
      </c>
      <c r="I969" s="429" t="s">
        <v>3078</v>
      </c>
      <c r="J969" s="691">
        <v>429.8</v>
      </c>
      <c r="K969" s="689">
        <v>7</v>
      </c>
      <c r="L969" s="689">
        <v>17.100000000000001</v>
      </c>
      <c r="M969" s="689"/>
      <c r="N969" s="654" t="s">
        <v>968</v>
      </c>
      <c r="O969" s="654" t="s">
        <v>2093</v>
      </c>
      <c r="P969" s="654"/>
      <c r="Q969" s="654"/>
      <c r="R969" s="791"/>
      <c r="T969" s="690"/>
      <c r="U969" s="432" t="s">
        <v>1506</v>
      </c>
      <c r="V969" s="690">
        <v>0.24652777777777779</v>
      </c>
      <c r="W969" s="690">
        <v>0.22569444444444445</v>
      </c>
      <c r="X969" s="691">
        <v>212.1</v>
      </c>
      <c r="Y969" s="691"/>
      <c r="Z969" s="692"/>
      <c r="AA969" s="693" t="s">
        <v>1027</v>
      </c>
      <c r="AB969" s="769" t="s">
        <v>2101</v>
      </c>
      <c r="AC969" s="429" t="s">
        <v>1045</v>
      </c>
      <c r="AD969" s="769"/>
      <c r="AE969" s="769"/>
      <c r="AF969" s="655" t="s">
        <v>3078</v>
      </c>
      <c r="AG969" s="429" t="s">
        <v>3078</v>
      </c>
      <c r="AH969" s="655" t="s">
        <v>1542</v>
      </c>
      <c r="AI969" s="429" t="s">
        <v>1045</v>
      </c>
      <c r="AJ969" s="429" t="s">
        <v>1637</v>
      </c>
      <c r="AK969" s="654" t="s">
        <v>3079</v>
      </c>
      <c r="AM969" s="429" t="s">
        <v>1027</v>
      </c>
    </row>
    <row r="970" spans="1:39" s="429" customFormat="1" ht="20.25" x14ac:dyDescent="0.4">
      <c r="A970" s="688"/>
      <c r="B970" s="432"/>
      <c r="C970" s="432" t="s">
        <v>2092</v>
      </c>
      <c r="D970" s="432" t="s">
        <v>1516</v>
      </c>
      <c r="J970" s="432"/>
      <c r="K970" s="689"/>
      <c r="L970" s="689"/>
      <c r="M970" s="689"/>
      <c r="N970" s="654" t="s">
        <v>963</v>
      </c>
      <c r="O970" s="654" t="s">
        <v>3080</v>
      </c>
      <c r="P970" s="654"/>
      <c r="Q970" s="654"/>
      <c r="R970" s="654"/>
      <c r="T970" s="432"/>
      <c r="U970" s="432" t="s">
        <v>1516</v>
      </c>
      <c r="V970" s="690">
        <v>0.22569444444444445</v>
      </c>
      <c r="W970" s="690">
        <v>0.22569444444444445</v>
      </c>
      <c r="X970" s="691">
        <v>217.7</v>
      </c>
      <c r="Y970" s="691">
        <f>X969+X970</f>
        <v>429.79999999999995</v>
      </c>
      <c r="Z970" s="692">
        <v>1</v>
      </c>
      <c r="AA970" s="693" t="s">
        <v>1027</v>
      </c>
      <c r="AB970" s="769" t="s">
        <v>2101</v>
      </c>
      <c r="AC970" s="429" t="s">
        <v>1045</v>
      </c>
      <c r="AD970" s="429" t="s">
        <v>1045</v>
      </c>
      <c r="AE970" s="769" t="s">
        <v>3081</v>
      </c>
      <c r="AF970" s="655" t="s">
        <v>3078</v>
      </c>
      <c r="AG970" s="429" t="s">
        <v>3078</v>
      </c>
      <c r="AH970" s="655" t="s">
        <v>1542</v>
      </c>
      <c r="AI970" s="429" t="s">
        <v>1045</v>
      </c>
      <c r="AJ970" s="429" t="s">
        <v>1637</v>
      </c>
      <c r="AK970" s="432"/>
      <c r="AM970" s="429" t="s">
        <v>1027</v>
      </c>
    </row>
    <row r="971" spans="1:39" s="178" customFormat="1" ht="20.25" x14ac:dyDescent="0.4">
      <c r="A971" s="672"/>
      <c r="B971" s="175"/>
      <c r="C971" s="175"/>
      <c r="D971" s="175"/>
      <c r="J971" s="175"/>
      <c r="K971" s="180"/>
      <c r="L971" s="180"/>
      <c r="M971" s="180"/>
      <c r="N971" s="178" t="s">
        <v>1312</v>
      </c>
      <c r="O971" s="175" t="s">
        <v>3082</v>
      </c>
      <c r="P971" s="175"/>
      <c r="Q971" s="175"/>
      <c r="R971" s="175"/>
      <c r="T971" s="175"/>
      <c r="U971" s="175"/>
      <c r="V971" s="679"/>
      <c r="W971" s="679"/>
      <c r="X971" s="183"/>
      <c r="Y971" s="183"/>
      <c r="Z971" s="175"/>
      <c r="AA971" s="792"/>
      <c r="AK971" s="175"/>
    </row>
    <row r="972" spans="1:39" s="178" customFormat="1" ht="20.25" x14ac:dyDescent="0.4">
      <c r="A972" s="672"/>
      <c r="B972" s="175"/>
      <c r="C972" s="175" t="s">
        <v>2092</v>
      </c>
      <c r="D972" s="175"/>
      <c r="F972" s="191" t="s">
        <v>976</v>
      </c>
      <c r="G972" s="653"/>
      <c r="H972" s="191" t="s">
        <v>976</v>
      </c>
      <c r="I972" s="187" t="s">
        <v>1597</v>
      </c>
      <c r="J972" s="189" t="s">
        <v>3083</v>
      </c>
      <c r="K972" s="180"/>
      <c r="L972" s="180"/>
      <c r="M972" s="180"/>
      <c r="N972" s="189" t="s">
        <v>1594</v>
      </c>
      <c r="O972" s="189" t="s">
        <v>3084</v>
      </c>
      <c r="P972" s="189"/>
      <c r="Q972" s="189"/>
      <c r="R972" s="189" t="s">
        <v>971</v>
      </c>
      <c r="T972" s="175"/>
      <c r="U972" s="175"/>
      <c r="V972" s="679"/>
      <c r="W972" s="679"/>
      <c r="X972" s="183"/>
      <c r="Y972" s="183"/>
      <c r="Z972" s="175"/>
      <c r="AA972" s="792"/>
      <c r="AK972" s="175"/>
    </row>
    <row r="973" spans="1:39" s="178" customFormat="1" ht="20.25" x14ac:dyDescent="0.4">
      <c r="A973" s="672"/>
      <c r="B973" s="175"/>
      <c r="C973" s="175" t="s">
        <v>2092</v>
      </c>
      <c r="D973" s="175"/>
      <c r="F973" s="176"/>
      <c r="H973" s="176" t="s">
        <v>2096</v>
      </c>
      <c r="I973" s="178" t="s">
        <v>3085</v>
      </c>
      <c r="J973" s="175"/>
      <c r="K973" s="175"/>
      <c r="L973" s="175"/>
      <c r="M973" s="175"/>
      <c r="N973" s="189" t="s">
        <v>1597</v>
      </c>
      <c r="O973" s="189" t="s">
        <v>3083</v>
      </c>
      <c r="P973" s="189"/>
      <c r="Q973" s="189"/>
      <c r="R973" s="189" t="s">
        <v>976</v>
      </c>
      <c r="T973" s="191"/>
      <c r="U973" s="175"/>
      <c r="V973" s="679"/>
      <c r="W973" s="679"/>
      <c r="X973" s="183"/>
      <c r="Y973" s="183"/>
      <c r="Z973" s="175"/>
      <c r="AA973" s="792"/>
      <c r="AK973" s="175"/>
    </row>
    <row r="974" spans="1:39" s="178" customFormat="1" ht="20.25" x14ac:dyDescent="0.4">
      <c r="A974" s="672"/>
      <c r="B974" s="175"/>
      <c r="C974" s="175" t="s">
        <v>2092</v>
      </c>
      <c r="D974" s="175"/>
      <c r="F974" s="176"/>
      <c r="H974" s="176" t="s">
        <v>2096</v>
      </c>
      <c r="I974" s="178" t="s">
        <v>3086</v>
      </c>
      <c r="J974" s="175"/>
      <c r="K974" s="175"/>
      <c r="L974" s="180"/>
      <c r="M974" s="180"/>
      <c r="N974" s="189" t="s">
        <v>1649</v>
      </c>
      <c r="O974" s="176" t="s">
        <v>3087</v>
      </c>
      <c r="P974" s="176"/>
      <c r="Q974" s="176"/>
      <c r="R974" s="176"/>
      <c r="T974" s="187"/>
      <c r="U974" s="175"/>
      <c r="V974" s="679"/>
      <c r="W974" s="679"/>
      <c r="X974" s="183"/>
      <c r="Y974" s="183"/>
      <c r="Z974" s="175"/>
      <c r="AA974" s="792"/>
      <c r="AK974" s="175"/>
    </row>
    <row r="975" spans="1:39" s="178" customFormat="1" ht="20.25" x14ac:dyDescent="0.4">
      <c r="A975" s="672"/>
      <c r="B975" s="175"/>
      <c r="C975" s="175"/>
      <c r="D975" s="175"/>
      <c r="K975" s="175"/>
      <c r="L975" s="180"/>
      <c r="M975" s="180"/>
      <c r="T975" s="175"/>
      <c r="U975" s="175"/>
      <c r="V975" s="679"/>
      <c r="W975" s="679"/>
      <c r="X975" s="183"/>
      <c r="Y975" s="183"/>
      <c r="Z975" s="175"/>
      <c r="AA975" s="792"/>
      <c r="AK975" s="175"/>
    </row>
    <row r="976" spans="1:39" s="178" customFormat="1" ht="20.25" x14ac:dyDescent="0.4">
      <c r="A976" s="672"/>
      <c r="B976" s="175"/>
      <c r="C976" s="175"/>
      <c r="D976" s="175"/>
      <c r="J976" s="175"/>
      <c r="K976" s="175"/>
      <c r="L976" s="175"/>
      <c r="M976" s="175"/>
      <c r="O976" s="175"/>
      <c r="P976" s="175"/>
      <c r="Q976" s="175"/>
      <c r="R976" s="175"/>
      <c r="T976" s="175"/>
      <c r="U976" s="183"/>
      <c r="V976" s="679"/>
      <c r="W976" s="679"/>
      <c r="X976" s="183"/>
      <c r="Y976" s="183"/>
      <c r="Z976" s="180"/>
      <c r="AA976" s="685"/>
      <c r="AK976" s="175"/>
    </row>
    <row r="977" spans="1:39" s="429" customFormat="1" ht="20.25" x14ac:dyDescent="0.4">
      <c r="A977" s="688"/>
      <c r="B977" s="432">
        <v>59</v>
      </c>
      <c r="C977" s="432" t="s">
        <v>2092</v>
      </c>
      <c r="D977" s="432" t="s">
        <v>1513</v>
      </c>
      <c r="E977" s="429" t="s">
        <v>3088</v>
      </c>
      <c r="F977" s="429" t="s">
        <v>3077</v>
      </c>
      <c r="G977" s="429" t="s">
        <v>40</v>
      </c>
      <c r="H977" s="429" t="s">
        <v>3078</v>
      </c>
      <c r="I977" s="429" t="s">
        <v>1476</v>
      </c>
      <c r="J977" s="691">
        <v>429.8</v>
      </c>
      <c r="K977" s="689">
        <v>7.3</v>
      </c>
      <c r="L977" s="689">
        <v>17.45</v>
      </c>
      <c r="M977" s="689"/>
      <c r="N977" s="782" t="s">
        <v>1649</v>
      </c>
      <c r="O977" s="654" t="s">
        <v>3089</v>
      </c>
      <c r="P977" s="654"/>
      <c r="Q977" s="654"/>
      <c r="R977" s="654"/>
      <c r="T977" s="432"/>
      <c r="U977" s="432" t="s">
        <v>1513</v>
      </c>
      <c r="V977" s="690">
        <v>0.21875</v>
      </c>
      <c r="W977" s="690">
        <v>0.21875</v>
      </c>
      <c r="X977" s="691">
        <v>217.7</v>
      </c>
      <c r="Y977" s="691"/>
      <c r="Z977" s="692"/>
      <c r="AA977" s="693" t="s">
        <v>1027</v>
      </c>
      <c r="AB977" s="705" t="s">
        <v>2101</v>
      </c>
      <c r="AC977" s="429" t="s">
        <v>1045</v>
      </c>
      <c r="AD977" s="705"/>
      <c r="AE977" s="705"/>
      <c r="AF977" s="655" t="s">
        <v>3078</v>
      </c>
      <c r="AG977" s="429" t="s">
        <v>3078</v>
      </c>
      <c r="AH977" s="655" t="s">
        <v>1542</v>
      </c>
      <c r="AI977" s="429" t="s">
        <v>1045</v>
      </c>
      <c r="AJ977" s="429" t="s">
        <v>1637</v>
      </c>
      <c r="AK977" s="432"/>
      <c r="AM977" s="429" t="s">
        <v>1027</v>
      </c>
    </row>
    <row r="978" spans="1:39" s="429" customFormat="1" ht="20.25" x14ac:dyDescent="0.4">
      <c r="A978" s="688"/>
      <c r="B978" s="432"/>
      <c r="C978" s="432" t="s">
        <v>2092</v>
      </c>
      <c r="D978" s="432" t="s">
        <v>1265</v>
      </c>
      <c r="J978" s="432"/>
      <c r="K978" s="432"/>
      <c r="L978" s="432"/>
      <c r="M978" s="432"/>
      <c r="N978" s="782" t="s">
        <v>1597</v>
      </c>
      <c r="O978" s="782" t="s">
        <v>3090</v>
      </c>
      <c r="P978" s="782"/>
      <c r="Q978" s="782"/>
      <c r="R978" s="782"/>
      <c r="T978" s="744"/>
      <c r="U978" s="432" t="s">
        <v>1265</v>
      </c>
      <c r="V978" s="690">
        <v>0.23958333333333334</v>
      </c>
      <c r="W978" s="690">
        <v>0.21875</v>
      </c>
      <c r="X978" s="691">
        <v>212.1</v>
      </c>
      <c r="Y978" s="691">
        <f>X977+X978</f>
        <v>429.79999999999995</v>
      </c>
      <c r="Z978" s="692">
        <v>1</v>
      </c>
      <c r="AA978" s="693" t="s">
        <v>1027</v>
      </c>
      <c r="AB978" s="705" t="s">
        <v>2101</v>
      </c>
      <c r="AC978" s="429" t="s">
        <v>1045</v>
      </c>
      <c r="AD978" s="429" t="s">
        <v>1045</v>
      </c>
      <c r="AE978" s="705"/>
      <c r="AF978" s="655" t="s">
        <v>3078</v>
      </c>
      <c r="AG978" s="429" t="s">
        <v>3078</v>
      </c>
      <c r="AH978" s="655" t="s">
        <v>1542</v>
      </c>
      <c r="AI978" s="429" t="s">
        <v>1045</v>
      </c>
      <c r="AJ978" s="429" t="s">
        <v>1637</v>
      </c>
      <c r="AK978" s="432"/>
      <c r="AM978" s="429" t="s">
        <v>1027</v>
      </c>
    </row>
    <row r="979" spans="1:39" s="178" customFormat="1" ht="20.25" x14ac:dyDescent="0.4">
      <c r="A979" s="672"/>
      <c r="B979" s="175"/>
      <c r="C979" s="175" t="s">
        <v>2092</v>
      </c>
      <c r="D979" s="175"/>
      <c r="F979" s="191" t="s">
        <v>976</v>
      </c>
      <c r="G979" s="653"/>
      <c r="H979" s="191" t="s">
        <v>976</v>
      </c>
      <c r="I979" s="187" t="s">
        <v>1597</v>
      </c>
      <c r="J979" s="602" t="s">
        <v>3090</v>
      </c>
      <c r="K979" s="180"/>
      <c r="L979" s="175"/>
      <c r="M979" s="175"/>
      <c r="N979" s="176" t="s">
        <v>1594</v>
      </c>
      <c r="O979" s="176" t="s">
        <v>3091</v>
      </c>
      <c r="P979" s="176"/>
      <c r="Q979" s="176"/>
      <c r="R979" s="189" t="s">
        <v>971</v>
      </c>
      <c r="T979" s="175"/>
      <c r="U979" s="183"/>
      <c r="X979" s="183"/>
      <c r="Y979" s="183"/>
      <c r="Z979" s="175"/>
      <c r="AA979" s="685"/>
      <c r="AK979" s="175"/>
    </row>
    <row r="980" spans="1:39" s="178" customFormat="1" ht="20.25" x14ac:dyDescent="0.4">
      <c r="A980" s="672"/>
      <c r="B980" s="175"/>
      <c r="C980" s="175" t="s">
        <v>2092</v>
      </c>
      <c r="D980" s="175"/>
      <c r="F980" s="176"/>
      <c r="H980" s="176" t="s">
        <v>2096</v>
      </c>
      <c r="I980" s="178" t="s">
        <v>3092</v>
      </c>
      <c r="J980" s="175"/>
      <c r="K980" s="175"/>
      <c r="L980" s="175"/>
      <c r="M980" s="175"/>
      <c r="N980" s="176" t="s">
        <v>1312</v>
      </c>
      <c r="O980" s="176" t="s">
        <v>2075</v>
      </c>
      <c r="P980" s="176"/>
      <c r="Q980" s="176"/>
      <c r="R980" s="189"/>
      <c r="T980" s="191"/>
      <c r="V980" s="679"/>
      <c r="W980" s="679"/>
      <c r="X980" s="183"/>
      <c r="Y980" s="183"/>
      <c r="Z980" s="175"/>
      <c r="AA980" s="685"/>
      <c r="AK980" s="175"/>
    </row>
    <row r="981" spans="1:39" s="178" customFormat="1" ht="20.25" x14ac:dyDescent="0.4">
      <c r="A981" s="672"/>
      <c r="B981" s="175"/>
      <c r="C981" s="175" t="s">
        <v>2092</v>
      </c>
      <c r="D981" s="175"/>
      <c r="F981" s="176"/>
      <c r="H981" s="176" t="s">
        <v>2096</v>
      </c>
      <c r="I981" s="178" t="s">
        <v>3093</v>
      </c>
      <c r="J981" s="175"/>
      <c r="K981" s="175"/>
      <c r="L981" s="175"/>
      <c r="M981" s="175"/>
      <c r="N981" s="176" t="s">
        <v>963</v>
      </c>
      <c r="O981" s="176" t="s">
        <v>3094</v>
      </c>
      <c r="P981" s="176"/>
      <c r="Q981" s="176"/>
      <c r="R981" s="176"/>
      <c r="T981" s="175"/>
      <c r="U981" s="183"/>
      <c r="V981" s="679"/>
      <c r="W981" s="679"/>
      <c r="X981" s="183"/>
      <c r="Y981" s="183"/>
      <c r="Z981" s="175"/>
      <c r="AA981" s="685"/>
      <c r="AK981" s="175"/>
    </row>
    <row r="982" spans="1:39" s="178" customFormat="1" ht="20.25" x14ac:dyDescent="0.4">
      <c r="A982" s="672"/>
      <c r="B982" s="175"/>
      <c r="C982" s="175"/>
      <c r="D982" s="175"/>
      <c r="J982" s="175"/>
      <c r="K982" s="175"/>
      <c r="L982" s="175"/>
      <c r="M982" s="175"/>
      <c r="N982" s="178" t="s">
        <v>968</v>
      </c>
      <c r="O982" s="175" t="s">
        <v>1880</v>
      </c>
      <c r="P982" s="175"/>
      <c r="Q982" s="175"/>
      <c r="R982" s="175"/>
      <c r="T982" s="175"/>
      <c r="U982" s="183"/>
      <c r="V982" s="679"/>
      <c r="W982" s="679"/>
      <c r="X982" s="183"/>
      <c r="Y982" s="183"/>
      <c r="Z982" s="175"/>
      <c r="AA982" s="685"/>
      <c r="AK982" s="175"/>
    </row>
    <row r="983" spans="1:39" s="178" customFormat="1" ht="20.25" x14ac:dyDescent="0.4">
      <c r="A983" s="672"/>
      <c r="B983" s="175"/>
      <c r="C983" s="175" t="s">
        <v>2092</v>
      </c>
      <c r="D983" s="175"/>
      <c r="F983" s="652"/>
      <c r="G983" s="652"/>
      <c r="H983" s="652"/>
      <c r="I983" s="652"/>
      <c r="J983" s="652" t="s">
        <v>3095</v>
      </c>
      <c r="K983" s="793"/>
      <c r="L983" s="793"/>
      <c r="M983" s="793"/>
      <c r="N983" s="176"/>
      <c r="O983" s="176"/>
      <c r="P983" s="176"/>
      <c r="Q983" s="176"/>
      <c r="R983" s="176"/>
      <c r="T983" s="175"/>
      <c r="U983" s="183"/>
      <c r="V983" s="679"/>
      <c r="W983" s="679"/>
      <c r="X983" s="183"/>
      <c r="Y983" s="183"/>
      <c r="Z983" s="175"/>
      <c r="AA983" s="685"/>
      <c r="AK983" s="175"/>
    </row>
    <row r="984" spans="1:39" s="178" customFormat="1" ht="20.25" x14ac:dyDescent="0.4">
      <c r="A984" s="672"/>
      <c r="B984" s="175"/>
      <c r="C984" s="175"/>
      <c r="D984" s="175"/>
      <c r="F984" s="652"/>
      <c r="G984" s="652"/>
      <c r="H984" s="652"/>
      <c r="I984" s="652"/>
      <c r="J984" s="652"/>
      <c r="K984" s="793"/>
      <c r="L984" s="793"/>
      <c r="M984" s="793"/>
      <c r="O984" s="175"/>
      <c r="P984" s="175"/>
      <c r="Q984" s="175"/>
      <c r="R984" s="175"/>
      <c r="T984" s="175"/>
      <c r="U984" s="183"/>
      <c r="V984" s="679"/>
      <c r="W984" s="679"/>
      <c r="X984" s="183"/>
      <c r="Y984" s="183"/>
      <c r="Z984" s="175"/>
      <c r="AA984" s="685"/>
      <c r="AK984" s="175"/>
    </row>
    <row r="985" spans="1:39" s="429" customFormat="1" ht="20.25" x14ac:dyDescent="0.4">
      <c r="A985" s="688"/>
      <c r="B985" s="432">
        <v>60</v>
      </c>
      <c r="C985" s="432" t="s">
        <v>2092</v>
      </c>
      <c r="D985" s="432" t="s">
        <v>1266</v>
      </c>
      <c r="E985" s="429" t="s">
        <v>3096</v>
      </c>
      <c r="F985" s="429" t="s">
        <v>40</v>
      </c>
      <c r="G985" s="655" t="s">
        <v>3097</v>
      </c>
      <c r="H985" s="429" t="s">
        <v>1476</v>
      </c>
      <c r="I985" s="655" t="s">
        <v>3098</v>
      </c>
      <c r="J985" s="691">
        <v>255.8</v>
      </c>
      <c r="K985" s="689">
        <v>5.4</v>
      </c>
      <c r="L985" s="689">
        <v>11.4</v>
      </c>
      <c r="M985" s="689"/>
      <c r="N985" s="654" t="s">
        <v>2142</v>
      </c>
      <c r="O985" s="654" t="s">
        <v>3099</v>
      </c>
      <c r="P985" s="654"/>
      <c r="Q985" s="654"/>
      <c r="R985" s="782" t="s">
        <v>971</v>
      </c>
      <c r="T985" s="432"/>
      <c r="U985" s="432" t="s">
        <v>1266</v>
      </c>
      <c r="V985" s="690">
        <v>0.36458333333333331</v>
      </c>
      <c r="W985" s="690">
        <v>0.30902777777777779</v>
      </c>
      <c r="X985" s="691">
        <v>305.2</v>
      </c>
      <c r="Y985" s="691"/>
      <c r="Z985" s="692"/>
      <c r="AA985" s="693" t="s">
        <v>1027</v>
      </c>
      <c r="AB985" s="705" t="s">
        <v>2101</v>
      </c>
      <c r="AC985" s="429" t="s">
        <v>1045</v>
      </c>
      <c r="AD985" s="705"/>
      <c r="AE985" s="705"/>
      <c r="AF985" s="429" t="s">
        <v>3098</v>
      </c>
      <c r="AG985" s="655" t="s">
        <v>3098</v>
      </c>
      <c r="AH985" s="655" t="s">
        <v>1542</v>
      </c>
      <c r="AI985" s="429" t="s">
        <v>1045</v>
      </c>
      <c r="AJ985" s="429" t="s">
        <v>1637</v>
      </c>
      <c r="AK985" s="432" t="s">
        <v>1487</v>
      </c>
      <c r="AM985" s="429" t="s">
        <v>1027</v>
      </c>
    </row>
    <row r="986" spans="1:39" s="178" customFormat="1" ht="20.25" x14ac:dyDescent="0.4">
      <c r="A986" s="672"/>
      <c r="B986" s="175"/>
      <c r="C986" s="175"/>
      <c r="D986" s="175"/>
      <c r="G986" s="191" t="s">
        <v>971</v>
      </c>
      <c r="I986" s="191" t="s">
        <v>971</v>
      </c>
      <c r="J986" s="183"/>
      <c r="K986" s="180"/>
      <c r="L986" s="180"/>
      <c r="M986" s="180"/>
      <c r="N986" s="176" t="s">
        <v>1539</v>
      </c>
      <c r="O986" s="180" t="s">
        <v>3100</v>
      </c>
      <c r="P986" s="180"/>
      <c r="Q986" s="180"/>
      <c r="R986" s="180"/>
      <c r="T986" s="180"/>
      <c r="U986" s="175"/>
      <c r="V986" s="679"/>
      <c r="W986" s="679"/>
      <c r="X986" s="183"/>
      <c r="Y986" s="183"/>
      <c r="Z986" s="175"/>
      <c r="AA986" s="685"/>
      <c r="AK986" s="175"/>
    </row>
    <row r="987" spans="1:39" s="178" customFormat="1" ht="20.25" x14ac:dyDescent="0.4">
      <c r="A987" s="672"/>
      <c r="B987" s="175"/>
      <c r="C987" s="175"/>
      <c r="D987" s="175"/>
      <c r="J987" s="175"/>
      <c r="K987" s="180"/>
      <c r="L987" s="180"/>
      <c r="M987" s="180"/>
      <c r="N987" s="178" t="s">
        <v>1869</v>
      </c>
      <c r="O987" s="180" t="s">
        <v>1737</v>
      </c>
      <c r="P987" s="180"/>
      <c r="Q987" s="180"/>
      <c r="R987" s="180"/>
      <c r="T987" s="180"/>
      <c r="U987" s="175"/>
      <c r="V987" s="679"/>
      <c r="W987" s="679"/>
      <c r="X987" s="183"/>
      <c r="Y987" s="183"/>
      <c r="Z987" s="175"/>
      <c r="AA987" s="685"/>
      <c r="AK987" s="175"/>
    </row>
    <row r="988" spans="1:39" s="178" customFormat="1" ht="20.25" x14ac:dyDescent="0.4">
      <c r="A988" s="672"/>
      <c r="B988" s="175"/>
      <c r="C988" s="175" t="s">
        <v>2092</v>
      </c>
      <c r="D988" s="175"/>
      <c r="E988" s="187"/>
      <c r="F988" s="653" t="s">
        <v>976</v>
      </c>
      <c r="G988" s="653"/>
      <c r="H988" s="653" t="s">
        <v>976</v>
      </c>
      <c r="I988" s="176" t="s">
        <v>1869</v>
      </c>
      <c r="J988" s="190" t="s">
        <v>1737</v>
      </c>
      <c r="K988" s="180"/>
      <c r="L988" s="180"/>
      <c r="M988" s="180"/>
      <c r="N988" s="176"/>
      <c r="O988" s="190"/>
      <c r="P988" s="190"/>
      <c r="Q988" s="190"/>
      <c r="R988" s="190"/>
      <c r="T988" s="180"/>
      <c r="U988" s="175"/>
      <c r="V988" s="679"/>
      <c r="W988" s="679"/>
      <c r="X988" s="183"/>
      <c r="Y988" s="183"/>
      <c r="Z988" s="175"/>
      <c r="AA988" s="685"/>
      <c r="AK988" s="175"/>
    </row>
    <row r="989" spans="1:39" s="178" customFormat="1" ht="20.25" x14ac:dyDescent="0.4">
      <c r="A989" s="672"/>
      <c r="B989" s="175"/>
      <c r="C989" s="175" t="s">
        <v>2092</v>
      </c>
      <c r="D989" s="175"/>
      <c r="E989" s="187"/>
      <c r="F989" s="176"/>
      <c r="G989" s="178" t="s">
        <v>3101</v>
      </c>
      <c r="H989" s="176" t="s">
        <v>2096</v>
      </c>
      <c r="I989" s="178" t="s">
        <v>3102</v>
      </c>
      <c r="J989" s="175"/>
      <c r="K989" s="180"/>
      <c r="L989" s="180"/>
      <c r="M989" s="180"/>
      <c r="N989" s="176"/>
      <c r="O989" s="190"/>
      <c r="P989" s="190"/>
      <c r="Q989" s="190"/>
      <c r="R989" s="190"/>
      <c r="T989" s="180"/>
      <c r="U989" s="175"/>
      <c r="V989" s="679"/>
      <c r="W989" s="679"/>
      <c r="X989" s="183"/>
      <c r="Y989" s="183"/>
      <c r="Z989" s="175"/>
      <c r="AA989" s="685"/>
      <c r="AK989" s="175"/>
    </row>
    <row r="990" spans="1:39" s="178" customFormat="1" ht="20.25" x14ac:dyDescent="0.4">
      <c r="A990" s="672"/>
      <c r="B990" s="175"/>
      <c r="C990" s="175" t="s">
        <v>2092</v>
      </c>
      <c r="D990" s="175"/>
      <c r="E990" s="187"/>
      <c r="F990" s="176"/>
      <c r="G990" s="178" t="s">
        <v>3103</v>
      </c>
      <c r="H990" s="176" t="s">
        <v>2096</v>
      </c>
      <c r="I990" s="178" t="s">
        <v>3104</v>
      </c>
      <c r="J990" s="175"/>
      <c r="K990" s="180"/>
      <c r="L990" s="180"/>
      <c r="M990" s="180"/>
      <c r="N990" s="176"/>
      <c r="O990" s="176"/>
      <c r="P990" s="176"/>
      <c r="Q990" s="176"/>
      <c r="R990" s="176"/>
      <c r="T990" s="175"/>
      <c r="U990" s="175"/>
      <c r="V990" s="679"/>
      <c r="W990" s="679"/>
      <c r="X990" s="183"/>
      <c r="Y990" s="183"/>
      <c r="Z990" s="175"/>
      <c r="AA990" s="685"/>
      <c r="AK990" s="175"/>
    </row>
    <row r="991" spans="1:39" s="178" customFormat="1" ht="20.25" x14ac:dyDescent="0.4">
      <c r="A991" s="672"/>
      <c r="B991" s="175"/>
      <c r="C991" s="175"/>
      <c r="D991" s="175"/>
      <c r="J991" s="175"/>
      <c r="K991" s="180"/>
      <c r="L991" s="180"/>
      <c r="M991" s="180"/>
      <c r="N991" s="176"/>
      <c r="O991" s="175"/>
      <c r="P991" s="175"/>
      <c r="Q991" s="175"/>
      <c r="R991" s="175"/>
      <c r="T991" s="175"/>
      <c r="U991" s="175"/>
      <c r="V991" s="679"/>
      <c r="W991" s="679"/>
      <c r="X991" s="183"/>
      <c r="Y991" s="183"/>
      <c r="Z991" s="175"/>
      <c r="AA991" s="685"/>
      <c r="AK991" s="175"/>
    </row>
    <row r="992" spans="1:39" s="429" customFormat="1" ht="20.25" x14ac:dyDescent="0.4">
      <c r="A992" s="688"/>
      <c r="B992" s="432"/>
      <c r="C992" s="432" t="s">
        <v>2092</v>
      </c>
      <c r="D992" s="432" t="s">
        <v>1292</v>
      </c>
      <c r="E992" s="429" t="s">
        <v>3105</v>
      </c>
      <c r="F992" s="654" t="s">
        <v>3097</v>
      </c>
      <c r="G992" s="654" t="s">
        <v>49</v>
      </c>
      <c r="H992" s="654" t="s">
        <v>3098</v>
      </c>
      <c r="I992" s="654" t="s">
        <v>963</v>
      </c>
      <c r="J992" s="691">
        <v>313.60000000000002</v>
      </c>
      <c r="K992" s="689">
        <v>12.3</v>
      </c>
      <c r="L992" s="689">
        <v>19.5</v>
      </c>
      <c r="M992" s="689"/>
      <c r="N992" s="654" t="s">
        <v>1869</v>
      </c>
      <c r="O992" s="779" t="s">
        <v>3106</v>
      </c>
      <c r="P992" s="779"/>
      <c r="Q992" s="779"/>
      <c r="R992" s="782" t="s">
        <v>976</v>
      </c>
      <c r="T992" s="689"/>
      <c r="U992" s="432" t="s">
        <v>1292</v>
      </c>
      <c r="V992" s="690">
        <v>0.33333333333333331</v>
      </c>
      <c r="W992" s="690">
        <v>0.3125</v>
      </c>
      <c r="X992" s="691">
        <v>322</v>
      </c>
      <c r="Y992" s="691">
        <f>X985+X992</f>
        <v>627.20000000000005</v>
      </c>
      <c r="Z992" s="692">
        <v>3</v>
      </c>
      <c r="AA992" s="693" t="s">
        <v>1027</v>
      </c>
      <c r="AB992" s="705" t="s">
        <v>2101</v>
      </c>
      <c r="AC992" s="429" t="s">
        <v>1045</v>
      </c>
      <c r="AD992" s="429" t="s">
        <v>1045</v>
      </c>
      <c r="AE992" s="705" t="s">
        <v>2103</v>
      </c>
      <c r="AF992" s="429" t="s">
        <v>3098</v>
      </c>
      <c r="AG992" s="655" t="s">
        <v>3098</v>
      </c>
      <c r="AH992" s="655" t="s">
        <v>1542</v>
      </c>
      <c r="AI992" s="429" t="s">
        <v>1045</v>
      </c>
      <c r="AJ992" s="429" t="s">
        <v>1637</v>
      </c>
      <c r="AK992" s="432"/>
      <c r="AM992" s="429" t="s">
        <v>1027</v>
      </c>
    </row>
    <row r="993" spans="1:39" s="429" customFormat="1" ht="20.25" x14ac:dyDescent="0.4">
      <c r="A993" s="688"/>
      <c r="B993" s="432"/>
      <c r="C993" s="432" t="s">
        <v>2092</v>
      </c>
      <c r="D993" s="432" t="s">
        <v>1292</v>
      </c>
      <c r="E993" s="429" t="s">
        <v>3107</v>
      </c>
      <c r="F993" s="654" t="s">
        <v>49</v>
      </c>
      <c r="G993" s="429" t="s">
        <v>40</v>
      </c>
      <c r="H993" s="654" t="s">
        <v>963</v>
      </c>
      <c r="I993" s="429" t="s">
        <v>1476</v>
      </c>
      <c r="J993" s="691">
        <v>57.8</v>
      </c>
      <c r="K993" s="689">
        <v>19.55</v>
      </c>
      <c r="L993" s="689">
        <v>21.25</v>
      </c>
      <c r="M993" s="689"/>
      <c r="N993" s="782" t="s">
        <v>1539</v>
      </c>
      <c r="O993" s="779" t="s">
        <v>3108</v>
      </c>
      <c r="P993" s="779"/>
      <c r="Q993" s="779"/>
      <c r="R993" s="782" t="s">
        <v>971</v>
      </c>
      <c r="T993" s="642"/>
      <c r="X993" s="691"/>
      <c r="Y993" s="691"/>
      <c r="Z993" s="432"/>
      <c r="AA993" s="695"/>
      <c r="AK993" s="432"/>
    </row>
    <row r="994" spans="1:39" s="178" customFormat="1" ht="20.25" x14ac:dyDescent="0.4">
      <c r="A994" s="672"/>
      <c r="B994" s="175"/>
      <c r="C994" s="175"/>
      <c r="D994" s="175"/>
      <c r="F994" s="176"/>
      <c r="G994" s="176"/>
      <c r="H994" s="176"/>
      <c r="I994" s="176"/>
      <c r="J994" s="183"/>
      <c r="K994" s="180"/>
      <c r="L994" s="180"/>
      <c r="M994" s="180"/>
      <c r="N994" s="178" t="s">
        <v>1476</v>
      </c>
      <c r="O994" s="175" t="s">
        <v>3109</v>
      </c>
      <c r="P994" s="175"/>
      <c r="Q994" s="175"/>
      <c r="R994" s="175"/>
      <c r="T994" s="191"/>
      <c r="V994" s="679"/>
      <c r="W994" s="679"/>
      <c r="X994" s="183"/>
      <c r="Y994" s="183"/>
      <c r="Z994" s="175"/>
      <c r="AA994" s="685"/>
      <c r="AK994" s="175"/>
    </row>
    <row r="995" spans="1:39" s="178" customFormat="1" ht="20.25" x14ac:dyDescent="0.4">
      <c r="A995" s="672"/>
      <c r="B995" s="175"/>
      <c r="C995" s="175"/>
      <c r="D995" s="175"/>
      <c r="F995" s="176"/>
      <c r="G995" s="176"/>
      <c r="H995" s="176"/>
      <c r="I995" s="176"/>
      <c r="J995" s="183"/>
      <c r="K995" s="180"/>
      <c r="L995" s="180"/>
      <c r="M995" s="180"/>
      <c r="N995" s="176" t="s">
        <v>968</v>
      </c>
      <c r="O995" s="175" t="s">
        <v>3110</v>
      </c>
      <c r="P995" s="175"/>
      <c r="Q995" s="175"/>
      <c r="R995" s="175"/>
      <c r="T995" s="175"/>
      <c r="U995" s="175"/>
      <c r="V995" s="679"/>
      <c r="W995" s="679"/>
      <c r="X995" s="183"/>
      <c r="Y995" s="183"/>
      <c r="Z995" s="175"/>
      <c r="AA995" s="685"/>
      <c r="AK995" s="175"/>
    </row>
    <row r="996" spans="1:39" s="178" customFormat="1" ht="20.25" x14ac:dyDescent="0.4">
      <c r="A996" s="672"/>
      <c r="B996" s="175"/>
      <c r="C996" s="175"/>
      <c r="D996" s="175"/>
      <c r="F996" s="176"/>
      <c r="G996" s="176"/>
      <c r="H996" s="176"/>
      <c r="I996" s="176"/>
      <c r="J996" s="183"/>
      <c r="K996" s="180"/>
      <c r="L996" s="180"/>
      <c r="M996" s="180"/>
      <c r="T996" s="175"/>
      <c r="U996" s="175"/>
      <c r="V996" s="679"/>
      <c r="W996" s="679"/>
      <c r="X996" s="183"/>
      <c r="Y996" s="183"/>
      <c r="Z996" s="175"/>
      <c r="AA996" s="685"/>
      <c r="AK996" s="175"/>
    </row>
    <row r="997" spans="1:39" s="178" customFormat="1" ht="20.25" x14ac:dyDescent="0.4">
      <c r="A997" s="672"/>
      <c r="B997" s="175"/>
      <c r="C997" s="175" t="s">
        <v>2092</v>
      </c>
      <c r="D997" s="175"/>
      <c r="F997" s="191"/>
      <c r="G997" s="191"/>
      <c r="H997" s="191"/>
      <c r="I997" s="191"/>
      <c r="J997" s="191" t="s">
        <v>3111</v>
      </c>
      <c r="K997" s="602"/>
      <c r="L997" s="602"/>
      <c r="M997" s="602"/>
      <c r="N997" s="176"/>
      <c r="O997" s="176"/>
      <c r="P997" s="176"/>
      <c r="Q997" s="176"/>
      <c r="R997" s="176"/>
      <c r="T997" s="175"/>
      <c r="U997" s="175"/>
      <c r="V997" s="679"/>
      <c r="W997" s="679"/>
      <c r="X997" s="183"/>
      <c r="Y997" s="183"/>
      <c r="Z997" s="175"/>
      <c r="AA997" s="685"/>
      <c r="AK997" s="175"/>
    </row>
    <row r="998" spans="1:39" s="178" customFormat="1" ht="20.25" x14ac:dyDescent="0.4">
      <c r="A998" s="672"/>
      <c r="B998" s="175"/>
      <c r="C998" s="175"/>
      <c r="D998" s="175"/>
      <c r="E998" s="759"/>
      <c r="J998" s="175"/>
      <c r="K998" s="175"/>
      <c r="L998" s="175"/>
      <c r="M998" s="175"/>
      <c r="O998" s="175"/>
      <c r="P998" s="175"/>
      <c r="Q998" s="175"/>
      <c r="R998" s="175"/>
      <c r="T998" s="175"/>
      <c r="U998" s="183"/>
      <c r="V998" s="679"/>
      <c r="W998" s="679"/>
      <c r="X998" s="183"/>
      <c r="Y998" s="183"/>
      <c r="Z998" s="175"/>
      <c r="AA998" s="685"/>
      <c r="AK998" s="175"/>
    </row>
    <row r="999" spans="1:39" s="429" customFormat="1" ht="20.25" x14ac:dyDescent="0.4">
      <c r="A999" s="688"/>
      <c r="B999" s="432">
        <v>61</v>
      </c>
      <c r="C999" s="432" t="s">
        <v>2092</v>
      </c>
      <c r="D999" s="432" t="s">
        <v>1295</v>
      </c>
      <c r="E999" s="429" t="s">
        <v>3112</v>
      </c>
      <c r="F999" s="429" t="s">
        <v>40</v>
      </c>
      <c r="G999" s="429" t="s">
        <v>3113</v>
      </c>
      <c r="H999" s="429" t="s">
        <v>1476</v>
      </c>
      <c r="I999" s="429" t="s">
        <v>1597</v>
      </c>
      <c r="J999" s="691">
        <v>212.1</v>
      </c>
      <c r="K999" s="689">
        <v>7.3</v>
      </c>
      <c r="L999" s="689">
        <v>12.5</v>
      </c>
      <c r="M999" s="689"/>
      <c r="N999" s="654" t="s">
        <v>968</v>
      </c>
      <c r="O999" s="654" t="s">
        <v>1889</v>
      </c>
      <c r="P999" s="654"/>
      <c r="Q999" s="654"/>
      <c r="R999" s="654"/>
      <c r="U999" s="432" t="s">
        <v>1295</v>
      </c>
      <c r="V999" s="690">
        <v>0.25347222222222221</v>
      </c>
      <c r="W999" s="690">
        <v>0.22569444444444445</v>
      </c>
      <c r="X999" s="691">
        <v>212.1</v>
      </c>
      <c r="Y999" s="691"/>
      <c r="Z999" s="692"/>
      <c r="AA999" s="693"/>
      <c r="AB999" s="705" t="s">
        <v>2101</v>
      </c>
      <c r="AC999" s="429" t="s">
        <v>1030</v>
      </c>
      <c r="AD999" s="705"/>
      <c r="AE999" s="705"/>
      <c r="AF999" s="429" t="s">
        <v>1597</v>
      </c>
      <c r="AG999" s="645" t="s">
        <v>1597</v>
      </c>
      <c r="AH999" s="655" t="s">
        <v>1542</v>
      </c>
      <c r="AI999" s="429" t="s">
        <v>1030</v>
      </c>
      <c r="AJ999" s="429" t="s">
        <v>1543</v>
      </c>
      <c r="AK999" s="432" t="s">
        <v>1487</v>
      </c>
      <c r="AM999" s="429" t="s">
        <v>1027</v>
      </c>
    </row>
    <row r="1000" spans="1:39" s="178" customFormat="1" ht="20.25" x14ac:dyDescent="0.4">
      <c r="A1000" s="672"/>
      <c r="B1000" s="175"/>
      <c r="C1000" s="175"/>
      <c r="D1000" s="175"/>
      <c r="J1000" s="175"/>
      <c r="K1000" s="180"/>
      <c r="L1000" s="180"/>
      <c r="M1000" s="180"/>
      <c r="N1000" s="187" t="s">
        <v>3114</v>
      </c>
      <c r="O1000" s="178" t="s">
        <v>3115</v>
      </c>
      <c r="V1000" s="679"/>
      <c r="W1000" s="679"/>
      <c r="X1000" s="183"/>
      <c r="Y1000" s="183"/>
      <c r="Z1000" s="175"/>
      <c r="AA1000" s="685"/>
      <c r="AK1000" s="175"/>
    </row>
    <row r="1001" spans="1:39" s="178" customFormat="1" ht="20.25" x14ac:dyDescent="0.4">
      <c r="A1001" s="672"/>
      <c r="B1001" s="175"/>
      <c r="C1001" s="175"/>
      <c r="D1001" s="175"/>
      <c r="J1001" s="175"/>
      <c r="K1001" s="175"/>
      <c r="L1001" s="175"/>
      <c r="M1001" s="175"/>
      <c r="N1001" s="187" t="s">
        <v>3116</v>
      </c>
      <c r="O1001" s="178" t="s">
        <v>3117</v>
      </c>
      <c r="V1001" s="679"/>
      <c r="W1001" s="679"/>
      <c r="X1001" s="183"/>
      <c r="Y1001" s="183"/>
      <c r="Z1001" s="175"/>
      <c r="AA1001" s="685"/>
      <c r="AK1001" s="175"/>
    </row>
    <row r="1002" spans="1:39" s="178" customFormat="1" ht="20.25" x14ac:dyDescent="0.4">
      <c r="A1002" s="672"/>
      <c r="B1002" s="175"/>
      <c r="C1002" s="175"/>
      <c r="D1002" s="175"/>
      <c r="J1002" s="175"/>
      <c r="K1002" s="175"/>
      <c r="L1002" s="175"/>
      <c r="M1002" s="175"/>
      <c r="N1002" s="178" t="s">
        <v>1312</v>
      </c>
      <c r="O1002" s="178" t="s">
        <v>1919</v>
      </c>
      <c r="V1002" s="679"/>
      <c r="W1002" s="679"/>
      <c r="X1002" s="183"/>
      <c r="Y1002" s="183"/>
      <c r="Z1002" s="175"/>
      <c r="AA1002" s="685"/>
      <c r="AK1002" s="175"/>
    </row>
    <row r="1003" spans="1:39" s="178" customFormat="1" ht="20.25" x14ac:dyDescent="0.4">
      <c r="A1003" s="672"/>
      <c r="B1003" s="175"/>
      <c r="C1003" s="175" t="s">
        <v>2092</v>
      </c>
      <c r="D1003" s="175"/>
      <c r="F1003" s="191" t="s">
        <v>976</v>
      </c>
      <c r="G1003" s="191"/>
      <c r="H1003" s="191" t="s">
        <v>976</v>
      </c>
      <c r="I1003" s="191"/>
      <c r="J1003" s="175"/>
      <c r="K1003" s="175"/>
      <c r="L1003" s="175"/>
      <c r="M1003" s="175"/>
      <c r="N1003" s="189" t="s">
        <v>1594</v>
      </c>
      <c r="O1003" s="189" t="s">
        <v>3118</v>
      </c>
      <c r="P1003" s="189"/>
      <c r="Q1003" s="189"/>
      <c r="R1003" s="189" t="s">
        <v>971</v>
      </c>
      <c r="T1003" s="191"/>
      <c r="V1003" s="679"/>
      <c r="W1003" s="679"/>
      <c r="X1003" s="183"/>
      <c r="Y1003" s="183"/>
      <c r="Z1003" s="175"/>
      <c r="AA1003" s="685"/>
      <c r="AK1003" s="175"/>
    </row>
    <row r="1004" spans="1:39" s="178" customFormat="1" ht="20.25" x14ac:dyDescent="0.4">
      <c r="A1004" s="672"/>
      <c r="B1004" s="175"/>
      <c r="C1004" s="175"/>
      <c r="D1004" s="175"/>
      <c r="J1004" s="175"/>
      <c r="K1004" s="175"/>
      <c r="L1004" s="175"/>
      <c r="M1004" s="175"/>
      <c r="O1004" s="175"/>
      <c r="P1004" s="175"/>
      <c r="Q1004" s="175"/>
      <c r="R1004" s="175"/>
      <c r="T1004" s="175"/>
      <c r="U1004" s="183"/>
      <c r="V1004" s="679"/>
      <c r="W1004" s="679"/>
      <c r="X1004" s="183"/>
      <c r="Y1004" s="183"/>
      <c r="Z1004" s="175"/>
      <c r="AA1004" s="685"/>
      <c r="AK1004" s="175"/>
    </row>
    <row r="1005" spans="1:39" s="429" customFormat="1" ht="20.25" x14ac:dyDescent="0.4">
      <c r="A1005" s="688"/>
      <c r="B1005" s="432"/>
      <c r="C1005" s="432" t="s">
        <v>2092</v>
      </c>
      <c r="D1005" s="432" t="s">
        <v>1352</v>
      </c>
      <c r="E1005" s="429" t="s">
        <v>3119</v>
      </c>
      <c r="F1005" s="429" t="s">
        <v>3113</v>
      </c>
      <c r="G1005" s="429" t="s">
        <v>40</v>
      </c>
      <c r="H1005" s="429" t="s">
        <v>1597</v>
      </c>
      <c r="I1005" s="429" t="s">
        <v>1476</v>
      </c>
      <c r="J1005" s="691">
        <v>212.1</v>
      </c>
      <c r="K1005" s="689">
        <v>16.3</v>
      </c>
      <c r="L1005" s="689">
        <v>21.45</v>
      </c>
      <c r="M1005" s="689"/>
      <c r="N1005" s="654" t="s">
        <v>1594</v>
      </c>
      <c r="O1005" s="654" t="s">
        <v>3120</v>
      </c>
      <c r="P1005" s="654"/>
      <c r="Q1005" s="654"/>
      <c r="R1005" s="782" t="s">
        <v>971</v>
      </c>
      <c r="T1005" s="432"/>
      <c r="U1005" s="432" t="s">
        <v>1352</v>
      </c>
      <c r="V1005" s="690">
        <v>0.23958333333333334</v>
      </c>
      <c r="W1005" s="690">
        <v>0.21875</v>
      </c>
      <c r="X1005" s="691">
        <v>212.1</v>
      </c>
      <c r="Y1005" s="691">
        <f>X999+X1005</f>
        <v>424.2</v>
      </c>
      <c r="Z1005" s="692">
        <v>2</v>
      </c>
      <c r="AA1005" s="693"/>
      <c r="AB1005" s="705" t="s">
        <v>2101</v>
      </c>
      <c r="AC1005" s="429" t="s">
        <v>1030</v>
      </c>
      <c r="AD1005" s="429" t="s">
        <v>1030</v>
      </c>
      <c r="AE1005" s="705" t="s">
        <v>2103</v>
      </c>
      <c r="AF1005" s="429" t="s">
        <v>1597</v>
      </c>
      <c r="AG1005" s="645" t="s">
        <v>1597</v>
      </c>
      <c r="AH1005" s="655" t="s">
        <v>1542</v>
      </c>
      <c r="AI1005" s="429" t="s">
        <v>1030</v>
      </c>
      <c r="AJ1005" s="429" t="s">
        <v>1543</v>
      </c>
      <c r="AK1005" s="432"/>
      <c r="AM1005" s="429" t="s">
        <v>1027</v>
      </c>
    </row>
    <row r="1006" spans="1:39" s="178" customFormat="1" ht="20.25" x14ac:dyDescent="0.4">
      <c r="A1006" s="672"/>
      <c r="B1006" s="175"/>
      <c r="C1006" s="175"/>
      <c r="D1006" s="175"/>
      <c r="J1006" s="175"/>
      <c r="K1006" s="180"/>
      <c r="L1006" s="175"/>
      <c r="M1006" s="175"/>
      <c r="N1006" s="178" t="s">
        <v>1312</v>
      </c>
      <c r="O1006" s="175" t="s">
        <v>2094</v>
      </c>
      <c r="P1006" s="175"/>
      <c r="Q1006" s="175"/>
      <c r="R1006" s="175"/>
      <c r="T1006" s="175"/>
      <c r="U1006" s="183"/>
      <c r="X1006" s="183"/>
      <c r="Y1006" s="183"/>
      <c r="Z1006" s="175"/>
      <c r="AA1006" s="685"/>
      <c r="AK1006" s="175"/>
    </row>
    <row r="1007" spans="1:39" s="178" customFormat="1" ht="20.25" x14ac:dyDescent="0.4">
      <c r="A1007" s="672"/>
      <c r="B1007" s="175"/>
      <c r="C1007" s="175"/>
      <c r="D1007" s="175"/>
      <c r="J1007" s="175"/>
      <c r="K1007" s="180"/>
      <c r="L1007" s="175"/>
      <c r="M1007" s="175"/>
      <c r="N1007" s="187" t="s">
        <v>3114</v>
      </c>
      <c r="O1007" s="602" t="s">
        <v>3121</v>
      </c>
      <c r="P1007" s="602"/>
      <c r="Q1007" s="602"/>
      <c r="T1007" s="191"/>
      <c r="V1007" s="679"/>
      <c r="W1007" s="679"/>
      <c r="X1007" s="183"/>
      <c r="Y1007" s="183"/>
      <c r="Z1007" s="175"/>
      <c r="AA1007" s="685"/>
      <c r="AK1007" s="175"/>
    </row>
    <row r="1008" spans="1:39" s="178" customFormat="1" ht="20.25" x14ac:dyDescent="0.4">
      <c r="A1008" s="672"/>
      <c r="B1008" s="175"/>
      <c r="C1008" s="175"/>
      <c r="D1008" s="175"/>
      <c r="J1008" s="175"/>
      <c r="K1008" s="180"/>
      <c r="L1008" s="175"/>
      <c r="M1008" s="175"/>
      <c r="N1008" s="187" t="s">
        <v>3116</v>
      </c>
      <c r="O1008" s="178" t="s">
        <v>1762</v>
      </c>
      <c r="T1008" s="191"/>
      <c r="V1008" s="679"/>
      <c r="W1008" s="679"/>
      <c r="X1008" s="183"/>
      <c r="Y1008" s="183"/>
      <c r="Z1008" s="175"/>
      <c r="AA1008" s="685"/>
      <c r="AK1008" s="175"/>
    </row>
    <row r="1009" spans="1:39" s="178" customFormat="1" ht="20.25" x14ac:dyDescent="0.4">
      <c r="A1009" s="672"/>
      <c r="B1009" s="175"/>
      <c r="C1009" s="175"/>
      <c r="D1009" s="175"/>
      <c r="J1009" s="175"/>
      <c r="K1009" s="180"/>
      <c r="L1009" s="175"/>
      <c r="M1009" s="175"/>
      <c r="N1009" s="178" t="s">
        <v>968</v>
      </c>
      <c r="O1009" s="175" t="s">
        <v>3122</v>
      </c>
      <c r="P1009" s="175"/>
      <c r="Q1009" s="175"/>
      <c r="R1009" s="175"/>
      <c r="T1009" s="175"/>
      <c r="U1009" s="183"/>
      <c r="V1009" s="679"/>
      <c r="W1009" s="679"/>
      <c r="X1009" s="183"/>
      <c r="Y1009" s="183"/>
      <c r="Z1009" s="175"/>
      <c r="AA1009" s="685"/>
      <c r="AK1009" s="175"/>
    </row>
    <row r="1010" spans="1:39" s="178" customFormat="1" ht="20.25" x14ac:dyDescent="0.4">
      <c r="A1010" s="672"/>
      <c r="B1010" s="175"/>
      <c r="C1010" s="175" t="s">
        <v>2092</v>
      </c>
      <c r="D1010" s="175"/>
      <c r="J1010" s="193" t="s">
        <v>3123</v>
      </c>
      <c r="K1010" s="175"/>
      <c r="L1010" s="175"/>
      <c r="M1010" s="175"/>
      <c r="N1010" s="176"/>
      <c r="O1010" s="176"/>
      <c r="P1010" s="176"/>
      <c r="Q1010" s="176"/>
      <c r="R1010" s="176"/>
      <c r="T1010" s="175"/>
      <c r="V1010" s="679"/>
      <c r="W1010" s="679"/>
      <c r="X1010" s="183"/>
      <c r="Y1010" s="183"/>
      <c r="AA1010" s="685"/>
      <c r="AK1010" s="175"/>
    </row>
    <row r="1011" spans="1:39" s="178" customFormat="1" ht="20.25" x14ac:dyDescent="0.4">
      <c r="A1011" s="672"/>
      <c r="B1011" s="175"/>
      <c r="C1011" s="175"/>
      <c r="D1011" s="175"/>
      <c r="J1011" s="175"/>
      <c r="K1011" s="175"/>
      <c r="L1011" s="175"/>
      <c r="M1011" s="175"/>
      <c r="O1011" s="175"/>
      <c r="P1011" s="175"/>
      <c r="Q1011" s="175"/>
      <c r="R1011" s="175"/>
      <c r="T1011" s="175"/>
      <c r="V1011" s="679"/>
      <c r="W1011" s="679"/>
      <c r="X1011" s="183"/>
      <c r="Y1011" s="183"/>
      <c r="AA1011" s="685"/>
      <c r="AK1011" s="175"/>
    </row>
    <row r="1012" spans="1:39" s="645" customFormat="1" ht="20.25" x14ac:dyDescent="0.4">
      <c r="A1012" s="719"/>
      <c r="B1012" s="442">
        <v>62</v>
      </c>
      <c r="C1012" s="442" t="s">
        <v>2092</v>
      </c>
      <c r="D1012" s="442" t="s">
        <v>1359</v>
      </c>
      <c r="E1012" s="645" t="s">
        <v>3124</v>
      </c>
      <c r="F1012" s="645" t="s">
        <v>40</v>
      </c>
      <c r="G1012" s="645" t="s">
        <v>3113</v>
      </c>
      <c r="H1012" s="645" t="s">
        <v>1476</v>
      </c>
      <c r="I1012" s="645" t="s">
        <v>1597</v>
      </c>
      <c r="J1012" s="723">
        <v>212.1</v>
      </c>
      <c r="K1012" s="720">
        <v>9</v>
      </c>
      <c r="L1012" s="720">
        <v>14.2</v>
      </c>
      <c r="M1012" s="720"/>
      <c r="N1012" s="658" t="s">
        <v>968</v>
      </c>
      <c r="O1012" s="794" t="s">
        <v>3125</v>
      </c>
      <c r="P1012" s="794"/>
      <c r="Q1012" s="794"/>
      <c r="R1012" s="794"/>
      <c r="T1012" s="723"/>
      <c r="U1012" s="442" t="s">
        <v>1359</v>
      </c>
      <c r="V1012" s="722">
        <v>0.25347222222222221</v>
      </c>
      <c r="W1012" s="722">
        <v>0.22569444444444445</v>
      </c>
      <c r="X1012" s="723">
        <v>212.1</v>
      </c>
      <c r="Y1012" s="723"/>
      <c r="Z1012" s="724"/>
      <c r="AA1012" s="725" t="s">
        <v>1027</v>
      </c>
      <c r="AB1012" s="726" t="s">
        <v>2101</v>
      </c>
      <c r="AC1012" s="645" t="s">
        <v>1030</v>
      </c>
      <c r="AD1012" s="726"/>
      <c r="AE1012" s="726"/>
      <c r="AF1012" s="645" t="s">
        <v>1597</v>
      </c>
      <c r="AG1012" s="645" t="s">
        <v>1597</v>
      </c>
      <c r="AH1012" s="727" t="s">
        <v>1542</v>
      </c>
      <c r="AI1012" s="645" t="s">
        <v>1030</v>
      </c>
      <c r="AJ1012" s="645" t="s">
        <v>1543</v>
      </c>
      <c r="AK1012" s="442" t="s">
        <v>1487</v>
      </c>
      <c r="AM1012" s="645" t="s">
        <v>1027</v>
      </c>
    </row>
    <row r="1013" spans="1:39" s="645" customFormat="1" ht="20.25" x14ac:dyDescent="0.4">
      <c r="A1013" s="719"/>
      <c r="B1013" s="442"/>
      <c r="C1013" s="442"/>
      <c r="D1013" s="442"/>
      <c r="J1013" s="723"/>
      <c r="K1013" s="720"/>
      <c r="L1013" s="720"/>
      <c r="M1013" s="720"/>
      <c r="N1013" s="647" t="s">
        <v>3114</v>
      </c>
      <c r="O1013" s="723" t="s">
        <v>1567</v>
      </c>
      <c r="P1013" s="723"/>
      <c r="Q1013" s="723"/>
      <c r="R1013" s="723"/>
      <c r="T1013" s="723"/>
      <c r="V1013" s="724"/>
      <c r="W1013" s="724"/>
      <c r="X1013" s="723"/>
      <c r="Y1013" s="723"/>
      <c r="Z1013" s="442"/>
      <c r="AA1013" s="728"/>
      <c r="AK1013" s="442"/>
    </row>
    <row r="1014" spans="1:39" s="645" customFormat="1" ht="20.25" x14ac:dyDescent="0.4">
      <c r="A1014" s="719"/>
      <c r="B1014" s="442"/>
      <c r="C1014" s="442"/>
      <c r="D1014" s="442"/>
      <c r="J1014" s="723"/>
      <c r="K1014" s="795"/>
      <c r="L1014" s="720"/>
      <c r="M1014" s="720"/>
      <c r="N1014" s="647" t="s">
        <v>3116</v>
      </c>
      <c r="O1014" s="723" t="s">
        <v>3126</v>
      </c>
      <c r="P1014" s="723"/>
      <c r="Q1014" s="723"/>
      <c r="R1014" s="723"/>
      <c r="T1014" s="723"/>
      <c r="V1014" s="724"/>
      <c r="W1014" s="724"/>
      <c r="X1014" s="723"/>
      <c r="Y1014" s="723"/>
      <c r="Z1014" s="442"/>
      <c r="AA1014" s="728"/>
      <c r="AK1014" s="442"/>
    </row>
    <row r="1015" spans="1:39" s="645" customFormat="1" ht="20.25" x14ac:dyDescent="0.4">
      <c r="A1015" s="719"/>
      <c r="B1015" s="442"/>
      <c r="C1015" s="442"/>
      <c r="D1015" s="442"/>
      <c r="J1015" s="723"/>
      <c r="K1015" s="720"/>
      <c r="L1015" s="720"/>
      <c r="M1015" s="720"/>
      <c r="N1015" s="645" t="s">
        <v>1312</v>
      </c>
      <c r="O1015" s="723" t="s">
        <v>3127</v>
      </c>
      <c r="P1015" s="723"/>
      <c r="Q1015" s="723"/>
      <c r="R1015" s="723"/>
      <c r="T1015" s="723"/>
      <c r="V1015" s="724"/>
      <c r="W1015" s="724"/>
      <c r="X1015" s="723"/>
      <c r="Y1015" s="723"/>
      <c r="Z1015" s="442"/>
      <c r="AA1015" s="728"/>
      <c r="AK1015" s="442"/>
    </row>
    <row r="1016" spans="1:39" s="645" customFormat="1" ht="20.25" x14ac:dyDescent="0.4">
      <c r="A1016" s="719"/>
      <c r="B1016" s="442"/>
      <c r="C1016" s="442" t="s">
        <v>2092</v>
      </c>
      <c r="D1016" s="442"/>
      <c r="F1016" s="647" t="s">
        <v>976</v>
      </c>
      <c r="H1016" s="647" t="s">
        <v>976</v>
      </c>
      <c r="J1016" s="723"/>
      <c r="K1016" s="442"/>
      <c r="L1016" s="720"/>
      <c r="M1016" s="720"/>
      <c r="N1016" s="736" t="s">
        <v>1594</v>
      </c>
      <c r="O1016" s="736" t="s">
        <v>3128</v>
      </c>
      <c r="P1016" s="736"/>
      <c r="Q1016" s="736"/>
      <c r="R1016" s="736" t="s">
        <v>971</v>
      </c>
      <c r="T1016" s="721"/>
      <c r="V1016" s="724"/>
      <c r="W1016" s="724"/>
      <c r="X1016" s="723"/>
      <c r="Y1016" s="723"/>
      <c r="Z1016" s="442"/>
      <c r="AA1016" s="728"/>
      <c r="AK1016" s="442"/>
    </row>
    <row r="1017" spans="1:39" s="645" customFormat="1" ht="20.25" x14ac:dyDescent="0.4">
      <c r="A1017" s="719"/>
      <c r="B1017" s="442"/>
      <c r="C1017" s="442"/>
      <c r="D1017" s="442"/>
      <c r="J1017" s="723"/>
      <c r="K1017" s="720"/>
      <c r="L1017" s="720"/>
      <c r="M1017" s="720"/>
      <c r="O1017" s="442"/>
      <c r="P1017" s="442"/>
      <c r="Q1017" s="442"/>
      <c r="R1017" s="442"/>
      <c r="T1017" s="442"/>
      <c r="U1017" s="723"/>
      <c r="V1017" s="724"/>
      <c r="W1017" s="724"/>
      <c r="X1017" s="723"/>
      <c r="Y1017" s="723"/>
      <c r="Z1017" s="442"/>
      <c r="AA1017" s="728"/>
      <c r="AK1017" s="442"/>
    </row>
    <row r="1018" spans="1:39" s="645" customFormat="1" ht="20.25" x14ac:dyDescent="0.4">
      <c r="A1018" s="719"/>
      <c r="B1018" s="442"/>
      <c r="C1018" s="442"/>
      <c r="D1018" s="442"/>
      <c r="J1018" s="723"/>
      <c r="K1018" s="442"/>
      <c r="L1018" s="442"/>
      <c r="M1018" s="442"/>
      <c r="O1018" s="442"/>
      <c r="P1018" s="442"/>
      <c r="Q1018" s="442"/>
      <c r="R1018" s="442"/>
      <c r="T1018" s="442"/>
      <c r="U1018" s="723"/>
      <c r="V1018" s="724"/>
      <c r="W1018" s="724"/>
      <c r="X1018" s="723"/>
      <c r="Y1018" s="723"/>
      <c r="Z1018" s="442"/>
      <c r="AA1018" s="728"/>
      <c r="AK1018" s="442"/>
    </row>
    <row r="1019" spans="1:39" s="645" customFormat="1" ht="20.25" x14ac:dyDescent="0.4">
      <c r="A1019" s="719"/>
      <c r="B1019" s="442"/>
      <c r="C1019" s="442" t="s">
        <v>2092</v>
      </c>
      <c r="D1019" s="442" t="s">
        <v>1103</v>
      </c>
      <c r="E1019" s="645" t="s">
        <v>3129</v>
      </c>
      <c r="F1019" s="645" t="s">
        <v>3113</v>
      </c>
      <c r="G1019" s="645" t="s">
        <v>40</v>
      </c>
      <c r="H1019" s="645" t="s">
        <v>1597</v>
      </c>
      <c r="I1019" s="645" t="s">
        <v>1476</v>
      </c>
      <c r="J1019" s="723">
        <v>212.1</v>
      </c>
      <c r="K1019" s="720">
        <v>17.45</v>
      </c>
      <c r="L1019" s="720">
        <v>23</v>
      </c>
      <c r="M1019" s="720"/>
      <c r="N1019" s="658" t="s">
        <v>1594</v>
      </c>
      <c r="O1019" s="658" t="s">
        <v>3130</v>
      </c>
      <c r="P1019" s="658"/>
      <c r="Q1019" s="658"/>
      <c r="R1019" s="736" t="s">
        <v>971</v>
      </c>
      <c r="T1019" s="442"/>
      <c r="U1019" s="442" t="s">
        <v>1103</v>
      </c>
      <c r="V1019" s="722">
        <v>0.23958333333333334</v>
      </c>
      <c r="W1019" s="722">
        <v>0.21875</v>
      </c>
      <c r="X1019" s="723">
        <v>212.1</v>
      </c>
      <c r="Y1019" s="723">
        <f>X1012+X1019</f>
        <v>424.2</v>
      </c>
      <c r="Z1019" s="724">
        <v>2</v>
      </c>
      <c r="AA1019" s="725" t="s">
        <v>1027</v>
      </c>
      <c r="AB1019" s="726" t="s">
        <v>2101</v>
      </c>
      <c r="AC1019" s="645" t="s">
        <v>1030</v>
      </c>
      <c r="AD1019" s="645" t="s">
        <v>1030</v>
      </c>
      <c r="AE1019" s="726" t="s">
        <v>2103</v>
      </c>
      <c r="AF1019" s="645" t="s">
        <v>1597</v>
      </c>
      <c r="AG1019" s="645" t="s">
        <v>1597</v>
      </c>
      <c r="AH1019" s="727" t="s">
        <v>1542</v>
      </c>
      <c r="AI1019" s="645" t="s">
        <v>1030</v>
      </c>
      <c r="AJ1019" s="645" t="s">
        <v>1543</v>
      </c>
      <c r="AK1019" s="442"/>
      <c r="AM1019" s="645" t="s">
        <v>1027</v>
      </c>
    </row>
    <row r="1020" spans="1:39" s="645" customFormat="1" ht="20.25" x14ac:dyDescent="0.4">
      <c r="A1020" s="719"/>
      <c r="B1020" s="442"/>
      <c r="C1020" s="442"/>
      <c r="D1020" s="442"/>
      <c r="J1020" s="442"/>
      <c r="K1020" s="442"/>
      <c r="L1020" s="442"/>
      <c r="M1020" s="442"/>
      <c r="N1020" s="645" t="s">
        <v>1312</v>
      </c>
      <c r="O1020" s="442" t="s">
        <v>3131</v>
      </c>
      <c r="P1020" s="442"/>
      <c r="Q1020" s="442"/>
      <c r="R1020" s="442"/>
      <c r="T1020" s="442"/>
      <c r="U1020" s="723"/>
      <c r="X1020" s="723"/>
      <c r="Y1020" s="723"/>
      <c r="Z1020" s="442"/>
      <c r="AA1020" s="728"/>
      <c r="AK1020" s="442"/>
    </row>
    <row r="1021" spans="1:39" s="645" customFormat="1" ht="20.25" x14ac:dyDescent="0.4">
      <c r="A1021" s="719"/>
      <c r="B1021" s="442"/>
      <c r="C1021" s="442"/>
      <c r="D1021" s="442"/>
      <c r="J1021" s="442"/>
      <c r="K1021" s="442"/>
      <c r="L1021" s="442"/>
      <c r="M1021" s="442"/>
      <c r="N1021" s="647" t="s">
        <v>3114</v>
      </c>
      <c r="O1021" s="795" t="s">
        <v>3132</v>
      </c>
      <c r="P1021" s="795"/>
      <c r="Q1021" s="795"/>
      <c r="T1021" s="721"/>
      <c r="V1021" s="724"/>
      <c r="W1021" s="724"/>
      <c r="X1021" s="723"/>
      <c r="Y1021" s="723"/>
      <c r="Z1021" s="442"/>
      <c r="AA1021" s="728"/>
      <c r="AK1021" s="442"/>
    </row>
    <row r="1022" spans="1:39" s="645" customFormat="1" ht="20.25" x14ac:dyDescent="0.4">
      <c r="A1022" s="719"/>
      <c r="B1022" s="442"/>
      <c r="C1022" s="442" t="s">
        <v>2092</v>
      </c>
      <c r="D1022" s="442"/>
      <c r="J1022" s="772" t="s">
        <v>3133</v>
      </c>
      <c r="K1022" s="442"/>
      <c r="L1022" s="442"/>
      <c r="M1022" s="442"/>
      <c r="N1022" s="658" t="s">
        <v>968</v>
      </c>
      <c r="O1022" s="658" t="s">
        <v>3134</v>
      </c>
      <c r="P1022" s="658"/>
      <c r="Q1022" s="658"/>
      <c r="R1022" s="658"/>
      <c r="T1022" s="442"/>
      <c r="U1022" s="723"/>
      <c r="V1022" s="724"/>
      <c r="W1022" s="724"/>
      <c r="X1022" s="723"/>
      <c r="Y1022" s="723"/>
      <c r="Z1022" s="442"/>
      <c r="AA1022" s="728"/>
      <c r="AK1022" s="442"/>
    </row>
    <row r="1023" spans="1:39" s="178" customFormat="1" ht="20.25" x14ac:dyDescent="0.4">
      <c r="A1023" s="672"/>
      <c r="B1023" s="175"/>
      <c r="C1023" s="175"/>
      <c r="D1023" s="175"/>
      <c r="J1023" s="193"/>
      <c r="K1023" s="175"/>
      <c r="L1023" s="175"/>
      <c r="M1023" s="175"/>
      <c r="O1023" s="175"/>
      <c r="P1023" s="175"/>
      <c r="Q1023" s="175"/>
      <c r="R1023" s="175"/>
      <c r="T1023" s="175"/>
      <c r="U1023" s="183"/>
      <c r="V1023" s="679"/>
      <c r="W1023" s="679"/>
      <c r="X1023" s="183"/>
      <c r="Y1023" s="183"/>
      <c r="Z1023" s="175"/>
      <c r="AA1023" s="685"/>
      <c r="AK1023" s="175"/>
    </row>
    <row r="1024" spans="1:39" s="429" customFormat="1" ht="20.25" x14ac:dyDescent="0.4">
      <c r="A1024" s="796"/>
      <c r="B1024" s="432">
        <v>63</v>
      </c>
      <c r="C1024" s="432" t="s">
        <v>2092</v>
      </c>
      <c r="D1024" s="432" t="s">
        <v>1372</v>
      </c>
      <c r="E1024" s="429" t="s">
        <v>3135</v>
      </c>
      <c r="F1024" s="429" t="s">
        <v>40</v>
      </c>
      <c r="G1024" s="429" t="s">
        <v>3136</v>
      </c>
      <c r="H1024" s="429" t="s">
        <v>1476</v>
      </c>
      <c r="I1024" s="655" t="s">
        <v>3137</v>
      </c>
      <c r="J1024" s="691">
        <v>256.2</v>
      </c>
      <c r="K1024" s="689">
        <v>6</v>
      </c>
      <c r="L1024" s="689">
        <v>12.15</v>
      </c>
      <c r="M1024" s="689"/>
      <c r="N1024" s="654" t="s">
        <v>2142</v>
      </c>
      <c r="O1024" s="654" t="s">
        <v>3138</v>
      </c>
      <c r="P1024" s="654"/>
      <c r="Q1024" s="654"/>
      <c r="R1024" s="654"/>
      <c r="T1024" s="432"/>
      <c r="U1024" s="432" t="s">
        <v>1372</v>
      </c>
      <c r="V1024" s="690">
        <v>0.29166666666666669</v>
      </c>
      <c r="W1024" s="690">
        <v>0.27083333333333331</v>
      </c>
      <c r="X1024" s="691">
        <v>256.2</v>
      </c>
      <c r="Y1024" s="691"/>
      <c r="Z1024" s="692"/>
      <c r="AA1024" s="693" t="s">
        <v>1027</v>
      </c>
      <c r="AB1024" s="432" t="s">
        <v>2101</v>
      </c>
      <c r="AC1024" s="655" t="s">
        <v>3137</v>
      </c>
      <c r="AD1024" s="429" t="s">
        <v>3097</v>
      </c>
      <c r="AE1024" s="655" t="s">
        <v>1542</v>
      </c>
      <c r="AF1024" s="655"/>
      <c r="AG1024" s="655" t="s">
        <v>3137</v>
      </c>
      <c r="AH1024" s="655" t="s">
        <v>1542</v>
      </c>
      <c r="AI1024" s="429" t="s">
        <v>1045</v>
      </c>
      <c r="AJ1024" s="429" t="s">
        <v>1637</v>
      </c>
      <c r="AK1024" s="432" t="s">
        <v>1487</v>
      </c>
      <c r="AL1024" s="797"/>
      <c r="AM1024" s="429" t="s">
        <v>1027</v>
      </c>
    </row>
    <row r="1025" spans="1:39" s="178" customFormat="1" ht="20.25" x14ac:dyDescent="0.4">
      <c r="A1025" s="639"/>
      <c r="B1025" s="175"/>
      <c r="C1025" s="175"/>
      <c r="D1025" s="175"/>
      <c r="F1025" s="175"/>
      <c r="I1025" s="191"/>
      <c r="J1025" s="183"/>
      <c r="K1025" s="180"/>
      <c r="L1025" s="180"/>
      <c r="M1025" s="180"/>
      <c r="N1025" s="176" t="s">
        <v>1539</v>
      </c>
      <c r="O1025" s="798" t="s">
        <v>1830</v>
      </c>
      <c r="P1025" s="798"/>
      <c r="Q1025" s="798"/>
      <c r="R1025" s="191" t="s">
        <v>971</v>
      </c>
      <c r="T1025" s="175"/>
      <c r="U1025" s="175"/>
      <c r="V1025" s="679"/>
      <c r="W1025" s="679"/>
      <c r="X1025" s="679"/>
      <c r="Y1025" s="183"/>
      <c r="Z1025" s="175"/>
      <c r="AA1025" s="685"/>
      <c r="AK1025" s="175"/>
      <c r="AL1025" s="799"/>
    </row>
    <row r="1026" spans="1:39" s="178" customFormat="1" ht="20.25" x14ac:dyDescent="0.4">
      <c r="A1026" s="639"/>
      <c r="B1026" s="175"/>
      <c r="C1026" s="175" t="s">
        <v>2092</v>
      </c>
      <c r="D1026" s="175"/>
      <c r="F1026" s="175"/>
      <c r="H1026" s="653" t="s">
        <v>976</v>
      </c>
      <c r="J1026" s="183"/>
      <c r="K1026" s="180"/>
      <c r="L1026" s="180"/>
      <c r="M1026" s="180"/>
      <c r="N1026" s="176" t="s">
        <v>3139</v>
      </c>
      <c r="O1026" s="190" t="s">
        <v>3140</v>
      </c>
      <c r="P1026" s="190"/>
      <c r="Q1026" s="190"/>
      <c r="R1026" s="190"/>
      <c r="T1026" s="175"/>
      <c r="U1026" s="175"/>
      <c r="V1026" s="679"/>
      <c r="W1026" s="679"/>
      <c r="X1026" s="679"/>
      <c r="Y1026" s="183"/>
      <c r="Z1026" s="175"/>
      <c r="AA1026" s="685"/>
      <c r="AK1026" s="175"/>
      <c r="AL1026" s="799"/>
    </row>
    <row r="1027" spans="1:39" s="178" customFormat="1" ht="20.25" x14ac:dyDescent="0.4">
      <c r="A1027" s="639"/>
      <c r="B1027" s="175"/>
      <c r="C1027" s="175"/>
      <c r="D1027" s="175"/>
      <c r="F1027" s="175"/>
      <c r="H1027" s="653"/>
      <c r="J1027" s="183"/>
      <c r="K1027" s="180"/>
      <c r="L1027" s="180"/>
      <c r="M1027" s="180"/>
      <c r="N1027" s="178" t="s">
        <v>3141</v>
      </c>
      <c r="O1027" s="800" t="s">
        <v>1698</v>
      </c>
      <c r="P1027" s="800"/>
      <c r="Q1027" s="800"/>
      <c r="R1027" s="180"/>
      <c r="T1027" s="175"/>
      <c r="U1027" s="175"/>
      <c r="V1027" s="679"/>
      <c r="W1027" s="679"/>
      <c r="X1027" s="679"/>
      <c r="Y1027" s="183"/>
      <c r="Z1027" s="175"/>
      <c r="AA1027" s="685"/>
      <c r="AK1027" s="175"/>
      <c r="AL1027" s="799"/>
    </row>
    <row r="1028" spans="1:39" s="178" customFormat="1" ht="20.25" x14ac:dyDescent="0.4">
      <c r="A1028" s="639"/>
      <c r="B1028" s="175"/>
      <c r="C1028" s="175"/>
      <c r="D1028" s="175"/>
      <c r="F1028" s="175"/>
      <c r="H1028" s="653"/>
      <c r="J1028" s="183"/>
      <c r="K1028" s="180"/>
      <c r="L1028" s="180"/>
      <c r="M1028" s="180"/>
      <c r="O1028" s="800"/>
      <c r="P1028" s="800"/>
      <c r="Q1028" s="800"/>
      <c r="R1028" s="180"/>
      <c r="T1028" s="175"/>
      <c r="U1028" s="175"/>
      <c r="V1028" s="679"/>
      <c r="W1028" s="679"/>
      <c r="X1028" s="679"/>
      <c r="Y1028" s="183"/>
      <c r="Z1028" s="175"/>
      <c r="AA1028" s="685"/>
      <c r="AK1028" s="175"/>
      <c r="AL1028" s="799"/>
    </row>
    <row r="1029" spans="1:39" s="429" customFormat="1" ht="20.25" x14ac:dyDescent="0.4">
      <c r="A1029" s="796"/>
      <c r="B1029" s="432"/>
      <c r="C1029" s="432" t="s">
        <v>2092</v>
      </c>
      <c r="D1029" s="432" t="s">
        <v>1141</v>
      </c>
      <c r="E1029" s="429" t="s">
        <v>3142</v>
      </c>
      <c r="F1029" s="429" t="s">
        <v>3136</v>
      </c>
      <c r="G1029" s="429" t="s">
        <v>40</v>
      </c>
      <c r="H1029" s="655" t="s">
        <v>3137</v>
      </c>
      <c r="I1029" s="429" t="s">
        <v>1476</v>
      </c>
      <c r="J1029" s="691">
        <v>256.2</v>
      </c>
      <c r="K1029" s="689">
        <v>13.3</v>
      </c>
      <c r="L1029" s="689">
        <v>19.399999999999999</v>
      </c>
      <c r="M1029" s="689"/>
      <c r="N1029" s="654" t="s">
        <v>3141</v>
      </c>
      <c r="O1029" s="655" t="s">
        <v>1783</v>
      </c>
      <c r="P1029" s="655"/>
      <c r="Q1029" s="655"/>
      <c r="R1029" s="782"/>
      <c r="T1029" s="432"/>
      <c r="U1029" s="432" t="s">
        <v>1141</v>
      </c>
      <c r="V1029" s="690">
        <v>0.27777777777777779</v>
      </c>
      <c r="W1029" s="690">
        <v>0.25694444444444448</v>
      </c>
      <c r="X1029" s="691">
        <v>256.2</v>
      </c>
      <c r="Y1029" s="691">
        <f>X1024+X1029</f>
        <v>512.4</v>
      </c>
      <c r="Z1029" s="692">
        <v>2</v>
      </c>
      <c r="AA1029" s="693" t="s">
        <v>1027</v>
      </c>
      <c r="AB1029" s="432" t="s">
        <v>2101</v>
      </c>
      <c r="AC1029" s="655" t="s">
        <v>3137</v>
      </c>
      <c r="AD1029" s="429" t="s">
        <v>3097</v>
      </c>
      <c r="AE1029" s="655" t="s">
        <v>1542</v>
      </c>
      <c r="AF1029" s="655"/>
      <c r="AG1029" s="655" t="s">
        <v>3137</v>
      </c>
      <c r="AH1029" s="655" t="s">
        <v>1542</v>
      </c>
      <c r="AI1029" s="429" t="s">
        <v>1045</v>
      </c>
      <c r="AJ1029" s="429" t="s">
        <v>1637</v>
      </c>
      <c r="AK1029" s="432"/>
      <c r="AL1029" s="797"/>
      <c r="AM1029" s="429" t="s">
        <v>1027</v>
      </c>
    </row>
    <row r="1030" spans="1:39" s="178" customFormat="1" ht="20.25" x14ac:dyDescent="0.4">
      <c r="A1030" s="639"/>
      <c r="B1030" s="175"/>
      <c r="C1030" s="175"/>
      <c r="D1030" s="175"/>
      <c r="F1030" s="175"/>
      <c r="H1030" s="190"/>
      <c r="J1030" s="175"/>
      <c r="K1030" s="180"/>
      <c r="L1030" s="180"/>
      <c r="M1030" s="180"/>
      <c r="N1030" s="178" t="s">
        <v>3139</v>
      </c>
      <c r="O1030" s="800" t="s">
        <v>3143</v>
      </c>
      <c r="P1030" s="800"/>
      <c r="Q1030" s="800"/>
      <c r="R1030" s="187"/>
      <c r="T1030" s="175"/>
      <c r="U1030" s="175"/>
      <c r="X1030" s="183"/>
      <c r="Y1030" s="183"/>
      <c r="Z1030" s="679"/>
      <c r="AA1030" s="700"/>
      <c r="AB1030" s="175"/>
      <c r="AE1030" s="190"/>
      <c r="AJ1030" s="799"/>
      <c r="AK1030" s="175"/>
    </row>
    <row r="1031" spans="1:39" s="178" customFormat="1" ht="20.25" x14ac:dyDescent="0.4">
      <c r="A1031" s="639"/>
      <c r="B1031" s="175"/>
      <c r="C1031" s="175"/>
      <c r="D1031" s="175"/>
      <c r="F1031" s="175"/>
      <c r="H1031" s="176"/>
      <c r="J1031" s="183"/>
      <c r="K1031" s="180"/>
      <c r="L1031" s="180"/>
      <c r="M1031" s="180"/>
      <c r="N1031" s="176" t="s">
        <v>1539</v>
      </c>
      <c r="O1031" s="798" t="s">
        <v>1759</v>
      </c>
      <c r="P1031" s="798"/>
      <c r="Q1031" s="798"/>
      <c r="R1031" s="191" t="s">
        <v>971</v>
      </c>
      <c r="V1031" s="679"/>
      <c r="W1031" s="679"/>
      <c r="X1031" s="679"/>
      <c r="Y1031" s="183"/>
      <c r="Z1031" s="175"/>
      <c r="AA1031" s="685"/>
      <c r="AJ1031" s="799"/>
      <c r="AK1031" s="175"/>
    </row>
    <row r="1032" spans="1:39" s="178" customFormat="1" ht="20.25" x14ac:dyDescent="0.4">
      <c r="A1032" s="639"/>
      <c r="B1032" s="175"/>
      <c r="C1032" s="175" t="s">
        <v>2092</v>
      </c>
      <c r="D1032" s="175"/>
      <c r="F1032" s="175"/>
      <c r="G1032" s="191"/>
      <c r="H1032" s="176"/>
      <c r="I1032" s="176"/>
      <c r="J1032" s="191" t="s">
        <v>3144</v>
      </c>
      <c r="K1032" s="180"/>
      <c r="L1032" s="180"/>
      <c r="M1032" s="180"/>
      <c r="N1032" s="176" t="s">
        <v>2142</v>
      </c>
      <c r="O1032" s="176" t="s">
        <v>3145</v>
      </c>
      <c r="P1032" s="176"/>
      <c r="Q1032" s="176"/>
      <c r="R1032" s="176"/>
      <c r="T1032" s="175"/>
      <c r="U1032" s="175"/>
      <c r="V1032" s="679"/>
      <c r="W1032" s="679"/>
      <c r="X1032" s="679"/>
      <c r="Y1032" s="183"/>
      <c r="Z1032" s="175"/>
      <c r="AA1032" s="685"/>
      <c r="AJ1032" s="799"/>
      <c r="AK1032" s="175"/>
    </row>
    <row r="1033" spans="1:39" s="178" customFormat="1" ht="20.25" x14ac:dyDescent="0.4">
      <c r="A1033" s="639"/>
      <c r="B1033" s="175"/>
      <c r="C1033" s="175"/>
      <c r="D1033" s="175"/>
      <c r="F1033" s="175"/>
      <c r="G1033" s="191"/>
      <c r="H1033" s="176"/>
      <c r="I1033" s="176"/>
      <c r="J1033" s="191"/>
      <c r="K1033" s="180"/>
      <c r="L1033" s="180"/>
      <c r="M1033" s="180"/>
      <c r="N1033" s="176"/>
      <c r="O1033" s="653"/>
      <c r="P1033" s="653"/>
      <c r="Q1033" s="653"/>
      <c r="T1033" s="175"/>
      <c r="U1033" s="175"/>
      <c r="V1033" s="679"/>
      <c r="W1033" s="679"/>
      <c r="X1033" s="679"/>
      <c r="Y1033" s="183"/>
      <c r="Z1033" s="175"/>
      <c r="AA1033" s="685"/>
      <c r="AJ1033" s="639"/>
      <c r="AK1033" s="175"/>
    </row>
    <row r="1034" spans="1:39" s="178" customFormat="1" ht="20.25" x14ac:dyDescent="0.4">
      <c r="A1034" s="639"/>
      <c r="B1034" s="175"/>
      <c r="C1034" s="175"/>
      <c r="D1034" s="175"/>
      <c r="F1034" s="175"/>
      <c r="G1034" s="191"/>
      <c r="H1034" s="176"/>
      <c r="I1034" s="176"/>
      <c r="J1034" s="191"/>
      <c r="K1034" s="180"/>
      <c r="L1034" s="180"/>
      <c r="M1034" s="180"/>
      <c r="N1034" s="176"/>
      <c r="O1034" s="653"/>
      <c r="P1034" s="653"/>
      <c r="Q1034" s="653"/>
      <c r="T1034" s="175"/>
      <c r="U1034" s="175"/>
      <c r="V1034" s="679"/>
      <c r="W1034" s="679"/>
      <c r="X1034" s="679"/>
      <c r="Y1034" s="183"/>
      <c r="Z1034" s="175"/>
      <c r="AA1034" s="685"/>
      <c r="AJ1034" s="639"/>
      <c r="AK1034" s="175"/>
    </row>
    <row r="1035" spans="1:39" s="429" customFormat="1" ht="20.25" x14ac:dyDescent="0.4">
      <c r="A1035" s="796"/>
      <c r="B1035" s="432">
        <v>64</v>
      </c>
      <c r="C1035" s="432" t="s">
        <v>2092</v>
      </c>
      <c r="D1035" s="654" t="s">
        <v>1151</v>
      </c>
      <c r="E1035" s="429" t="s">
        <v>3146</v>
      </c>
      <c r="F1035" s="429" t="s">
        <v>40</v>
      </c>
      <c r="G1035" s="654" t="s">
        <v>3147</v>
      </c>
      <c r="H1035" s="429" t="s">
        <v>1476</v>
      </c>
      <c r="I1035" s="655" t="s">
        <v>3148</v>
      </c>
      <c r="J1035" s="691">
        <v>252.4</v>
      </c>
      <c r="K1035" s="689">
        <v>6.3</v>
      </c>
      <c r="L1035" s="689">
        <v>13.1</v>
      </c>
      <c r="M1035" s="689"/>
      <c r="N1035" s="654" t="s">
        <v>1025</v>
      </c>
      <c r="O1035" s="654" t="s">
        <v>3138</v>
      </c>
      <c r="P1035" s="654"/>
      <c r="Q1035" s="654"/>
      <c r="R1035" s="654"/>
      <c r="T1035" s="432"/>
      <c r="U1035" s="432" t="s">
        <v>1372</v>
      </c>
      <c r="V1035" s="690">
        <v>0.29166666666666669</v>
      </c>
      <c r="W1035" s="690">
        <v>0.27083333333333331</v>
      </c>
      <c r="X1035" s="691">
        <v>256.2</v>
      </c>
      <c r="Y1035" s="691"/>
      <c r="Z1035" s="692"/>
      <c r="AA1035" s="693" t="s">
        <v>1027</v>
      </c>
      <c r="AB1035" s="432" t="s">
        <v>2101</v>
      </c>
      <c r="AC1035" s="655" t="s">
        <v>3137</v>
      </c>
      <c r="AD1035" s="429" t="s">
        <v>3097</v>
      </c>
      <c r="AE1035" s="655" t="s">
        <v>1542</v>
      </c>
      <c r="AF1035" s="655"/>
      <c r="AG1035" s="655" t="s">
        <v>3148</v>
      </c>
      <c r="AH1035" s="655" t="s">
        <v>1542</v>
      </c>
      <c r="AI1035" s="429" t="s">
        <v>1045</v>
      </c>
      <c r="AJ1035" s="429" t="s">
        <v>1637</v>
      </c>
      <c r="AK1035" s="432" t="s">
        <v>1487</v>
      </c>
      <c r="AL1035" s="797"/>
      <c r="AM1035" s="429" t="s">
        <v>1027</v>
      </c>
    </row>
    <row r="1036" spans="1:39" s="178" customFormat="1" ht="20.25" x14ac:dyDescent="0.4">
      <c r="A1036" s="639"/>
      <c r="B1036" s="175"/>
      <c r="C1036" s="175"/>
      <c r="D1036" s="176"/>
      <c r="F1036" s="175"/>
      <c r="I1036" s="191"/>
      <c r="J1036" s="183"/>
      <c r="K1036" s="180"/>
      <c r="L1036" s="180"/>
      <c r="M1036" s="180"/>
      <c r="N1036" s="176" t="s">
        <v>1564</v>
      </c>
      <c r="O1036" s="798" t="s">
        <v>1830</v>
      </c>
      <c r="P1036" s="798"/>
      <c r="Q1036" s="798"/>
      <c r="R1036" s="191" t="s">
        <v>971</v>
      </c>
      <c r="T1036" s="175"/>
      <c r="U1036" s="175"/>
      <c r="V1036" s="679"/>
      <c r="W1036" s="679"/>
      <c r="X1036" s="679"/>
      <c r="Y1036" s="183"/>
      <c r="Z1036" s="175"/>
      <c r="AA1036" s="685"/>
      <c r="AK1036" s="175"/>
      <c r="AL1036" s="799"/>
    </row>
    <row r="1037" spans="1:39" s="178" customFormat="1" ht="20.25" x14ac:dyDescent="0.4">
      <c r="A1037" s="639"/>
      <c r="B1037" s="175"/>
      <c r="C1037" s="175" t="s">
        <v>2092</v>
      </c>
      <c r="D1037" s="176"/>
      <c r="F1037" s="175"/>
      <c r="H1037" s="653" t="s">
        <v>976</v>
      </c>
      <c r="J1037" s="183"/>
      <c r="K1037" s="180"/>
      <c r="L1037" s="180"/>
      <c r="M1037" s="180"/>
      <c r="N1037" s="176" t="s">
        <v>3149</v>
      </c>
      <c r="O1037" s="190" t="s">
        <v>3140</v>
      </c>
      <c r="P1037" s="190"/>
      <c r="Q1037" s="190"/>
      <c r="R1037" s="190"/>
      <c r="T1037" s="175"/>
      <c r="U1037" s="175"/>
      <c r="V1037" s="679"/>
      <c r="W1037" s="679"/>
      <c r="X1037" s="679"/>
      <c r="Y1037" s="183"/>
      <c r="Z1037" s="175"/>
      <c r="AA1037" s="685"/>
      <c r="AK1037" s="175"/>
      <c r="AL1037" s="799"/>
    </row>
    <row r="1038" spans="1:39" s="178" customFormat="1" ht="20.25" x14ac:dyDescent="0.4">
      <c r="A1038" s="639"/>
      <c r="B1038" s="175"/>
      <c r="C1038" s="175"/>
      <c r="D1038" s="176"/>
      <c r="F1038" s="175"/>
      <c r="H1038" s="653"/>
      <c r="J1038" s="183"/>
      <c r="K1038" s="180"/>
      <c r="L1038" s="180"/>
      <c r="M1038" s="180"/>
      <c r="N1038" s="178" t="s">
        <v>3150</v>
      </c>
      <c r="O1038" s="800" t="s">
        <v>1698</v>
      </c>
      <c r="P1038" s="800"/>
      <c r="Q1038" s="800"/>
      <c r="R1038" s="180"/>
      <c r="T1038" s="175"/>
      <c r="U1038" s="175"/>
      <c r="V1038" s="679"/>
      <c r="W1038" s="679"/>
      <c r="X1038" s="679"/>
      <c r="Y1038" s="183"/>
      <c r="Z1038" s="175"/>
      <c r="AA1038" s="685"/>
      <c r="AK1038" s="175"/>
      <c r="AL1038" s="799"/>
    </row>
    <row r="1039" spans="1:39" s="178" customFormat="1" ht="20.25" x14ac:dyDescent="0.4">
      <c r="A1039" s="639"/>
      <c r="B1039" s="175"/>
      <c r="C1039" s="175"/>
      <c r="D1039" s="176"/>
      <c r="F1039" s="175"/>
      <c r="H1039" s="653"/>
      <c r="J1039" s="183"/>
      <c r="K1039" s="180"/>
      <c r="L1039" s="180"/>
      <c r="M1039" s="180"/>
      <c r="N1039" s="178" t="s">
        <v>3151</v>
      </c>
      <c r="O1039" s="800"/>
      <c r="P1039" s="800"/>
      <c r="Q1039" s="800"/>
      <c r="R1039" s="180"/>
      <c r="T1039" s="175"/>
      <c r="U1039" s="175"/>
      <c r="V1039" s="679"/>
      <c r="W1039" s="679"/>
      <c r="X1039" s="679"/>
      <c r="Y1039" s="183"/>
      <c r="Z1039" s="175"/>
      <c r="AA1039" s="685"/>
      <c r="AK1039" s="175"/>
      <c r="AL1039" s="799"/>
    </row>
    <row r="1040" spans="1:39" s="178" customFormat="1" ht="20.25" x14ac:dyDescent="0.4">
      <c r="A1040" s="639"/>
      <c r="B1040" s="175"/>
      <c r="C1040" s="175"/>
      <c r="D1040" s="176"/>
      <c r="F1040" s="175"/>
      <c r="H1040" s="653"/>
      <c r="J1040" s="183"/>
      <c r="K1040" s="180"/>
      <c r="L1040" s="180"/>
      <c r="M1040" s="180"/>
      <c r="O1040" s="800"/>
      <c r="P1040" s="800"/>
      <c r="Q1040" s="800"/>
      <c r="R1040" s="180"/>
      <c r="T1040" s="175"/>
      <c r="U1040" s="175"/>
      <c r="V1040" s="679"/>
      <c r="W1040" s="679"/>
      <c r="X1040" s="679"/>
      <c r="Y1040" s="183"/>
      <c r="Z1040" s="175"/>
      <c r="AA1040" s="685"/>
      <c r="AK1040" s="175"/>
      <c r="AL1040" s="799"/>
    </row>
    <row r="1041" spans="1:39" s="429" customFormat="1" ht="20.25" x14ac:dyDescent="0.4">
      <c r="A1041" s="796"/>
      <c r="B1041" s="432"/>
      <c r="C1041" s="432" t="s">
        <v>2092</v>
      </c>
      <c r="D1041" s="654" t="s">
        <v>1153</v>
      </c>
      <c r="E1041" s="429" t="s">
        <v>3152</v>
      </c>
      <c r="F1041" s="654" t="s">
        <v>3147</v>
      </c>
      <c r="G1041" s="429" t="s">
        <v>40</v>
      </c>
      <c r="H1041" s="655" t="s">
        <v>3148</v>
      </c>
      <c r="I1041" s="429" t="s">
        <v>1476</v>
      </c>
      <c r="J1041" s="691">
        <v>252.4</v>
      </c>
      <c r="K1041" s="689">
        <v>15</v>
      </c>
      <c r="L1041" s="689">
        <v>21.3</v>
      </c>
      <c r="M1041" s="689"/>
      <c r="N1041" s="654" t="s">
        <v>3151</v>
      </c>
      <c r="O1041" s="655" t="s">
        <v>1783</v>
      </c>
      <c r="P1041" s="655"/>
      <c r="Q1041" s="655"/>
      <c r="R1041" s="782"/>
      <c r="T1041" s="432"/>
      <c r="U1041" s="432" t="s">
        <v>1141</v>
      </c>
      <c r="V1041" s="690">
        <v>0.27777777777777779</v>
      </c>
      <c r="W1041" s="690">
        <v>0.25694444444444448</v>
      </c>
      <c r="X1041" s="691">
        <v>256.2</v>
      </c>
      <c r="Y1041" s="691">
        <f>X1035+X1041</f>
        <v>512.4</v>
      </c>
      <c r="Z1041" s="692">
        <v>2</v>
      </c>
      <c r="AA1041" s="693" t="s">
        <v>1027</v>
      </c>
      <c r="AB1041" s="432" t="s">
        <v>2101</v>
      </c>
      <c r="AC1041" s="655" t="s">
        <v>3137</v>
      </c>
      <c r="AD1041" s="429" t="s">
        <v>3097</v>
      </c>
      <c r="AE1041" s="655" t="s">
        <v>1542</v>
      </c>
      <c r="AF1041" s="655"/>
      <c r="AG1041" s="655" t="s">
        <v>3148</v>
      </c>
      <c r="AH1041" s="655" t="s">
        <v>1542</v>
      </c>
      <c r="AI1041" s="429" t="s">
        <v>1045</v>
      </c>
      <c r="AJ1041" s="429" t="s">
        <v>1637</v>
      </c>
      <c r="AK1041" s="432"/>
      <c r="AL1041" s="797"/>
      <c r="AM1041" s="429" t="s">
        <v>1027</v>
      </c>
    </row>
    <row r="1042" spans="1:39" s="178" customFormat="1" ht="20.25" x14ac:dyDescent="0.4">
      <c r="A1042" s="639"/>
      <c r="B1042" s="175"/>
      <c r="C1042" s="175"/>
      <c r="D1042" s="175"/>
      <c r="F1042" s="175"/>
      <c r="H1042" s="190"/>
      <c r="J1042" s="175"/>
      <c r="K1042" s="180"/>
      <c r="L1042" s="180"/>
      <c r="M1042" s="180"/>
      <c r="N1042" s="178" t="s">
        <v>3150</v>
      </c>
      <c r="O1042" s="800" t="s">
        <v>3143</v>
      </c>
      <c r="P1042" s="800"/>
      <c r="Q1042" s="800"/>
      <c r="R1042" s="187"/>
      <c r="T1042" s="175"/>
      <c r="U1042" s="175"/>
      <c r="X1042" s="183"/>
      <c r="Y1042" s="183"/>
      <c r="Z1042" s="679"/>
      <c r="AA1042" s="700"/>
      <c r="AB1042" s="175"/>
      <c r="AE1042" s="190"/>
      <c r="AJ1042" s="799"/>
      <c r="AK1042" s="175"/>
    </row>
    <row r="1043" spans="1:39" s="178" customFormat="1" ht="20.25" x14ac:dyDescent="0.4">
      <c r="A1043" s="639"/>
      <c r="B1043" s="175"/>
      <c r="C1043" s="175"/>
      <c r="D1043" s="175"/>
      <c r="F1043" s="175"/>
      <c r="H1043" s="176"/>
      <c r="J1043" s="183"/>
      <c r="K1043" s="180"/>
      <c r="L1043" s="180"/>
      <c r="M1043" s="180"/>
      <c r="N1043" s="178" t="s">
        <v>3149</v>
      </c>
      <c r="O1043" s="798" t="s">
        <v>1759</v>
      </c>
      <c r="P1043" s="798"/>
      <c r="Q1043" s="798"/>
      <c r="R1043" s="191" t="s">
        <v>971</v>
      </c>
      <c r="V1043" s="679"/>
      <c r="W1043" s="679"/>
      <c r="X1043" s="679"/>
      <c r="Y1043" s="183"/>
      <c r="Z1043" s="175"/>
      <c r="AA1043" s="685"/>
      <c r="AJ1043" s="799"/>
      <c r="AK1043" s="175"/>
    </row>
    <row r="1044" spans="1:39" s="178" customFormat="1" ht="20.25" x14ac:dyDescent="0.4">
      <c r="A1044" s="639"/>
      <c r="B1044" s="175"/>
      <c r="C1044" s="175" t="s">
        <v>2092</v>
      </c>
      <c r="D1044" s="175"/>
      <c r="F1044" s="175"/>
      <c r="H1044" s="176"/>
      <c r="I1044" s="176"/>
      <c r="J1044" s="191" t="s">
        <v>3153</v>
      </c>
      <c r="K1044" s="175"/>
      <c r="L1044" s="175"/>
      <c r="M1044" s="175"/>
      <c r="N1044" s="176" t="s">
        <v>1564</v>
      </c>
      <c r="O1044" s="176" t="s">
        <v>3145</v>
      </c>
      <c r="P1044" s="176"/>
      <c r="Q1044" s="176"/>
      <c r="R1044" s="176"/>
      <c r="T1044" s="175"/>
      <c r="U1044" s="175"/>
      <c r="V1044" s="679"/>
      <c r="W1044" s="679"/>
      <c r="X1044" s="679"/>
      <c r="Y1044" s="183"/>
      <c r="Z1044" s="175"/>
      <c r="AA1044" s="685"/>
      <c r="AJ1044" s="799"/>
      <c r="AK1044" s="175"/>
    </row>
    <row r="1045" spans="1:39" s="178" customFormat="1" ht="20.25" x14ac:dyDescent="0.4">
      <c r="A1045" s="672"/>
      <c r="B1045" s="175"/>
      <c r="C1045" s="175"/>
      <c r="D1045" s="175"/>
      <c r="J1045" s="193"/>
      <c r="K1045" s="175"/>
      <c r="L1045" s="175"/>
      <c r="M1045" s="175"/>
      <c r="N1045" s="176" t="s">
        <v>1025</v>
      </c>
      <c r="O1045" s="175"/>
      <c r="P1045" s="175"/>
      <c r="Q1045" s="175"/>
      <c r="R1045" s="175"/>
      <c r="T1045" s="175"/>
      <c r="U1045" s="183"/>
      <c r="V1045" s="679"/>
      <c r="W1045" s="679"/>
      <c r="X1045" s="183"/>
      <c r="Y1045" s="183"/>
      <c r="Z1045" s="175"/>
      <c r="AA1045" s="685"/>
      <c r="AK1045" s="175"/>
    </row>
    <row r="1046" spans="1:39" s="178" customFormat="1" ht="20.25" x14ac:dyDescent="0.4">
      <c r="A1046" s="672"/>
      <c r="B1046" s="175"/>
      <c r="C1046" s="175"/>
      <c r="D1046" s="175"/>
      <c r="J1046" s="191"/>
      <c r="K1046" s="180"/>
      <c r="L1046" s="180"/>
      <c r="M1046" s="180"/>
      <c r="V1046" s="679"/>
      <c r="W1046" s="175"/>
      <c r="X1046" s="183"/>
      <c r="Y1046" s="183"/>
      <c r="AA1046" s="685"/>
      <c r="AK1046" s="175"/>
    </row>
    <row r="1047" spans="1:39" s="639" customFormat="1" ht="20.25" x14ac:dyDescent="0.4">
      <c r="B1047" s="175"/>
      <c r="C1047" s="175"/>
      <c r="D1047" s="175"/>
      <c r="E1047" s="178"/>
      <c r="F1047" s="178"/>
      <c r="G1047" s="178"/>
      <c r="H1047" s="178"/>
      <c r="I1047" s="178"/>
      <c r="J1047" s="178"/>
      <c r="K1047" s="175"/>
      <c r="L1047" s="175"/>
      <c r="M1047" s="175"/>
      <c r="N1047" s="178"/>
      <c r="O1047" s="178"/>
      <c r="P1047" s="178"/>
      <c r="Q1047" s="178"/>
      <c r="R1047" s="178"/>
      <c r="T1047" s="175"/>
      <c r="U1047" s="178"/>
      <c r="V1047" s="801">
        <f>SUM(V11:V1046)</f>
        <v>40.461805555555557</v>
      </c>
      <c r="W1047" s="801">
        <f>SUM(W11:W1046)</f>
        <v>35.826388888888872</v>
      </c>
      <c r="X1047" s="183">
        <f>SUM(X11:X1046)</f>
        <v>22537.699999999986</v>
      </c>
      <c r="Y1047" s="183">
        <f>SUM(Y11:Y1046)</f>
        <v>22537.7</v>
      </c>
      <c r="Z1047" s="679"/>
      <c r="AK1047" s="660"/>
    </row>
    <row r="1048" spans="1:39" s="639" customFormat="1" ht="20.25" x14ac:dyDescent="0.4">
      <c r="B1048" s="175"/>
      <c r="C1048" s="175"/>
      <c r="D1048" s="175"/>
      <c r="E1048" s="178" t="s">
        <v>3154</v>
      </c>
      <c r="F1048" s="178"/>
      <c r="G1048" s="175"/>
      <c r="H1048" s="178"/>
      <c r="I1048" s="175">
        <v>64</v>
      </c>
      <c r="J1048" s="178"/>
      <c r="K1048" s="175"/>
      <c r="L1048" s="175"/>
      <c r="M1048" s="175"/>
      <c r="N1048" s="178"/>
      <c r="O1048" s="178"/>
      <c r="P1048" s="178"/>
      <c r="Q1048" s="178"/>
      <c r="R1048" s="175"/>
      <c r="T1048" s="175"/>
      <c r="U1048" s="178"/>
      <c r="V1048" s="175"/>
      <c r="W1048" s="175"/>
      <c r="X1048" s="183"/>
      <c r="Y1048" s="183"/>
      <c r="Z1048" s="178"/>
      <c r="AK1048" s="660"/>
    </row>
    <row r="1049" spans="1:39" s="639" customFormat="1" ht="20.25" x14ac:dyDescent="0.4">
      <c r="B1049" s="175"/>
      <c r="C1049" s="175"/>
      <c r="D1049" s="175"/>
      <c r="E1049" s="178" t="s">
        <v>3155</v>
      </c>
      <c r="F1049" s="178"/>
      <c r="G1049" s="183"/>
      <c r="H1049" s="178"/>
      <c r="I1049" s="183">
        <v>22537.7</v>
      </c>
      <c r="J1049" s="178"/>
      <c r="K1049" s="175"/>
      <c r="L1049" s="175"/>
      <c r="M1049" s="175"/>
      <c r="N1049" s="178"/>
      <c r="O1049" s="178"/>
      <c r="P1049" s="178"/>
      <c r="Q1049" s="178"/>
      <c r="R1049" s="178"/>
      <c r="T1049" s="178"/>
      <c r="U1049" s="178"/>
      <c r="V1049" s="175"/>
      <c r="W1049" s="175"/>
      <c r="X1049" s="183"/>
      <c r="Y1049" s="183"/>
      <c r="Z1049" s="178"/>
      <c r="AK1049" s="660"/>
    </row>
    <row r="1050" spans="1:39" s="639" customFormat="1" ht="20.25" x14ac:dyDescent="0.4">
      <c r="B1050" s="175"/>
      <c r="C1050" s="175"/>
      <c r="D1050" s="175"/>
      <c r="E1050" s="178" t="s">
        <v>3156</v>
      </c>
      <c r="F1050" s="178"/>
      <c r="G1050" s="175"/>
      <c r="H1050" s="178"/>
      <c r="I1050" s="175">
        <v>128</v>
      </c>
      <c r="J1050" s="178"/>
      <c r="K1050" s="175"/>
      <c r="L1050" s="175"/>
      <c r="M1050" s="175"/>
      <c r="N1050" s="178"/>
      <c r="O1050" s="178"/>
      <c r="P1050" s="178"/>
      <c r="Q1050" s="178"/>
      <c r="R1050" s="175"/>
      <c r="T1050" s="175"/>
      <c r="U1050" s="178"/>
      <c r="V1050" s="802">
        <f>V1047/I1050</f>
        <v>0.31610785590277779</v>
      </c>
      <c r="W1050" s="803">
        <f>W1047/I1050</f>
        <v>0.27989366319444431</v>
      </c>
      <c r="X1050" s="183"/>
      <c r="Y1050" s="183"/>
      <c r="Z1050" s="178"/>
      <c r="AK1050" s="660"/>
    </row>
    <row r="1051" spans="1:39" s="639" customFormat="1" ht="20.25" x14ac:dyDescent="0.4">
      <c r="B1051" s="175"/>
      <c r="C1051" s="175"/>
      <c r="D1051" s="175"/>
      <c r="E1051" s="178" t="s">
        <v>3157</v>
      </c>
      <c r="F1051" s="178"/>
      <c r="G1051" s="183"/>
      <c r="H1051" s="178"/>
      <c r="I1051" s="183">
        <f>I1049/I1048</f>
        <v>352.15156250000001</v>
      </c>
      <c r="J1051" s="178"/>
      <c r="K1051" s="175"/>
      <c r="L1051" s="175"/>
      <c r="M1051" s="175"/>
      <c r="N1051" s="178"/>
      <c r="O1051" s="178"/>
      <c r="P1051" s="178"/>
      <c r="Q1051" s="178"/>
      <c r="R1051" s="175"/>
      <c r="T1051" s="175"/>
      <c r="U1051" s="178"/>
      <c r="V1051" s="175"/>
      <c r="W1051" s="175"/>
      <c r="X1051" s="183"/>
      <c r="Y1051" s="183"/>
      <c r="Z1051" s="178"/>
      <c r="AK1051" s="660"/>
    </row>
    <row r="1052" spans="1:39" s="639" customFormat="1" ht="20.25" x14ac:dyDescent="0.4">
      <c r="B1052" s="175"/>
      <c r="C1052" s="175"/>
      <c r="D1052" s="175"/>
      <c r="E1052" s="178" t="s">
        <v>3158</v>
      </c>
      <c r="F1052" s="178"/>
      <c r="G1052" s="183"/>
      <c r="H1052" s="178"/>
      <c r="I1052" s="183">
        <f>I1049/I1050</f>
        <v>176.07578125000001</v>
      </c>
      <c r="J1052" s="178"/>
      <c r="K1052" s="175"/>
      <c r="L1052" s="175"/>
      <c r="M1052" s="175"/>
      <c r="N1052" s="178"/>
      <c r="O1052" s="175"/>
      <c r="P1052" s="175"/>
      <c r="Q1052" s="175"/>
      <c r="R1052" s="175"/>
      <c r="T1052" s="175"/>
      <c r="U1052" s="178"/>
      <c r="V1052" s="175"/>
      <c r="W1052" s="175"/>
      <c r="X1052" s="183"/>
      <c r="Y1052" s="183"/>
      <c r="Z1052" s="178"/>
      <c r="AK1052" s="660"/>
    </row>
    <row r="1053" spans="1:39" s="639" customFormat="1" ht="20.25" x14ac:dyDescent="0.4">
      <c r="B1053" s="175"/>
      <c r="C1053" s="175"/>
      <c r="D1053" s="175"/>
      <c r="E1053" s="178"/>
      <c r="F1053" s="178"/>
      <c r="G1053" s="178"/>
      <c r="H1053" s="178" t="s">
        <v>3159</v>
      </c>
      <c r="I1053" s="178"/>
      <c r="J1053" s="178"/>
      <c r="K1053" s="175"/>
      <c r="L1053" s="175"/>
      <c r="M1053" s="175"/>
      <c r="N1053" s="178"/>
      <c r="O1053" s="175"/>
      <c r="P1053" s="175"/>
      <c r="Q1053" s="175"/>
      <c r="R1053" s="175"/>
      <c r="T1053" s="175"/>
      <c r="U1053" s="178"/>
      <c r="V1053" s="175"/>
      <c r="W1053" s="175"/>
      <c r="X1053" s="183"/>
      <c r="Y1053" s="183"/>
      <c r="Z1053" s="178"/>
      <c r="AK1053" s="660"/>
    </row>
    <row r="1054" spans="1:39" s="178" customFormat="1" ht="20.25" x14ac:dyDescent="0.4">
      <c r="A1054" s="672"/>
      <c r="B1054" s="175"/>
      <c r="C1054" s="175"/>
      <c r="D1054" s="175"/>
      <c r="J1054" s="175"/>
      <c r="K1054" s="175"/>
      <c r="L1054" s="175"/>
      <c r="M1054" s="175"/>
      <c r="O1054" s="175"/>
      <c r="P1054" s="175"/>
      <c r="Q1054" s="175"/>
      <c r="R1054" s="175"/>
      <c r="T1054" s="175"/>
      <c r="U1054" s="183"/>
      <c r="V1054" s="679"/>
      <c r="W1054" s="679"/>
      <c r="X1054" s="183"/>
      <c r="Y1054" s="183"/>
      <c r="Z1054" s="175"/>
      <c r="AA1054" s="685"/>
      <c r="AK1054" s="175"/>
    </row>
    <row r="1055" spans="1:39" s="178" customFormat="1" ht="20.25" x14ac:dyDescent="0.4">
      <c r="A1055" s="672"/>
      <c r="B1055" s="175"/>
      <c r="C1055" s="175"/>
      <c r="D1055" s="175"/>
      <c r="E1055" s="759" t="s">
        <v>1730</v>
      </c>
      <c r="J1055" s="175"/>
      <c r="K1055" s="175"/>
      <c r="L1055" s="175"/>
      <c r="M1055" s="175"/>
      <c r="O1055" s="175"/>
      <c r="P1055" s="175"/>
      <c r="Q1055" s="175"/>
      <c r="R1055" s="175"/>
      <c r="T1055" s="175"/>
      <c r="U1055" s="183"/>
      <c r="V1055" s="679"/>
      <c r="W1055" s="679"/>
      <c r="X1055" s="183"/>
      <c r="Y1055" s="183"/>
      <c r="Z1055" s="175"/>
      <c r="AA1055" s="685"/>
      <c r="AK1055" s="175"/>
    </row>
    <row r="1056" spans="1:39" s="178" customFormat="1" ht="20.25" x14ac:dyDescent="0.4">
      <c r="A1056" s="672"/>
      <c r="B1056" s="175">
        <v>65</v>
      </c>
      <c r="C1056" s="175" t="s">
        <v>2092</v>
      </c>
      <c r="D1056" s="175" t="s">
        <v>1108</v>
      </c>
      <c r="E1056" s="178" t="s">
        <v>3160</v>
      </c>
      <c r="F1056" s="178" t="s">
        <v>40</v>
      </c>
      <c r="G1056" s="178" t="s">
        <v>3161</v>
      </c>
      <c r="H1056" s="178" t="s">
        <v>1476</v>
      </c>
      <c r="I1056" s="178" t="s">
        <v>3162</v>
      </c>
      <c r="J1056" s="175">
        <v>186.9</v>
      </c>
      <c r="K1056" s="175">
        <v>5.45</v>
      </c>
      <c r="L1056" s="180">
        <v>10</v>
      </c>
      <c r="M1056" s="180"/>
      <c r="N1056" s="176" t="s">
        <v>2142</v>
      </c>
      <c r="O1056" s="176" t="s">
        <v>3163</v>
      </c>
      <c r="P1056" s="176"/>
      <c r="Q1056" s="176"/>
      <c r="R1056" s="176"/>
      <c r="T1056" s="175"/>
      <c r="U1056" s="175" t="s">
        <v>1108</v>
      </c>
      <c r="V1056" s="182">
        <v>0.46527777777777773</v>
      </c>
      <c r="W1056" s="182">
        <v>0.38194444444444442</v>
      </c>
      <c r="X1056" s="183">
        <v>373</v>
      </c>
      <c r="Y1056" s="183">
        <f>X1056</f>
        <v>373</v>
      </c>
      <c r="Z1056" s="679">
        <v>2</v>
      </c>
      <c r="AA1056" s="700"/>
      <c r="AB1056" s="195" t="s">
        <v>2101</v>
      </c>
      <c r="AC1056" s="178" t="s">
        <v>1045</v>
      </c>
      <c r="AD1056" s="178" t="s">
        <v>1045</v>
      </c>
      <c r="AE1056" s="195"/>
      <c r="AF1056" s="178" t="s">
        <v>3162</v>
      </c>
      <c r="AG1056" s="178" t="s">
        <v>3161</v>
      </c>
      <c r="AH1056" s="190" t="s">
        <v>1542</v>
      </c>
      <c r="AI1056" s="178" t="s">
        <v>1045</v>
      </c>
      <c r="AJ1056" s="178" t="s">
        <v>1543</v>
      </c>
      <c r="AK1056" s="175" t="s">
        <v>2103</v>
      </c>
    </row>
    <row r="1057" spans="1:37" s="178" customFormat="1" ht="20.25" x14ac:dyDescent="0.4">
      <c r="A1057" s="672"/>
      <c r="B1057" s="175"/>
      <c r="C1057" s="175"/>
      <c r="D1057" s="175"/>
      <c r="J1057" s="175"/>
      <c r="K1057" s="175"/>
      <c r="L1057" s="175"/>
      <c r="M1057" s="175"/>
      <c r="N1057" s="178" t="s">
        <v>1539</v>
      </c>
      <c r="O1057" s="175" t="s">
        <v>3164</v>
      </c>
      <c r="P1057" s="175"/>
      <c r="Q1057" s="175"/>
      <c r="R1057" s="175"/>
      <c r="T1057" s="175"/>
      <c r="U1057" s="183"/>
      <c r="V1057" s="679"/>
      <c r="W1057" s="679"/>
      <c r="X1057" s="183"/>
      <c r="Y1057" s="183"/>
      <c r="Z1057" s="180"/>
      <c r="AA1057" s="685"/>
      <c r="AK1057" s="175"/>
    </row>
    <row r="1058" spans="1:37" s="178" customFormat="1" ht="20.25" x14ac:dyDescent="0.4">
      <c r="A1058" s="672"/>
      <c r="B1058" s="175"/>
      <c r="C1058" s="175" t="s">
        <v>2092</v>
      </c>
      <c r="D1058" s="175"/>
      <c r="F1058" s="191"/>
      <c r="H1058" s="191" t="s">
        <v>971</v>
      </c>
      <c r="J1058" s="175"/>
      <c r="K1058" s="175"/>
      <c r="L1058" s="175"/>
      <c r="M1058" s="175"/>
      <c r="N1058" s="176"/>
      <c r="O1058" s="176"/>
      <c r="P1058" s="176"/>
      <c r="Q1058" s="176"/>
      <c r="R1058" s="176"/>
      <c r="T1058" s="175"/>
      <c r="U1058" s="183"/>
      <c r="V1058" s="679"/>
      <c r="W1058" s="679"/>
      <c r="X1058" s="183"/>
      <c r="Y1058" s="183"/>
      <c r="Z1058" s="180"/>
      <c r="AA1058" s="685"/>
      <c r="AK1058" s="175"/>
    </row>
    <row r="1059" spans="1:37" s="178" customFormat="1" ht="20.25" x14ac:dyDescent="0.4">
      <c r="A1059" s="672"/>
      <c r="B1059" s="175"/>
      <c r="C1059" s="175"/>
      <c r="D1059" s="175"/>
      <c r="J1059" s="175"/>
      <c r="K1059" s="175"/>
      <c r="L1059" s="175"/>
      <c r="M1059" s="175"/>
      <c r="O1059" s="175"/>
      <c r="P1059" s="175"/>
      <c r="Q1059" s="175"/>
      <c r="R1059" s="175"/>
      <c r="T1059" s="175"/>
      <c r="U1059" s="183"/>
      <c r="V1059" s="679"/>
      <c r="W1059" s="679"/>
      <c r="X1059" s="183"/>
      <c r="Y1059" s="183"/>
      <c r="Z1059" s="180"/>
      <c r="AA1059" s="685"/>
      <c r="AK1059" s="175"/>
    </row>
    <row r="1060" spans="1:37" s="178" customFormat="1" ht="20.25" x14ac:dyDescent="0.4">
      <c r="A1060" s="672"/>
      <c r="B1060" s="175"/>
      <c r="C1060" s="175" t="s">
        <v>2092</v>
      </c>
      <c r="D1060" s="175" t="s">
        <v>1108</v>
      </c>
      <c r="E1060" s="178" t="s">
        <v>3165</v>
      </c>
      <c r="F1060" s="178" t="s">
        <v>3161</v>
      </c>
      <c r="G1060" s="178" t="s">
        <v>40</v>
      </c>
      <c r="H1060" s="178" t="s">
        <v>3162</v>
      </c>
      <c r="I1060" s="178" t="s">
        <v>1476</v>
      </c>
      <c r="J1060" s="175">
        <v>186.1</v>
      </c>
      <c r="K1060" s="180">
        <v>12</v>
      </c>
      <c r="L1060" s="180">
        <v>16.100000000000001</v>
      </c>
      <c r="M1060" s="180"/>
      <c r="N1060" s="176" t="s">
        <v>1539</v>
      </c>
      <c r="O1060" s="176" t="s">
        <v>3166</v>
      </c>
      <c r="P1060" s="176"/>
      <c r="Q1060" s="176"/>
      <c r="R1060" s="176"/>
      <c r="T1060" s="175"/>
      <c r="U1060" s="183"/>
      <c r="V1060" s="679"/>
      <c r="W1060" s="679"/>
      <c r="X1060" s="183"/>
      <c r="Y1060" s="183"/>
      <c r="Z1060" s="180"/>
      <c r="AA1060" s="685"/>
      <c r="AK1060" s="175"/>
    </row>
    <row r="1061" spans="1:37" s="178" customFormat="1" ht="20.25" x14ac:dyDescent="0.4">
      <c r="A1061" s="672"/>
      <c r="B1061" s="175"/>
      <c r="C1061" s="175"/>
      <c r="D1061" s="175"/>
      <c r="J1061" s="175"/>
      <c r="K1061" s="175"/>
      <c r="L1061" s="175"/>
      <c r="M1061" s="175"/>
      <c r="N1061" s="178" t="s">
        <v>2142</v>
      </c>
      <c r="O1061" s="175" t="s">
        <v>2075</v>
      </c>
      <c r="P1061" s="175"/>
      <c r="Q1061" s="175"/>
      <c r="R1061" s="175"/>
      <c r="T1061" s="175"/>
      <c r="U1061" s="183"/>
      <c r="V1061" s="679"/>
      <c r="W1061" s="679"/>
      <c r="X1061" s="183"/>
      <c r="Y1061" s="183"/>
      <c r="Z1061" s="180"/>
      <c r="AA1061" s="685"/>
      <c r="AK1061" s="175"/>
    </row>
    <row r="1062" spans="1:37" s="178" customFormat="1" ht="20.25" x14ac:dyDescent="0.4">
      <c r="A1062" s="672"/>
      <c r="B1062" s="175"/>
      <c r="C1062" s="175" t="s">
        <v>2092</v>
      </c>
      <c r="D1062" s="175"/>
      <c r="J1062" s="187" t="s">
        <v>3167</v>
      </c>
      <c r="K1062" s="175"/>
      <c r="L1062" s="175"/>
      <c r="M1062" s="175"/>
      <c r="N1062" s="176"/>
      <c r="O1062" s="176"/>
      <c r="P1062" s="176"/>
      <c r="Q1062" s="176"/>
      <c r="R1062" s="176"/>
      <c r="T1062" s="175"/>
      <c r="U1062" s="183"/>
      <c r="V1062" s="679"/>
      <c r="W1062" s="679"/>
      <c r="X1062" s="183"/>
      <c r="Y1062" s="183"/>
      <c r="Z1062" s="180"/>
      <c r="AA1062" s="685"/>
      <c r="AK1062" s="175"/>
    </row>
    <row r="1063" spans="1:37" s="178" customFormat="1" ht="20.25" x14ac:dyDescent="0.4">
      <c r="A1063" s="672"/>
      <c r="B1063" s="175"/>
      <c r="C1063" s="175"/>
      <c r="D1063" s="175"/>
      <c r="J1063" s="175"/>
      <c r="K1063" s="175"/>
      <c r="L1063" s="175"/>
      <c r="M1063" s="175"/>
      <c r="O1063" s="176"/>
      <c r="P1063" s="176"/>
      <c r="Q1063" s="176"/>
      <c r="R1063" s="176"/>
      <c r="T1063" s="176"/>
      <c r="U1063" s="699"/>
      <c r="V1063" s="679"/>
      <c r="W1063" s="679"/>
      <c r="X1063" s="183"/>
      <c r="Y1063" s="183"/>
      <c r="Z1063" s="176"/>
      <c r="AA1063" s="685"/>
      <c r="AK1063" s="175"/>
    </row>
    <row r="1064" spans="1:37" s="178" customFormat="1" ht="20.25" x14ac:dyDescent="0.4">
      <c r="A1064" s="672"/>
      <c r="B1064" s="175">
        <v>66</v>
      </c>
      <c r="C1064" s="175" t="s">
        <v>2092</v>
      </c>
      <c r="D1064" s="175" t="s">
        <v>1110</v>
      </c>
      <c r="E1064" s="178" t="s">
        <v>3168</v>
      </c>
      <c r="F1064" s="178" t="s">
        <v>40</v>
      </c>
      <c r="G1064" s="178" t="s">
        <v>3169</v>
      </c>
      <c r="H1064" s="178" t="s">
        <v>1476</v>
      </c>
      <c r="I1064" s="178" t="s">
        <v>3170</v>
      </c>
      <c r="J1064" s="183">
        <v>181.4</v>
      </c>
      <c r="K1064" s="180">
        <v>8.3000000000000007</v>
      </c>
      <c r="L1064" s="180">
        <v>12.45</v>
      </c>
      <c r="M1064" s="180"/>
      <c r="N1064" s="176" t="s">
        <v>968</v>
      </c>
      <c r="O1064" s="176" t="s">
        <v>3171</v>
      </c>
      <c r="P1064" s="176"/>
      <c r="Q1064" s="176"/>
      <c r="R1064" s="176"/>
      <c r="U1064" s="175" t="s">
        <v>1110</v>
      </c>
      <c r="V1064" s="182">
        <v>0.47916666666666669</v>
      </c>
      <c r="W1064" s="182">
        <v>0.38541666666666669</v>
      </c>
      <c r="X1064" s="183">
        <v>362.8</v>
      </c>
      <c r="Y1064" s="183">
        <v>362.8</v>
      </c>
      <c r="Z1064" s="679">
        <v>2</v>
      </c>
      <c r="AA1064" s="700"/>
      <c r="AB1064" s="195" t="s">
        <v>2101</v>
      </c>
      <c r="AC1064" s="178" t="s">
        <v>1045</v>
      </c>
      <c r="AD1064" s="178" t="s">
        <v>1045</v>
      </c>
      <c r="AE1064" s="195"/>
      <c r="AF1064" s="178" t="s">
        <v>3170</v>
      </c>
      <c r="AG1064" s="178" t="s">
        <v>3169</v>
      </c>
      <c r="AH1064" s="190" t="s">
        <v>1542</v>
      </c>
      <c r="AI1064" s="178" t="s">
        <v>1045</v>
      </c>
      <c r="AJ1064" s="178" t="s">
        <v>1543</v>
      </c>
      <c r="AK1064" s="175" t="s">
        <v>2103</v>
      </c>
    </row>
    <row r="1065" spans="1:37" s="178" customFormat="1" ht="20.25" x14ac:dyDescent="0.4">
      <c r="A1065" s="672"/>
      <c r="B1065" s="175"/>
      <c r="C1065" s="175"/>
      <c r="D1065" s="175"/>
      <c r="J1065" s="183"/>
      <c r="K1065" s="180"/>
      <c r="L1065" s="180"/>
      <c r="M1065" s="180"/>
      <c r="N1065" s="178" t="s">
        <v>1025</v>
      </c>
      <c r="O1065" s="178" t="s">
        <v>3172</v>
      </c>
      <c r="U1065" s="175"/>
      <c r="V1065" s="679"/>
      <c r="W1065" s="679"/>
      <c r="X1065" s="183"/>
      <c r="Y1065" s="183"/>
      <c r="Z1065" s="175"/>
      <c r="AA1065" s="685"/>
      <c r="AK1065" s="175"/>
    </row>
    <row r="1066" spans="1:37" s="178" customFormat="1" ht="20.25" x14ac:dyDescent="0.4">
      <c r="A1066" s="672"/>
      <c r="B1066" s="175"/>
      <c r="C1066" s="175" t="s">
        <v>2092</v>
      </c>
      <c r="D1066" s="175"/>
      <c r="F1066" s="191"/>
      <c r="H1066" s="191" t="s">
        <v>971</v>
      </c>
      <c r="J1066" s="183"/>
      <c r="K1066" s="175"/>
      <c r="L1066" s="175"/>
      <c r="M1066" s="175"/>
      <c r="N1066" s="176" t="s">
        <v>1564</v>
      </c>
      <c r="O1066" s="176" t="s">
        <v>3173</v>
      </c>
      <c r="P1066" s="176"/>
      <c r="Q1066" s="176"/>
      <c r="R1066" s="176"/>
      <c r="U1066" s="175"/>
      <c r="V1066" s="679"/>
      <c r="W1066" s="679"/>
      <c r="X1066" s="183"/>
      <c r="Y1066" s="183"/>
      <c r="Z1066" s="180"/>
      <c r="AA1066" s="685"/>
      <c r="AK1066" s="175"/>
    </row>
    <row r="1067" spans="1:37" s="178" customFormat="1" ht="20.25" x14ac:dyDescent="0.4">
      <c r="A1067" s="672"/>
      <c r="B1067" s="175"/>
      <c r="C1067" s="175"/>
      <c r="D1067" s="175"/>
      <c r="J1067" s="183"/>
      <c r="K1067" s="175"/>
      <c r="L1067" s="180"/>
      <c r="M1067" s="180"/>
      <c r="N1067" s="178" t="s">
        <v>1575</v>
      </c>
      <c r="O1067" s="178" t="s">
        <v>3174</v>
      </c>
      <c r="U1067" s="175"/>
      <c r="V1067" s="679"/>
      <c r="W1067" s="679"/>
      <c r="X1067" s="183"/>
      <c r="Y1067" s="183"/>
      <c r="Z1067" s="180"/>
      <c r="AA1067" s="685"/>
      <c r="AK1067" s="175"/>
    </row>
    <row r="1068" spans="1:37" s="178" customFormat="1" ht="20.25" x14ac:dyDescent="0.4">
      <c r="A1068" s="672"/>
      <c r="B1068" s="175"/>
      <c r="C1068" s="175"/>
      <c r="D1068" s="175"/>
      <c r="J1068" s="183"/>
      <c r="K1068" s="175"/>
      <c r="L1068" s="180"/>
      <c r="M1068" s="180"/>
      <c r="O1068" s="183"/>
      <c r="P1068" s="183"/>
      <c r="Q1068" s="183"/>
      <c r="R1068" s="183"/>
      <c r="T1068" s="183"/>
      <c r="U1068" s="175"/>
      <c r="V1068" s="679"/>
      <c r="W1068" s="679"/>
      <c r="X1068" s="183"/>
      <c r="Y1068" s="183"/>
      <c r="Z1068" s="180"/>
      <c r="AA1068" s="685"/>
      <c r="AK1068" s="175"/>
    </row>
    <row r="1069" spans="1:37" s="178" customFormat="1" ht="20.25" x14ac:dyDescent="0.4">
      <c r="A1069" s="672"/>
      <c r="B1069" s="175"/>
      <c r="C1069" s="175" t="s">
        <v>2092</v>
      </c>
      <c r="D1069" s="175" t="s">
        <v>1110</v>
      </c>
      <c r="E1069" s="178" t="s">
        <v>3175</v>
      </c>
      <c r="F1069" s="178" t="s">
        <v>3169</v>
      </c>
      <c r="G1069" s="178" t="s">
        <v>40</v>
      </c>
      <c r="H1069" s="178" t="s">
        <v>3170</v>
      </c>
      <c r="I1069" s="178" t="s">
        <v>1476</v>
      </c>
      <c r="J1069" s="183">
        <v>181.4</v>
      </c>
      <c r="K1069" s="180">
        <v>15</v>
      </c>
      <c r="L1069" s="180">
        <v>19.149999999999999</v>
      </c>
      <c r="M1069" s="180"/>
      <c r="N1069" s="176" t="s">
        <v>1575</v>
      </c>
      <c r="O1069" s="176" t="s">
        <v>3176</v>
      </c>
      <c r="P1069" s="176"/>
      <c r="Q1069" s="176"/>
      <c r="R1069" s="176"/>
      <c r="T1069" s="175"/>
      <c r="U1069" s="175"/>
      <c r="V1069" s="679"/>
      <c r="W1069" s="679"/>
      <c r="X1069" s="183"/>
      <c r="Y1069" s="183"/>
      <c r="Z1069" s="180"/>
      <c r="AA1069" s="685"/>
      <c r="AK1069" s="175"/>
    </row>
    <row r="1070" spans="1:37" s="178" customFormat="1" ht="20.25" x14ac:dyDescent="0.4">
      <c r="A1070" s="672"/>
      <c r="B1070" s="175"/>
      <c r="C1070" s="175"/>
      <c r="D1070" s="175"/>
      <c r="J1070" s="175"/>
      <c r="K1070" s="175"/>
      <c r="L1070" s="180"/>
      <c r="M1070" s="180"/>
      <c r="N1070" s="178" t="s">
        <v>1564</v>
      </c>
      <c r="O1070" s="175" t="s">
        <v>3177</v>
      </c>
      <c r="P1070" s="175"/>
      <c r="Q1070" s="175"/>
      <c r="R1070" s="175"/>
      <c r="T1070" s="175"/>
      <c r="U1070" s="175"/>
      <c r="V1070" s="679"/>
      <c r="W1070" s="679"/>
      <c r="X1070" s="183"/>
      <c r="Y1070" s="183"/>
      <c r="Z1070" s="180"/>
      <c r="AA1070" s="685"/>
      <c r="AK1070" s="175"/>
    </row>
    <row r="1071" spans="1:37" s="178" customFormat="1" ht="20.25" x14ac:dyDescent="0.4">
      <c r="A1071" s="672"/>
      <c r="B1071" s="175"/>
      <c r="C1071" s="175"/>
      <c r="D1071" s="175"/>
      <c r="J1071" s="175"/>
      <c r="K1071" s="175"/>
      <c r="L1071" s="180"/>
      <c r="M1071" s="180"/>
      <c r="N1071" s="178" t="s">
        <v>1025</v>
      </c>
      <c r="O1071" s="175" t="s">
        <v>3178</v>
      </c>
      <c r="P1071" s="175"/>
      <c r="Q1071" s="175"/>
      <c r="R1071" s="175"/>
      <c r="T1071" s="175"/>
      <c r="U1071" s="175"/>
      <c r="V1071" s="679"/>
      <c r="W1071" s="679"/>
      <c r="X1071" s="183"/>
      <c r="Y1071" s="183"/>
      <c r="Z1071" s="180"/>
      <c r="AA1071" s="685"/>
      <c r="AK1071" s="175"/>
    </row>
    <row r="1072" spans="1:37" s="178" customFormat="1" ht="20.25" x14ac:dyDescent="0.4">
      <c r="A1072" s="672"/>
      <c r="B1072" s="175"/>
      <c r="C1072" s="175"/>
      <c r="D1072" s="175"/>
      <c r="J1072" s="175"/>
      <c r="K1072" s="175"/>
      <c r="L1072" s="180"/>
      <c r="M1072" s="180"/>
      <c r="N1072" s="178" t="s">
        <v>968</v>
      </c>
      <c r="O1072" s="175" t="s">
        <v>1630</v>
      </c>
      <c r="P1072" s="175"/>
      <c r="Q1072" s="175"/>
      <c r="R1072" s="175"/>
      <c r="T1072" s="175"/>
      <c r="U1072" s="175"/>
      <c r="V1072" s="679"/>
      <c r="W1072" s="679"/>
      <c r="X1072" s="183"/>
      <c r="Y1072" s="183"/>
      <c r="Z1072" s="180"/>
      <c r="AA1072" s="685"/>
      <c r="AK1072" s="175"/>
    </row>
    <row r="1073" spans="1:38" s="178" customFormat="1" ht="20.25" x14ac:dyDescent="0.4">
      <c r="A1073" s="672"/>
      <c r="C1073" s="175" t="s">
        <v>2092</v>
      </c>
      <c r="D1073" s="175"/>
      <c r="J1073" s="193" t="s">
        <v>3179</v>
      </c>
      <c r="K1073" s="175"/>
      <c r="L1073" s="180"/>
      <c r="M1073" s="180"/>
      <c r="N1073" s="176"/>
      <c r="O1073" s="176"/>
      <c r="P1073" s="176"/>
      <c r="Q1073" s="176"/>
      <c r="R1073" s="176"/>
      <c r="T1073" s="175"/>
      <c r="U1073" s="175"/>
      <c r="V1073" s="804"/>
      <c r="W1073" s="679"/>
      <c r="X1073" s="183"/>
      <c r="Y1073" s="183"/>
      <c r="Z1073" s="180"/>
      <c r="AA1073" s="685"/>
      <c r="AK1073" s="175"/>
    </row>
    <row r="1074" spans="1:38" s="178" customFormat="1" ht="20.25" x14ac:dyDescent="0.4">
      <c r="A1074" s="672"/>
      <c r="B1074" s="175"/>
      <c r="C1074" s="175"/>
      <c r="K1074" s="175"/>
      <c r="L1074" s="175"/>
      <c r="M1074" s="175"/>
      <c r="AA1074" s="685"/>
      <c r="AK1074" s="175"/>
    </row>
    <row r="1075" spans="1:38" ht="20.25" x14ac:dyDescent="0.4">
      <c r="B1075" s="175">
        <v>67</v>
      </c>
      <c r="C1075" s="175" t="s">
        <v>2092</v>
      </c>
      <c r="D1075" s="175" t="s">
        <v>1112</v>
      </c>
      <c r="E1075" s="178" t="s">
        <v>3180</v>
      </c>
      <c r="F1075" s="178" t="s">
        <v>40</v>
      </c>
      <c r="G1075" s="178" t="s">
        <v>3181</v>
      </c>
      <c r="H1075" s="178" t="s">
        <v>1476</v>
      </c>
      <c r="I1075" s="178" t="s">
        <v>3182</v>
      </c>
      <c r="J1075" s="183">
        <v>262.2</v>
      </c>
      <c r="K1075" s="180">
        <v>6.45</v>
      </c>
      <c r="L1075" s="180">
        <v>12.55</v>
      </c>
      <c r="M1075" s="180"/>
      <c r="N1075" s="176" t="s">
        <v>2142</v>
      </c>
      <c r="O1075" s="176" t="s">
        <v>3183</v>
      </c>
      <c r="P1075" s="176"/>
      <c r="Q1075" s="176"/>
      <c r="R1075" s="189" t="s">
        <v>971</v>
      </c>
      <c r="T1075" s="191"/>
      <c r="U1075" s="175" t="s">
        <v>1112</v>
      </c>
      <c r="V1075" s="182">
        <v>0.28819444444444448</v>
      </c>
      <c r="W1075" s="182">
        <v>0.2673611111111111</v>
      </c>
      <c r="X1075" s="183">
        <v>262.2</v>
      </c>
      <c r="Y1075" s="183"/>
      <c r="Z1075" s="679"/>
      <c r="AA1075" s="700"/>
      <c r="AB1075" s="195" t="s">
        <v>2101</v>
      </c>
      <c r="AC1075" s="178" t="s">
        <v>1045</v>
      </c>
      <c r="AD1075" s="195"/>
      <c r="AE1075" s="195"/>
      <c r="AF1075" s="178" t="s">
        <v>3182</v>
      </c>
      <c r="AG1075" s="178" t="s">
        <v>3181</v>
      </c>
      <c r="AH1075" s="190" t="s">
        <v>1542</v>
      </c>
      <c r="AI1075" s="178" t="s">
        <v>1045</v>
      </c>
      <c r="AJ1075" s="178" t="s">
        <v>1637</v>
      </c>
      <c r="AK1075" s="805" t="s">
        <v>1487</v>
      </c>
    </row>
    <row r="1076" spans="1:38" ht="20.25" x14ac:dyDescent="0.4">
      <c r="B1076" s="265"/>
      <c r="C1076" s="266"/>
      <c r="D1076" s="175"/>
      <c r="E1076" s="178"/>
      <c r="F1076" s="178"/>
      <c r="G1076" s="178"/>
      <c r="H1076" s="178"/>
      <c r="I1076" s="178"/>
      <c r="J1076" s="183"/>
      <c r="K1076" s="175"/>
      <c r="L1076" s="175"/>
      <c r="M1076" s="175"/>
      <c r="N1076" s="178" t="s">
        <v>1539</v>
      </c>
      <c r="O1076" s="176" t="s">
        <v>1576</v>
      </c>
      <c r="P1076" s="176"/>
      <c r="Q1076" s="176"/>
      <c r="R1076" s="176"/>
      <c r="T1076" s="176"/>
      <c r="U1076" s="175"/>
      <c r="V1076" s="679"/>
      <c r="W1076" s="679"/>
      <c r="X1076" s="183"/>
      <c r="Y1076" s="183"/>
      <c r="Z1076" s="190"/>
      <c r="AA1076" s="685"/>
      <c r="AB1076" s="178"/>
      <c r="AC1076" s="178"/>
      <c r="AD1076" s="178"/>
      <c r="AE1076" s="178"/>
      <c r="AF1076" s="178"/>
      <c r="AG1076" s="178"/>
      <c r="AH1076" s="178"/>
      <c r="AI1076" s="178"/>
      <c r="AJ1076" s="178"/>
    </row>
    <row r="1077" spans="1:38" ht="20.25" x14ac:dyDescent="0.4">
      <c r="B1077" s="265"/>
      <c r="C1077" s="266" t="s">
        <v>2092</v>
      </c>
      <c r="D1077" s="175"/>
      <c r="E1077" s="178"/>
      <c r="F1077" s="187" t="s">
        <v>976</v>
      </c>
      <c r="G1077" s="178"/>
      <c r="H1077" s="187" t="s">
        <v>976</v>
      </c>
      <c r="I1077" s="178"/>
      <c r="J1077" s="183"/>
      <c r="K1077" s="175"/>
      <c r="L1077" s="175"/>
      <c r="M1077" s="175"/>
      <c r="N1077" s="176" t="s">
        <v>1869</v>
      </c>
      <c r="O1077" s="176" t="s">
        <v>3184</v>
      </c>
      <c r="P1077" s="176"/>
      <c r="Q1077" s="176"/>
      <c r="R1077" s="176"/>
      <c r="T1077" s="176"/>
      <c r="U1077" s="175"/>
      <c r="V1077" s="679"/>
      <c r="W1077" s="679"/>
      <c r="X1077" s="183"/>
      <c r="Y1077" s="183"/>
      <c r="Z1077" s="190"/>
      <c r="AA1077" s="685"/>
      <c r="AB1077" s="178"/>
      <c r="AC1077" s="178"/>
      <c r="AD1077" s="178"/>
      <c r="AE1077" s="178"/>
      <c r="AF1077" s="178"/>
      <c r="AG1077" s="178"/>
      <c r="AH1077" s="178"/>
      <c r="AI1077" s="178"/>
      <c r="AJ1077" s="178"/>
    </row>
    <row r="1078" spans="1:38" ht="20.25" x14ac:dyDescent="0.4">
      <c r="B1078" s="265"/>
      <c r="C1078" s="266"/>
      <c r="D1078" s="175"/>
      <c r="E1078" s="178"/>
      <c r="F1078" s="178"/>
      <c r="G1078" s="178"/>
      <c r="H1078" s="178"/>
      <c r="I1078" s="178"/>
      <c r="J1078" s="183"/>
      <c r="K1078" s="175"/>
      <c r="L1078" s="175"/>
      <c r="M1078" s="175"/>
      <c r="N1078" s="178"/>
      <c r="O1078" s="176"/>
      <c r="P1078" s="176"/>
      <c r="Q1078" s="176"/>
      <c r="R1078" s="176"/>
      <c r="T1078" s="176"/>
      <c r="U1078" s="175"/>
      <c r="V1078" s="679"/>
      <c r="W1078" s="679"/>
      <c r="X1078" s="183"/>
      <c r="Y1078" s="183"/>
      <c r="Z1078" s="190"/>
      <c r="AA1078" s="685"/>
      <c r="AB1078" s="178"/>
      <c r="AC1078" s="178"/>
      <c r="AD1078" s="178"/>
      <c r="AE1078" s="178"/>
      <c r="AF1078" s="178"/>
      <c r="AG1078" s="178"/>
      <c r="AH1078" s="178"/>
      <c r="AI1078" s="178"/>
      <c r="AJ1078" s="178"/>
    </row>
    <row r="1079" spans="1:38" ht="20.25" x14ac:dyDescent="0.4">
      <c r="B1079" s="265"/>
      <c r="C1079" s="266" t="s">
        <v>2092</v>
      </c>
      <c r="D1079" s="175" t="s">
        <v>1114</v>
      </c>
      <c r="E1079" s="178" t="s">
        <v>3185</v>
      </c>
      <c r="F1079" s="178" t="s">
        <v>3181</v>
      </c>
      <c r="G1079" s="178" t="s">
        <v>40</v>
      </c>
      <c r="H1079" s="178" t="s">
        <v>3182</v>
      </c>
      <c r="I1079" s="178" t="s">
        <v>1476</v>
      </c>
      <c r="J1079" s="183">
        <v>262.2</v>
      </c>
      <c r="K1079" s="180">
        <v>14</v>
      </c>
      <c r="L1079" s="180">
        <v>20.100000000000001</v>
      </c>
      <c r="M1079" s="180"/>
      <c r="N1079" s="176" t="s">
        <v>1869</v>
      </c>
      <c r="O1079" s="176" t="s">
        <v>3176</v>
      </c>
      <c r="P1079" s="176"/>
      <c r="Q1079" s="176"/>
      <c r="R1079" s="176"/>
      <c r="T1079" s="176"/>
      <c r="U1079" s="175" t="s">
        <v>1114</v>
      </c>
      <c r="V1079" s="182">
        <v>0.27777777777777779</v>
      </c>
      <c r="W1079" s="182">
        <v>0.25694444444444448</v>
      </c>
      <c r="X1079" s="183">
        <v>262.2</v>
      </c>
      <c r="Y1079" s="183">
        <f>X1075+X1079</f>
        <v>524.4</v>
      </c>
      <c r="Z1079" s="679">
        <v>2</v>
      </c>
      <c r="AA1079" s="700"/>
      <c r="AB1079" s="195" t="s">
        <v>2101</v>
      </c>
      <c r="AC1079" s="178" t="s">
        <v>1045</v>
      </c>
      <c r="AD1079" s="178" t="s">
        <v>1045</v>
      </c>
      <c r="AE1079" s="195" t="s">
        <v>2103</v>
      </c>
      <c r="AF1079" s="178" t="s">
        <v>3182</v>
      </c>
      <c r="AG1079" s="178" t="s">
        <v>3181</v>
      </c>
      <c r="AH1079" s="190" t="s">
        <v>1542</v>
      </c>
      <c r="AI1079" s="178" t="s">
        <v>1045</v>
      </c>
      <c r="AJ1079" s="178" t="s">
        <v>1637</v>
      </c>
    </row>
    <row r="1080" spans="1:38" ht="20.25" x14ac:dyDescent="0.4">
      <c r="B1080" s="265"/>
      <c r="C1080" s="266"/>
      <c r="D1080" s="175"/>
      <c r="E1080" s="178"/>
      <c r="F1080" s="178"/>
      <c r="G1080" s="178"/>
      <c r="H1080" s="178"/>
      <c r="I1080" s="178"/>
      <c r="J1080" s="175"/>
      <c r="K1080" s="180"/>
      <c r="L1080" s="180"/>
      <c r="M1080" s="180"/>
      <c r="N1080" s="178" t="s">
        <v>1539</v>
      </c>
      <c r="O1080" s="699" t="s">
        <v>3186</v>
      </c>
      <c r="P1080" s="699"/>
      <c r="Q1080" s="699"/>
      <c r="R1080" s="191" t="s">
        <v>971</v>
      </c>
      <c r="T1080" s="699"/>
      <c r="U1080" s="679"/>
      <c r="V1080" s="266"/>
      <c r="W1080" s="266"/>
      <c r="X1080" s="183"/>
      <c r="Y1080" s="183"/>
      <c r="Z1080" s="190"/>
      <c r="AA1080" s="685"/>
      <c r="AB1080" s="178"/>
      <c r="AC1080" s="178"/>
      <c r="AD1080" s="178"/>
      <c r="AE1080" s="178"/>
      <c r="AF1080" s="178"/>
      <c r="AG1080" s="178"/>
      <c r="AH1080" s="178"/>
      <c r="AI1080" s="178"/>
      <c r="AJ1080" s="178"/>
    </row>
    <row r="1081" spans="1:38" ht="20.25" x14ac:dyDescent="0.4">
      <c r="B1081" s="265"/>
      <c r="C1081" s="266"/>
      <c r="D1081" s="175"/>
      <c r="E1081" s="178"/>
      <c r="F1081" s="178"/>
      <c r="G1081" s="178"/>
      <c r="H1081" s="178"/>
      <c r="I1081" s="178"/>
      <c r="J1081" s="175"/>
      <c r="K1081" s="175"/>
      <c r="L1081" s="175"/>
      <c r="M1081" s="175"/>
      <c r="N1081" s="178" t="s">
        <v>2142</v>
      </c>
      <c r="O1081" s="699" t="s">
        <v>2094</v>
      </c>
      <c r="P1081" s="806"/>
      <c r="Q1081" s="806"/>
      <c r="T1081" s="191"/>
      <c r="U1081" s="178"/>
      <c r="V1081" s="679"/>
      <c r="W1081" s="679"/>
      <c r="X1081" s="183"/>
      <c r="Y1081" s="183"/>
      <c r="Z1081" s="190"/>
      <c r="AA1081" s="685"/>
      <c r="AB1081" s="178"/>
      <c r="AC1081" s="178"/>
      <c r="AD1081" s="178"/>
      <c r="AE1081" s="178"/>
      <c r="AF1081" s="178"/>
      <c r="AG1081" s="178"/>
      <c r="AH1081" s="178"/>
      <c r="AI1081" s="178"/>
      <c r="AJ1081" s="178"/>
    </row>
    <row r="1082" spans="1:38" ht="20.25" x14ac:dyDescent="0.4">
      <c r="B1082" s="265"/>
      <c r="C1082" s="266" t="s">
        <v>2092</v>
      </c>
      <c r="D1082" s="175"/>
      <c r="E1082" s="178"/>
      <c r="F1082" s="656"/>
      <c r="G1082" s="178"/>
      <c r="H1082" s="656"/>
      <c r="I1082" s="178"/>
      <c r="J1082" s="187" t="s">
        <v>3187</v>
      </c>
      <c r="K1082" s="175"/>
      <c r="L1082" s="175"/>
      <c r="M1082" s="175"/>
      <c r="N1082" s="176"/>
      <c r="O1082" s="176"/>
      <c r="P1082" s="176"/>
      <c r="Q1082" s="176"/>
      <c r="R1082" s="176"/>
      <c r="T1082" s="175"/>
      <c r="U1082" s="178"/>
      <c r="V1082" s="679"/>
      <c r="W1082" s="679"/>
      <c r="X1082" s="183"/>
      <c r="Y1082" s="183"/>
      <c r="Z1082" s="178"/>
      <c r="AA1082" s="685"/>
      <c r="AB1082" s="178"/>
      <c r="AC1082" s="178"/>
      <c r="AD1082" s="178"/>
      <c r="AE1082" s="178"/>
      <c r="AF1082" s="178"/>
      <c r="AG1082" s="178"/>
      <c r="AH1082" s="178"/>
      <c r="AI1082" s="178"/>
      <c r="AJ1082" s="178"/>
    </row>
    <row r="1083" spans="1:38" x14ac:dyDescent="0.3">
      <c r="B1083" s="265"/>
      <c r="C1083" s="266"/>
      <c r="D1083" s="265"/>
      <c r="E1083" s="265"/>
      <c r="F1083" s="265"/>
      <c r="G1083" s="265"/>
      <c r="H1083" s="265"/>
      <c r="I1083" s="265"/>
      <c r="J1083" s="265"/>
      <c r="K1083" s="266"/>
      <c r="L1083" s="266"/>
      <c r="M1083" s="266"/>
      <c r="N1083" s="265"/>
      <c r="O1083" s="265"/>
      <c r="P1083" s="265"/>
      <c r="Q1083" s="265"/>
      <c r="R1083" s="265"/>
      <c r="T1083" s="265"/>
      <c r="U1083" s="265"/>
      <c r="V1083" s="266"/>
      <c r="W1083" s="266"/>
      <c r="X1083" s="807"/>
      <c r="Y1083" s="266"/>
      <c r="Z1083" s="265"/>
      <c r="AB1083" s="271"/>
      <c r="AC1083" s="271"/>
      <c r="AD1083" s="271"/>
      <c r="AE1083" s="271"/>
    </row>
    <row r="1084" spans="1:38" s="178" customFormat="1" ht="20.25" x14ac:dyDescent="0.4">
      <c r="A1084" s="639"/>
      <c r="B1084" s="175">
        <v>68</v>
      </c>
      <c r="C1084" s="175" t="s">
        <v>2092</v>
      </c>
      <c r="D1084" s="175" t="s">
        <v>1115</v>
      </c>
      <c r="E1084" s="178" t="s">
        <v>3188</v>
      </c>
      <c r="F1084" s="178" t="s">
        <v>40</v>
      </c>
      <c r="G1084" s="178" t="s">
        <v>3189</v>
      </c>
      <c r="H1084" s="178" t="s">
        <v>1476</v>
      </c>
      <c r="I1084" s="178" t="s">
        <v>3190</v>
      </c>
      <c r="J1084" s="175">
        <v>478.8</v>
      </c>
      <c r="K1084" s="180">
        <v>6.3</v>
      </c>
      <c r="L1084" s="180">
        <v>18.05</v>
      </c>
      <c r="M1084" s="180"/>
      <c r="N1084" s="176" t="s">
        <v>968</v>
      </c>
      <c r="O1084" s="176" t="s">
        <v>3191</v>
      </c>
      <c r="P1084" s="176"/>
      <c r="Q1084" s="176"/>
      <c r="R1084" s="176"/>
      <c r="T1084" s="175"/>
      <c r="U1084" s="175" t="s">
        <v>1115</v>
      </c>
      <c r="V1084" s="182">
        <v>0.28125</v>
      </c>
      <c r="W1084" s="182">
        <v>0.26041666666666669</v>
      </c>
      <c r="X1084" s="183">
        <v>256.5</v>
      </c>
      <c r="Y1084" s="183"/>
      <c r="Z1084" s="679"/>
      <c r="AA1084" s="700" t="s">
        <v>1027</v>
      </c>
      <c r="AB1084" s="175" t="s">
        <v>2101</v>
      </c>
      <c r="AC1084" s="178" t="s">
        <v>3190</v>
      </c>
      <c r="AD1084" s="178" t="s">
        <v>3189</v>
      </c>
      <c r="AE1084" s="190" t="s">
        <v>1542</v>
      </c>
      <c r="AF1084" s="178" t="s">
        <v>3190</v>
      </c>
      <c r="AG1084" s="178" t="s">
        <v>3192</v>
      </c>
      <c r="AH1084" s="190" t="s">
        <v>1542</v>
      </c>
      <c r="AI1084" s="178" t="s">
        <v>1045</v>
      </c>
      <c r="AJ1084" s="178" t="s">
        <v>1637</v>
      </c>
      <c r="AK1084" s="176" t="s">
        <v>3079</v>
      </c>
      <c r="AL1084" s="799"/>
    </row>
    <row r="1085" spans="1:38" s="178" customFormat="1" ht="20.25" x14ac:dyDescent="0.4">
      <c r="A1085" s="639"/>
      <c r="B1085" s="175"/>
      <c r="C1085" s="175" t="s">
        <v>2092</v>
      </c>
      <c r="D1085" s="175" t="s">
        <v>1117</v>
      </c>
      <c r="F1085" s="175"/>
      <c r="J1085" s="175"/>
      <c r="K1085" s="175"/>
      <c r="L1085" s="175"/>
      <c r="M1085" s="175"/>
      <c r="N1085" s="176" t="s">
        <v>1025</v>
      </c>
      <c r="O1085" s="176" t="s">
        <v>3193</v>
      </c>
      <c r="P1085" s="176"/>
      <c r="Q1085" s="176"/>
      <c r="R1085" s="176"/>
      <c r="T1085" s="175"/>
      <c r="U1085" s="175" t="s">
        <v>1117</v>
      </c>
      <c r="V1085" s="182">
        <v>0.24305555555555555</v>
      </c>
      <c r="W1085" s="182">
        <v>0.22222222222222221</v>
      </c>
      <c r="X1085" s="183">
        <v>222.3</v>
      </c>
      <c r="Y1085" s="183">
        <v>478.8</v>
      </c>
      <c r="Z1085" s="175">
        <v>1</v>
      </c>
      <c r="AA1085" s="700" t="s">
        <v>1027</v>
      </c>
      <c r="AB1085" s="175" t="s">
        <v>2101</v>
      </c>
      <c r="AC1085" s="178" t="s">
        <v>3190</v>
      </c>
      <c r="AD1085" s="178" t="s">
        <v>3189</v>
      </c>
      <c r="AE1085" s="190" t="s">
        <v>1542</v>
      </c>
      <c r="AH1085" s="190" t="s">
        <v>1542</v>
      </c>
      <c r="AI1085" s="178" t="s">
        <v>1045</v>
      </c>
      <c r="AJ1085" s="178" t="s">
        <v>1637</v>
      </c>
      <c r="AK1085" s="175"/>
      <c r="AL1085" s="799"/>
    </row>
    <row r="1086" spans="1:38" s="178" customFormat="1" ht="20.25" x14ac:dyDescent="0.4">
      <c r="A1086" s="639"/>
      <c r="B1086" s="175"/>
      <c r="C1086" s="175"/>
      <c r="D1086" s="175"/>
      <c r="F1086" s="175"/>
      <c r="H1086" s="191" t="s">
        <v>976</v>
      </c>
      <c r="I1086" s="189" t="s">
        <v>3194</v>
      </c>
      <c r="J1086" s="808" t="s">
        <v>3195</v>
      </c>
      <c r="K1086" s="175"/>
      <c r="L1086" s="175"/>
      <c r="M1086" s="175"/>
      <c r="N1086" s="187" t="s">
        <v>1564</v>
      </c>
      <c r="O1086" s="191" t="s">
        <v>3196</v>
      </c>
      <c r="P1086" s="191"/>
      <c r="Q1086" s="191"/>
      <c r="R1086" s="191" t="s">
        <v>971</v>
      </c>
      <c r="T1086" s="183"/>
      <c r="U1086" s="183"/>
      <c r="V1086" s="679"/>
      <c r="W1086" s="679"/>
      <c r="X1086" s="679"/>
      <c r="Y1086" s="183"/>
      <c r="Z1086" s="175"/>
      <c r="AA1086" s="685"/>
      <c r="AK1086" s="175"/>
      <c r="AL1086" s="799"/>
    </row>
    <row r="1087" spans="1:38" s="178" customFormat="1" ht="20.25" x14ac:dyDescent="0.4">
      <c r="A1087" s="639"/>
      <c r="B1087" s="175"/>
      <c r="C1087" s="175" t="s">
        <v>2092</v>
      </c>
      <c r="D1087" s="175"/>
      <c r="F1087" s="175"/>
      <c r="H1087" s="176" t="s">
        <v>2096</v>
      </c>
      <c r="I1087" s="178" t="s">
        <v>3197</v>
      </c>
      <c r="J1087" s="175"/>
      <c r="K1087" s="175"/>
      <c r="L1087" s="175"/>
      <c r="M1087" s="175"/>
      <c r="N1087" s="176" t="s">
        <v>1566</v>
      </c>
      <c r="O1087" s="176" t="s">
        <v>3198</v>
      </c>
      <c r="P1087" s="176"/>
      <c r="Q1087" s="176"/>
      <c r="R1087" s="189"/>
      <c r="V1087" s="679"/>
      <c r="W1087" s="679"/>
      <c r="X1087" s="679"/>
      <c r="Y1087" s="183"/>
      <c r="Z1087" s="175"/>
      <c r="AA1087" s="685"/>
      <c r="AK1087" s="175"/>
      <c r="AL1087" s="799"/>
    </row>
    <row r="1088" spans="1:38" s="178" customFormat="1" ht="20.25" x14ac:dyDescent="0.4">
      <c r="A1088" s="639"/>
      <c r="B1088" s="175"/>
      <c r="C1088" s="175" t="s">
        <v>2092</v>
      </c>
      <c r="D1088" s="175"/>
      <c r="F1088" s="175"/>
      <c r="H1088" s="176" t="s">
        <v>2096</v>
      </c>
      <c r="I1088" s="178" t="s">
        <v>3199</v>
      </c>
      <c r="J1088" s="175"/>
      <c r="K1088" s="175"/>
      <c r="L1088" s="175"/>
      <c r="M1088" s="175"/>
      <c r="N1088" s="189" t="s">
        <v>3194</v>
      </c>
      <c r="O1088" s="808" t="s">
        <v>3195</v>
      </c>
      <c r="P1088" s="808"/>
      <c r="Q1088" s="808"/>
      <c r="R1088" s="189" t="s">
        <v>976</v>
      </c>
      <c r="T1088" s="175"/>
      <c r="U1088" s="175"/>
      <c r="V1088" s="679"/>
      <c r="W1088" s="679"/>
      <c r="X1088" s="679"/>
      <c r="Y1088" s="183"/>
      <c r="Z1088" s="687"/>
      <c r="AA1088" s="685"/>
      <c r="AK1088" s="175"/>
      <c r="AL1088" s="799"/>
    </row>
    <row r="1089" spans="1:38" s="178" customFormat="1" ht="20.25" x14ac:dyDescent="0.4">
      <c r="A1089" s="639"/>
      <c r="B1089" s="175"/>
      <c r="C1089" s="175"/>
      <c r="D1089" s="175"/>
      <c r="F1089" s="175"/>
      <c r="J1089" s="175"/>
      <c r="K1089" s="175"/>
      <c r="L1089" s="175"/>
      <c r="M1089" s="175"/>
      <c r="N1089" s="686" t="s">
        <v>1797</v>
      </c>
      <c r="O1089" s="686" t="s">
        <v>3200</v>
      </c>
      <c r="P1089" s="686"/>
      <c r="Q1089" s="686"/>
      <c r="R1089" s="686"/>
      <c r="T1089" s="175"/>
      <c r="U1089" s="175"/>
      <c r="V1089" s="679"/>
      <c r="W1089" s="679"/>
      <c r="X1089" s="679"/>
      <c r="Y1089" s="183"/>
      <c r="Z1089" s="687"/>
      <c r="AA1089" s="685"/>
      <c r="AK1089" s="175"/>
      <c r="AL1089" s="799"/>
    </row>
    <row r="1090" spans="1:38" s="178" customFormat="1" ht="20.25" x14ac:dyDescent="0.4">
      <c r="A1090" s="639"/>
      <c r="B1090" s="175"/>
      <c r="C1090" s="175"/>
      <c r="D1090" s="175"/>
      <c r="F1090" s="175"/>
      <c r="J1090" s="175"/>
      <c r="K1090" s="175"/>
      <c r="L1090" s="175"/>
      <c r="M1090" s="175"/>
      <c r="N1090" s="686" t="s">
        <v>1801</v>
      </c>
      <c r="O1090" s="686" t="s">
        <v>3201</v>
      </c>
      <c r="P1090" s="686"/>
      <c r="Q1090" s="686"/>
      <c r="R1090" s="686"/>
      <c r="T1090" s="175"/>
      <c r="U1090" s="175"/>
      <c r="V1090" s="679"/>
      <c r="W1090" s="679"/>
      <c r="X1090" s="679"/>
      <c r="Y1090" s="183"/>
      <c r="Z1090" s="687"/>
      <c r="AA1090" s="685"/>
      <c r="AK1090" s="175"/>
      <c r="AL1090" s="799"/>
    </row>
    <row r="1091" spans="1:38" s="178" customFormat="1" ht="20.25" x14ac:dyDescent="0.4">
      <c r="A1091" s="639"/>
      <c r="B1091" s="175"/>
      <c r="C1091" s="175"/>
      <c r="D1091" s="175"/>
      <c r="F1091" s="175"/>
      <c r="J1091" s="175"/>
      <c r="K1091" s="175"/>
      <c r="L1091" s="175"/>
      <c r="M1091" s="175"/>
      <c r="N1091" s="686" t="s">
        <v>3202</v>
      </c>
      <c r="O1091" s="809" t="s">
        <v>3203</v>
      </c>
      <c r="P1091" s="809"/>
      <c r="Q1091" s="809"/>
      <c r="R1091" s="191" t="s">
        <v>971</v>
      </c>
      <c r="T1091" s="175"/>
      <c r="U1091" s="175"/>
      <c r="V1091" s="679"/>
      <c r="W1091" s="679"/>
      <c r="X1091" s="679"/>
      <c r="Y1091" s="183"/>
      <c r="Z1091" s="687"/>
      <c r="AA1091" s="685"/>
      <c r="AK1091" s="175"/>
      <c r="AL1091" s="799"/>
    </row>
    <row r="1092" spans="1:38" s="178" customFormat="1" ht="20.25" x14ac:dyDescent="0.4">
      <c r="A1092" s="639"/>
      <c r="B1092" s="175"/>
      <c r="C1092" s="175"/>
      <c r="D1092" s="175"/>
      <c r="F1092" s="175"/>
      <c r="J1092" s="175"/>
      <c r="K1092" s="175"/>
      <c r="L1092" s="175"/>
      <c r="M1092" s="175"/>
      <c r="N1092" s="686" t="s">
        <v>3204</v>
      </c>
      <c r="O1092" s="686" t="s">
        <v>3205</v>
      </c>
      <c r="P1092" s="686"/>
      <c r="Q1092" s="686"/>
      <c r="R1092" s="686"/>
      <c r="T1092" s="175"/>
      <c r="U1092" s="175"/>
      <c r="V1092" s="679"/>
      <c r="W1092" s="679"/>
      <c r="X1092" s="679"/>
      <c r="Y1092" s="183"/>
      <c r="Z1092" s="687"/>
      <c r="AA1092" s="685"/>
      <c r="AK1092" s="175"/>
      <c r="AL1092" s="799"/>
    </row>
    <row r="1093" spans="1:38" s="178" customFormat="1" ht="20.25" x14ac:dyDescent="0.4">
      <c r="A1093" s="639"/>
      <c r="B1093" s="175"/>
      <c r="C1093" s="175"/>
      <c r="D1093" s="175"/>
      <c r="F1093" s="175"/>
      <c r="J1093" s="175"/>
      <c r="K1093" s="175"/>
      <c r="L1093" s="175"/>
      <c r="M1093" s="175"/>
      <c r="O1093" s="686"/>
      <c r="P1093" s="686"/>
      <c r="Q1093" s="686"/>
      <c r="R1093" s="686"/>
      <c r="T1093" s="175"/>
      <c r="U1093" s="175"/>
      <c r="V1093" s="679"/>
      <c r="W1093" s="679"/>
      <c r="X1093" s="679"/>
      <c r="Y1093" s="183"/>
      <c r="Z1093" s="687"/>
      <c r="AA1093" s="685"/>
      <c r="AK1093" s="175"/>
      <c r="AL1093" s="799"/>
    </row>
    <row r="1094" spans="1:38" s="178" customFormat="1" ht="20.25" x14ac:dyDescent="0.4">
      <c r="A1094" s="639"/>
      <c r="B1094" s="175">
        <v>69</v>
      </c>
      <c r="C1094" s="175" t="s">
        <v>2092</v>
      </c>
      <c r="D1094" s="175" t="s">
        <v>1118</v>
      </c>
      <c r="E1094" s="178" t="s">
        <v>3206</v>
      </c>
      <c r="F1094" s="178" t="s">
        <v>3189</v>
      </c>
      <c r="G1094" s="178" t="s">
        <v>40</v>
      </c>
      <c r="H1094" s="178" t="s">
        <v>3190</v>
      </c>
      <c r="I1094" s="178" t="s">
        <v>1476</v>
      </c>
      <c r="J1094" s="175">
        <v>478.8</v>
      </c>
      <c r="K1094" s="180">
        <v>9</v>
      </c>
      <c r="L1094" s="180">
        <v>20.350000000000001</v>
      </c>
      <c r="M1094" s="180"/>
      <c r="N1094" s="810" t="s">
        <v>3204</v>
      </c>
      <c r="O1094" s="810" t="s">
        <v>3125</v>
      </c>
      <c r="P1094" s="810"/>
      <c r="Q1094" s="810"/>
      <c r="R1094" s="810"/>
      <c r="T1094" s="175"/>
      <c r="U1094" s="175" t="s">
        <v>1118</v>
      </c>
      <c r="V1094" s="182">
        <v>0.24305555555555555</v>
      </c>
      <c r="W1094" s="182">
        <v>0.22222222222222221</v>
      </c>
      <c r="X1094" s="183">
        <v>222.3</v>
      </c>
      <c r="Y1094" s="183"/>
      <c r="Z1094" s="679"/>
      <c r="AA1094" s="700" t="s">
        <v>1027</v>
      </c>
      <c r="AB1094" s="175" t="s">
        <v>2101</v>
      </c>
      <c r="AC1094" s="178" t="s">
        <v>3190</v>
      </c>
      <c r="AD1094" s="178" t="s">
        <v>3189</v>
      </c>
      <c r="AE1094" s="190" t="s">
        <v>1542</v>
      </c>
      <c r="AF1094" s="178" t="s">
        <v>3190</v>
      </c>
      <c r="AG1094" s="178" t="s">
        <v>3192</v>
      </c>
      <c r="AH1094" s="190" t="s">
        <v>1542</v>
      </c>
      <c r="AI1094" s="178" t="s">
        <v>1045</v>
      </c>
      <c r="AJ1094" s="178" t="s">
        <v>1637</v>
      </c>
      <c r="AK1094" s="175"/>
      <c r="AL1094" s="799"/>
    </row>
    <row r="1095" spans="1:38" s="178" customFormat="1" ht="20.25" x14ac:dyDescent="0.4">
      <c r="A1095" s="639"/>
      <c r="B1095" s="175"/>
      <c r="C1095" s="175" t="s">
        <v>2092</v>
      </c>
      <c r="D1095" s="175" t="s">
        <v>1120</v>
      </c>
      <c r="F1095" s="175"/>
      <c r="J1095" s="175"/>
      <c r="K1095" s="175"/>
      <c r="L1095" s="175"/>
      <c r="M1095" s="175"/>
      <c r="N1095" s="810" t="s">
        <v>3202</v>
      </c>
      <c r="O1095" s="808" t="s">
        <v>3118</v>
      </c>
      <c r="P1095" s="808"/>
      <c r="Q1095" s="808"/>
      <c r="R1095" s="189" t="s">
        <v>971</v>
      </c>
      <c r="T1095" s="175"/>
      <c r="U1095" s="175" t="s">
        <v>1120</v>
      </c>
      <c r="V1095" s="182">
        <v>0.27083333333333331</v>
      </c>
      <c r="W1095" s="182">
        <v>0.25</v>
      </c>
      <c r="X1095" s="183">
        <v>256.5</v>
      </c>
      <c r="Y1095" s="183">
        <v>478.8</v>
      </c>
      <c r="Z1095" s="175">
        <v>1</v>
      </c>
      <c r="AA1095" s="700" t="s">
        <v>1027</v>
      </c>
      <c r="AB1095" s="175" t="s">
        <v>2101</v>
      </c>
      <c r="AC1095" s="178" t="s">
        <v>3190</v>
      </c>
      <c r="AD1095" s="178" t="s">
        <v>3189</v>
      </c>
      <c r="AE1095" s="190" t="s">
        <v>1542</v>
      </c>
      <c r="AH1095" s="190" t="s">
        <v>1542</v>
      </c>
      <c r="AI1095" s="178" t="s">
        <v>1045</v>
      </c>
      <c r="AJ1095" s="178" t="s">
        <v>1637</v>
      </c>
      <c r="AK1095" s="175"/>
      <c r="AL1095" s="799"/>
    </row>
    <row r="1096" spans="1:38" s="178" customFormat="1" ht="20.25" x14ac:dyDescent="0.4">
      <c r="A1096" s="639"/>
      <c r="B1096" s="175"/>
      <c r="C1096" s="175"/>
      <c r="D1096" s="175"/>
      <c r="F1096" s="175"/>
      <c r="J1096" s="175"/>
      <c r="K1096" s="175"/>
      <c r="L1096" s="175"/>
      <c r="M1096" s="175"/>
      <c r="N1096" s="686" t="s">
        <v>1801</v>
      </c>
      <c r="O1096" s="686" t="s">
        <v>3207</v>
      </c>
      <c r="P1096" s="686"/>
      <c r="Q1096" s="686"/>
      <c r="R1096" s="686"/>
      <c r="T1096" s="175"/>
      <c r="U1096" s="175"/>
      <c r="X1096" s="679"/>
      <c r="Y1096" s="183"/>
      <c r="Z1096" s="687"/>
      <c r="AA1096" s="685"/>
      <c r="AI1096" s="799"/>
      <c r="AK1096" s="175"/>
    </row>
    <row r="1097" spans="1:38" s="178" customFormat="1" ht="20.25" x14ac:dyDescent="0.4">
      <c r="A1097" s="639"/>
      <c r="B1097" s="175"/>
      <c r="C1097" s="175" t="s">
        <v>2092</v>
      </c>
      <c r="D1097" s="175"/>
      <c r="F1097" s="175"/>
      <c r="H1097" s="191" t="s">
        <v>976</v>
      </c>
      <c r="I1097" s="189" t="s">
        <v>3194</v>
      </c>
      <c r="J1097" s="808" t="s">
        <v>3208</v>
      </c>
      <c r="K1097" s="175"/>
      <c r="L1097" s="175"/>
      <c r="M1097" s="175"/>
      <c r="N1097" s="810" t="s">
        <v>1797</v>
      </c>
      <c r="O1097" s="810" t="s">
        <v>1782</v>
      </c>
      <c r="P1097" s="810"/>
      <c r="Q1097" s="810"/>
      <c r="R1097" s="810"/>
      <c r="T1097" s="175"/>
      <c r="U1097" s="175"/>
      <c r="V1097" s="679"/>
      <c r="W1097" s="679"/>
      <c r="X1097" s="679"/>
      <c r="Y1097" s="183"/>
      <c r="Z1097" s="687"/>
      <c r="AA1097" s="685"/>
      <c r="AI1097" s="799"/>
      <c r="AK1097" s="175"/>
    </row>
    <row r="1098" spans="1:38" s="178" customFormat="1" ht="20.25" x14ac:dyDescent="0.4">
      <c r="A1098" s="639"/>
      <c r="B1098" s="175"/>
      <c r="C1098" s="175" t="s">
        <v>2092</v>
      </c>
      <c r="D1098" s="175"/>
      <c r="F1098" s="175"/>
      <c r="H1098" s="176" t="s">
        <v>2096</v>
      </c>
      <c r="I1098" s="178" t="s">
        <v>3209</v>
      </c>
      <c r="J1098" s="175"/>
      <c r="K1098" s="175"/>
      <c r="L1098" s="175"/>
      <c r="M1098" s="175"/>
      <c r="N1098" s="189" t="s">
        <v>3194</v>
      </c>
      <c r="O1098" s="808" t="s">
        <v>3208</v>
      </c>
      <c r="P1098" s="808"/>
      <c r="Q1098" s="808"/>
      <c r="R1098" s="189" t="s">
        <v>976</v>
      </c>
      <c r="T1098" s="175"/>
      <c r="U1098" s="175"/>
      <c r="V1098" s="679" t="s">
        <v>1727</v>
      </c>
      <c r="W1098" s="679"/>
      <c r="X1098" s="679"/>
      <c r="Y1098" s="183"/>
      <c r="Z1098" s="687"/>
      <c r="AA1098" s="685"/>
      <c r="AI1098" s="799"/>
      <c r="AK1098" s="175"/>
    </row>
    <row r="1099" spans="1:38" s="178" customFormat="1" ht="20.25" x14ac:dyDescent="0.4">
      <c r="A1099" s="639"/>
      <c r="B1099" s="175"/>
      <c r="C1099" s="175" t="s">
        <v>2092</v>
      </c>
      <c r="D1099" s="175"/>
      <c r="F1099" s="175"/>
      <c r="H1099" s="176" t="s">
        <v>2096</v>
      </c>
      <c r="I1099" s="178" t="s">
        <v>3210</v>
      </c>
      <c r="J1099" s="175"/>
      <c r="K1099" s="175"/>
      <c r="L1099" s="175"/>
      <c r="M1099" s="175"/>
      <c r="N1099" s="176" t="s">
        <v>1566</v>
      </c>
      <c r="O1099" s="810" t="s">
        <v>3211</v>
      </c>
      <c r="P1099" s="810"/>
      <c r="Q1099" s="810"/>
      <c r="R1099" s="810"/>
      <c r="T1099" s="175"/>
      <c r="U1099" s="175"/>
      <c r="V1099" s="679"/>
      <c r="W1099" s="679"/>
      <c r="X1099" s="679"/>
      <c r="Y1099" s="183"/>
      <c r="Z1099" s="687"/>
      <c r="AA1099" s="685"/>
      <c r="AI1099" s="799"/>
      <c r="AK1099" s="175"/>
    </row>
    <row r="1100" spans="1:38" s="178" customFormat="1" ht="20.25" x14ac:dyDescent="0.4">
      <c r="A1100" s="639"/>
      <c r="B1100" s="175"/>
      <c r="C1100" s="175"/>
      <c r="D1100" s="175"/>
      <c r="F1100" s="175"/>
      <c r="J1100" s="175"/>
      <c r="K1100" s="175"/>
      <c r="L1100" s="175"/>
      <c r="M1100" s="175"/>
      <c r="N1100" s="187" t="s">
        <v>1564</v>
      </c>
      <c r="O1100" s="809" t="s">
        <v>3212</v>
      </c>
      <c r="P1100" s="809"/>
      <c r="Q1100" s="809"/>
      <c r="R1100" s="191" t="s">
        <v>971</v>
      </c>
      <c r="T1100" s="175"/>
      <c r="U1100" s="175"/>
      <c r="V1100" s="679"/>
      <c r="W1100" s="679"/>
      <c r="X1100" s="679"/>
      <c r="Y1100" s="183"/>
      <c r="Z1100" s="687"/>
      <c r="AA1100" s="685"/>
      <c r="AI1100" s="799"/>
      <c r="AK1100" s="175"/>
    </row>
    <row r="1101" spans="1:38" s="178" customFormat="1" ht="20.25" x14ac:dyDescent="0.4">
      <c r="A1101" s="639"/>
      <c r="B1101" s="175"/>
      <c r="C1101" s="175"/>
      <c r="D1101" s="175"/>
      <c r="F1101" s="175"/>
      <c r="J1101" s="175"/>
      <c r="K1101" s="175"/>
      <c r="L1101" s="175"/>
      <c r="M1101" s="175"/>
      <c r="N1101" s="178" t="s">
        <v>1025</v>
      </c>
      <c r="O1101" s="686" t="s">
        <v>1632</v>
      </c>
      <c r="P1101" s="686"/>
      <c r="Q1101" s="686"/>
      <c r="R1101" s="686"/>
      <c r="T1101" s="175"/>
      <c r="U1101" s="175"/>
      <c r="V1101" s="679"/>
      <c r="W1101" s="679"/>
      <c r="X1101" s="679"/>
      <c r="Y1101" s="183"/>
      <c r="Z1101" s="687"/>
      <c r="AA1101" s="685"/>
      <c r="AI1101" s="799"/>
      <c r="AK1101" s="175"/>
    </row>
    <row r="1102" spans="1:38" s="178" customFormat="1" ht="20.25" x14ac:dyDescent="0.4">
      <c r="A1102" s="639"/>
      <c r="B1102" s="175"/>
      <c r="C1102" s="175" t="s">
        <v>2092</v>
      </c>
      <c r="D1102" s="175"/>
      <c r="F1102" s="175"/>
      <c r="G1102" s="652"/>
      <c r="J1102" s="652" t="s">
        <v>3213</v>
      </c>
      <c r="K1102" s="175"/>
      <c r="L1102" s="175"/>
      <c r="M1102" s="175"/>
      <c r="N1102" s="176" t="s">
        <v>968</v>
      </c>
      <c r="O1102" s="810" t="s">
        <v>3214</v>
      </c>
      <c r="P1102" s="810"/>
      <c r="Q1102" s="810"/>
      <c r="R1102" s="810"/>
      <c r="T1102" s="175"/>
      <c r="U1102" s="175"/>
      <c r="V1102" s="679"/>
      <c r="W1102" s="679"/>
      <c r="X1102" s="679"/>
      <c r="Y1102" s="183"/>
      <c r="Z1102" s="687"/>
      <c r="AA1102" s="685"/>
      <c r="AI1102" s="799"/>
      <c r="AK1102" s="175"/>
    </row>
    <row r="1103" spans="1:38" x14ac:dyDescent="0.3">
      <c r="B1103" s="265"/>
      <c r="C1103" s="266"/>
      <c r="D1103" s="265"/>
      <c r="E1103" s="265"/>
      <c r="F1103" s="265"/>
      <c r="G1103" s="265"/>
      <c r="H1103" s="265"/>
      <c r="I1103" s="265"/>
      <c r="J1103" s="265"/>
      <c r="K1103" s="266"/>
      <c r="L1103" s="266"/>
      <c r="M1103" s="266"/>
      <c r="N1103" s="265"/>
      <c r="O1103" s="265"/>
      <c r="P1103" s="265"/>
      <c r="Q1103" s="265"/>
      <c r="R1103" s="265"/>
      <c r="T1103" s="265"/>
      <c r="U1103" s="265"/>
      <c r="V1103" s="266"/>
      <c r="W1103" s="266"/>
      <c r="X1103" s="807"/>
      <c r="Y1103" s="266"/>
      <c r="Z1103" s="265"/>
      <c r="AB1103" s="271"/>
      <c r="AC1103" s="271"/>
      <c r="AD1103" s="271"/>
      <c r="AE1103" s="271"/>
    </row>
    <row r="1104" spans="1:38" ht="20.25" x14ac:dyDescent="0.4">
      <c r="B1104" s="175">
        <v>70</v>
      </c>
      <c r="C1104" s="175" t="s">
        <v>2092</v>
      </c>
      <c r="D1104" s="175" t="s">
        <v>1121</v>
      </c>
      <c r="E1104" s="178" t="s">
        <v>3215</v>
      </c>
      <c r="F1104" s="178" t="s">
        <v>40</v>
      </c>
      <c r="G1104" s="178" t="s">
        <v>9</v>
      </c>
      <c r="H1104" s="178" t="s">
        <v>1476</v>
      </c>
      <c r="I1104" s="178" t="s">
        <v>1695</v>
      </c>
      <c r="J1104" s="183">
        <v>256.5</v>
      </c>
      <c r="K1104" s="180">
        <v>8</v>
      </c>
      <c r="L1104" s="180">
        <v>14</v>
      </c>
      <c r="M1104" s="180"/>
      <c r="N1104" s="176" t="s">
        <v>968</v>
      </c>
      <c r="O1104" s="176" t="s">
        <v>3216</v>
      </c>
      <c r="P1104" s="176"/>
      <c r="Q1104" s="176"/>
      <c r="R1104" s="176"/>
      <c r="T1104" s="175"/>
      <c r="U1104" s="175" t="s">
        <v>1121</v>
      </c>
      <c r="V1104" s="182">
        <v>0.28125</v>
      </c>
      <c r="W1104" s="182">
        <v>0.26041666666666669</v>
      </c>
      <c r="X1104" s="183">
        <v>256.5</v>
      </c>
      <c r="Y1104" s="183"/>
      <c r="Z1104" s="679"/>
      <c r="AA1104" s="663"/>
      <c r="AB1104" s="662"/>
      <c r="AC1104" s="271"/>
      <c r="AD1104" s="271"/>
      <c r="AE1104" s="271"/>
      <c r="AF1104" s="178" t="s">
        <v>1695</v>
      </c>
      <c r="AG1104" s="178" t="s">
        <v>1695</v>
      </c>
      <c r="AH1104" s="190" t="s">
        <v>1542</v>
      </c>
      <c r="AI1104" s="178" t="s">
        <v>1045</v>
      </c>
      <c r="AJ1104" s="178" t="s">
        <v>1637</v>
      </c>
      <c r="AK1104" s="175" t="s">
        <v>1487</v>
      </c>
      <c r="AL1104" s="178"/>
    </row>
    <row r="1105" spans="1:39" ht="20.25" x14ac:dyDescent="0.4">
      <c r="B1105" s="265"/>
      <c r="C1105" s="266"/>
      <c r="D1105" s="265"/>
      <c r="E1105" s="178"/>
      <c r="F1105" s="178"/>
      <c r="G1105" s="178"/>
      <c r="H1105" s="178"/>
      <c r="I1105" s="178"/>
      <c r="J1105" s="183"/>
      <c r="K1105" s="180"/>
      <c r="L1105" s="180"/>
      <c r="M1105" s="180"/>
      <c r="N1105" s="178" t="s">
        <v>1025</v>
      </c>
      <c r="O1105" s="653" t="s">
        <v>3217</v>
      </c>
      <c r="P1105" s="653"/>
      <c r="Q1105" s="653"/>
      <c r="R1105" s="175"/>
      <c r="T1105" s="183"/>
      <c r="U1105" s="183"/>
      <c r="V1105" s="679"/>
      <c r="W1105" s="679"/>
      <c r="X1105" s="679"/>
      <c r="Y1105" s="183"/>
      <c r="Z1105" s="175"/>
      <c r="AA1105" s="663"/>
      <c r="AB1105" s="662"/>
      <c r="AC1105" s="271"/>
      <c r="AD1105" s="271"/>
      <c r="AE1105" s="271"/>
      <c r="AF1105" s="178"/>
      <c r="AG1105" s="178"/>
      <c r="AH1105" s="178"/>
      <c r="AI1105" s="178"/>
      <c r="AJ1105" s="178"/>
      <c r="AK1105" s="175"/>
      <c r="AL1105" s="178"/>
    </row>
    <row r="1106" spans="1:39" ht="20.25" x14ac:dyDescent="0.4">
      <c r="B1106" s="265"/>
      <c r="C1106" s="266"/>
      <c r="D1106" s="265"/>
      <c r="E1106" s="178"/>
      <c r="F1106" s="178"/>
      <c r="G1106" s="178"/>
      <c r="H1106" s="178"/>
      <c r="I1106" s="178"/>
      <c r="J1106" s="183"/>
      <c r="K1106" s="175"/>
      <c r="L1106" s="175"/>
      <c r="M1106" s="175"/>
      <c r="N1106" s="178" t="s">
        <v>1564</v>
      </c>
      <c r="O1106" s="653" t="s">
        <v>1919</v>
      </c>
      <c r="P1106" s="653"/>
      <c r="Q1106" s="653"/>
      <c r="R1106" s="175"/>
      <c r="T1106" s="183"/>
      <c r="U1106" s="183"/>
      <c r="V1106" s="679"/>
      <c r="W1106" s="679"/>
      <c r="X1106" s="679"/>
      <c r="Y1106" s="183"/>
      <c r="Z1106" s="175"/>
      <c r="AA1106" s="663"/>
      <c r="AB1106" s="662"/>
      <c r="AC1106" s="271"/>
      <c r="AD1106" s="271"/>
      <c r="AE1106" s="271"/>
      <c r="AF1106" s="178"/>
      <c r="AG1106" s="178"/>
      <c r="AH1106" s="178"/>
      <c r="AI1106" s="178"/>
      <c r="AJ1106" s="178"/>
      <c r="AK1106" s="175"/>
      <c r="AL1106" s="178"/>
    </row>
    <row r="1107" spans="1:39" ht="20.25" x14ac:dyDescent="0.4">
      <c r="B1107" s="265"/>
      <c r="C1107" s="266" t="s">
        <v>2092</v>
      </c>
      <c r="D1107" s="265"/>
      <c r="E1107" s="178"/>
      <c r="F1107" s="191" t="s">
        <v>976</v>
      </c>
      <c r="G1107" s="178"/>
      <c r="H1107" s="191" t="s">
        <v>976</v>
      </c>
      <c r="I1107" s="178"/>
      <c r="J1107" s="183"/>
      <c r="K1107" s="175"/>
      <c r="L1107" s="175"/>
      <c r="M1107" s="175"/>
      <c r="N1107" s="189" t="s">
        <v>1566</v>
      </c>
      <c r="O1107" s="189" t="s">
        <v>1622</v>
      </c>
      <c r="P1107" s="189"/>
      <c r="Q1107" s="189"/>
      <c r="R1107" s="189" t="s">
        <v>971</v>
      </c>
      <c r="T1107" s="178"/>
      <c r="U1107" s="178"/>
      <c r="V1107" s="679"/>
      <c r="W1107" s="679"/>
      <c r="X1107" s="679"/>
      <c r="Y1107" s="183"/>
      <c r="Z1107" s="175"/>
      <c r="AA1107" s="663"/>
      <c r="AB1107" s="662"/>
      <c r="AC1107" s="271"/>
      <c r="AD1107" s="271"/>
      <c r="AE1107" s="271"/>
      <c r="AF1107" s="178"/>
      <c r="AG1107" s="178"/>
      <c r="AH1107" s="178"/>
      <c r="AI1107" s="178"/>
      <c r="AJ1107" s="178"/>
      <c r="AK1107" s="175"/>
      <c r="AL1107" s="178"/>
    </row>
    <row r="1108" spans="1:39" ht="20.25" x14ac:dyDescent="0.4">
      <c r="B1108" s="265"/>
      <c r="C1108" s="266"/>
      <c r="D1108" s="265"/>
      <c r="E1108" s="178"/>
      <c r="F1108" s="178"/>
      <c r="G1108" s="191"/>
      <c r="H1108" s="178"/>
      <c r="I1108" s="191"/>
      <c r="J1108" s="183"/>
      <c r="K1108" s="175"/>
      <c r="L1108" s="175"/>
      <c r="M1108" s="175"/>
      <c r="N1108" s="178"/>
      <c r="O1108" s="653"/>
      <c r="P1108" s="653"/>
      <c r="Q1108" s="653"/>
      <c r="R1108" s="175"/>
      <c r="T1108" s="183"/>
      <c r="U1108" s="183"/>
      <c r="V1108" s="679"/>
      <c r="W1108" s="679"/>
      <c r="X1108" s="679"/>
      <c r="Y1108" s="183"/>
      <c r="Z1108" s="175"/>
      <c r="AA1108" s="663"/>
      <c r="AB1108" s="662"/>
      <c r="AC1108" s="271"/>
      <c r="AD1108" s="271"/>
      <c r="AE1108" s="271"/>
      <c r="AF1108" s="178"/>
      <c r="AG1108" s="178"/>
      <c r="AH1108" s="178"/>
      <c r="AI1108" s="178"/>
      <c r="AJ1108" s="178"/>
      <c r="AK1108" s="175"/>
      <c r="AL1108" s="178"/>
    </row>
    <row r="1109" spans="1:39" ht="20.25" x14ac:dyDescent="0.4">
      <c r="B1109" s="265"/>
      <c r="C1109" s="266" t="s">
        <v>2092</v>
      </c>
      <c r="D1109" s="175" t="s">
        <v>1360</v>
      </c>
      <c r="E1109" s="178" t="s">
        <v>3218</v>
      </c>
      <c r="F1109" s="178" t="s">
        <v>9</v>
      </c>
      <c r="G1109" s="178" t="s">
        <v>40</v>
      </c>
      <c r="H1109" s="178" t="s">
        <v>1695</v>
      </c>
      <c r="I1109" s="178" t="s">
        <v>1476</v>
      </c>
      <c r="J1109" s="183">
        <v>256.5</v>
      </c>
      <c r="K1109" s="180">
        <v>16.3</v>
      </c>
      <c r="L1109" s="180">
        <v>22.3</v>
      </c>
      <c r="M1109" s="180"/>
      <c r="N1109" s="176" t="s">
        <v>1566</v>
      </c>
      <c r="O1109" s="176" t="s">
        <v>3219</v>
      </c>
      <c r="P1109" s="176"/>
      <c r="Q1109" s="176"/>
      <c r="R1109" s="176"/>
      <c r="T1109" s="175"/>
      <c r="U1109" s="175" t="s">
        <v>1360</v>
      </c>
      <c r="V1109" s="182">
        <v>0.27083333333333331</v>
      </c>
      <c r="W1109" s="182">
        <v>0.25</v>
      </c>
      <c r="X1109" s="183">
        <v>256.5</v>
      </c>
      <c r="Y1109" s="183">
        <f>X1104+X1109</f>
        <v>513</v>
      </c>
      <c r="Z1109" s="679">
        <v>2</v>
      </c>
      <c r="AA1109" s="663"/>
      <c r="AB1109" s="662"/>
      <c r="AC1109" s="271"/>
      <c r="AD1109" s="271"/>
      <c r="AE1109" s="271"/>
      <c r="AF1109" s="178" t="s">
        <v>1695</v>
      </c>
      <c r="AG1109" s="178" t="s">
        <v>1695</v>
      </c>
      <c r="AH1109" s="190" t="s">
        <v>1542</v>
      </c>
      <c r="AI1109" s="178" t="s">
        <v>1045</v>
      </c>
      <c r="AJ1109" s="178" t="s">
        <v>1637</v>
      </c>
      <c r="AK1109" s="175"/>
      <c r="AL1109" s="178"/>
    </row>
    <row r="1110" spans="1:39" ht="20.25" x14ac:dyDescent="0.4">
      <c r="B1110" s="265"/>
      <c r="C1110" s="266"/>
      <c r="D1110" s="265"/>
      <c r="E1110" s="178"/>
      <c r="F1110" s="178"/>
      <c r="G1110" s="178"/>
      <c r="H1110" s="178"/>
      <c r="I1110" s="178"/>
      <c r="J1110" s="183"/>
      <c r="K1110" s="180"/>
      <c r="L1110" s="180"/>
      <c r="M1110" s="180"/>
      <c r="N1110" s="187" t="s">
        <v>1564</v>
      </c>
      <c r="O1110" s="191" t="s">
        <v>1847</v>
      </c>
      <c r="P1110" s="191"/>
      <c r="Q1110" s="191"/>
      <c r="R1110" s="191" t="s">
        <v>971</v>
      </c>
      <c r="T1110" s="178"/>
      <c r="U1110" s="178"/>
      <c r="V1110" s="266"/>
      <c r="W1110" s="266"/>
      <c r="X1110" s="679"/>
      <c r="Y1110" s="183"/>
      <c r="Z1110" s="175"/>
      <c r="AA1110" s="663"/>
      <c r="AB1110" s="662"/>
      <c r="AC1110" s="271"/>
      <c r="AD1110" s="271"/>
      <c r="AE1110" s="271"/>
    </row>
    <row r="1111" spans="1:39" ht="20.25" x14ac:dyDescent="0.4">
      <c r="B1111" s="265"/>
      <c r="C1111" s="266"/>
      <c r="D1111" s="265"/>
      <c r="E1111" s="178"/>
      <c r="F1111" s="178"/>
      <c r="G1111" s="178"/>
      <c r="H1111" s="178"/>
      <c r="I1111" s="178"/>
      <c r="J1111" s="183"/>
      <c r="K1111" s="180"/>
      <c r="L1111" s="180"/>
      <c r="M1111" s="180"/>
      <c r="N1111" s="178" t="s">
        <v>1025</v>
      </c>
      <c r="O1111" s="653" t="s">
        <v>3220</v>
      </c>
      <c r="P1111" s="653"/>
      <c r="Q1111" s="653"/>
      <c r="R1111" s="175"/>
      <c r="T1111" s="183"/>
      <c r="U1111" s="183"/>
      <c r="V1111" s="679"/>
      <c r="W1111" s="679"/>
      <c r="X1111" s="679"/>
      <c r="Y1111" s="183"/>
      <c r="Z1111" s="175"/>
      <c r="AA1111" s="663"/>
      <c r="AB1111" s="662"/>
      <c r="AC1111" s="271"/>
      <c r="AD1111" s="271"/>
      <c r="AE1111" s="271"/>
    </row>
    <row r="1112" spans="1:39" ht="20.25" x14ac:dyDescent="0.4">
      <c r="B1112" s="265"/>
      <c r="C1112" s="266" t="s">
        <v>2092</v>
      </c>
      <c r="D1112" s="265"/>
      <c r="E1112" s="265"/>
      <c r="F1112" s="178"/>
      <c r="G1112" s="178"/>
      <c r="H1112" s="178"/>
      <c r="I1112" s="178"/>
      <c r="J1112" s="652" t="s">
        <v>3221</v>
      </c>
      <c r="K1112" s="180"/>
      <c r="L1112" s="180"/>
      <c r="M1112" s="180"/>
      <c r="N1112" s="176" t="s">
        <v>968</v>
      </c>
      <c r="O1112" s="176" t="s">
        <v>3222</v>
      </c>
      <c r="P1112" s="176"/>
      <c r="Q1112" s="176"/>
      <c r="R1112" s="176"/>
      <c r="T1112" s="183"/>
      <c r="U1112" s="183"/>
      <c r="V1112" s="679"/>
      <c r="W1112" s="679"/>
      <c r="X1112" s="679"/>
      <c r="Y1112" s="183"/>
      <c r="Z1112" s="175"/>
      <c r="AA1112" s="663"/>
      <c r="AB1112" s="662"/>
      <c r="AC1112" s="271"/>
      <c r="AD1112" s="271"/>
      <c r="AE1112" s="271"/>
    </row>
    <row r="1113" spans="1:39" x14ac:dyDescent="0.3">
      <c r="B1113" s="265"/>
      <c r="C1113" s="266"/>
      <c r="D1113" s="265"/>
      <c r="E1113" s="265"/>
      <c r="F1113" s="265"/>
      <c r="G1113" s="265"/>
      <c r="H1113" s="265"/>
      <c r="I1113" s="265"/>
      <c r="J1113" s="265"/>
      <c r="K1113" s="266"/>
      <c r="L1113" s="266"/>
      <c r="M1113" s="266"/>
      <c r="N1113" s="265"/>
      <c r="O1113" s="265"/>
      <c r="P1113" s="265"/>
      <c r="Q1113" s="265"/>
      <c r="R1113" s="265"/>
      <c r="T1113" s="265"/>
      <c r="U1113" s="265"/>
      <c r="V1113" s="266"/>
      <c r="W1113" s="266"/>
      <c r="X1113" s="807"/>
      <c r="Y1113" s="266"/>
      <c r="Z1113" s="265"/>
      <c r="AB1113" s="271"/>
      <c r="AC1113" s="271"/>
      <c r="AD1113" s="271"/>
      <c r="AE1113" s="271"/>
    </row>
    <row r="1114" spans="1:39" s="645" customFormat="1" ht="20.25" x14ac:dyDescent="0.4">
      <c r="A1114" s="811"/>
      <c r="B1114" s="442">
        <v>71</v>
      </c>
      <c r="C1114" s="442" t="s">
        <v>2092</v>
      </c>
      <c r="D1114" s="442" t="s">
        <v>1362</v>
      </c>
      <c r="E1114" s="645" t="s">
        <v>3223</v>
      </c>
      <c r="F1114" s="645" t="s">
        <v>40</v>
      </c>
      <c r="G1114" s="645" t="s">
        <v>3097</v>
      </c>
      <c r="H1114" s="645" t="s">
        <v>1476</v>
      </c>
      <c r="I1114" s="727" t="s">
        <v>3098</v>
      </c>
      <c r="J1114" s="723">
        <v>255.8</v>
      </c>
      <c r="K1114" s="720">
        <v>14.45</v>
      </c>
      <c r="L1114" s="720">
        <v>20.5</v>
      </c>
      <c r="M1114" s="720"/>
      <c r="N1114" s="658" t="s">
        <v>2142</v>
      </c>
      <c r="O1114" s="658" t="s">
        <v>3224</v>
      </c>
      <c r="P1114" s="658"/>
      <c r="Q1114" s="658"/>
      <c r="R1114" s="658"/>
      <c r="T1114" s="442"/>
      <c r="U1114" s="442" t="s">
        <v>1362</v>
      </c>
      <c r="V1114" s="722">
        <v>0.28472222222222221</v>
      </c>
      <c r="W1114" s="722">
        <v>0.2638888888888889</v>
      </c>
      <c r="X1114" s="723">
        <v>255.8</v>
      </c>
      <c r="Y1114" s="723"/>
      <c r="Z1114" s="724"/>
      <c r="AA1114" s="725" t="s">
        <v>1027</v>
      </c>
      <c r="AB1114" s="442" t="s">
        <v>2101</v>
      </c>
      <c r="AC1114" s="645" t="s">
        <v>3098</v>
      </c>
      <c r="AD1114" s="645" t="s">
        <v>3097</v>
      </c>
      <c r="AE1114" s="727" t="s">
        <v>1542</v>
      </c>
      <c r="AF1114" s="727"/>
      <c r="AG1114" s="727" t="s">
        <v>3098</v>
      </c>
      <c r="AH1114" s="727" t="s">
        <v>1542</v>
      </c>
      <c r="AI1114" s="645" t="s">
        <v>1045</v>
      </c>
      <c r="AJ1114" s="645" t="s">
        <v>1637</v>
      </c>
      <c r="AK1114" s="442" t="s">
        <v>1487</v>
      </c>
      <c r="AL1114" s="812"/>
      <c r="AM1114" s="645" t="s">
        <v>1027</v>
      </c>
    </row>
    <row r="1115" spans="1:39" s="645" customFormat="1" ht="20.25" x14ac:dyDescent="0.4">
      <c r="A1115" s="811"/>
      <c r="B1115" s="442"/>
      <c r="C1115" s="442"/>
      <c r="D1115" s="442"/>
      <c r="F1115" s="442"/>
      <c r="I1115" s="721"/>
      <c r="J1115" s="723"/>
      <c r="K1115" s="720"/>
      <c r="L1115" s="720"/>
      <c r="M1115" s="720"/>
      <c r="N1115" s="658" t="s">
        <v>1539</v>
      </c>
      <c r="O1115" s="813" t="s">
        <v>1552</v>
      </c>
      <c r="P1115" s="813"/>
      <c r="Q1115" s="813"/>
      <c r="R1115" s="721" t="s">
        <v>971</v>
      </c>
      <c r="T1115" s="442"/>
      <c r="U1115" s="442"/>
      <c r="V1115" s="724"/>
      <c r="W1115" s="724"/>
      <c r="X1115" s="724"/>
      <c r="Y1115" s="723"/>
      <c r="Z1115" s="442"/>
      <c r="AA1115" s="728"/>
      <c r="AK1115" s="442"/>
      <c r="AL1115" s="812"/>
    </row>
    <row r="1116" spans="1:39" s="645" customFormat="1" ht="20.25" x14ac:dyDescent="0.4">
      <c r="A1116" s="811"/>
      <c r="B1116" s="442"/>
      <c r="C1116" s="442"/>
      <c r="D1116" s="442"/>
      <c r="F1116" s="442"/>
      <c r="H1116" s="657" t="s">
        <v>976</v>
      </c>
      <c r="J1116" s="723"/>
      <c r="K1116" s="720"/>
      <c r="L1116" s="720"/>
      <c r="M1116" s="720"/>
      <c r="N1116" s="645" t="s">
        <v>1869</v>
      </c>
      <c r="O1116" s="814" t="s">
        <v>1632</v>
      </c>
      <c r="P1116" s="814"/>
      <c r="Q1116" s="814"/>
      <c r="R1116" s="720"/>
      <c r="T1116" s="442"/>
      <c r="U1116" s="442"/>
      <c r="V1116" s="724"/>
      <c r="W1116" s="724"/>
      <c r="X1116" s="724"/>
      <c r="Y1116" s="723"/>
      <c r="Z1116" s="442"/>
      <c r="AA1116" s="728"/>
      <c r="AK1116" s="442"/>
      <c r="AL1116" s="812"/>
    </row>
    <row r="1117" spans="1:39" s="645" customFormat="1" ht="20.25" x14ac:dyDescent="0.4">
      <c r="A1117" s="811"/>
      <c r="B1117" s="442"/>
      <c r="C1117" s="442"/>
      <c r="D1117" s="442"/>
      <c r="E1117" s="647"/>
      <c r="F1117" s="442"/>
      <c r="G1117" s="647"/>
      <c r="I1117" s="657"/>
      <c r="J1117" s="723"/>
      <c r="K1117" s="720"/>
      <c r="L1117" s="720"/>
      <c r="M1117" s="720"/>
      <c r="N1117" s="658"/>
      <c r="O1117" s="814"/>
      <c r="P1117" s="814"/>
      <c r="Q1117" s="814"/>
      <c r="R1117" s="720"/>
      <c r="T1117" s="442"/>
      <c r="U1117" s="442"/>
      <c r="V1117" s="724"/>
      <c r="W1117" s="724"/>
      <c r="X1117" s="724"/>
      <c r="Y1117" s="723"/>
      <c r="Z1117" s="442"/>
      <c r="AA1117" s="728"/>
      <c r="AK1117" s="442"/>
      <c r="AL1117" s="812"/>
    </row>
    <row r="1118" spans="1:39" s="645" customFormat="1" ht="20.25" x14ac:dyDescent="0.4">
      <c r="A1118" s="811"/>
      <c r="B1118" s="442"/>
      <c r="C1118" s="442" t="s">
        <v>2092</v>
      </c>
      <c r="D1118" s="442" t="s">
        <v>1369</v>
      </c>
      <c r="E1118" s="645" t="s">
        <v>3225</v>
      </c>
      <c r="F1118" s="645" t="s">
        <v>3097</v>
      </c>
      <c r="G1118" s="645" t="s">
        <v>40</v>
      </c>
      <c r="H1118" s="658" t="s">
        <v>3098</v>
      </c>
      <c r="I1118" s="645" t="s">
        <v>1476</v>
      </c>
      <c r="J1118" s="723">
        <v>255.8</v>
      </c>
      <c r="K1118" s="720">
        <v>7</v>
      </c>
      <c r="L1118" s="720">
        <v>13.05</v>
      </c>
      <c r="M1118" s="720"/>
      <c r="N1118" s="658" t="s">
        <v>1869</v>
      </c>
      <c r="O1118" s="727" t="s">
        <v>3100</v>
      </c>
      <c r="P1118" s="727"/>
      <c r="Q1118" s="727"/>
      <c r="R1118" s="736"/>
      <c r="T1118" s="442"/>
      <c r="U1118" s="442" t="s">
        <v>1369</v>
      </c>
      <c r="V1118" s="722">
        <v>0.27430555555555552</v>
      </c>
      <c r="W1118" s="722">
        <v>0.25347222222222221</v>
      </c>
      <c r="X1118" s="723">
        <v>255.8</v>
      </c>
      <c r="Y1118" s="723">
        <f>X1114+X1118</f>
        <v>511.6</v>
      </c>
      <c r="Z1118" s="724">
        <v>2</v>
      </c>
      <c r="AA1118" s="725" t="s">
        <v>1027</v>
      </c>
      <c r="AB1118" s="442" t="s">
        <v>2101</v>
      </c>
      <c r="AC1118" s="645" t="s">
        <v>3098</v>
      </c>
      <c r="AD1118" s="645" t="s">
        <v>3097</v>
      </c>
      <c r="AE1118" s="727" t="s">
        <v>1542</v>
      </c>
      <c r="AF1118" s="727"/>
      <c r="AG1118" s="727" t="s">
        <v>3098</v>
      </c>
      <c r="AH1118" s="727" t="s">
        <v>1542</v>
      </c>
      <c r="AI1118" s="645" t="s">
        <v>1045</v>
      </c>
      <c r="AJ1118" s="645" t="s">
        <v>1637</v>
      </c>
      <c r="AK1118" s="442"/>
      <c r="AL1118" s="812"/>
      <c r="AM1118" s="645" t="s">
        <v>1027</v>
      </c>
    </row>
    <row r="1119" spans="1:39" s="178" customFormat="1" ht="20.25" x14ac:dyDescent="0.4">
      <c r="A1119" s="639"/>
      <c r="B1119" s="175"/>
      <c r="C1119" s="175"/>
      <c r="D1119" s="175"/>
      <c r="F1119" s="175"/>
      <c r="H1119" s="176"/>
      <c r="J1119" s="183"/>
      <c r="K1119" s="180"/>
      <c r="L1119" s="180"/>
      <c r="M1119" s="180"/>
      <c r="N1119" s="176" t="s">
        <v>1539</v>
      </c>
      <c r="O1119" s="798" t="s">
        <v>3226</v>
      </c>
      <c r="P1119" s="798"/>
      <c r="Q1119" s="798"/>
      <c r="R1119" s="191" t="s">
        <v>971</v>
      </c>
      <c r="X1119" s="679"/>
      <c r="Y1119" s="183"/>
      <c r="Z1119" s="175"/>
      <c r="AA1119" s="685"/>
      <c r="AK1119" s="175"/>
      <c r="AL1119" s="799"/>
    </row>
    <row r="1120" spans="1:39" s="178" customFormat="1" ht="20.25" x14ac:dyDescent="0.4">
      <c r="A1120" s="639"/>
      <c r="B1120" s="175"/>
      <c r="C1120" s="175" t="s">
        <v>2092</v>
      </c>
      <c r="D1120" s="175"/>
      <c r="F1120" s="175"/>
      <c r="G1120" s="191"/>
      <c r="H1120" s="176"/>
      <c r="I1120" s="176"/>
      <c r="J1120" s="191" t="s">
        <v>3227</v>
      </c>
      <c r="K1120" s="180"/>
      <c r="L1120" s="180"/>
      <c r="M1120" s="180"/>
      <c r="N1120" s="176" t="s">
        <v>2142</v>
      </c>
      <c r="O1120" s="176" t="s">
        <v>3228</v>
      </c>
      <c r="P1120" s="176"/>
      <c r="Q1120" s="176"/>
      <c r="R1120" s="176"/>
      <c r="T1120" s="175"/>
      <c r="U1120" s="175"/>
      <c r="V1120" s="679"/>
      <c r="W1120" s="679"/>
      <c r="X1120" s="679"/>
      <c r="Y1120" s="183"/>
      <c r="Z1120" s="175"/>
      <c r="AA1120" s="685"/>
      <c r="AK1120" s="175"/>
      <c r="AL1120" s="799"/>
    </row>
    <row r="1121" spans="1:38" s="178" customFormat="1" ht="20.25" x14ac:dyDescent="0.4">
      <c r="A1121" s="639"/>
      <c r="B1121" s="175"/>
      <c r="C1121" s="175"/>
      <c r="D1121" s="175"/>
      <c r="E1121" s="175"/>
      <c r="F1121" s="175"/>
      <c r="H1121" s="191"/>
      <c r="I1121" s="191"/>
      <c r="J1121" s="602"/>
      <c r="K1121" s="602"/>
      <c r="L1121" s="602"/>
      <c r="M1121" s="602"/>
      <c r="R1121" s="653"/>
      <c r="S1121" s="175"/>
      <c r="T1121" s="175"/>
      <c r="U1121" s="175"/>
      <c r="V1121" s="679"/>
      <c r="W1121" s="679"/>
      <c r="X1121" s="679"/>
      <c r="Y1121" s="183"/>
      <c r="Z1121" s="175"/>
      <c r="AA1121" s="685"/>
      <c r="AK1121" s="175"/>
      <c r="AL1121" s="799"/>
    </row>
    <row r="1122" spans="1:38" ht="20.25" x14ac:dyDescent="0.4">
      <c r="B1122" s="265"/>
      <c r="C1122" s="266"/>
      <c r="D1122" s="265"/>
      <c r="E1122" s="265"/>
      <c r="F1122" s="265"/>
      <c r="G1122" s="265"/>
      <c r="H1122" s="265"/>
      <c r="I1122" s="265"/>
      <c r="J1122" s="265"/>
      <c r="K1122" s="266"/>
      <c r="L1122" s="266"/>
      <c r="M1122" s="266"/>
      <c r="N1122" s="265"/>
      <c r="O1122" s="265"/>
      <c r="P1122" s="265"/>
      <c r="Q1122" s="265"/>
      <c r="R1122" s="265"/>
      <c r="S1122" s="265"/>
      <c r="T1122" s="265"/>
      <c r="U1122" s="265"/>
      <c r="V1122" s="801">
        <f>SUM(V1056:V1121)</f>
        <v>3.6597222222222219</v>
      </c>
      <c r="W1122" s="801">
        <f>SUM(W1056:W1121)</f>
        <v>3.2743055555555558</v>
      </c>
      <c r="X1122" s="183">
        <f>SUM(X1056:X1121)</f>
        <v>3242.4000000000005</v>
      </c>
      <c r="Y1122" s="183">
        <f>SUM(Y1056:Y1121)</f>
        <v>3242.3999999999996</v>
      </c>
      <c r="Z1122" s="265"/>
      <c r="AB1122" s="271"/>
      <c r="AC1122" s="271"/>
      <c r="AD1122" s="271"/>
      <c r="AE1122" s="271"/>
    </row>
    <row r="1123" spans="1:38" x14ac:dyDescent="0.3">
      <c r="B1123" s="265"/>
      <c r="C1123" s="266"/>
      <c r="D1123" s="265"/>
      <c r="E1123" s="265"/>
      <c r="F1123" s="265"/>
      <c r="G1123" s="265"/>
      <c r="H1123" s="265"/>
      <c r="I1123" s="265"/>
      <c r="J1123" s="265"/>
      <c r="K1123" s="266"/>
      <c r="L1123" s="266"/>
      <c r="M1123" s="266"/>
      <c r="N1123" s="265"/>
      <c r="O1123" s="265"/>
      <c r="P1123" s="265"/>
      <c r="Q1123" s="265"/>
      <c r="R1123" s="265"/>
      <c r="S1123" s="265"/>
      <c r="T1123" s="265"/>
      <c r="U1123" s="265"/>
      <c r="V1123" s="266"/>
      <c r="W1123" s="266"/>
      <c r="X1123" s="807"/>
      <c r="Y1123" s="266"/>
      <c r="Z1123" s="265"/>
      <c r="AB1123" s="271"/>
      <c r="AC1123" s="271"/>
      <c r="AD1123" s="271"/>
      <c r="AE1123" s="271"/>
    </row>
    <row r="1124" spans="1:38" ht="20.25" x14ac:dyDescent="0.4">
      <c r="B1124" s="265"/>
      <c r="C1124" s="266"/>
      <c r="D1124" s="265"/>
      <c r="E1124" s="265"/>
      <c r="F1124" s="265"/>
      <c r="G1124" s="265"/>
      <c r="H1124" s="265"/>
      <c r="I1124" s="265"/>
      <c r="J1124" s="265"/>
      <c r="K1124" s="266"/>
      <c r="L1124" s="266"/>
      <c r="M1124" s="266"/>
      <c r="N1124" s="265"/>
      <c r="O1124" s="265"/>
      <c r="P1124" s="265"/>
      <c r="Q1124" s="265"/>
      <c r="R1124" s="265"/>
      <c r="S1124" s="265"/>
      <c r="T1124" s="265"/>
      <c r="U1124" s="265"/>
      <c r="V1124" s="801">
        <f>V1122+V1047</f>
        <v>44.121527777777779</v>
      </c>
      <c r="W1124" s="801">
        <f>W1122+W1047</f>
        <v>39.100694444444429</v>
      </c>
      <c r="X1124" s="183">
        <f>X1122+X1047</f>
        <v>25780.099999999988</v>
      </c>
      <c r="Y1124" s="183">
        <f>Y1122+Y1047</f>
        <v>25780.1</v>
      </c>
      <c r="Z1124" s="265"/>
      <c r="AB1124" s="271"/>
      <c r="AC1124" s="271"/>
      <c r="AD1124" s="271"/>
      <c r="AE1124" s="271"/>
    </row>
    <row r="1125" spans="1:38" ht="20.25" x14ac:dyDescent="0.4">
      <c r="B1125" s="265"/>
      <c r="C1125" s="266"/>
      <c r="D1125" s="265"/>
      <c r="F1125" s="178" t="s">
        <v>3154</v>
      </c>
      <c r="G1125" s="175"/>
      <c r="H1125" s="178"/>
      <c r="I1125" s="175">
        <v>71</v>
      </c>
      <c r="J1125" s="265"/>
      <c r="K1125" s="266"/>
      <c r="L1125" s="266"/>
      <c r="M1125" s="266"/>
      <c r="N1125" s="265"/>
      <c r="O1125" s="265"/>
      <c r="P1125" s="265"/>
      <c r="Q1125" s="265"/>
      <c r="R1125" s="265"/>
      <c r="S1125" s="265"/>
      <c r="T1125" s="265"/>
      <c r="U1125" s="265"/>
      <c r="V1125" s="266"/>
      <c r="W1125" s="266"/>
      <c r="X1125" s="807"/>
      <c r="Y1125" s="266"/>
      <c r="Z1125" s="265"/>
      <c r="AB1125" s="271"/>
      <c r="AC1125" s="271"/>
      <c r="AD1125" s="271"/>
      <c r="AE1125" s="271"/>
    </row>
    <row r="1126" spans="1:38" ht="20.25" x14ac:dyDescent="0.4">
      <c r="B1126" s="265"/>
      <c r="C1126" s="266"/>
      <c r="D1126" s="265"/>
      <c r="F1126" s="178" t="s">
        <v>3155</v>
      </c>
      <c r="G1126" s="183"/>
      <c r="H1126" s="178"/>
      <c r="I1126" s="183">
        <v>25780.1</v>
      </c>
      <c r="J1126" s="265"/>
      <c r="K1126" s="266"/>
      <c r="L1126" s="266"/>
      <c r="M1126" s="266"/>
      <c r="N1126" s="265"/>
      <c r="O1126" s="265"/>
      <c r="P1126" s="265"/>
      <c r="Q1126" s="265"/>
      <c r="R1126" s="265"/>
      <c r="S1126" s="265"/>
      <c r="T1126" s="265"/>
      <c r="U1126" s="265"/>
      <c r="V1126" s="801">
        <f>V1124/141</f>
        <v>0.31291863672182824</v>
      </c>
      <c r="W1126" s="815">
        <f>W1124/141</f>
        <v>0.27730988967691084</v>
      </c>
      <c r="X1126" s="807"/>
      <c r="Y1126" s="266"/>
      <c r="Z1126" s="265"/>
      <c r="AB1126" s="271"/>
      <c r="AC1126" s="271"/>
      <c r="AD1126" s="271"/>
      <c r="AE1126" s="271"/>
    </row>
    <row r="1127" spans="1:38" ht="20.25" x14ac:dyDescent="0.4">
      <c r="B1127" s="265"/>
      <c r="C1127" s="266"/>
      <c r="D1127" s="265"/>
      <c r="F1127" s="178" t="s">
        <v>3156</v>
      </c>
      <c r="G1127" s="175"/>
      <c r="H1127" s="178"/>
      <c r="I1127" s="175">
        <v>140</v>
      </c>
      <c r="J1127" s="265"/>
      <c r="K1127" s="266"/>
      <c r="L1127" s="266"/>
      <c r="M1127" s="266"/>
      <c r="N1127" s="265"/>
      <c r="O1127" s="265"/>
      <c r="P1127" s="265"/>
      <c r="Q1127" s="265"/>
      <c r="R1127" s="265"/>
      <c r="S1127" s="265"/>
      <c r="T1127" s="265"/>
      <c r="U1127" s="265"/>
      <c r="V1127" s="266"/>
      <c r="W1127" s="266"/>
      <c r="X1127" s="807"/>
      <c r="Y1127" s="266"/>
      <c r="Z1127" s="265"/>
      <c r="AB1127" s="271"/>
      <c r="AC1127" s="271"/>
      <c r="AD1127" s="271"/>
      <c r="AE1127" s="271"/>
    </row>
    <row r="1128" spans="1:38" ht="20.25" x14ac:dyDescent="0.4">
      <c r="B1128" s="265"/>
      <c r="C1128" s="266"/>
      <c r="D1128" s="265"/>
      <c r="F1128" s="178" t="s">
        <v>3157</v>
      </c>
      <c r="G1128" s="183"/>
      <c r="H1128" s="178"/>
      <c r="I1128" s="183">
        <f>I1126/I1125</f>
        <v>363.09999999999997</v>
      </c>
      <c r="J1128" s="265"/>
      <c r="K1128" s="266"/>
      <c r="L1128" s="266"/>
      <c r="M1128" s="266"/>
      <c r="N1128" s="265"/>
      <c r="O1128" s="265"/>
      <c r="P1128" s="265"/>
      <c r="Q1128" s="265"/>
      <c r="R1128" s="265"/>
      <c r="S1128" s="265"/>
      <c r="T1128" s="265"/>
      <c r="U1128" s="265"/>
      <c r="V1128" s="266"/>
      <c r="W1128" s="266"/>
      <c r="X1128" s="807"/>
      <c r="Y1128" s="266"/>
      <c r="Z1128" s="265"/>
      <c r="AB1128" s="271"/>
      <c r="AC1128" s="271"/>
      <c r="AD1128" s="271"/>
      <c r="AE1128" s="271"/>
    </row>
    <row r="1129" spans="1:38" ht="20.25" x14ac:dyDescent="0.4">
      <c r="B1129" s="265"/>
      <c r="C1129" s="266"/>
      <c r="D1129" s="265"/>
      <c r="F1129" s="178" t="s">
        <v>3158</v>
      </c>
      <c r="G1129" s="183"/>
      <c r="H1129" s="178"/>
      <c r="I1129" s="183">
        <f>I1126/I1127</f>
        <v>184.14357142857142</v>
      </c>
      <c r="J1129" s="265"/>
      <c r="K1129" s="266"/>
      <c r="L1129" s="266"/>
      <c r="M1129" s="266"/>
      <c r="N1129" s="265"/>
      <c r="O1129" s="265"/>
      <c r="P1129" s="265"/>
      <c r="Q1129" s="265"/>
      <c r="R1129" s="265"/>
      <c r="S1129" s="265"/>
      <c r="T1129" s="265"/>
      <c r="U1129" s="265"/>
      <c r="V1129" s="266"/>
      <c r="W1129" s="266"/>
      <c r="X1129" s="807"/>
      <c r="Y1129" s="266"/>
      <c r="Z1129" s="265"/>
      <c r="AB1129" s="271"/>
      <c r="AC1129" s="271"/>
      <c r="AD1129" s="271"/>
      <c r="AE1129" s="271"/>
    </row>
    <row r="1130" spans="1:38" ht="20.25" x14ac:dyDescent="0.4">
      <c r="B1130" s="265"/>
      <c r="C1130" s="266"/>
      <c r="D1130" s="265"/>
      <c r="E1130" s="178"/>
      <c r="F1130" s="178"/>
      <c r="G1130" s="178"/>
      <c r="I1130" s="178" t="s">
        <v>3159</v>
      </c>
      <c r="J1130" s="265"/>
      <c r="K1130" s="266"/>
      <c r="L1130" s="266"/>
      <c r="M1130" s="266"/>
      <c r="N1130" s="265"/>
      <c r="O1130" s="265"/>
      <c r="P1130" s="265"/>
      <c r="Q1130" s="265"/>
      <c r="R1130" s="265"/>
      <c r="S1130" s="265"/>
      <c r="T1130" s="265"/>
      <c r="U1130" s="265"/>
      <c r="V1130" s="266"/>
      <c r="W1130" s="266"/>
      <c r="X1130" s="807"/>
      <c r="Y1130" s="266"/>
      <c r="Z1130" s="265"/>
      <c r="AB1130" s="271"/>
      <c r="AC1130" s="271"/>
      <c r="AD1130" s="271"/>
      <c r="AE1130" s="271"/>
    </row>
    <row r="1131" spans="1:38" x14ac:dyDescent="0.3">
      <c r="AB1131" s="271"/>
      <c r="AC1131" s="271"/>
      <c r="AD1131" s="271"/>
      <c r="AE1131" s="271"/>
    </row>
    <row r="1132" spans="1:38" x14ac:dyDescent="0.3">
      <c r="AB1132" s="271"/>
      <c r="AC1132" s="271"/>
      <c r="AD1132" s="271"/>
      <c r="AE1132" s="271"/>
    </row>
    <row r="1133" spans="1:38" x14ac:dyDescent="0.3">
      <c r="AB1133" s="271"/>
      <c r="AC1133" s="271"/>
      <c r="AD1133" s="271"/>
      <c r="AE1133" s="271"/>
    </row>
    <row r="1134" spans="1:38" x14ac:dyDescent="0.3">
      <c r="AB1134" s="271"/>
      <c r="AC1134" s="271"/>
      <c r="AD1134" s="271"/>
      <c r="AE1134" s="271"/>
    </row>
    <row r="1135" spans="1:38" x14ac:dyDescent="0.3">
      <c r="AB1135" s="271"/>
      <c r="AC1135" s="271"/>
      <c r="AD1135" s="271"/>
      <c r="AE1135" s="271"/>
    </row>
    <row r="1136" spans="1:38" x14ac:dyDescent="0.3">
      <c r="AB1136" s="271"/>
      <c r="AC1136" s="271"/>
      <c r="AD1136" s="271"/>
      <c r="AE1136" s="271"/>
    </row>
    <row r="1137" spans="2:37" x14ac:dyDescent="0.3">
      <c r="AB1137" s="271"/>
      <c r="AC1137" s="271"/>
      <c r="AD1137" s="271"/>
      <c r="AE1137" s="271"/>
    </row>
    <row r="1138" spans="2:37" x14ac:dyDescent="0.3">
      <c r="AB1138" s="271"/>
      <c r="AC1138" s="271"/>
      <c r="AD1138" s="271"/>
      <c r="AE1138" s="271"/>
    </row>
    <row r="1139" spans="2:37" x14ac:dyDescent="0.3">
      <c r="AB1139" s="271"/>
      <c r="AC1139" s="271"/>
      <c r="AD1139" s="271"/>
      <c r="AE1139" s="271"/>
    </row>
    <row r="1140" spans="2:37" s="639" customFormat="1" ht="20.25" x14ac:dyDescent="0.4">
      <c r="B1140" s="660"/>
      <c r="C1140" s="660"/>
      <c r="D1140" s="660"/>
      <c r="F1140" s="659"/>
      <c r="H1140" s="659"/>
      <c r="J1140" s="806"/>
      <c r="K1140" s="660"/>
      <c r="L1140" s="660"/>
      <c r="M1140" s="660"/>
      <c r="R1140" s="660"/>
      <c r="S1140" s="660"/>
      <c r="T1140" s="660"/>
      <c r="V1140" s="667"/>
      <c r="W1140" s="667"/>
      <c r="X1140" s="668"/>
      <c r="Y1140" s="668"/>
      <c r="AK1140" s="660"/>
    </row>
    <row r="1141" spans="2:37" s="639" customFormat="1" ht="20.25" x14ac:dyDescent="0.4">
      <c r="B1141" s="660"/>
      <c r="C1141" s="660"/>
      <c r="D1141" s="660"/>
      <c r="K1141" s="660"/>
      <c r="L1141" s="660"/>
      <c r="M1141" s="660"/>
      <c r="R1141" s="660"/>
      <c r="S1141" s="660"/>
      <c r="T1141" s="660"/>
      <c r="V1141" s="660"/>
      <c r="W1141" s="660"/>
      <c r="X1141" s="668" t="s">
        <v>3229</v>
      </c>
      <c r="Y1141" s="660"/>
      <c r="AK1141" s="660"/>
    </row>
    <row r="1142" spans="2:37" s="639" customFormat="1" ht="20.25" x14ac:dyDescent="0.4">
      <c r="B1142" s="660"/>
      <c r="C1142" s="660"/>
      <c r="D1142" s="660"/>
      <c r="K1142" s="660"/>
      <c r="L1142" s="660"/>
      <c r="M1142" s="660"/>
      <c r="R1142" s="660"/>
      <c r="S1142" s="660"/>
      <c r="T1142" s="660"/>
      <c r="V1142" s="660"/>
      <c r="W1142" s="660"/>
      <c r="X1142" s="668" t="s">
        <v>3230</v>
      </c>
      <c r="Y1142" s="660"/>
      <c r="AK1142" s="660"/>
    </row>
    <row r="1143" spans="2:37" s="639" customFormat="1" ht="20.25" x14ac:dyDescent="0.4">
      <c r="B1143" s="660"/>
      <c r="C1143" s="660"/>
      <c r="D1143" s="660"/>
      <c r="K1143" s="660"/>
      <c r="L1143" s="660"/>
      <c r="M1143" s="660"/>
      <c r="R1143" s="660"/>
      <c r="S1143" s="660"/>
      <c r="T1143" s="660"/>
      <c r="V1143" s="660"/>
      <c r="W1143" s="660"/>
      <c r="X1143" s="668"/>
      <c r="Y1143" s="668"/>
      <c r="AK1143" s="660"/>
    </row>
    <row r="1144" spans="2:37" s="639" customFormat="1" ht="20.25" x14ac:dyDescent="0.4">
      <c r="B1144" s="660"/>
      <c r="C1144" s="660"/>
      <c r="D1144" s="660"/>
      <c r="K1144" s="660"/>
      <c r="L1144" s="660"/>
      <c r="M1144" s="660"/>
      <c r="R1144" s="660"/>
      <c r="S1144" s="660"/>
      <c r="T1144" s="660"/>
      <c r="V1144" s="660"/>
      <c r="W1144" s="660"/>
      <c r="X1144" s="668"/>
      <c r="Y1144" s="668"/>
      <c r="AK1144" s="660"/>
    </row>
    <row r="1145" spans="2:37" s="639" customFormat="1" ht="20.25" x14ac:dyDescent="0.4">
      <c r="B1145" s="660"/>
      <c r="C1145" s="660"/>
      <c r="D1145" s="661" t="s">
        <v>933</v>
      </c>
      <c r="F1145" s="660"/>
      <c r="G1145" s="640"/>
      <c r="H1145" s="660"/>
      <c r="I1145" s="640"/>
      <c r="J1145" s="640"/>
      <c r="K1145" s="670"/>
      <c r="L1145" s="670"/>
      <c r="M1145" s="670"/>
      <c r="N1145" s="670"/>
      <c r="O1145" s="640"/>
      <c r="P1145" s="640"/>
      <c r="Q1145" s="640"/>
      <c r="R1145" s="660"/>
      <c r="S1145" s="667"/>
      <c r="T1145" s="667"/>
      <c r="U1145" s="667"/>
      <c r="V1145" s="660"/>
      <c r="W1145" s="667" t="s">
        <v>934</v>
      </c>
      <c r="X1145" s="668"/>
      <c r="Y1145" s="668"/>
      <c r="Z1145" s="660"/>
      <c r="AA1145" s="660"/>
      <c r="AB1145" s="660"/>
      <c r="AC1145" s="660"/>
      <c r="AD1145" s="660"/>
      <c r="AE1145" s="660"/>
      <c r="AK1145" s="660"/>
    </row>
    <row r="1146" spans="2:37" s="639" customFormat="1" ht="20.25" x14ac:dyDescent="0.4">
      <c r="B1146" s="660"/>
      <c r="C1146" s="660"/>
      <c r="D1146" s="641"/>
      <c r="E1146" s="641"/>
      <c r="F1146" s="641"/>
      <c r="G1146" s="641"/>
      <c r="H1146" s="641"/>
      <c r="I1146" s="641"/>
      <c r="J1146" s="641"/>
      <c r="K1146" s="660" t="s">
        <v>2096</v>
      </c>
      <c r="L1146" s="660"/>
      <c r="M1146" s="660"/>
      <c r="N1146" s="641"/>
      <c r="O1146" s="641"/>
      <c r="P1146" s="641"/>
      <c r="Q1146" s="641"/>
      <c r="R1146" s="641"/>
      <c r="S1146" s="641"/>
      <c r="T1146" s="641"/>
      <c r="U1146" s="641"/>
      <c r="V1146" s="660"/>
      <c r="W1146" s="667"/>
      <c r="X1146" s="668"/>
      <c r="Y1146" s="660"/>
      <c r="AA1146" s="660"/>
      <c r="AB1146" s="660"/>
      <c r="AC1146" s="660"/>
      <c r="AD1146" s="660"/>
      <c r="AE1146" s="660"/>
      <c r="AK1146" s="660"/>
    </row>
    <row r="1147" spans="2:37" s="639" customFormat="1" ht="20.25" x14ac:dyDescent="0.4">
      <c r="B1147" s="660"/>
      <c r="C1147" s="660"/>
      <c r="D1147" s="641"/>
      <c r="E1147" s="660"/>
      <c r="J1147" s="639" t="s">
        <v>936</v>
      </c>
      <c r="K1147" s="660"/>
      <c r="L1147" s="660"/>
      <c r="M1147" s="660"/>
      <c r="N1147" s="660"/>
      <c r="R1147" s="660"/>
      <c r="V1147" s="660"/>
      <c r="W1147" s="667"/>
      <c r="X1147" s="668"/>
      <c r="Y1147" s="660"/>
      <c r="AA1147" s="660"/>
      <c r="AB1147" s="660"/>
      <c r="AC1147" s="660"/>
      <c r="AD1147" s="660"/>
      <c r="AE1147" s="660"/>
      <c r="AK1147" s="660"/>
    </row>
    <row r="1148" spans="2:37" s="639" customFormat="1" ht="20.25" x14ac:dyDescent="0.4">
      <c r="B1148" s="660"/>
      <c r="C1148" s="660"/>
      <c r="G1148" s="660"/>
      <c r="I1148" s="660"/>
      <c r="J1148" s="660"/>
      <c r="K1148" s="660"/>
      <c r="L1148" s="660"/>
      <c r="M1148" s="660"/>
      <c r="N1148" s="816"/>
      <c r="O1148" s="816"/>
      <c r="P1148" s="816"/>
      <c r="Q1148" s="816"/>
      <c r="R1148" s="816"/>
      <c r="S1148" s="816"/>
      <c r="T1148" s="816"/>
      <c r="U1148" s="816"/>
      <c r="V1148" s="660"/>
      <c r="W1148" s="660"/>
      <c r="X1148" s="668"/>
      <c r="Y1148" s="668"/>
      <c r="Z1148" s="660"/>
      <c r="AA1148" s="660"/>
      <c r="AB1148" s="660"/>
      <c r="AC1148" s="660"/>
      <c r="AD1148" s="660"/>
      <c r="AE1148" s="660"/>
      <c r="AK1148" s="660"/>
    </row>
    <row r="1149" spans="2:37" s="639" customFormat="1" ht="20.25" x14ac:dyDescent="0.4">
      <c r="B1149" s="660"/>
      <c r="C1149" s="660"/>
      <c r="G1149" s="660"/>
      <c r="I1149" s="660"/>
      <c r="J1149" s="660"/>
      <c r="K1149" s="660"/>
      <c r="L1149" s="660"/>
      <c r="M1149" s="660"/>
      <c r="S1149" s="816"/>
      <c r="T1149" s="816"/>
      <c r="U1149" s="816"/>
      <c r="V1149" s="660"/>
      <c r="W1149" s="660"/>
      <c r="X1149" s="668"/>
      <c r="Y1149" s="668"/>
      <c r="Z1149" s="660"/>
      <c r="AA1149" s="660"/>
      <c r="AB1149" s="660"/>
      <c r="AC1149" s="660"/>
      <c r="AD1149" s="660"/>
      <c r="AE1149" s="660"/>
      <c r="AK1149" s="660"/>
    </row>
    <row r="1150" spans="2:37" s="639" customFormat="1" ht="20.25" x14ac:dyDescent="0.4">
      <c r="B1150" s="660"/>
      <c r="C1150" s="660"/>
      <c r="E1150" s="659"/>
      <c r="G1150" s="660"/>
      <c r="I1150" s="660"/>
      <c r="J1150" s="816"/>
      <c r="K1150" s="816"/>
      <c r="L1150" s="660"/>
      <c r="M1150" s="660"/>
      <c r="S1150" s="816"/>
      <c r="T1150" s="816"/>
      <c r="U1150" s="816"/>
      <c r="V1150" s="660"/>
      <c r="W1150" s="660"/>
      <c r="X1150" s="668"/>
      <c r="Y1150" s="668"/>
      <c r="Z1150" s="660"/>
      <c r="AA1150" s="660"/>
      <c r="AB1150" s="660"/>
      <c r="AC1150" s="660"/>
      <c r="AD1150" s="660"/>
      <c r="AE1150" s="660"/>
      <c r="AK1150" s="660"/>
    </row>
    <row r="1151" spans="2:37" s="639" customFormat="1" ht="20.25" x14ac:dyDescent="0.4">
      <c r="B1151" s="660"/>
      <c r="C1151" s="660"/>
      <c r="G1151" s="660"/>
      <c r="I1151" s="660"/>
      <c r="J1151" s="816"/>
      <c r="K1151" s="816"/>
      <c r="L1151" s="660"/>
      <c r="M1151" s="660"/>
      <c r="S1151" s="816"/>
      <c r="T1151" s="816"/>
      <c r="U1151" s="816"/>
      <c r="V1151" s="660"/>
      <c r="W1151" s="660"/>
      <c r="X1151" s="668"/>
      <c r="Y1151" s="668"/>
      <c r="Z1151" s="660"/>
      <c r="AA1151" s="660"/>
      <c r="AB1151" s="660"/>
      <c r="AC1151" s="660"/>
      <c r="AD1151" s="660"/>
      <c r="AE1151" s="660"/>
      <c r="AK1151" s="660"/>
    </row>
    <row r="1152" spans="2:37" s="639" customFormat="1" ht="20.25" x14ac:dyDescent="0.4">
      <c r="B1152" s="660"/>
      <c r="C1152" s="660"/>
      <c r="G1152" s="660"/>
      <c r="I1152" s="660"/>
      <c r="J1152" s="816"/>
      <c r="K1152" s="816"/>
      <c r="L1152" s="660"/>
      <c r="M1152" s="660"/>
      <c r="S1152" s="816"/>
      <c r="T1152" s="816"/>
      <c r="U1152" s="816"/>
      <c r="V1152" s="660"/>
      <c r="W1152" s="660"/>
      <c r="X1152" s="668"/>
      <c r="Y1152" s="668"/>
      <c r="Z1152" s="660"/>
      <c r="AA1152" s="660"/>
      <c r="AB1152" s="660"/>
      <c r="AC1152" s="660"/>
      <c r="AD1152" s="660"/>
      <c r="AE1152" s="660"/>
      <c r="AK1152" s="660"/>
    </row>
    <row r="1153" spans="2:37" s="639" customFormat="1" ht="20.25" x14ac:dyDescent="0.4">
      <c r="B1153" s="817" t="s">
        <v>3231</v>
      </c>
      <c r="C1153" s="817"/>
      <c r="D1153" s="817"/>
      <c r="E1153" s="817"/>
      <c r="F1153" s="817"/>
      <c r="G1153" s="817"/>
      <c r="H1153" s="817"/>
      <c r="I1153" s="817"/>
      <c r="J1153" s="817"/>
      <c r="K1153" s="817"/>
      <c r="L1153" s="817"/>
      <c r="M1153" s="817"/>
      <c r="N1153" s="817"/>
      <c r="O1153" s="817"/>
      <c r="P1153" s="817"/>
      <c r="Q1153" s="817"/>
      <c r="R1153" s="817"/>
      <c r="S1153" s="817"/>
      <c r="T1153" s="817"/>
      <c r="U1153" s="817"/>
      <c r="V1153" s="817"/>
      <c r="W1153" s="817"/>
      <c r="X1153" s="817"/>
      <c r="Y1153" s="817"/>
      <c r="Z1153" s="817"/>
      <c r="AA1153" s="660"/>
      <c r="AB1153" s="660"/>
      <c r="AC1153" s="660"/>
      <c r="AD1153" s="660"/>
      <c r="AE1153" s="660"/>
      <c r="AK1153" s="660"/>
    </row>
    <row r="1154" spans="2:37" s="639" customFormat="1" ht="20.25" x14ac:dyDescent="0.4">
      <c r="B1154" s="660"/>
      <c r="C1154" s="660"/>
      <c r="G1154" s="660"/>
      <c r="I1154" s="660"/>
      <c r="J1154" s="660"/>
      <c r="K1154" s="660"/>
      <c r="L1154" s="660"/>
      <c r="M1154" s="660"/>
      <c r="N1154" s="816"/>
      <c r="O1154" s="816"/>
      <c r="P1154" s="816"/>
      <c r="Q1154" s="816"/>
      <c r="R1154" s="816"/>
      <c r="S1154" s="816"/>
      <c r="T1154" s="816"/>
      <c r="U1154" s="816"/>
      <c r="V1154" s="660"/>
      <c r="W1154" s="660"/>
      <c r="X1154" s="668"/>
      <c r="Y1154" s="668"/>
      <c r="Z1154" s="660"/>
      <c r="AA1154" s="660"/>
      <c r="AB1154" s="660"/>
      <c r="AC1154" s="660"/>
      <c r="AD1154" s="660"/>
      <c r="AE1154" s="660"/>
      <c r="AK1154" s="660"/>
    </row>
    <row r="1155" spans="2:37" s="639" customFormat="1" ht="20.25" x14ac:dyDescent="0.4">
      <c r="B1155" s="660"/>
      <c r="C1155" s="660"/>
      <c r="G1155" s="660"/>
      <c r="I1155" s="660"/>
      <c r="J1155" s="660"/>
      <c r="K1155" s="660"/>
      <c r="L1155" s="660"/>
      <c r="M1155" s="660"/>
      <c r="N1155" s="816"/>
      <c r="O1155" s="816"/>
      <c r="P1155" s="816"/>
      <c r="Q1155" s="816"/>
      <c r="R1155" s="816"/>
      <c r="S1155" s="816"/>
      <c r="T1155" s="816"/>
      <c r="U1155" s="816"/>
      <c r="V1155" s="660"/>
      <c r="W1155" s="660"/>
      <c r="X1155" s="668"/>
      <c r="Y1155" s="668"/>
      <c r="Z1155" s="660"/>
      <c r="AA1155" s="660"/>
      <c r="AB1155" s="660"/>
      <c r="AC1155" s="660"/>
      <c r="AD1155" s="660"/>
      <c r="AE1155" s="660"/>
      <c r="AK1155" s="660"/>
    </row>
    <row r="1156" spans="2:37" s="639" customFormat="1" ht="20.25" x14ac:dyDescent="0.4">
      <c r="B1156" s="817" t="s">
        <v>3232</v>
      </c>
      <c r="C1156" s="817"/>
      <c r="D1156" s="817"/>
      <c r="E1156" s="817"/>
      <c r="F1156" s="817"/>
      <c r="G1156" s="817"/>
      <c r="H1156" s="817"/>
      <c r="I1156" s="817"/>
      <c r="J1156" s="817"/>
      <c r="K1156" s="817"/>
      <c r="L1156" s="817"/>
      <c r="M1156" s="817"/>
      <c r="N1156" s="817"/>
      <c r="O1156" s="817"/>
      <c r="P1156" s="817"/>
      <c r="Q1156" s="817"/>
      <c r="R1156" s="817"/>
      <c r="S1156" s="817"/>
      <c r="T1156" s="817"/>
      <c r="U1156" s="817"/>
      <c r="V1156" s="817"/>
      <c r="W1156" s="817"/>
      <c r="X1156" s="817"/>
      <c r="Y1156" s="817"/>
      <c r="Z1156" s="817"/>
      <c r="AA1156" s="660"/>
      <c r="AB1156" s="660"/>
      <c r="AC1156" s="660"/>
      <c r="AD1156" s="660"/>
      <c r="AE1156" s="660"/>
      <c r="AK1156" s="660"/>
    </row>
    <row r="1157" spans="2:37" s="639" customFormat="1" ht="20.25" x14ac:dyDescent="0.4">
      <c r="B1157" s="660"/>
      <c r="C1157" s="660"/>
      <c r="D1157" s="660"/>
      <c r="K1157" s="660"/>
      <c r="L1157" s="660"/>
      <c r="M1157" s="660"/>
      <c r="R1157" s="660"/>
      <c r="S1157" s="660"/>
      <c r="T1157" s="660"/>
      <c r="V1157" s="660"/>
      <c r="W1157" s="660"/>
      <c r="X1157" s="668"/>
      <c r="Y1157" s="668"/>
      <c r="AK1157" s="660"/>
    </row>
    <row r="1158" spans="2:37" s="639" customFormat="1" ht="20.25" x14ac:dyDescent="0.4">
      <c r="B1158" s="660"/>
      <c r="C1158" s="660"/>
      <c r="D1158" s="660"/>
      <c r="K1158" s="660"/>
      <c r="L1158" s="660"/>
      <c r="M1158" s="660"/>
      <c r="R1158" s="660"/>
      <c r="S1158" s="660"/>
      <c r="T1158" s="660"/>
      <c r="V1158" s="660"/>
      <c r="W1158" s="660"/>
      <c r="X1158" s="668"/>
      <c r="Y1158" s="668"/>
      <c r="AK1158" s="660"/>
    </row>
    <row r="1159" spans="2:37" s="639" customFormat="1" ht="20.25" x14ac:dyDescent="0.4">
      <c r="B1159" s="817" t="s">
        <v>936</v>
      </c>
      <c r="C1159" s="817"/>
      <c r="D1159" s="817"/>
      <c r="E1159" s="817"/>
      <c r="F1159" s="817"/>
      <c r="G1159" s="817"/>
      <c r="H1159" s="817"/>
      <c r="I1159" s="817"/>
      <c r="J1159" s="817"/>
      <c r="K1159" s="817"/>
      <c r="L1159" s="817"/>
      <c r="M1159" s="817"/>
      <c r="N1159" s="817"/>
      <c r="O1159" s="817"/>
      <c r="P1159" s="817"/>
      <c r="Q1159" s="817"/>
      <c r="R1159" s="817"/>
      <c r="S1159" s="817"/>
      <c r="T1159" s="817"/>
      <c r="U1159" s="817"/>
      <c r="V1159" s="817"/>
      <c r="W1159" s="817"/>
      <c r="X1159" s="817"/>
      <c r="Y1159" s="817"/>
      <c r="Z1159" s="817"/>
      <c r="AK1159" s="660"/>
    </row>
    <row r="1160" spans="2:37" s="639" customFormat="1" ht="20.25" x14ac:dyDescent="0.4">
      <c r="B1160" s="660"/>
      <c r="C1160" s="660"/>
      <c r="D1160" s="660"/>
      <c r="K1160" s="660"/>
      <c r="L1160" s="660"/>
      <c r="M1160" s="660"/>
      <c r="R1160" s="660"/>
      <c r="S1160" s="660"/>
      <c r="T1160" s="660"/>
      <c r="V1160" s="660"/>
      <c r="W1160" s="660"/>
      <c r="X1160" s="668"/>
      <c r="Y1160" s="668"/>
      <c r="AK1160" s="660"/>
    </row>
    <row r="1161" spans="2:37" s="639" customFormat="1" ht="20.25" x14ac:dyDescent="0.4">
      <c r="B1161" s="660"/>
      <c r="C1161" s="660"/>
      <c r="D1161" s="660"/>
      <c r="K1161" s="660"/>
      <c r="L1161" s="660"/>
      <c r="M1161" s="660"/>
      <c r="R1161" s="660"/>
      <c r="S1161" s="660"/>
      <c r="T1161" s="660"/>
      <c r="V1161" s="660"/>
      <c r="W1161" s="660"/>
      <c r="X1161" s="668"/>
      <c r="Y1161" s="668"/>
      <c r="AK1161" s="660"/>
    </row>
    <row r="1162" spans="2:37" s="639" customFormat="1" ht="20.25" x14ac:dyDescent="0.4">
      <c r="B1162" s="660"/>
      <c r="C1162" s="660"/>
      <c r="D1162" s="660"/>
      <c r="K1162" s="660"/>
      <c r="L1162" s="660"/>
      <c r="M1162" s="660"/>
      <c r="R1162" s="660"/>
      <c r="S1162" s="660"/>
      <c r="T1162" s="660"/>
      <c r="V1162" s="660"/>
      <c r="W1162" s="660"/>
      <c r="X1162" s="668"/>
      <c r="Y1162" s="668"/>
      <c r="AK1162" s="660"/>
    </row>
    <row r="1163" spans="2:37" s="639" customFormat="1" ht="20.25" x14ac:dyDescent="0.4">
      <c r="B1163" s="660"/>
      <c r="C1163" s="660"/>
      <c r="D1163" s="660"/>
      <c r="K1163" s="660"/>
      <c r="L1163" s="660"/>
      <c r="M1163" s="660"/>
      <c r="R1163" s="660"/>
      <c r="S1163" s="660"/>
      <c r="T1163" s="660"/>
      <c r="V1163" s="660"/>
      <c r="W1163" s="660"/>
      <c r="X1163" s="668"/>
      <c r="Y1163" s="668"/>
      <c r="AK1163" s="660"/>
    </row>
    <row r="1164" spans="2:37" s="639" customFormat="1" ht="20.25" x14ac:dyDescent="0.4">
      <c r="B1164" s="660"/>
      <c r="C1164" s="660"/>
      <c r="D1164" s="660"/>
      <c r="K1164" s="660"/>
      <c r="L1164" s="660"/>
      <c r="M1164" s="660"/>
      <c r="R1164" s="660"/>
      <c r="S1164" s="660"/>
      <c r="T1164" s="660"/>
      <c r="V1164" s="660"/>
      <c r="W1164" s="660"/>
      <c r="X1164" s="668"/>
      <c r="Y1164" s="668"/>
      <c r="AK1164" s="660"/>
    </row>
    <row r="1165" spans="2:37" s="639" customFormat="1" ht="20.25" x14ac:dyDescent="0.4">
      <c r="B1165" s="660"/>
      <c r="C1165" s="660"/>
      <c r="D1165" s="660"/>
      <c r="K1165" s="660"/>
      <c r="L1165" s="660"/>
      <c r="M1165" s="660"/>
      <c r="R1165" s="660"/>
      <c r="S1165" s="660"/>
      <c r="T1165" s="660"/>
      <c r="V1165" s="660"/>
      <c r="W1165" s="660"/>
      <c r="X1165" s="668"/>
      <c r="Y1165" s="668"/>
      <c r="AK1165" s="660"/>
    </row>
    <row r="1166" spans="2:37" s="639" customFormat="1" ht="20.25" x14ac:dyDescent="0.4">
      <c r="B1166" s="660"/>
      <c r="C1166" s="660"/>
      <c r="D1166" s="660"/>
      <c r="K1166" s="660"/>
      <c r="L1166" s="660"/>
      <c r="M1166" s="660"/>
      <c r="R1166" s="660"/>
      <c r="S1166" s="660"/>
      <c r="T1166" s="660"/>
      <c r="V1166" s="660"/>
      <c r="W1166" s="660"/>
      <c r="X1166" s="668"/>
      <c r="Y1166" s="668"/>
      <c r="AK1166" s="660"/>
    </row>
    <row r="1167" spans="2:37" s="639" customFormat="1" ht="20.25" x14ac:dyDescent="0.4">
      <c r="B1167" s="660"/>
      <c r="C1167" s="660"/>
      <c r="D1167" s="660"/>
      <c r="K1167" s="660"/>
      <c r="L1167" s="660"/>
      <c r="M1167" s="660"/>
      <c r="R1167" s="660"/>
      <c r="S1167" s="660"/>
      <c r="T1167" s="660"/>
      <c r="V1167" s="660"/>
      <c r="W1167" s="660"/>
      <c r="X1167" s="668"/>
      <c r="Y1167" s="668"/>
      <c r="AK1167" s="660"/>
    </row>
    <row r="1168" spans="2:37" s="639" customFormat="1" ht="20.25" x14ac:dyDescent="0.4">
      <c r="B1168" s="660"/>
      <c r="C1168" s="660"/>
      <c r="D1168" s="660"/>
      <c r="K1168" s="660"/>
      <c r="L1168" s="660"/>
      <c r="M1168" s="660"/>
      <c r="R1168" s="660"/>
      <c r="S1168" s="660"/>
      <c r="T1168" s="660"/>
      <c r="V1168" s="660"/>
      <c r="W1168" s="660"/>
      <c r="X1168" s="668"/>
      <c r="Y1168" s="668"/>
      <c r="AK1168" s="660"/>
    </row>
    <row r="1169" spans="2:37" s="639" customFormat="1" ht="20.25" x14ac:dyDescent="0.4">
      <c r="B1169" s="660"/>
      <c r="C1169" s="660"/>
      <c r="D1169" s="660"/>
      <c r="K1169" s="660"/>
      <c r="L1169" s="660"/>
      <c r="M1169" s="660"/>
      <c r="R1169" s="660"/>
      <c r="S1169" s="660"/>
      <c r="T1169" s="660"/>
      <c r="V1169" s="660"/>
      <c r="W1169" s="660"/>
      <c r="X1169" s="668"/>
      <c r="Y1169" s="668"/>
      <c r="AK1169" s="660"/>
    </row>
    <row r="1170" spans="2:37" s="639" customFormat="1" ht="20.25" x14ac:dyDescent="0.4">
      <c r="B1170" s="661" t="s">
        <v>3231</v>
      </c>
      <c r="C1170" s="660"/>
      <c r="D1170" s="661"/>
      <c r="E1170" s="661"/>
      <c r="F1170" s="661"/>
      <c r="G1170" s="661"/>
      <c r="H1170" s="661"/>
      <c r="I1170" s="661"/>
      <c r="J1170" s="661"/>
      <c r="K1170" s="660"/>
      <c r="L1170" s="660"/>
      <c r="M1170" s="660"/>
      <c r="N1170" s="661"/>
      <c r="O1170" s="661"/>
      <c r="P1170" s="661"/>
      <c r="Q1170" s="661"/>
      <c r="R1170" s="661"/>
      <c r="S1170" s="661"/>
      <c r="T1170" s="661"/>
      <c r="U1170" s="661"/>
      <c r="V1170" s="660"/>
      <c r="W1170" s="660"/>
      <c r="X1170" s="668"/>
      <c r="Y1170" s="660"/>
      <c r="Z1170" s="661"/>
      <c r="AA1170" s="660"/>
      <c r="AB1170" s="660"/>
      <c r="AC1170" s="660"/>
      <c r="AD1170" s="660"/>
      <c r="AE1170" s="660"/>
      <c r="AK1170" s="660"/>
    </row>
    <row r="1171" spans="2:37" s="639" customFormat="1" ht="20.25" x14ac:dyDescent="0.4">
      <c r="B1171" s="660"/>
      <c r="C1171" s="660"/>
      <c r="G1171" s="660"/>
      <c r="I1171" s="660"/>
      <c r="J1171" s="660"/>
      <c r="K1171" s="660"/>
      <c r="L1171" s="660"/>
      <c r="M1171" s="660"/>
      <c r="N1171" s="816"/>
      <c r="O1171" s="816"/>
      <c r="P1171" s="816"/>
      <c r="Q1171" s="816"/>
      <c r="R1171" s="816"/>
      <c r="S1171" s="816"/>
      <c r="T1171" s="816"/>
      <c r="U1171" s="816"/>
      <c r="V1171" s="660"/>
      <c r="W1171" s="660"/>
      <c r="X1171" s="668"/>
      <c r="Y1171" s="668"/>
      <c r="Z1171" s="660"/>
      <c r="AA1171" s="660"/>
      <c r="AB1171" s="660"/>
      <c r="AC1171" s="660"/>
      <c r="AD1171" s="660"/>
      <c r="AE1171" s="660"/>
      <c r="AK1171" s="660"/>
    </row>
    <row r="1172" spans="2:37" s="639" customFormat="1" ht="20.25" x14ac:dyDescent="0.4">
      <c r="B1172" s="660"/>
      <c r="C1172" s="660"/>
      <c r="G1172" s="660"/>
      <c r="I1172" s="660"/>
      <c r="J1172" s="660"/>
      <c r="K1172" s="660"/>
      <c r="L1172" s="660"/>
      <c r="M1172" s="660"/>
      <c r="N1172" s="816"/>
      <c r="O1172" s="816"/>
      <c r="P1172" s="816"/>
      <c r="Q1172" s="816"/>
      <c r="R1172" s="816"/>
      <c r="S1172" s="816"/>
      <c r="T1172" s="816"/>
      <c r="U1172" s="816"/>
      <c r="V1172" s="660"/>
      <c r="W1172" s="660"/>
      <c r="X1172" s="668"/>
      <c r="Y1172" s="668"/>
      <c r="Z1172" s="660"/>
      <c r="AA1172" s="660"/>
      <c r="AB1172" s="660"/>
      <c r="AC1172" s="660"/>
      <c r="AD1172" s="660"/>
      <c r="AE1172" s="660"/>
      <c r="AK1172" s="660"/>
    </row>
    <row r="1173" spans="2:37" s="639" customFormat="1" ht="20.25" x14ac:dyDescent="0.4">
      <c r="B1173" s="661" t="s">
        <v>3232</v>
      </c>
      <c r="C1173" s="660"/>
      <c r="D1173" s="661"/>
      <c r="E1173" s="661"/>
      <c r="F1173" s="661"/>
      <c r="G1173" s="661"/>
      <c r="H1173" s="661"/>
      <c r="I1173" s="661"/>
      <c r="J1173" s="661"/>
      <c r="K1173" s="660"/>
      <c r="L1173" s="660"/>
      <c r="M1173" s="660"/>
      <c r="N1173" s="661"/>
      <c r="O1173" s="661"/>
      <c r="P1173" s="661"/>
      <c r="Q1173" s="661"/>
      <c r="R1173" s="661"/>
      <c r="S1173" s="661"/>
      <c r="T1173" s="661"/>
      <c r="U1173" s="661"/>
      <c r="V1173" s="660"/>
      <c r="W1173" s="660"/>
      <c r="X1173" s="668"/>
      <c r="Y1173" s="660"/>
      <c r="Z1173" s="661"/>
      <c r="AA1173" s="660"/>
      <c r="AB1173" s="660"/>
      <c r="AC1173" s="660"/>
      <c r="AD1173" s="660"/>
      <c r="AE1173" s="660"/>
      <c r="AK1173" s="660"/>
    </row>
    <row r="1174" spans="2:37" s="639" customFormat="1" ht="20.25" x14ac:dyDescent="0.4">
      <c r="B1174" s="660"/>
      <c r="C1174" s="660"/>
      <c r="D1174" s="660"/>
      <c r="K1174" s="660"/>
      <c r="L1174" s="660"/>
      <c r="M1174" s="660"/>
      <c r="R1174" s="660"/>
      <c r="S1174" s="660"/>
      <c r="T1174" s="660"/>
      <c r="V1174" s="660"/>
      <c r="W1174" s="660"/>
      <c r="X1174" s="668"/>
      <c r="Y1174" s="668"/>
      <c r="AK1174" s="660"/>
    </row>
    <row r="1175" spans="2:37" s="639" customFormat="1" ht="20.25" x14ac:dyDescent="0.4">
      <c r="B1175" s="660"/>
      <c r="C1175" s="660"/>
      <c r="D1175" s="660"/>
      <c r="K1175" s="660"/>
      <c r="L1175" s="660"/>
      <c r="M1175" s="660"/>
      <c r="R1175" s="660"/>
      <c r="S1175" s="660"/>
      <c r="T1175" s="660"/>
      <c r="V1175" s="660"/>
      <c r="W1175" s="660"/>
      <c r="X1175" s="668"/>
      <c r="Y1175" s="668"/>
      <c r="AK1175" s="660"/>
    </row>
    <row r="1176" spans="2:37" s="639" customFormat="1" ht="20.25" x14ac:dyDescent="0.4">
      <c r="B1176" s="661" t="s">
        <v>3233</v>
      </c>
      <c r="C1176" s="660"/>
      <c r="D1176" s="661"/>
      <c r="E1176" s="661"/>
      <c r="F1176" s="661"/>
      <c r="G1176" s="661"/>
      <c r="H1176" s="661"/>
      <c r="I1176" s="661"/>
      <c r="J1176" s="661"/>
      <c r="K1176" s="660"/>
      <c r="L1176" s="660"/>
      <c r="M1176" s="660"/>
      <c r="N1176" s="661"/>
      <c r="O1176" s="661"/>
      <c r="P1176" s="661"/>
      <c r="Q1176" s="661"/>
      <c r="R1176" s="661"/>
      <c r="S1176" s="661"/>
      <c r="T1176" s="661"/>
      <c r="U1176" s="661"/>
      <c r="V1176" s="660"/>
      <c r="W1176" s="660"/>
      <c r="X1176" s="668"/>
      <c r="Y1176" s="660"/>
      <c r="Z1176" s="661"/>
      <c r="AK1176" s="660"/>
    </row>
    <row r="1177" spans="2:37" s="639" customFormat="1" ht="20.25" x14ac:dyDescent="0.4">
      <c r="B1177" s="660"/>
      <c r="C1177" s="660"/>
      <c r="D1177" s="660"/>
      <c r="K1177" s="660"/>
      <c r="L1177" s="660"/>
      <c r="M1177" s="660"/>
      <c r="R1177" s="660"/>
      <c r="S1177" s="660"/>
      <c r="T1177" s="660"/>
      <c r="V1177" s="660"/>
      <c r="W1177" s="660"/>
      <c r="X1177" s="668"/>
      <c r="Y1177" s="668"/>
      <c r="AK1177" s="660"/>
    </row>
  </sheetData>
  <autoFilter ref="A1:AM1177"/>
  <mergeCells count="11">
    <mergeCell ref="B1159:Z1159"/>
    <mergeCell ref="B2:D2"/>
    <mergeCell ref="F7:G7"/>
    <mergeCell ref="H7:I7"/>
    <mergeCell ref="K7:L7"/>
    <mergeCell ref="E10:H10"/>
    <mergeCell ref="N432:O432"/>
    <mergeCell ref="N433:O433"/>
    <mergeCell ref="N452:O452"/>
    <mergeCell ref="B1153:Z1153"/>
    <mergeCell ref="B1156:Z1156"/>
  </mergeCells>
  <pageMargins left="0.16" right="0.24" top="0.75" bottom="0.75" header="0.3" footer="0.3"/>
  <pageSetup scale="1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sqref="A1:D71"/>
    </sheetView>
  </sheetViews>
  <sheetFormatPr defaultRowHeight="15" x14ac:dyDescent="0.25"/>
  <sheetData>
    <row r="1" spans="1:4" ht="18" x14ac:dyDescent="0.35">
      <c r="A1" t="s">
        <v>3291</v>
      </c>
      <c r="B1" s="296" t="s">
        <v>2664</v>
      </c>
      <c r="C1" s="431" t="s">
        <v>3291</v>
      </c>
      <c r="D1" t="s">
        <v>3290</v>
      </c>
    </row>
    <row r="2" spans="1:4" ht="18" x14ac:dyDescent="0.35">
      <c r="A2" t="s">
        <v>3291</v>
      </c>
      <c r="B2" s="296" t="s">
        <v>2668</v>
      </c>
      <c r="C2" s="431" t="s">
        <v>3291</v>
      </c>
      <c r="D2" t="s">
        <v>3290</v>
      </c>
    </row>
    <row r="3" spans="1:4" ht="18" x14ac:dyDescent="0.35">
      <c r="A3" t="s">
        <v>3291</v>
      </c>
      <c r="B3" s="296" t="s">
        <v>2669</v>
      </c>
      <c r="C3" s="431" t="s">
        <v>3291</v>
      </c>
      <c r="D3" t="s">
        <v>3290</v>
      </c>
    </row>
    <row r="4" spans="1:4" ht="18" x14ac:dyDescent="0.35">
      <c r="A4" t="s">
        <v>3291</v>
      </c>
      <c r="B4" s="296" t="s">
        <v>2672</v>
      </c>
      <c r="C4" s="431" t="s">
        <v>3291</v>
      </c>
      <c r="D4" t="s">
        <v>3290</v>
      </c>
    </row>
    <row r="5" spans="1:4" ht="18" x14ac:dyDescent="0.35">
      <c r="A5" t="s">
        <v>3291</v>
      </c>
      <c r="B5" s="296" t="s">
        <v>2677</v>
      </c>
      <c r="C5" s="431" t="s">
        <v>3291</v>
      </c>
      <c r="D5" t="s">
        <v>3290</v>
      </c>
    </row>
    <row r="6" spans="1:4" ht="18" x14ac:dyDescent="0.35">
      <c r="A6" t="s">
        <v>3291</v>
      </c>
      <c r="B6" s="296" t="s">
        <v>2678</v>
      </c>
      <c r="C6" s="431" t="s">
        <v>3291</v>
      </c>
      <c r="D6" t="s">
        <v>3290</v>
      </c>
    </row>
    <row r="7" spans="1:4" ht="18" x14ac:dyDescent="0.35">
      <c r="A7" t="s">
        <v>3291</v>
      </c>
      <c r="B7" s="296" t="s">
        <v>2680</v>
      </c>
      <c r="C7" s="431" t="s">
        <v>3291</v>
      </c>
      <c r="D7" t="s">
        <v>3290</v>
      </c>
    </row>
    <row r="8" spans="1:4" ht="18" x14ac:dyDescent="0.35">
      <c r="A8" t="s">
        <v>3291</v>
      </c>
      <c r="B8" s="296" t="s">
        <v>2682</v>
      </c>
      <c r="C8" s="431" t="s">
        <v>3291</v>
      </c>
      <c r="D8" t="s">
        <v>3290</v>
      </c>
    </row>
    <row r="9" spans="1:4" ht="18" x14ac:dyDescent="0.35">
      <c r="A9" t="s">
        <v>3291</v>
      </c>
      <c r="B9" s="296" t="s">
        <v>2685</v>
      </c>
      <c r="C9" s="431" t="s">
        <v>3291</v>
      </c>
      <c r="D9" t="s">
        <v>3290</v>
      </c>
    </row>
    <row r="10" spans="1:4" ht="18" x14ac:dyDescent="0.35">
      <c r="A10" t="s">
        <v>3291</v>
      </c>
      <c r="B10" s="296" t="s">
        <v>2686</v>
      </c>
      <c r="C10" s="431" t="s">
        <v>3291</v>
      </c>
      <c r="D10" t="s">
        <v>3290</v>
      </c>
    </row>
    <row r="11" spans="1:4" ht="18" x14ac:dyDescent="0.35">
      <c r="A11" t="s">
        <v>3291</v>
      </c>
      <c r="B11" s="296" t="s">
        <v>2908</v>
      </c>
      <c r="C11" s="431" t="s">
        <v>3291</v>
      </c>
      <c r="D11" t="s">
        <v>3290</v>
      </c>
    </row>
    <row r="12" spans="1:4" ht="18" x14ac:dyDescent="0.35">
      <c r="A12" t="s">
        <v>3291</v>
      </c>
      <c r="B12" s="296" t="s">
        <v>2909</v>
      </c>
      <c r="C12" s="431" t="s">
        <v>3291</v>
      </c>
      <c r="D12" t="s">
        <v>3290</v>
      </c>
    </row>
    <row r="13" spans="1:4" ht="18" x14ac:dyDescent="0.35">
      <c r="A13" t="s">
        <v>3291</v>
      </c>
      <c r="B13" s="296" t="s">
        <v>2910</v>
      </c>
      <c r="C13" s="431" t="s">
        <v>3291</v>
      </c>
      <c r="D13" t="s">
        <v>3290</v>
      </c>
    </row>
    <row r="14" spans="1:4" ht="18" x14ac:dyDescent="0.35">
      <c r="A14" t="s">
        <v>3291</v>
      </c>
      <c r="B14" s="296" t="s">
        <v>2911</v>
      </c>
      <c r="C14" s="431" t="s">
        <v>3291</v>
      </c>
      <c r="D14" t="s">
        <v>3290</v>
      </c>
    </row>
    <row r="15" spans="1:4" ht="18" x14ac:dyDescent="0.35">
      <c r="A15" t="s">
        <v>3291</v>
      </c>
      <c r="B15" s="296" t="s">
        <v>2913</v>
      </c>
      <c r="C15" s="431" t="s">
        <v>3291</v>
      </c>
      <c r="D15" t="s">
        <v>3290</v>
      </c>
    </row>
    <row r="16" spans="1:4" ht="18" x14ac:dyDescent="0.35">
      <c r="A16" t="s">
        <v>3291</v>
      </c>
      <c r="B16" s="296" t="s">
        <v>2915</v>
      </c>
      <c r="C16" s="431" t="s">
        <v>3291</v>
      </c>
      <c r="D16" t="s">
        <v>3290</v>
      </c>
    </row>
    <row r="17" spans="1:4" ht="18" x14ac:dyDescent="0.35">
      <c r="A17" t="s">
        <v>3291</v>
      </c>
      <c r="B17" s="296" t="s">
        <v>2920</v>
      </c>
      <c r="C17" s="431" t="s">
        <v>3291</v>
      </c>
      <c r="D17" t="s">
        <v>3290</v>
      </c>
    </row>
    <row r="18" spans="1:4" ht="18" x14ac:dyDescent="0.35">
      <c r="A18" t="s">
        <v>3291</v>
      </c>
      <c r="B18" s="296" t="s">
        <v>2921</v>
      </c>
      <c r="C18" s="431" t="s">
        <v>3291</v>
      </c>
      <c r="D18" t="s">
        <v>3290</v>
      </c>
    </row>
    <row r="19" spans="1:4" ht="18" x14ac:dyDescent="0.35">
      <c r="A19" t="s">
        <v>3291</v>
      </c>
      <c r="B19" s="296" t="s">
        <v>2928</v>
      </c>
      <c r="C19" s="431" t="s">
        <v>3291</v>
      </c>
      <c r="D19" t="s">
        <v>3290</v>
      </c>
    </row>
    <row r="20" spans="1:4" ht="18" x14ac:dyDescent="0.35">
      <c r="A20" t="s">
        <v>3291</v>
      </c>
      <c r="B20" s="296" t="s">
        <v>2931</v>
      </c>
      <c r="C20" s="431" t="s">
        <v>3291</v>
      </c>
      <c r="D20" t="s">
        <v>3290</v>
      </c>
    </row>
    <row r="21" spans="1:4" ht="18" x14ac:dyDescent="0.35">
      <c r="A21" t="s">
        <v>3291</v>
      </c>
      <c r="B21" s="296" t="s">
        <v>2932</v>
      </c>
      <c r="C21" s="431" t="s">
        <v>3291</v>
      </c>
      <c r="D21" t="s">
        <v>3290</v>
      </c>
    </row>
    <row r="22" spans="1:4" ht="18" x14ac:dyDescent="0.35">
      <c r="A22" t="s">
        <v>3291</v>
      </c>
      <c r="B22" s="296" t="s">
        <v>2933</v>
      </c>
      <c r="C22" s="431" t="s">
        <v>3291</v>
      </c>
      <c r="D22" t="s">
        <v>3290</v>
      </c>
    </row>
    <row r="23" spans="1:4" ht="18" x14ac:dyDescent="0.35">
      <c r="A23" t="s">
        <v>3291</v>
      </c>
      <c r="B23" s="296" t="s">
        <v>2934</v>
      </c>
      <c r="C23" s="431" t="s">
        <v>3291</v>
      </c>
      <c r="D23" t="s">
        <v>3290</v>
      </c>
    </row>
    <row r="24" spans="1:4" ht="18" x14ac:dyDescent="0.35">
      <c r="A24" t="s">
        <v>3291</v>
      </c>
      <c r="B24" s="296" t="s">
        <v>2935</v>
      </c>
      <c r="C24" s="431" t="s">
        <v>3291</v>
      </c>
      <c r="D24" t="s">
        <v>3290</v>
      </c>
    </row>
    <row r="25" spans="1:4" ht="18" x14ac:dyDescent="0.35">
      <c r="A25" t="s">
        <v>3291</v>
      </c>
      <c r="B25" s="296" t="s">
        <v>2936</v>
      </c>
      <c r="C25" s="431" t="s">
        <v>3291</v>
      </c>
      <c r="D25" t="s">
        <v>3290</v>
      </c>
    </row>
    <row r="26" spans="1:4" ht="18" x14ac:dyDescent="0.35">
      <c r="A26" t="s">
        <v>3291</v>
      </c>
      <c r="B26" s="296" t="s">
        <v>2951</v>
      </c>
      <c r="C26" s="431" t="s">
        <v>3291</v>
      </c>
      <c r="D26" t="s">
        <v>3290</v>
      </c>
    </row>
    <row r="27" spans="1:4" ht="18" x14ac:dyDescent="0.35">
      <c r="A27" t="s">
        <v>3291</v>
      </c>
      <c r="B27" s="296" t="s">
        <v>2952</v>
      </c>
      <c r="C27" s="431" t="s">
        <v>3291</v>
      </c>
      <c r="D27" t="s">
        <v>3290</v>
      </c>
    </row>
    <row r="28" spans="1:4" ht="18" x14ac:dyDescent="0.35">
      <c r="A28" t="s">
        <v>3291</v>
      </c>
      <c r="B28" s="296" t="s">
        <v>2953</v>
      </c>
      <c r="C28" s="431" t="s">
        <v>3291</v>
      </c>
      <c r="D28" t="s">
        <v>3290</v>
      </c>
    </row>
    <row r="29" spans="1:4" ht="18" x14ac:dyDescent="0.35">
      <c r="A29" t="s">
        <v>3291</v>
      </c>
      <c r="B29" s="296" t="s">
        <v>2954</v>
      </c>
      <c r="C29" s="431" t="s">
        <v>3291</v>
      </c>
      <c r="D29" t="s">
        <v>3290</v>
      </c>
    </row>
    <row r="30" spans="1:4" ht="18" x14ac:dyDescent="0.35">
      <c r="A30" t="s">
        <v>3291</v>
      </c>
      <c r="B30" s="296" t="s">
        <v>2955</v>
      </c>
      <c r="C30" s="431" t="s">
        <v>3291</v>
      </c>
      <c r="D30" t="s">
        <v>3290</v>
      </c>
    </row>
    <row r="31" spans="1:4" ht="18" x14ac:dyDescent="0.35">
      <c r="A31" t="s">
        <v>3291</v>
      </c>
      <c r="B31" s="296" t="s">
        <v>2957</v>
      </c>
      <c r="C31" s="431" t="s">
        <v>3291</v>
      </c>
      <c r="D31" t="s">
        <v>3290</v>
      </c>
    </row>
    <row r="32" spans="1:4" ht="18" x14ac:dyDescent="0.35">
      <c r="A32" t="s">
        <v>3291</v>
      </c>
      <c r="B32" s="296" t="s">
        <v>2958</v>
      </c>
      <c r="C32" s="431" t="s">
        <v>3291</v>
      </c>
      <c r="D32" t="s">
        <v>3290</v>
      </c>
    </row>
    <row r="33" spans="1:4" ht="18" x14ac:dyDescent="0.35">
      <c r="A33" t="s">
        <v>3291</v>
      </c>
      <c r="B33" s="296" t="s">
        <v>2962</v>
      </c>
      <c r="C33" s="431" t="s">
        <v>3291</v>
      </c>
      <c r="D33" t="s">
        <v>3290</v>
      </c>
    </row>
    <row r="34" spans="1:4" ht="18" x14ac:dyDescent="0.35">
      <c r="A34" t="s">
        <v>3291</v>
      </c>
      <c r="B34" s="296" t="s">
        <v>2963</v>
      </c>
      <c r="C34" s="431" t="s">
        <v>3291</v>
      </c>
      <c r="D34" t="s">
        <v>3290</v>
      </c>
    </row>
    <row r="35" spans="1:4" ht="18" x14ac:dyDescent="0.35">
      <c r="A35" t="s">
        <v>3291</v>
      </c>
      <c r="B35" s="296" t="s">
        <v>2964</v>
      </c>
      <c r="C35" s="431" t="s">
        <v>3291</v>
      </c>
      <c r="D35" t="s">
        <v>3290</v>
      </c>
    </row>
    <row r="36" spans="1:4" ht="18" x14ac:dyDescent="0.35">
      <c r="A36" t="s">
        <v>3291</v>
      </c>
      <c r="B36" s="296" t="s">
        <v>2965</v>
      </c>
      <c r="C36" s="431" t="s">
        <v>3291</v>
      </c>
      <c r="D36" t="s">
        <v>3290</v>
      </c>
    </row>
    <row r="37" spans="1:4" ht="18" x14ac:dyDescent="0.35">
      <c r="A37" t="s">
        <v>3291</v>
      </c>
      <c r="B37" s="296" t="s">
        <v>2966</v>
      </c>
      <c r="C37" s="431" t="s">
        <v>3291</v>
      </c>
      <c r="D37" t="s">
        <v>3290</v>
      </c>
    </row>
    <row r="38" spans="1:4" ht="18" x14ac:dyDescent="0.35">
      <c r="A38" t="s">
        <v>3291</v>
      </c>
      <c r="B38" s="296" t="s">
        <v>2967</v>
      </c>
      <c r="C38" s="431" t="s">
        <v>3291</v>
      </c>
      <c r="D38" t="s">
        <v>3290</v>
      </c>
    </row>
    <row r="39" spans="1:4" ht="18" x14ac:dyDescent="0.35">
      <c r="A39" t="s">
        <v>3291</v>
      </c>
      <c r="B39" s="296" t="s">
        <v>2968</v>
      </c>
      <c r="C39" s="431" t="s">
        <v>3291</v>
      </c>
      <c r="D39" t="s">
        <v>3290</v>
      </c>
    </row>
    <row r="40" spans="1:4" ht="18" x14ac:dyDescent="0.35">
      <c r="A40" t="s">
        <v>3291</v>
      </c>
      <c r="B40" s="296" t="s">
        <v>2969</v>
      </c>
      <c r="C40" s="431" t="s">
        <v>3291</v>
      </c>
      <c r="D40" t="s">
        <v>3290</v>
      </c>
    </row>
    <row r="41" spans="1:4" ht="18" x14ac:dyDescent="0.35">
      <c r="A41" t="s">
        <v>3291</v>
      </c>
      <c r="B41" s="296" t="s">
        <v>2917</v>
      </c>
      <c r="C41" s="431" t="s">
        <v>3291</v>
      </c>
      <c r="D41" t="s">
        <v>3290</v>
      </c>
    </row>
    <row r="42" spans="1:4" ht="18" x14ac:dyDescent="0.35">
      <c r="A42" t="s">
        <v>3291</v>
      </c>
      <c r="B42" s="296" t="s">
        <v>2918</v>
      </c>
      <c r="C42" s="431" t="s">
        <v>3291</v>
      </c>
      <c r="D42" t="s">
        <v>3290</v>
      </c>
    </row>
    <row r="43" spans="1:4" ht="18" x14ac:dyDescent="0.35">
      <c r="A43" t="s">
        <v>3291</v>
      </c>
      <c r="B43" s="296" t="s">
        <v>2979</v>
      </c>
      <c r="C43" s="431" t="s">
        <v>3291</v>
      </c>
      <c r="D43" t="s">
        <v>3290</v>
      </c>
    </row>
    <row r="44" spans="1:4" ht="18" x14ac:dyDescent="0.35">
      <c r="A44" t="s">
        <v>3291</v>
      </c>
      <c r="B44" s="296" t="s">
        <v>2980</v>
      </c>
      <c r="C44" s="431" t="s">
        <v>3291</v>
      </c>
      <c r="D44" t="s">
        <v>3290</v>
      </c>
    </row>
    <row r="45" spans="1:4" ht="18" x14ac:dyDescent="0.35">
      <c r="A45" t="s">
        <v>3291</v>
      </c>
      <c r="B45" s="296" t="s">
        <v>2326</v>
      </c>
      <c r="C45" s="431" t="s">
        <v>3291</v>
      </c>
      <c r="D45" t="s">
        <v>3290</v>
      </c>
    </row>
    <row r="46" spans="1:4" ht="18" x14ac:dyDescent="0.35">
      <c r="A46" t="s">
        <v>3291</v>
      </c>
      <c r="B46" s="296" t="s">
        <v>2365</v>
      </c>
      <c r="C46" s="431" t="s">
        <v>3291</v>
      </c>
      <c r="D46" t="s">
        <v>3290</v>
      </c>
    </row>
    <row r="47" spans="1:4" ht="18" x14ac:dyDescent="0.35">
      <c r="A47" t="s">
        <v>3291</v>
      </c>
      <c r="B47" s="296" t="s">
        <v>2544</v>
      </c>
      <c r="C47" s="431" t="s">
        <v>3291</v>
      </c>
      <c r="D47" t="s">
        <v>3290</v>
      </c>
    </row>
    <row r="48" spans="1:4" ht="18" x14ac:dyDescent="0.35">
      <c r="A48" t="s">
        <v>3291</v>
      </c>
      <c r="B48" s="296" t="s">
        <v>2614</v>
      </c>
      <c r="C48" s="431" t="s">
        <v>3291</v>
      </c>
      <c r="D48" t="s">
        <v>3290</v>
      </c>
    </row>
    <row r="49" spans="1:4" ht="18" x14ac:dyDescent="0.35">
      <c r="A49" t="s">
        <v>3291</v>
      </c>
      <c r="B49" s="296" t="s">
        <v>2986</v>
      </c>
      <c r="C49" s="431" t="s">
        <v>3291</v>
      </c>
      <c r="D49" t="s">
        <v>3290</v>
      </c>
    </row>
    <row r="50" spans="1:4" ht="18" x14ac:dyDescent="0.35">
      <c r="A50" t="s">
        <v>3291</v>
      </c>
      <c r="B50" s="296" t="s">
        <v>2991</v>
      </c>
      <c r="C50" s="431" t="s">
        <v>3291</v>
      </c>
      <c r="D50" t="s">
        <v>3290</v>
      </c>
    </row>
    <row r="51" spans="1:4" ht="18" x14ac:dyDescent="0.35">
      <c r="A51" t="s">
        <v>3291</v>
      </c>
      <c r="B51" s="296" t="s">
        <v>2992</v>
      </c>
      <c r="C51" s="431" t="s">
        <v>3291</v>
      </c>
      <c r="D51" t="s">
        <v>3290</v>
      </c>
    </row>
    <row r="52" spans="1:4" ht="18" x14ac:dyDescent="0.35">
      <c r="A52" t="s">
        <v>3291</v>
      </c>
      <c r="B52" s="296" t="s">
        <v>2995</v>
      </c>
      <c r="C52" s="431" t="s">
        <v>3291</v>
      </c>
      <c r="D52" t="s">
        <v>3290</v>
      </c>
    </row>
    <row r="53" spans="1:4" ht="18" x14ac:dyDescent="0.35">
      <c r="A53" t="s">
        <v>3291</v>
      </c>
      <c r="B53" s="296" t="s">
        <v>2998</v>
      </c>
      <c r="C53" s="431" t="s">
        <v>3291</v>
      </c>
      <c r="D53" t="s">
        <v>3290</v>
      </c>
    </row>
    <row r="54" spans="1:4" ht="18" x14ac:dyDescent="0.35">
      <c r="A54" t="s">
        <v>3291</v>
      </c>
      <c r="B54" s="296" t="s">
        <v>2999</v>
      </c>
      <c r="C54" s="431" t="s">
        <v>3291</v>
      </c>
      <c r="D54" t="s">
        <v>3290</v>
      </c>
    </row>
    <row r="55" spans="1:4" ht="18" x14ac:dyDescent="0.35">
      <c r="A55" t="s">
        <v>3291</v>
      </c>
      <c r="B55" s="296" t="s">
        <v>3004</v>
      </c>
      <c r="C55" s="431" t="s">
        <v>3291</v>
      </c>
      <c r="D55" t="s">
        <v>3290</v>
      </c>
    </row>
    <row r="56" spans="1:4" ht="18" x14ac:dyDescent="0.35">
      <c r="A56" t="s">
        <v>3291</v>
      </c>
      <c r="B56" s="296" t="s">
        <v>3005</v>
      </c>
      <c r="C56" s="431" t="s">
        <v>3291</v>
      </c>
      <c r="D56" t="s">
        <v>3290</v>
      </c>
    </row>
    <row r="57" spans="1:4" ht="18" x14ac:dyDescent="0.35">
      <c r="A57" t="s">
        <v>3291</v>
      </c>
      <c r="B57" s="296" t="s">
        <v>3006</v>
      </c>
      <c r="C57" s="431" t="s">
        <v>3291</v>
      </c>
      <c r="D57" t="s">
        <v>3290</v>
      </c>
    </row>
    <row r="58" spans="1:4" ht="18" x14ac:dyDescent="0.35">
      <c r="A58" t="s">
        <v>3291</v>
      </c>
      <c r="B58" s="296" t="s">
        <v>3007</v>
      </c>
      <c r="C58" s="431" t="s">
        <v>3291</v>
      </c>
      <c r="D58" t="s">
        <v>3290</v>
      </c>
    </row>
    <row r="59" spans="1:4" ht="18" x14ac:dyDescent="0.35">
      <c r="A59" t="s">
        <v>3291</v>
      </c>
      <c r="B59" s="296" t="s">
        <v>3014</v>
      </c>
      <c r="C59" s="431" t="s">
        <v>3291</v>
      </c>
      <c r="D59" t="s">
        <v>3290</v>
      </c>
    </row>
    <row r="60" spans="1:4" ht="18" x14ac:dyDescent="0.35">
      <c r="A60" t="s">
        <v>3291</v>
      </c>
      <c r="B60" s="296" t="s">
        <v>3015</v>
      </c>
      <c r="C60" s="431" t="s">
        <v>3291</v>
      </c>
      <c r="D60" t="s">
        <v>3290</v>
      </c>
    </row>
    <row r="61" spans="1:4" ht="18" x14ac:dyDescent="0.35">
      <c r="A61" t="s">
        <v>3291</v>
      </c>
      <c r="B61" s="296" t="s">
        <v>3016</v>
      </c>
      <c r="C61" s="431" t="s">
        <v>3291</v>
      </c>
      <c r="D61" t="s">
        <v>3290</v>
      </c>
    </row>
    <row r="62" spans="1:4" ht="18" x14ac:dyDescent="0.35">
      <c r="A62" t="s">
        <v>3291</v>
      </c>
      <c r="B62" s="296" t="s">
        <v>3017</v>
      </c>
      <c r="C62" s="431" t="s">
        <v>3291</v>
      </c>
      <c r="D62" t="s">
        <v>3290</v>
      </c>
    </row>
    <row r="63" spans="1:4" ht="18" x14ac:dyDescent="0.35">
      <c r="A63" t="s">
        <v>3291</v>
      </c>
      <c r="B63" s="296" t="s">
        <v>3018</v>
      </c>
      <c r="C63" s="431" t="s">
        <v>3291</v>
      </c>
      <c r="D63" t="s">
        <v>3290</v>
      </c>
    </row>
    <row r="64" spans="1:4" ht="18" x14ac:dyDescent="0.35">
      <c r="A64" t="s">
        <v>3291</v>
      </c>
      <c r="B64" s="296" t="s">
        <v>3019</v>
      </c>
      <c r="C64" s="431" t="s">
        <v>3291</v>
      </c>
      <c r="D64" t="s">
        <v>3290</v>
      </c>
    </row>
    <row r="65" spans="1:4" ht="18" x14ac:dyDescent="0.35">
      <c r="A65" t="s">
        <v>3291</v>
      </c>
      <c r="B65" s="296" t="s">
        <v>3022</v>
      </c>
      <c r="C65" s="431" t="s">
        <v>3291</v>
      </c>
      <c r="D65" t="s">
        <v>3290</v>
      </c>
    </row>
    <row r="66" spans="1:4" ht="18" x14ac:dyDescent="0.35">
      <c r="A66" t="s">
        <v>3291</v>
      </c>
      <c r="B66" s="296" t="s">
        <v>3023</v>
      </c>
      <c r="C66" s="431" t="s">
        <v>3291</v>
      </c>
      <c r="D66" t="s">
        <v>3290</v>
      </c>
    </row>
    <row r="67" spans="1:4" ht="18" x14ac:dyDescent="0.35">
      <c r="A67" t="s">
        <v>3291</v>
      </c>
      <c r="B67" s="296" t="s">
        <v>3024</v>
      </c>
      <c r="C67" s="431" t="s">
        <v>3291</v>
      </c>
      <c r="D67" t="s">
        <v>3290</v>
      </c>
    </row>
    <row r="68" spans="1:4" ht="18" x14ac:dyDescent="0.35">
      <c r="A68" t="s">
        <v>3291</v>
      </c>
      <c r="B68" s="296" t="s">
        <v>3026</v>
      </c>
      <c r="C68" s="431" t="s">
        <v>3291</v>
      </c>
      <c r="D68" t="s">
        <v>3290</v>
      </c>
    </row>
    <row r="69" spans="1:4" ht="18" x14ac:dyDescent="0.35">
      <c r="A69" t="s">
        <v>3291</v>
      </c>
      <c r="B69" s="296" t="s">
        <v>3028</v>
      </c>
      <c r="C69" s="431" t="s">
        <v>3291</v>
      </c>
      <c r="D69" t="s">
        <v>3290</v>
      </c>
    </row>
    <row r="70" spans="1:4" ht="18" x14ac:dyDescent="0.35">
      <c r="A70" t="s">
        <v>3291</v>
      </c>
      <c r="B70" s="296" t="s">
        <v>3029</v>
      </c>
      <c r="C70" s="431" t="s">
        <v>3291</v>
      </c>
      <c r="D70" t="s">
        <v>3290</v>
      </c>
    </row>
    <row r="71" spans="1:4" ht="18" x14ac:dyDescent="0.35">
      <c r="A71" t="s">
        <v>3291</v>
      </c>
      <c r="B71" s="296" t="s">
        <v>3030</v>
      </c>
      <c r="C71" s="431" t="s">
        <v>3291</v>
      </c>
      <c r="D71" t="s">
        <v>3290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S14" sqref="S14"/>
    </sheetView>
  </sheetViews>
  <sheetFormatPr defaultRowHeight="15" x14ac:dyDescent="0.25"/>
  <cols>
    <col min="1" max="2" width="13.28515625" style="603" bestFit="1" customWidth="1"/>
    <col min="3" max="3" width="9.28515625" style="603" bestFit="1" customWidth="1"/>
    <col min="4" max="16384" width="9.140625" style="603"/>
  </cols>
  <sheetData>
    <row r="2" spans="1:3" x14ac:dyDescent="0.25">
      <c r="A2" s="604" t="s">
        <v>40</v>
      </c>
      <c r="B2" s="604" t="s">
        <v>2211</v>
      </c>
      <c r="C2" s="603" t="s">
        <v>2279</v>
      </c>
    </row>
    <row r="3" spans="1:3" x14ac:dyDescent="0.25">
      <c r="A3" s="604" t="s">
        <v>2211</v>
      </c>
      <c r="B3" s="604" t="s">
        <v>40</v>
      </c>
      <c r="C3" s="603" t="s">
        <v>2279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206"/>
  <sheetViews>
    <sheetView topLeftCell="A4" workbookViewId="0">
      <selection sqref="A1:XFD1048576"/>
    </sheetView>
  </sheetViews>
  <sheetFormatPr defaultRowHeight="15" x14ac:dyDescent="0.25"/>
  <cols>
    <col min="12" max="12" width="13.42578125" bestFit="1" customWidth="1"/>
  </cols>
  <sheetData>
    <row r="4" spans="1:33" s="164" customFormat="1" ht="18" x14ac:dyDescent="0.35">
      <c r="A4" s="316"/>
      <c r="B4" s="163">
        <v>5</v>
      </c>
      <c r="C4" s="163" t="s">
        <v>1056</v>
      </c>
      <c r="D4" s="164" t="s">
        <v>2140</v>
      </c>
      <c r="E4" s="174" t="s">
        <v>40</v>
      </c>
      <c r="F4" s="174" t="s">
        <v>2141</v>
      </c>
      <c r="G4" s="164" t="s">
        <v>1476</v>
      </c>
      <c r="H4" s="164" t="s">
        <v>2142</v>
      </c>
      <c r="I4" s="216">
        <v>32</v>
      </c>
      <c r="J4" s="167">
        <v>10</v>
      </c>
      <c r="K4" s="167">
        <v>10.45</v>
      </c>
      <c r="L4" s="181"/>
      <c r="M4" s="181"/>
      <c r="N4" s="197"/>
      <c r="O4" s="197"/>
      <c r="P4" s="197"/>
      <c r="Q4" s="163" t="s">
        <v>1056</v>
      </c>
      <c r="R4" s="181">
        <v>0.40625</v>
      </c>
      <c r="S4" s="181">
        <v>0.36458333333333331</v>
      </c>
      <c r="T4" s="216">
        <v>321.60000000000002</v>
      </c>
      <c r="U4" s="216"/>
      <c r="V4" s="172"/>
      <c r="W4" s="320"/>
      <c r="X4" s="169" t="s">
        <v>2101</v>
      </c>
      <c r="Y4" s="169" t="s">
        <v>1045</v>
      </c>
      <c r="Z4" s="169"/>
      <c r="AA4" s="169"/>
      <c r="AB4" s="164" t="s">
        <v>1539</v>
      </c>
      <c r="AC4" s="164" t="s">
        <v>11</v>
      </c>
      <c r="AD4" s="211" t="s">
        <v>1542</v>
      </c>
      <c r="AE4" s="164" t="s">
        <v>1045</v>
      </c>
      <c r="AF4" s="164" t="s">
        <v>1031</v>
      </c>
      <c r="AG4" s="163" t="s">
        <v>2103</v>
      </c>
    </row>
    <row r="5" spans="1:33" s="164" customFormat="1" ht="18" x14ac:dyDescent="0.35">
      <c r="A5" s="316"/>
      <c r="B5" s="163"/>
      <c r="C5" s="163" t="s">
        <v>1056</v>
      </c>
      <c r="D5" s="164" t="s">
        <v>2143</v>
      </c>
      <c r="E5" s="174" t="s">
        <v>2141</v>
      </c>
      <c r="F5" s="174" t="s">
        <v>1538</v>
      </c>
      <c r="G5" s="164" t="s">
        <v>2142</v>
      </c>
      <c r="H5" s="164" t="s">
        <v>1539</v>
      </c>
      <c r="I5" s="163">
        <v>64.400000000000006</v>
      </c>
      <c r="J5" s="167">
        <v>11</v>
      </c>
      <c r="K5" s="167">
        <v>12.3</v>
      </c>
      <c r="L5" s="194" t="s">
        <v>971</v>
      </c>
      <c r="M5" s="194"/>
      <c r="N5" s="197"/>
      <c r="O5" s="197"/>
      <c r="P5" s="197"/>
      <c r="Q5" s="321"/>
      <c r="R5" s="172"/>
      <c r="S5" s="172"/>
      <c r="T5" s="216"/>
      <c r="U5" s="216"/>
      <c r="V5" s="196"/>
      <c r="W5" s="262"/>
      <c r="AG5" s="163"/>
    </row>
    <row r="6" spans="1:33" s="164" customFormat="1" ht="18" x14ac:dyDescent="0.35">
      <c r="A6" s="316"/>
      <c r="B6" s="163"/>
      <c r="C6" s="163" t="s">
        <v>1056</v>
      </c>
      <c r="D6" s="164" t="s">
        <v>2144</v>
      </c>
      <c r="E6" s="174" t="s">
        <v>1538</v>
      </c>
      <c r="F6" s="174" t="s">
        <v>2141</v>
      </c>
      <c r="G6" s="164" t="s">
        <v>1539</v>
      </c>
      <c r="H6" s="164" t="s">
        <v>2142</v>
      </c>
      <c r="I6" s="163">
        <v>64.400000000000006</v>
      </c>
      <c r="J6" s="167">
        <v>13</v>
      </c>
      <c r="K6" s="167">
        <v>14.3</v>
      </c>
      <c r="L6" s="181"/>
      <c r="M6" s="181"/>
      <c r="N6" s="197"/>
      <c r="O6" s="197"/>
      <c r="P6" s="197"/>
      <c r="Q6" s="321"/>
      <c r="R6" s="172"/>
      <c r="S6" s="172"/>
      <c r="T6" s="216"/>
      <c r="U6" s="216"/>
      <c r="V6" s="196"/>
      <c r="W6" s="262"/>
      <c r="AG6" s="163"/>
    </row>
    <row r="7" spans="1:33" s="164" customFormat="1" ht="18" x14ac:dyDescent="0.35">
      <c r="A7" s="316"/>
      <c r="B7" s="163"/>
      <c r="C7" s="163" t="s">
        <v>1056</v>
      </c>
      <c r="D7" s="164" t="s">
        <v>2145</v>
      </c>
      <c r="E7" s="174" t="s">
        <v>2141</v>
      </c>
      <c r="F7" s="174" t="s">
        <v>1538</v>
      </c>
      <c r="G7" s="164" t="s">
        <v>2142</v>
      </c>
      <c r="H7" s="164" t="s">
        <v>1539</v>
      </c>
      <c r="I7" s="163">
        <v>64.400000000000006</v>
      </c>
      <c r="J7" s="167">
        <v>15</v>
      </c>
      <c r="K7" s="167">
        <v>16.3</v>
      </c>
      <c r="L7" s="181"/>
      <c r="M7" s="181"/>
      <c r="N7" s="197"/>
      <c r="O7" s="197"/>
      <c r="P7" s="197"/>
      <c r="Q7" s="321"/>
      <c r="R7" s="172"/>
      <c r="S7" s="172"/>
      <c r="T7" s="216"/>
      <c r="U7" s="216"/>
      <c r="V7" s="196"/>
      <c r="W7" s="262"/>
      <c r="AG7" s="163"/>
    </row>
    <row r="8" spans="1:33" s="164" customFormat="1" ht="18" x14ac:dyDescent="0.35">
      <c r="A8" s="316"/>
      <c r="B8" s="163"/>
      <c r="C8" s="163" t="s">
        <v>1056</v>
      </c>
      <c r="D8" s="164" t="s">
        <v>2146</v>
      </c>
      <c r="E8" s="174" t="s">
        <v>1538</v>
      </c>
      <c r="F8" s="174" t="s">
        <v>40</v>
      </c>
      <c r="G8" s="164" t="s">
        <v>1539</v>
      </c>
      <c r="H8" s="164" t="s">
        <v>1476</v>
      </c>
      <c r="I8" s="163">
        <v>96.4</v>
      </c>
      <c r="J8" s="167">
        <v>16.45</v>
      </c>
      <c r="K8" s="167">
        <v>19</v>
      </c>
      <c r="L8" s="181"/>
      <c r="M8" s="181"/>
      <c r="N8" s="197"/>
      <c r="O8" s="197"/>
      <c r="P8" s="197"/>
      <c r="Q8" s="321"/>
      <c r="R8" s="172"/>
      <c r="S8" s="172"/>
      <c r="T8" s="216"/>
      <c r="U8" s="216"/>
      <c r="V8" s="196"/>
      <c r="W8" s="262"/>
      <c r="AG8" s="163"/>
    </row>
    <row r="9" spans="1:33" s="164" customFormat="1" ht="18" x14ac:dyDescent="0.35">
      <c r="A9" s="316"/>
      <c r="B9" s="163"/>
      <c r="C9" s="163"/>
      <c r="E9" s="221" t="s">
        <v>976</v>
      </c>
      <c r="F9" s="174"/>
      <c r="G9" s="57" t="s">
        <v>976</v>
      </c>
      <c r="I9" s="163"/>
      <c r="J9" s="163"/>
      <c r="K9" s="163"/>
      <c r="L9" s="181"/>
      <c r="M9" s="181"/>
      <c r="N9" s="197"/>
      <c r="O9" s="197"/>
      <c r="P9" s="197"/>
      <c r="Q9" s="321"/>
      <c r="R9" s="172"/>
      <c r="S9" s="172"/>
      <c r="T9" s="216"/>
      <c r="U9" s="216"/>
      <c r="V9" s="196"/>
      <c r="W9" s="262"/>
      <c r="AG9" s="163"/>
    </row>
    <row r="10" spans="1:33" s="164" customFormat="1" ht="18" x14ac:dyDescent="0.35">
      <c r="A10" s="316"/>
      <c r="B10" s="163"/>
      <c r="C10" s="163" t="s">
        <v>1068</v>
      </c>
      <c r="D10" s="164" t="s">
        <v>2147</v>
      </c>
      <c r="E10" s="174" t="s">
        <v>40</v>
      </c>
      <c r="F10" s="174" t="s">
        <v>49</v>
      </c>
      <c r="G10" s="164" t="s">
        <v>1476</v>
      </c>
      <c r="H10" s="164" t="s">
        <v>963</v>
      </c>
      <c r="I10" s="163">
        <v>57.8</v>
      </c>
      <c r="J10" s="167">
        <v>19.3</v>
      </c>
      <c r="K10" s="167">
        <v>21.1</v>
      </c>
      <c r="N10" s="163"/>
      <c r="O10" s="163"/>
      <c r="P10" s="163"/>
      <c r="Q10" s="163" t="s">
        <v>1068</v>
      </c>
      <c r="R10" s="181">
        <v>0.32291666666666669</v>
      </c>
      <c r="S10" s="181">
        <v>0.2986111111111111</v>
      </c>
      <c r="T10" s="216">
        <v>185.2</v>
      </c>
      <c r="U10" s="216">
        <f>T4+T10</f>
        <v>506.8</v>
      </c>
      <c r="V10" s="172">
        <v>12</v>
      </c>
      <c r="W10" s="320"/>
      <c r="X10" s="169" t="s">
        <v>2101</v>
      </c>
      <c r="Y10" s="169" t="s">
        <v>1045</v>
      </c>
      <c r="Z10" s="169" t="s">
        <v>1045</v>
      </c>
      <c r="AA10" s="169"/>
      <c r="AB10" s="164" t="s">
        <v>963</v>
      </c>
      <c r="AC10" s="164" t="s">
        <v>49</v>
      </c>
      <c r="AD10" s="164" t="s">
        <v>1029</v>
      </c>
      <c r="AE10" s="164" t="s">
        <v>1045</v>
      </c>
      <c r="AF10" s="164" t="s">
        <v>1031</v>
      </c>
      <c r="AG10" s="163" t="s">
        <v>2103</v>
      </c>
    </row>
    <row r="11" spans="1:33" s="164" customFormat="1" ht="18" x14ac:dyDescent="0.35">
      <c r="A11" s="316"/>
      <c r="B11" s="163"/>
      <c r="C11" s="163" t="s">
        <v>1068</v>
      </c>
      <c r="D11" s="164" t="s">
        <v>2148</v>
      </c>
      <c r="E11" s="174" t="s">
        <v>49</v>
      </c>
      <c r="F11" s="174" t="s">
        <v>0</v>
      </c>
      <c r="G11" s="164" t="s">
        <v>963</v>
      </c>
      <c r="H11" s="164" t="s">
        <v>968</v>
      </c>
      <c r="I11" s="163">
        <v>23.3</v>
      </c>
      <c r="J11" s="167">
        <v>21.15</v>
      </c>
      <c r="K11" s="167">
        <v>22</v>
      </c>
      <c r="L11" s="194" t="s">
        <v>971</v>
      </c>
      <c r="M11" s="194"/>
      <c r="N11" s="163"/>
      <c r="O11" s="163"/>
      <c r="P11" s="163"/>
      <c r="R11" s="172"/>
      <c r="S11" s="172"/>
      <c r="T11" s="216"/>
      <c r="U11" s="216"/>
      <c r="V11" s="163"/>
      <c r="W11" s="262"/>
      <c r="AG11" s="163"/>
    </row>
    <row r="12" spans="1:33" s="164" customFormat="1" ht="18" x14ac:dyDescent="0.35">
      <c r="A12" s="316"/>
      <c r="B12" s="163"/>
      <c r="C12" s="163" t="s">
        <v>1068</v>
      </c>
      <c r="D12" s="164" t="s">
        <v>2149</v>
      </c>
      <c r="E12" s="174" t="s">
        <v>0</v>
      </c>
      <c r="F12" s="174" t="s">
        <v>49</v>
      </c>
      <c r="G12" s="164" t="s">
        <v>968</v>
      </c>
      <c r="H12" s="164" t="s">
        <v>963</v>
      </c>
      <c r="I12" s="163">
        <v>23.3</v>
      </c>
      <c r="J12" s="167">
        <v>22.3</v>
      </c>
      <c r="K12" s="167">
        <v>23.15</v>
      </c>
      <c r="N12" s="217"/>
      <c r="O12" s="218"/>
      <c r="P12" s="219"/>
      <c r="R12" s="172"/>
      <c r="S12" s="172"/>
      <c r="T12" s="216"/>
      <c r="U12" s="216"/>
      <c r="V12" s="163"/>
      <c r="W12" s="262"/>
      <c r="AG12" s="163"/>
    </row>
    <row r="13" spans="1:33" s="164" customFormat="1" ht="18" x14ac:dyDescent="0.35">
      <c r="A13" s="316"/>
      <c r="B13" s="163"/>
      <c r="C13" s="163" t="s">
        <v>1068</v>
      </c>
      <c r="D13" s="164" t="s">
        <v>2150</v>
      </c>
      <c r="E13" s="174" t="s">
        <v>49</v>
      </c>
      <c r="F13" s="174" t="s">
        <v>0</v>
      </c>
      <c r="G13" s="164" t="s">
        <v>963</v>
      </c>
      <c r="H13" s="164" t="s">
        <v>968</v>
      </c>
      <c r="I13" s="163">
        <v>23.3</v>
      </c>
      <c r="J13" s="167">
        <v>23.2</v>
      </c>
      <c r="K13" s="167">
        <v>0.05</v>
      </c>
      <c r="N13" s="220"/>
      <c r="O13" s="219"/>
      <c r="P13" s="219"/>
      <c r="R13" s="172"/>
      <c r="S13" s="172"/>
      <c r="T13" s="216"/>
      <c r="U13" s="216"/>
      <c r="V13" s="163"/>
      <c r="W13" s="262"/>
      <c r="AG13" s="163"/>
    </row>
    <row r="14" spans="1:33" s="164" customFormat="1" ht="18" x14ac:dyDescent="0.35">
      <c r="A14" s="316"/>
      <c r="B14" s="163"/>
      <c r="C14" s="163" t="s">
        <v>1068</v>
      </c>
      <c r="D14" s="164" t="s">
        <v>2151</v>
      </c>
      <c r="E14" s="174" t="s">
        <v>0</v>
      </c>
      <c r="F14" s="174" t="s">
        <v>21</v>
      </c>
      <c r="G14" s="164" t="s">
        <v>968</v>
      </c>
      <c r="H14" s="164" t="s">
        <v>1025</v>
      </c>
      <c r="I14" s="163">
        <v>11.5</v>
      </c>
      <c r="J14" s="167">
        <v>0.1</v>
      </c>
      <c r="K14" s="167">
        <v>0.4</v>
      </c>
      <c r="N14" s="222"/>
      <c r="O14" s="219"/>
      <c r="P14" s="219"/>
      <c r="R14" s="172"/>
      <c r="S14" s="172"/>
      <c r="T14" s="216"/>
      <c r="U14" s="216"/>
      <c r="V14" s="163"/>
      <c r="W14" s="262"/>
      <c r="AG14" s="163"/>
    </row>
    <row r="15" spans="1:33" s="164" customFormat="1" ht="18" x14ac:dyDescent="0.35">
      <c r="A15" s="316"/>
      <c r="B15" s="163"/>
      <c r="C15" s="163" t="s">
        <v>1068</v>
      </c>
      <c r="D15" s="164" t="s">
        <v>2152</v>
      </c>
      <c r="E15" s="174" t="s">
        <v>21</v>
      </c>
      <c r="F15" s="174" t="s">
        <v>0</v>
      </c>
      <c r="G15" s="164" t="s">
        <v>1025</v>
      </c>
      <c r="H15" s="164" t="s">
        <v>968</v>
      </c>
      <c r="I15" s="163">
        <v>11.5</v>
      </c>
      <c r="J15" s="167">
        <v>0.45</v>
      </c>
      <c r="K15" s="167">
        <v>1.1499999999999999</v>
      </c>
      <c r="N15" s="222"/>
      <c r="O15" s="219"/>
      <c r="P15" s="219"/>
      <c r="R15" s="172"/>
      <c r="S15" s="172"/>
      <c r="T15" s="216"/>
      <c r="U15" s="216"/>
      <c r="V15" s="163"/>
      <c r="W15" s="262"/>
      <c r="AG15" s="163"/>
    </row>
    <row r="16" spans="1:33" s="164" customFormat="1" ht="18" x14ac:dyDescent="0.35">
      <c r="A16" s="316"/>
      <c r="B16" s="163"/>
      <c r="C16" s="163" t="s">
        <v>1068</v>
      </c>
      <c r="D16" s="57" t="s">
        <v>2153</v>
      </c>
      <c r="E16" s="174" t="s">
        <v>0</v>
      </c>
      <c r="F16" s="174" t="s">
        <v>40</v>
      </c>
      <c r="G16" s="164" t="s">
        <v>968</v>
      </c>
      <c r="H16" s="164" t="s">
        <v>1476</v>
      </c>
      <c r="I16" s="163">
        <v>34.5</v>
      </c>
      <c r="J16" s="167">
        <v>1.3</v>
      </c>
      <c r="K16" s="167">
        <v>2.2999999999999998</v>
      </c>
      <c r="R16" s="172"/>
      <c r="S16" s="172"/>
      <c r="T16" s="216"/>
      <c r="U16" s="216"/>
      <c r="V16" s="163"/>
      <c r="W16" s="262"/>
      <c r="AG16" s="163"/>
    </row>
    <row r="17" spans="1:33" s="164" customFormat="1" ht="18" x14ac:dyDescent="0.35">
      <c r="A17" s="316"/>
      <c r="B17" s="163"/>
      <c r="C17" s="163"/>
      <c r="E17" s="174"/>
      <c r="F17" s="174"/>
      <c r="I17" s="57" t="s">
        <v>2154</v>
      </c>
      <c r="J17" s="163"/>
      <c r="K17" s="163"/>
      <c r="Q17" s="216"/>
      <c r="R17" s="172"/>
      <c r="S17" s="172"/>
      <c r="T17" s="216"/>
      <c r="U17" s="216"/>
      <c r="V17" s="163"/>
      <c r="W17" s="262"/>
      <c r="AG17" s="163"/>
    </row>
    <row r="21" spans="1:33" s="296" customFormat="1" ht="18" x14ac:dyDescent="0.35">
      <c r="A21" s="392"/>
      <c r="B21" s="295">
        <v>10</v>
      </c>
      <c r="C21" s="295" t="s">
        <v>1937</v>
      </c>
      <c r="D21" s="296" t="s">
        <v>2189</v>
      </c>
      <c r="E21" s="297" t="s">
        <v>40</v>
      </c>
      <c r="F21" s="297" t="s">
        <v>2190</v>
      </c>
      <c r="G21" s="296" t="s">
        <v>1476</v>
      </c>
      <c r="H21" s="296" t="s">
        <v>2191</v>
      </c>
      <c r="I21" s="295">
        <v>14.2</v>
      </c>
      <c r="J21" s="299">
        <v>5.3</v>
      </c>
      <c r="K21" s="299">
        <v>5.55</v>
      </c>
      <c r="L21" s="296" t="s">
        <v>1225</v>
      </c>
      <c r="Q21" s="295" t="s">
        <v>1937</v>
      </c>
      <c r="R21" s="393">
        <v>0.34375</v>
      </c>
      <c r="S21" s="393">
        <v>0.30902777777777779</v>
      </c>
      <c r="T21" s="298">
        <v>156.6</v>
      </c>
      <c r="U21" s="298"/>
      <c r="V21" s="394"/>
      <c r="W21" s="395" t="s">
        <v>1027</v>
      </c>
      <c r="X21" s="301" t="s">
        <v>2101</v>
      </c>
      <c r="Y21" s="301" t="s">
        <v>1045</v>
      </c>
      <c r="Z21" s="301"/>
      <c r="AA21" s="301"/>
      <c r="AB21" s="296" t="s">
        <v>2191</v>
      </c>
      <c r="AC21" s="296" t="s">
        <v>2190</v>
      </c>
      <c r="AD21" s="300" t="s">
        <v>1542</v>
      </c>
      <c r="AE21" s="296" t="s">
        <v>1045</v>
      </c>
      <c r="AF21" s="296" t="s">
        <v>1031</v>
      </c>
      <c r="AG21" s="295" t="s">
        <v>2103</v>
      </c>
    </row>
    <row r="22" spans="1:33" s="296" customFormat="1" ht="18" x14ac:dyDescent="0.35">
      <c r="A22" s="392"/>
      <c r="B22" s="295"/>
      <c r="C22" s="295" t="s">
        <v>1937</v>
      </c>
      <c r="D22" s="296" t="s">
        <v>2192</v>
      </c>
      <c r="E22" s="297" t="s">
        <v>2190</v>
      </c>
      <c r="F22" s="297" t="s">
        <v>2157</v>
      </c>
      <c r="G22" s="296" t="s">
        <v>2191</v>
      </c>
      <c r="H22" s="296" t="s">
        <v>2159</v>
      </c>
      <c r="I22" s="295">
        <v>16.899999999999999</v>
      </c>
      <c r="J22" s="299">
        <v>6.05</v>
      </c>
      <c r="K22" s="299">
        <v>6.4</v>
      </c>
      <c r="L22" s="296" t="s">
        <v>2193</v>
      </c>
      <c r="M22" s="396"/>
      <c r="N22" s="295"/>
      <c r="O22" s="295"/>
      <c r="P22" s="295"/>
      <c r="Q22" s="298"/>
      <c r="R22" s="394"/>
      <c r="S22" s="394"/>
      <c r="T22" s="298"/>
      <c r="U22" s="298"/>
      <c r="V22" s="295"/>
      <c r="W22" s="397"/>
      <c r="AG22" s="295"/>
    </row>
    <row r="23" spans="1:33" s="296" customFormat="1" ht="18" x14ac:dyDescent="0.35">
      <c r="A23" s="392"/>
      <c r="B23" s="295"/>
      <c r="C23" s="295" t="s">
        <v>1937</v>
      </c>
      <c r="D23" s="296" t="s">
        <v>2194</v>
      </c>
      <c r="E23" s="297" t="s">
        <v>2157</v>
      </c>
      <c r="F23" s="297" t="s">
        <v>2195</v>
      </c>
      <c r="G23" s="296" t="s">
        <v>2159</v>
      </c>
      <c r="H23" s="296" t="s">
        <v>2196</v>
      </c>
      <c r="I23" s="295">
        <v>36.299999999999997</v>
      </c>
      <c r="J23" s="299">
        <v>7.15</v>
      </c>
      <c r="K23" s="299">
        <v>8.35</v>
      </c>
      <c r="L23" s="296" t="s">
        <v>2163</v>
      </c>
      <c r="N23" s="295"/>
      <c r="O23" s="295"/>
      <c r="P23" s="295"/>
      <c r="Q23" s="298"/>
      <c r="R23" s="394"/>
      <c r="S23" s="394"/>
      <c r="T23" s="298"/>
      <c r="U23" s="298"/>
      <c r="V23" s="295"/>
      <c r="W23" s="397"/>
      <c r="AG23" s="295"/>
    </row>
    <row r="24" spans="1:33" s="296" customFormat="1" ht="18" x14ac:dyDescent="0.35">
      <c r="A24" s="392"/>
      <c r="B24" s="295"/>
      <c r="C24" s="295" t="s">
        <v>1937</v>
      </c>
      <c r="D24" s="296" t="s">
        <v>2197</v>
      </c>
      <c r="E24" s="297" t="s">
        <v>2195</v>
      </c>
      <c r="F24" s="297" t="s">
        <v>40</v>
      </c>
      <c r="G24" s="296" t="s">
        <v>2196</v>
      </c>
      <c r="H24" s="296" t="s">
        <v>1476</v>
      </c>
      <c r="I24" s="295">
        <v>33.6</v>
      </c>
      <c r="J24" s="299">
        <v>8.4499999999999993</v>
      </c>
      <c r="K24" s="299">
        <v>10</v>
      </c>
      <c r="L24" s="296" t="s">
        <v>2163</v>
      </c>
      <c r="M24" s="398"/>
      <c r="N24" s="299"/>
      <c r="O24" s="299"/>
      <c r="P24" s="299"/>
      <c r="Q24" s="298"/>
      <c r="R24" s="394"/>
      <c r="S24" s="394"/>
      <c r="T24" s="298"/>
      <c r="U24" s="298"/>
      <c r="V24" s="295"/>
      <c r="W24" s="397"/>
      <c r="AG24" s="295"/>
    </row>
    <row r="25" spans="1:33" s="296" customFormat="1" ht="18" x14ac:dyDescent="0.35">
      <c r="A25" s="392"/>
      <c r="B25" s="295"/>
      <c r="C25" s="295" t="s">
        <v>1937</v>
      </c>
      <c r="D25" s="296" t="s">
        <v>2198</v>
      </c>
      <c r="E25" s="297" t="s">
        <v>40</v>
      </c>
      <c r="F25" s="297" t="s">
        <v>2172</v>
      </c>
      <c r="G25" s="296" t="s">
        <v>1476</v>
      </c>
      <c r="H25" s="296" t="s">
        <v>2173</v>
      </c>
      <c r="I25" s="298">
        <v>9</v>
      </c>
      <c r="J25" s="299">
        <v>10.15</v>
      </c>
      <c r="K25" s="299">
        <v>10.35</v>
      </c>
      <c r="L25" s="296" t="s">
        <v>2163</v>
      </c>
      <c r="M25" s="305"/>
      <c r="N25" s="299"/>
      <c r="O25" s="299"/>
      <c r="P25" s="299"/>
      <c r="Q25" s="298"/>
      <c r="R25" s="394"/>
      <c r="S25" s="394"/>
      <c r="T25" s="298"/>
      <c r="U25" s="298"/>
      <c r="V25" s="295"/>
      <c r="W25" s="397"/>
      <c r="AG25" s="295"/>
    </row>
    <row r="26" spans="1:33" s="296" customFormat="1" ht="18" x14ac:dyDescent="0.35">
      <c r="A26" s="392"/>
      <c r="B26" s="295"/>
      <c r="C26" s="295" t="s">
        <v>1937</v>
      </c>
      <c r="D26" s="296" t="s">
        <v>2199</v>
      </c>
      <c r="E26" s="297" t="s">
        <v>2172</v>
      </c>
      <c r="F26" s="297" t="s">
        <v>40</v>
      </c>
      <c r="G26" s="296" t="s">
        <v>2173</v>
      </c>
      <c r="H26" s="296" t="s">
        <v>1476</v>
      </c>
      <c r="I26" s="298">
        <v>9</v>
      </c>
      <c r="J26" s="299">
        <v>10.4</v>
      </c>
      <c r="K26" s="299">
        <v>11</v>
      </c>
      <c r="M26" s="305"/>
      <c r="N26" s="299"/>
      <c r="O26" s="299"/>
      <c r="P26" s="299"/>
      <c r="Q26" s="298"/>
      <c r="R26" s="394"/>
      <c r="S26" s="394"/>
      <c r="T26" s="298"/>
      <c r="U26" s="298"/>
      <c r="V26" s="295"/>
      <c r="W26" s="397"/>
      <c r="AG26" s="295"/>
    </row>
    <row r="27" spans="1:33" s="296" customFormat="1" ht="18" x14ac:dyDescent="0.35">
      <c r="A27" s="392"/>
      <c r="B27" s="295"/>
      <c r="C27" s="295" t="s">
        <v>1937</v>
      </c>
      <c r="D27" s="296" t="s">
        <v>2200</v>
      </c>
      <c r="E27" s="297" t="s">
        <v>40</v>
      </c>
      <c r="F27" s="297" t="s">
        <v>2201</v>
      </c>
      <c r="G27" s="296" t="s">
        <v>1476</v>
      </c>
      <c r="H27" s="296" t="s">
        <v>2202</v>
      </c>
      <c r="I27" s="295">
        <v>18.8</v>
      </c>
      <c r="J27" s="299">
        <v>11.2</v>
      </c>
      <c r="K27" s="299">
        <v>12.05</v>
      </c>
      <c r="L27" s="305" t="s">
        <v>1455</v>
      </c>
      <c r="N27" s="295"/>
      <c r="O27" s="295"/>
      <c r="P27" s="295"/>
      <c r="Q27" s="298"/>
      <c r="R27" s="394"/>
      <c r="S27" s="394"/>
      <c r="T27" s="298"/>
      <c r="U27" s="298"/>
      <c r="V27" s="295"/>
      <c r="W27" s="397"/>
      <c r="AG27" s="295"/>
    </row>
    <row r="28" spans="1:33" s="296" customFormat="1" ht="18" x14ac:dyDescent="0.35">
      <c r="A28" s="392"/>
      <c r="B28" s="295"/>
      <c r="C28" s="295" t="s">
        <v>1937</v>
      </c>
      <c r="D28" s="296" t="s">
        <v>2203</v>
      </c>
      <c r="E28" s="297" t="s">
        <v>2201</v>
      </c>
      <c r="F28" s="297" t="s">
        <v>40</v>
      </c>
      <c r="G28" s="296" t="s">
        <v>2202</v>
      </c>
      <c r="H28" s="296" t="s">
        <v>1476</v>
      </c>
      <c r="I28" s="295">
        <v>18.8</v>
      </c>
      <c r="J28" s="299">
        <v>12.15</v>
      </c>
      <c r="K28" s="299">
        <v>13</v>
      </c>
      <c r="L28" s="305" t="s">
        <v>1455</v>
      </c>
      <c r="N28" s="295"/>
      <c r="O28" s="295"/>
      <c r="P28" s="295"/>
      <c r="Q28" s="298"/>
      <c r="R28" s="394"/>
      <c r="S28" s="394"/>
      <c r="T28" s="298"/>
      <c r="U28" s="298"/>
      <c r="V28" s="295"/>
      <c r="W28" s="397"/>
      <c r="AG28" s="295"/>
    </row>
    <row r="29" spans="1:33" s="296" customFormat="1" ht="18" x14ac:dyDescent="0.35">
      <c r="A29" s="392"/>
      <c r="B29" s="295"/>
      <c r="C29" s="295"/>
      <c r="E29" s="303" t="s">
        <v>976</v>
      </c>
      <c r="F29" s="297"/>
      <c r="G29" s="304" t="s">
        <v>976</v>
      </c>
      <c r="I29" s="295"/>
      <c r="J29" s="295"/>
      <c r="K29" s="299"/>
      <c r="N29" s="295"/>
      <c r="O29" s="295"/>
      <c r="P29" s="295"/>
      <c r="Q29" s="298"/>
      <c r="R29" s="394"/>
      <c r="S29" s="394"/>
      <c r="T29" s="298"/>
      <c r="U29" s="298"/>
      <c r="V29" s="295"/>
      <c r="W29" s="397"/>
      <c r="AG29" s="295"/>
    </row>
    <row r="30" spans="1:33" s="296" customFormat="1" ht="18" x14ac:dyDescent="0.35">
      <c r="A30" s="392"/>
      <c r="B30" s="295"/>
      <c r="C30" s="295" t="s">
        <v>1939</v>
      </c>
      <c r="D30" s="296" t="s">
        <v>2231</v>
      </c>
      <c r="E30" s="297" t="s">
        <v>40</v>
      </c>
      <c r="F30" s="297" t="s">
        <v>49</v>
      </c>
      <c r="G30" s="296" t="s">
        <v>1476</v>
      </c>
      <c r="H30" s="296" t="s">
        <v>963</v>
      </c>
      <c r="I30" s="295">
        <v>57.8</v>
      </c>
      <c r="J30" s="299">
        <v>14</v>
      </c>
      <c r="K30" s="299">
        <v>15.45</v>
      </c>
      <c r="N30" s="295"/>
      <c r="O30" s="295"/>
      <c r="P30" s="295"/>
      <c r="Q30" s="295" t="s">
        <v>1939</v>
      </c>
      <c r="R30" s="393">
        <v>0.34722222222222227</v>
      </c>
      <c r="S30" s="393">
        <v>0.3263888888888889</v>
      </c>
      <c r="T30" s="298">
        <v>208.8</v>
      </c>
      <c r="U30" s="298">
        <f>T21+T30</f>
        <v>365.4</v>
      </c>
      <c r="V30" s="394">
        <v>14</v>
      </c>
      <c r="W30" s="395"/>
      <c r="X30" s="301" t="s">
        <v>2101</v>
      </c>
      <c r="Y30" s="301" t="s">
        <v>1045</v>
      </c>
      <c r="Z30" s="301" t="s">
        <v>1045</v>
      </c>
      <c r="AA30" s="301"/>
      <c r="AB30" s="296" t="s">
        <v>963</v>
      </c>
      <c r="AC30" s="296" t="s">
        <v>49</v>
      </c>
      <c r="AD30" s="296" t="s">
        <v>1029</v>
      </c>
      <c r="AE30" s="296" t="s">
        <v>1045</v>
      </c>
      <c r="AF30" s="296" t="s">
        <v>2232</v>
      </c>
      <c r="AG30" s="295" t="s">
        <v>2103</v>
      </c>
    </row>
    <row r="31" spans="1:33" s="296" customFormat="1" ht="18" x14ac:dyDescent="0.35">
      <c r="A31" s="392"/>
      <c r="B31" s="295"/>
      <c r="C31" s="295" t="s">
        <v>1939</v>
      </c>
      <c r="D31" s="296" t="s">
        <v>2233</v>
      </c>
      <c r="E31" s="297" t="s">
        <v>49</v>
      </c>
      <c r="F31" s="297" t="s">
        <v>0</v>
      </c>
      <c r="G31" s="296" t="s">
        <v>963</v>
      </c>
      <c r="H31" s="296" t="s">
        <v>968</v>
      </c>
      <c r="I31" s="295">
        <v>23.3</v>
      </c>
      <c r="J31" s="299">
        <v>15.55</v>
      </c>
      <c r="K31" s="299">
        <v>16.399999999999999</v>
      </c>
      <c r="L31" s="305"/>
      <c r="M31" s="305"/>
      <c r="N31" s="295"/>
      <c r="O31" s="295"/>
      <c r="P31" s="295"/>
      <c r="Q31" s="298"/>
      <c r="R31" s="394"/>
      <c r="S31" s="394"/>
      <c r="T31" s="298"/>
      <c r="U31" s="298"/>
      <c r="V31" s="295"/>
      <c r="W31" s="397"/>
      <c r="AG31" s="295"/>
    </row>
    <row r="32" spans="1:33" s="296" customFormat="1" ht="18" x14ac:dyDescent="0.35">
      <c r="A32" s="392"/>
      <c r="B32" s="295"/>
      <c r="C32" s="295" t="s">
        <v>1939</v>
      </c>
      <c r="D32" s="296" t="s">
        <v>2234</v>
      </c>
      <c r="E32" s="297" t="s">
        <v>0</v>
      </c>
      <c r="F32" s="297" t="s">
        <v>49</v>
      </c>
      <c r="G32" s="296" t="s">
        <v>968</v>
      </c>
      <c r="H32" s="296" t="s">
        <v>963</v>
      </c>
      <c r="I32" s="295">
        <v>23.3</v>
      </c>
      <c r="J32" s="299">
        <v>16.5</v>
      </c>
      <c r="K32" s="299">
        <v>17.350000000000001</v>
      </c>
      <c r="L32" s="396" t="s">
        <v>971</v>
      </c>
      <c r="M32" s="305"/>
      <c r="N32" s="295"/>
      <c r="O32" s="295"/>
      <c r="P32" s="295"/>
      <c r="Q32" s="298"/>
      <c r="R32" s="394"/>
      <c r="S32" s="394"/>
      <c r="T32" s="298"/>
      <c r="U32" s="298"/>
      <c r="V32" s="295"/>
      <c r="W32" s="397"/>
      <c r="AG32" s="295"/>
    </row>
    <row r="33" spans="1:33" s="296" customFormat="1" ht="18" x14ac:dyDescent="0.35">
      <c r="A33" s="392"/>
      <c r="B33" s="295"/>
      <c r="C33" s="295" t="s">
        <v>1939</v>
      </c>
      <c r="D33" s="296" t="s">
        <v>2235</v>
      </c>
      <c r="E33" s="297" t="s">
        <v>49</v>
      </c>
      <c r="F33" s="297" t="s">
        <v>0</v>
      </c>
      <c r="G33" s="296" t="s">
        <v>963</v>
      </c>
      <c r="H33" s="296" t="s">
        <v>968</v>
      </c>
      <c r="I33" s="295">
        <v>23.3</v>
      </c>
      <c r="J33" s="299">
        <v>18.05</v>
      </c>
      <c r="K33" s="299">
        <v>18.5</v>
      </c>
      <c r="N33" s="295"/>
      <c r="O33" s="295"/>
      <c r="P33" s="295"/>
      <c r="Q33" s="298"/>
      <c r="R33" s="394"/>
      <c r="S33" s="394"/>
      <c r="T33" s="298"/>
      <c r="U33" s="298"/>
      <c r="V33" s="295"/>
      <c r="W33" s="397"/>
      <c r="AG33" s="295"/>
    </row>
    <row r="34" spans="1:33" s="296" customFormat="1" ht="18" x14ac:dyDescent="0.35">
      <c r="A34" s="392"/>
      <c r="B34" s="295"/>
      <c r="C34" s="295" t="s">
        <v>1939</v>
      </c>
      <c r="D34" s="296" t="s">
        <v>2236</v>
      </c>
      <c r="E34" s="297" t="s">
        <v>0</v>
      </c>
      <c r="F34" s="297" t="s">
        <v>49</v>
      </c>
      <c r="G34" s="296" t="s">
        <v>968</v>
      </c>
      <c r="H34" s="296" t="s">
        <v>963</v>
      </c>
      <c r="I34" s="295">
        <v>23.3</v>
      </c>
      <c r="J34" s="299">
        <v>19</v>
      </c>
      <c r="K34" s="299">
        <v>19.45</v>
      </c>
      <c r="N34" s="295"/>
      <c r="O34" s="295"/>
      <c r="P34" s="295"/>
      <c r="Q34" s="298"/>
      <c r="R34" s="394"/>
      <c r="S34" s="394"/>
      <c r="T34" s="298"/>
      <c r="U34" s="298"/>
      <c r="V34" s="295"/>
      <c r="W34" s="397"/>
      <c r="AG34" s="295"/>
    </row>
    <row r="35" spans="1:33" s="296" customFormat="1" ht="18" x14ac:dyDescent="0.35">
      <c r="A35" s="392"/>
      <c r="B35" s="295"/>
      <c r="C35" s="295" t="s">
        <v>1939</v>
      </c>
      <c r="D35" s="296" t="s">
        <v>2237</v>
      </c>
      <c r="E35" s="297" t="s">
        <v>49</v>
      </c>
      <c r="F35" s="297" t="s">
        <v>40</v>
      </c>
      <c r="G35" s="296" t="s">
        <v>963</v>
      </c>
      <c r="H35" s="296" t="s">
        <v>1476</v>
      </c>
      <c r="I35" s="295">
        <v>57.8</v>
      </c>
      <c r="J35" s="299">
        <v>19.5</v>
      </c>
      <c r="K35" s="299">
        <v>21.35</v>
      </c>
      <c r="N35" s="295"/>
      <c r="O35" s="295"/>
      <c r="P35" s="295"/>
      <c r="Q35" s="298"/>
      <c r="R35" s="394"/>
      <c r="S35" s="394"/>
      <c r="T35" s="298"/>
      <c r="U35" s="298"/>
      <c r="V35" s="295"/>
      <c r="W35" s="397"/>
      <c r="AG35" s="295"/>
    </row>
    <row r="36" spans="1:33" s="296" customFormat="1" ht="18" x14ac:dyDescent="0.35">
      <c r="A36" s="392"/>
      <c r="B36" s="295"/>
      <c r="C36" s="295"/>
      <c r="E36" s="297"/>
      <c r="F36" s="297"/>
      <c r="I36" s="399" t="s">
        <v>3235</v>
      </c>
      <c r="J36" s="295"/>
      <c r="K36" s="295"/>
      <c r="N36" s="295"/>
      <c r="O36" s="295"/>
      <c r="P36" s="295"/>
      <c r="R36" s="394"/>
      <c r="S36" s="394"/>
      <c r="T36" s="298"/>
      <c r="U36" s="298"/>
      <c r="W36" s="397"/>
      <c r="AG36" s="295"/>
    </row>
    <row r="41" spans="1:33" s="296" customFormat="1" ht="18" x14ac:dyDescent="0.35">
      <c r="A41" s="392"/>
      <c r="B41" s="295">
        <v>34</v>
      </c>
      <c r="C41" s="295" t="s">
        <v>1720</v>
      </c>
      <c r="D41" s="296" t="s">
        <v>2847</v>
      </c>
      <c r="E41" s="297" t="s">
        <v>40</v>
      </c>
      <c r="F41" s="297" t="s">
        <v>2166</v>
      </c>
      <c r="G41" s="296" t="s">
        <v>1476</v>
      </c>
      <c r="H41" s="296" t="s">
        <v>2167</v>
      </c>
      <c r="I41" s="295">
        <v>13.2</v>
      </c>
      <c r="J41" s="299">
        <v>5.45</v>
      </c>
      <c r="K41" s="299">
        <v>6.1</v>
      </c>
      <c r="Q41" s="295" t="s">
        <v>1720</v>
      </c>
      <c r="R41" s="393">
        <v>0.3611111111111111</v>
      </c>
      <c r="S41" s="393">
        <v>0.30555555555555552</v>
      </c>
      <c r="T41" s="298">
        <v>151</v>
      </c>
      <c r="U41" s="298"/>
      <c r="V41" s="394"/>
      <c r="W41" s="395" t="s">
        <v>1027</v>
      </c>
      <c r="X41" s="301" t="s">
        <v>2101</v>
      </c>
      <c r="Y41" s="301" t="s">
        <v>1045</v>
      </c>
      <c r="Z41" s="301"/>
      <c r="AA41" s="301"/>
      <c r="AB41" s="296" t="s">
        <v>2167</v>
      </c>
      <c r="AC41" s="296" t="s">
        <v>2166</v>
      </c>
      <c r="AD41" s="300" t="s">
        <v>1542</v>
      </c>
      <c r="AE41" s="296" t="s">
        <v>1045</v>
      </c>
      <c r="AF41" s="296" t="s">
        <v>1031</v>
      </c>
      <c r="AG41" s="295" t="s">
        <v>2103</v>
      </c>
    </row>
    <row r="42" spans="1:33" s="296" customFormat="1" ht="18" x14ac:dyDescent="0.35">
      <c r="A42" s="392"/>
      <c r="B42" s="295"/>
      <c r="C42" s="295" t="s">
        <v>1720</v>
      </c>
      <c r="D42" s="296" t="s">
        <v>2848</v>
      </c>
      <c r="E42" s="297" t="s">
        <v>2166</v>
      </c>
      <c r="F42" s="297" t="s">
        <v>2157</v>
      </c>
      <c r="G42" s="296" t="s">
        <v>2167</v>
      </c>
      <c r="H42" s="296" t="s">
        <v>2159</v>
      </c>
      <c r="I42" s="295">
        <v>15.9</v>
      </c>
      <c r="J42" s="299">
        <v>6.2</v>
      </c>
      <c r="K42" s="299">
        <v>6.5</v>
      </c>
      <c r="L42" s="296" t="s">
        <v>2163</v>
      </c>
      <c r="Q42" s="298"/>
      <c r="R42" s="394"/>
      <c r="S42" s="394"/>
      <c r="T42" s="298"/>
      <c r="U42" s="298"/>
      <c r="V42" s="295"/>
      <c r="W42" s="397"/>
      <c r="AG42" s="295"/>
    </row>
    <row r="43" spans="1:33" s="296" customFormat="1" ht="18" x14ac:dyDescent="0.35">
      <c r="A43" s="392"/>
      <c r="B43" s="295"/>
      <c r="C43" s="295" t="s">
        <v>1720</v>
      </c>
      <c r="D43" s="296" t="s">
        <v>2849</v>
      </c>
      <c r="E43" s="297" t="s">
        <v>2157</v>
      </c>
      <c r="F43" s="297" t="s">
        <v>2250</v>
      </c>
      <c r="G43" s="296" t="s">
        <v>2159</v>
      </c>
      <c r="H43" s="296" t="s">
        <v>2251</v>
      </c>
      <c r="I43" s="298">
        <v>4.5999999999999996</v>
      </c>
      <c r="J43" s="299">
        <v>7.25</v>
      </c>
      <c r="K43" s="299">
        <v>7.35</v>
      </c>
      <c r="L43" s="296" t="s">
        <v>2163</v>
      </c>
      <c r="N43" s="295"/>
      <c r="O43" s="295"/>
      <c r="P43" s="295"/>
      <c r="Q43" s="298"/>
      <c r="R43" s="394"/>
      <c r="S43" s="394"/>
      <c r="T43" s="298"/>
      <c r="U43" s="298"/>
      <c r="V43" s="295"/>
      <c r="W43" s="397"/>
      <c r="AG43" s="295"/>
    </row>
    <row r="44" spans="1:33" s="296" customFormat="1" ht="18" x14ac:dyDescent="0.35">
      <c r="A44" s="392"/>
      <c r="B44" s="295"/>
      <c r="C44" s="295" t="s">
        <v>1720</v>
      </c>
      <c r="D44" s="296" t="s">
        <v>2850</v>
      </c>
      <c r="E44" s="297" t="s">
        <v>2250</v>
      </c>
      <c r="F44" s="297" t="s">
        <v>40</v>
      </c>
      <c r="G44" s="296" t="s">
        <v>2251</v>
      </c>
      <c r="H44" s="296" t="s">
        <v>1476</v>
      </c>
      <c r="I44" s="298">
        <v>6</v>
      </c>
      <c r="J44" s="299">
        <v>7.45</v>
      </c>
      <c r="K44" s="299">
        <v>8.15</v>
      </c>
      <c r="L44" s="296" t="s">
        <v>2163</v>
      </c>
      <c r="N44" s="295"/>
      <c r="O44" s="295"/>
      <c r="P44" s="295"/>
      <c r="Q44" s="298"/>
      <c r="R44" s="394"/>
      <c r="S44" s="394"/>
      <c r="T44" s="298"/>
      <c r="U44" s="298"/>
      <c r="V44" s="295"/>
      <c r="W44" s="397"/>
      <c r="AG44" s="295"/>
    </row>
    <row r="45" spans="1:33" s="296" customFormat="1" ht="18" x14ac:dyDescent="0.35">
      <c r="A45" s="392"/>
      <c r="B45" s="295"/>
      <c r="C45" s="295" t="s">
        <v>1720</v>
      </c>
      <c r="D45" s="296" t="s">
        <v>2851</v>
      </c>
      <c r="E45" s="297" t="s">
        <v>40</v>
      </c>
      <c r="F45" s="297" t="s">
        <v>2560</v>
      </c>
      <c r="G45" s="296" t="s">
        <v>1476</v>
      </c>
      <c r="H45" s="296" t="s">
        <v>2561</v>
      </c>
      <c r="I45" s="295">
        <v>26.8</v>
      </c>
      <c r="J45" s="299">
        <v>8.3000000000000007</v>
      </c>
      <c r="K45" s="299">
        <v>9.3000000000000007</v>
      </c>
      <c r="L45" s="296" t="s">
        <v>1225</v>
      </c>
      <c r="M45" s="396" t="s">
        <v>971</v>
      </c>
      <c r="N45" s="295"/>
      <c r="O45" s="295"/>
      <c r="P45" s="295"/>
      <c r="Q45" s="298"/>
      <c r="R45" s="394"/>
      <c r="S45" s="394"/>
      <c r="T45" s="298"/>
      <c r="U45" s="298"/>
      <c r="V45" s="295"/>
      <c r="W45" s="397"/>
      <c r="AG45" s="295"/>
    </row>
    <row r="46" spans="1:33" s="296" customFormat="1" ht="18" x14ac:dyDescent="0.35">
      <c r="A46" s="392"/>
      <c r="B46" s="295"/>
      <c r="C46" s="295" t="s">
        <v>1720</v>
      </c>
      <c r="D46" s="296" t="s">
        <v>2852</v>
      </c>
      <c r="E46" s="297" t="s">
        <v>2560</v>
      </c>
      <c r="F46" s="297" t="s">
        <v>40</v>
      </c>
      <c r="G46" s="296" t="s">
        <v>2561</v>
      </c>
      <c r="H46" s="296" t="s">
        <v>1476</v>
      </c>
      <c r="I46" s="295">
        <v>29.5</v>
      </c>
      <c r="J46" s="299">
        <v>10.1</v>
      </c>
      <c r="K46" s="299">
        <v>11.1</v>
      </c>
      <c r="L46" s="296" t="s">
        <v>1225</v>
      </c>
      <c r="M46" s="305">
        <v>10</v>
      </c>
      <c r="N46" s="299">
        <v>11.1</v>
      </c>
      <c r="O46" s="295"/>
      <c r="P46" s="295"/>
      <c r="Q46" s="298"/>
      <c r="R46" s="394"/>
      <c r="S46" s="394"/>
      <c r="T46" s="298"/>
      <c r="U46" s="298"/>
      <c r="V46" s="295"/>
      <c r="W46" s="397"/>
      <c r="AG46" s="295"/>
    </row>
    <row r="47" spans="1:33" s="296" customFormat="1" ht="18" x14ac:dyDescent="0.35">
      <c r="A47" s="392"/>
      <c r="B47" s="295"/>
      <c r="C47" s="295" t="s">
        <v>1720</v>
      </c>
      <c r="D47" s="296" t="s">
        <v>2853</v>
      </c>
      <c r="E47" s="297" t="s">
        <v>40</v>
      </c>
      <c r="F47" s="297" t="s">
        <v>2560</v>
      </c>
      <c r="G47" s="296" t="s">
        <v>1476</v>
      </c>
      <c r="H47" s="296" t="s">
        <v>2561</v>
      </c>
      <c r="I47" s="295">
        <v>29.5</v>
      </c>
      <c r="J47" s="299">
        <v>11.3</v>
      </c>
      <c r="K47" s="299">
        <v>12.3</v>
      </c>
      <c r="M47" s="293">
        <v>11.15</v>
      </c>
      <c r="N47" s="293">
        <v>12.25</v>
      </c>
      <c r="O47" s="295"/>
      <c r="P47" s="295"/>
      <c r="Q47" s="298"/>
      <c r="R47" s="394"/>
      <c r="S47" s="394"/>
      <c r="T47" s="298"/>
      <c r="U47" s="298"/>
      <c r="V47" s="295"/>
      <c r="W47" s="397"/>
      <c r="AG47" s="295"/>
    </row>
    <row r="48" spans="1:33" s="296" customFormat="1" ht="18" x14ac:dyDescent="0.35">
      <c r="A48" s="392"/>
      <c r="B48" s="295"/>
      <c r="C48" s="295" t="s">
        <v>1720</v>
      </c>
      <c r="D48" s="296" t="s">
        <v>2854</v>
      </c>
      <c r="E48" s="297" t="s">
        <v>2560</v>
      </c>
      <c r="F48" s="297" t="s">
        <v>40</v>
      </c>
      <c r="G48" s="296" t="s">
        <v>2561</v>
      </c>
      <c r="H48" s="296" t="s">
        <v>1476</v>
      </c>
      <c r="I48" s="295">
        <v>26.8</v>
      </c>
      <c r="J48" s="299">
        <v>12.4</v>
      </c>
      <c r="K48" s="299">
        <v>13.4</v>
      </c>
      <c r="M48" s="293">
        <v>12.3</v>
      </c>
      <c r="N48" s="293">
        <v>13.3</v>
      </c>
      <c r="P48" s="295"/>
      <c r="Q48" s="298"/>
      <c r="R48" s="394"/>
      <c r="S48" s="394"/>
      <c r="T48" s="298"/>
      <c r="U48" s="298"/>
      <c r="V48" s="295"/>
      <c r="W48" s="397"/>
      <c r="AG48" s="295"/>
    </row>
    <row r="49" spans="1:33" s="296" customFormat="1" ht="18" x14ac:dyDescent="0.35">
      <c r="A49" s="392"/>
      <c r="B49" s="295"/>
      <c r="C49" s="295"/>
      <c r="E49" s="303" t="s">
        <v>976</v>
      </c>
      <c r="F49" s="297"/>
      <c r="G49" s="304" t="s">
        <v>976</v>
      </c>
      <c r="I49" s="295"/>
      <c r="J49" s="299"/>
      <c r="K49" s="299"/>
      <c r="P49" s="295"/>
      <c r="Q49" s="298"/>
      <c r="R49" s="394"/>
      <c r="S49" s="394"/>
      <c r="T49" s="298"/>
      <c r="U49" s="298"/>
      <c r="V49" s="295"/>
      <c r="W49" s="397"/>
      <c r="AG49" s="295"/>
    </row>
    <row r="50" spans="1:33" s="296" customFormat="1" ht="18" x14ac:dyDescent="0.35">
      <c r="A50" s="392"/>
      <c r="B50" s="295"/>
      <c r="C50" s="295" t="s">
        <v>1415</v>
      </c>
      <c r="D50" s="296" t="s">
        <v>2870</v>
      </c>
      <c r="E50" s="297" t="s">
        <v>40</v>
      </c>
      <c r="F50" s="297" t="s">
        <v>49</v>
      </c>
      <c r="G50" s="296" t="s">
        <v>1476</v>
      </c>
      <c r="H50" s="296" t="s">
        <v>963</v>
      </c>
      <c r="I50" s="295">
        <v>57.8</v>
      </c>
      <c r="J50" s="299">
        <v>14.4</v>
      </c>
      <c r="K50" s="299">
        <v>16.25</v>
      </c>
      <c r="L50" s="302" t="s">
        <v>2871</v>
      </c>
      <c r="P50" s="295"/>
      <c r="Q50" s="295" t="s">
        <v>1415</v>
      </c>
      <c r="R50" s="393">
        <v>0.35069444444444442</v>
      </c>
      <c r="S50" s="393">
        <v>0.3298611111111111</v>
      </c>
      <c r="T50" s="298">
        <v>208.8</v>
      </c>
      <c r="U50" s="298">
        <f>T41+T50</f>
        <v>359.8</v>
      </c>
      <c r="V50" s="394">
        <v>14</v>
      </c>
      <c r="W50" s="395"/>
      <c r="X50" s="301" t="s">
        <v>2101</v>
      </c>
      <c r="Y50" s="300" t="s">
        <v>1029</v>
      </c>
      <c r="Z50" s="296" t="s">
        <v>1045</v>
      </c>
      <c r="AA50" s="301"/>
      <c r="AB50" s="296" t="s">
        <v>963</v>
      </c>
      <c r="AC50" s="296" t="s">
        <v>49</v>
      </c>
      <c r="AD50" s="300" t="s">
        <v>1029</v>
      </c>
      <c r="AE50" s="296" t="s">
        <v>1045</v>
      </c>
      <c r="AF50" s="296" t="s">
        <v>1031</v>
      </c>
      <c r="AG50" s="295" t="s">
        <v>2103</v>
      </c>
    </row>
    <row r="51" spans="1:33" s="296" customFormat="1" ht="18" x14ac:dyDescent="0.35">
      <c r="A51" s="392"/>
      <c r="B51" s="295"/>
      <c r="C51" s="295" t="s">
        <v>1415</v>
      </c>
      <c r="D51" s="296" t="s">
        <v>2872</v>
      </c>
      <c r="E51" s="297" t="s">
        <v>49</v>
      </c>
      <c r="F51" s="297" t="s">
        <v>0</v>
      </c>
      <c r="G51" s="296" t="s">
        <v>963</v>
      </c>
      <c r="H51" s="296" t="s">
        <v>968</v>
      </c>
      <c r="I51" s="295">
        <v>23.3</v>
      </c>
      <c r="J51" s="299">
        <v>16.350000000000001</v>
      </c>
      <c r="K51" s="299">
        <v>17.2</v>
      </c>
      <c r="L51" s="299"/>
      <c r="P51" s="295"/>
      <c r="Q51" s="298"/>
      <c r="R51" s="394"/>
      <c r="S51" s="394"/>
      <c r="T51" s="298"/>
      <c r="U51" s="298"/>
      <c r="V51" s="295"/>
      <c r="W51" s="397"/>
      <c r="AG51" s="295"/>
    </row>
    <row r="52" spans="1:33" s="296" customFormat="1" ht="18" x14ac:dyDescent="0.35">
      <c r="A52" s="392"/>
      <c r="B52" s="295"/>
      <c r="C52" s="295" t="s">
        <v>1415</v>
      </c>
      <c r="D52" s="296" t="s">
        <v>2873</v>
      </c>
      <c r="E52" s="297" t="s">
        <v>0</v>
      </c>
      <c r="F52" s="297" t="s">
        <v>49</v>
      </c>
      <c r="G52" s="296" t="s">
        <v>968</v>
      </c>
      <c r="H52" s="296" t="s">
        <v>963</v>
      </c>
      <c r="I52" s="295">
        <v>23.3</v>
      </c>
      <c r="J52" s="299">
        <v>17.3</v>
      </c>
      <c r="K52" s="299">
        <v>18.149999999999999</v>
      </c>
      <c r="L52" s="396" t="s">
        <v>971</v>
      </c>
      <c r="N52" s="295"/>
      <c r="O52" s="295"/>
      <c r="P52" s="295"/>
      <c r="Q52" s="298"/>
      <c r="R52" s="394"/>
      <c r="S52" s="394"/>
      <c r="T52" s="298"/>
      <c r="U52" s="298"/>
      <c r="V52" s="295"/>
      <c r="W52" s="397"/>
      <c r="AG52" s="295"/>
    </row>
    <row r="53" spans="1:33" s="296" customFormat="1" ht="18" x14ac:dyDescent="0.35">
      <c r="A53" s="392"/>
      <c r="B53" s="295"/>
      <c r="C53" s="295" t="s">
        <v>1415</v>
      </c>
      <c r="D53" s="296" t="s">
        <v>2874</v>
      </c>
      <c r="E53" s="297" t="s">
        <v>49</v>
      </c>
      <c r="F53" s="297" t="s">
        <v>0</v>
      </c>
      <c r="G53" s="296" t="s">
        <v>963</v>
      </c>
      <c r="H53" s="296" t="s">
        <v>968</v>
      </c>
      <c r="I53" s="295">
        <v>23.3</v>
      </c>
      <c r="J53" s="299">
        <v>18.45</v>
      </c>
      <c r="K53" s="299">
        <v>19.3</v>
      </c>
      <c r="L53" s="299"/>
      <c r="N53" s="295"/>
      <c r="O53" s="295"/>
      <c r="P53" s="295"/>
      <c r="Q53" s="298"/>
      <c r="R53" s="394"/>
      <c r="S53" s="394"/>
      <c r="T53" s="298"/>
      <c r="U53" s="298"/>
      <c r="V53" s="295"/>
      <c r="W53" s="397"/>
      <c r="AG53" s="295"/>
    </row>
    <row r="54" spans="1:33" s="296" customFormat="1" ht="18" x14ac:dyDescent="0.35">
      <c r="A54" s="392"/>
      <c r="B54" s="295"/>
      <c r="C54" s="295" t="s">
        <v>1415</v>
      </c>
      <c r="D54" s="296" t="s">
        <v>2875</v>
      </c>
      <c r="E54" s="297" t="s">
        <v>0</v>
      </c>
      <c r="F54" s="297" t="s">
        <v>49</v>
      </c>
      <c r="G54" s="296" t="s">
        <v>968</v>
      </c>
      <c r="H54" s="296" t="s">
        <v>963</v>
      </c>
      <c r="I54" s="295">
        <v>23.3</v>
      </c>
      <c r="J54" s="299">
        <v>19.399999999999999</v>
      </c>
      <c r="K54" s="299">
        <v>20.25</v>
      </c>
      <c r="L54" s="299"/>
      <c r="N54" s="295"/>
      <c r="O54" s="295"/>
      <c r="P54" s="295"/>
      <c r="Q54" s="298"/>
      <c r="R54" s="394"/>
      <c r="S54" s="394"/>
      <c r="T54" s="298"/>
      <c r="U54" s="298"/>
      <c r="V54" s="295"/>
      <c r="W54" s="397"/>
      <c r="AG54" s="295"/>
    </row>
    <row r="55" spans="1:33" s="296" customFormat="1" ht="18" x14ac:dyDescent="0.35">
      <c r="A55" s="392"/>
      <c r="B55" s="295"/>
      <c r="C55" s="295" t="s">
        <v>1415</v>
      </c>
      <c r="D55" s="296" t="s">
        <v>2876</v>
      </c>
      <c r="E55" s="297" t="s">
        <v>49</v>
      </c>
      <c r="F55" s="297" t="s">
        <v>40</v>
      </c>
      <c r="G55" s="296" t="s">
        <v>963</v>
      </c>
      <c r="H55" s="296" t="s">
        <v>1476</v>
      </c>
      <c r="I55" s="295">
        <v>57.8</v>
      </c>
      <c r="J55" s="299">
        <v>20.350000000000001</v>
      </c>
      <c r="K55" s="299">
        <v>22.2</v>
      </c>
      <c r="L55" s="302" t="s">
        <v>2871</v>
      </c>
      <c r="N55" s="295"/>
      <c r="O55" s="295"/>
      <c r="P55" s="295"/>
      <c r="Q55" s="298"/>
      <c r="R55" s="394"/>
      <c r="S55" s="394"/>
      <c r="T55" s="298"/>
      <c r="U55" s="298"/>
      <c r="V55" s="295"/>
      <c r="W55" s="397"/>
      <c r="AG55" s="295"/>
    </row>
    <row r="56" spans="1:33" s="296" customFormat="1" ht="18" x14ac:dyDescent="0.35">
      <c r="A56" s="392"/>
      <c r="B56" s="295"/>
      <c r="C56" s="295"/>
      <c r="E56" s="297"/>
      <c r="F56" s="297"/>
      <c r="I56" s="304" t="s">
        <v>3236</v>
      </c>
      <c r="J56" s="295"/>
      <c r="K56" s="295"/>
      <c r="N56" s="295"/>
      <c r="O56" s="295"/>
      <c r="P56" s="295"/>
      <c r="R56" s="394"/>
      <c r="S56" s="394"/>
      <c r="T56" s="298"/>
      <c r="U56" s="298"/>
      <c r="W56" s="397"/>
      <c r="AG56" s="295"/>
    </row>
    <row r="58" spans="1:33" ht="18" x14ac:dyDescent="0.35">
      <c r="I58" s="400">
        <v>26.8</v>
      </c>
    </row>
    <row r="59" spans="1:33" ht="18" x14ac:dyDescent="0.35">
      <c r="I59" s="400">
        <v>2.7</v>
      </c>
    </row>
    <row r="62" spans="1:33" s="164" customFormat="1" ht="18" x14ac:dyDescent="0.35">
      <c r="A62" s="316"/>
      <c r="B62" s="163">
        <v>35</v>
      </c>
      <c r="C62" s="163" t="s">
        <v>1408</v>
      </c>
      <c r="D62" s="164" t="s">
        <v>2760</v>
      </c>
      <c r="E62" s="174" t="s">
        <v>40</v>
      </c>
      <c r="F62" s="174" t="s">
        <v>2515</v>
      </c>
      <c r="G62" s="164" t="s">
        <v>1476</v>
      </c>
      <c r="H62" s="164" t="s">
        <v>2516</v>
      </c>
      <c r="I62" s="216">
        <v>55.5</v>
      </c>
      <c r="J62" s="167">
        <v>8.3000000000000007</v>
      </c>
      <c r="K62" s="167">
        <v>10.3</v>
      </c>
      <c r="L62" s="164" t="s">
        <v>2517</v>
      </c>
      <c r="N62" s="163"/>
      <c r="O62" s="163"/>
      <c r="P62" s="163"/>
      <c r="Q62" s="163" t="s">
        <v>1408</v>
      </c>
      <c r="R62" s="181">
        <v>0.40625</v>
      </c>
      <c r="S62" s="181">
        <v>0.3263888888888889</v>
      </c>
      <c r="T62" s="216">
        <v>239.8</v>
      </c>
      <c r="U62" s="216"/>
      <c r="V62" s="172"/>
      <c r="W62" s="320" t="s">
        <v>2698</v>
      </c>
      <c r="X62" s="169" t="s">
        <v>2101</v>
      </c>
      <c r="Y62" s="169" t="s">
        <v>1045</v>
      </c>
      <c r="Z62" s="169"/>
      <c r="AA62" s="169"/>
      <c r="AB62" s="164" t="s">
        <v>1539</v>
      </c>
      <c r="AC62" s="164" t="s">
        <v>11</v>
      </c>
      <c r="AD62" s="211" t="s">
        <v>1542</v>
      </c>
      <c r="AE62" s="164" t="s">
        <v>1045</v>
      </c>
      <c r="AF62" s="164" t="s">
        <v>1031</v>
      </c>
      <c r="AG62" s="163" t="s">
        <v>2103</v>
      </c>
    </row>
    <row r="63" spans="1:33" s="164" customFormat="1" ht="18" x14ac:dyDescent="0.35">
      <c r="A63" s="316"/>
      <c r="B63" s="163"/>
      <c r="C63" s="163" t="s">
        <v>1408</v>
      </c>
      <c r="D63" s="164" t="s">
        <v>2761</v>
      </c>
      <c r="E63" s="174" t="s">
        <v>2515</v>
      </c>
      <c r="F63" s="174" t="s">
        <v>2141</v>
      </c>
      <c r="G63" s="164" t="s">
        <v>2516</v>
      </c>
      <c r="H63" s="164" t="s">
        <v>2142</v>
      </c>
      <c r="I63" s="163">
        <v>23.5</v>
      </c>
      <c r="J63" s="167">
        <v>11</v>
      </c>
      <c r="K63" s="167">
        <v>11.45</v>
      </c>
      <c r="L63" s="57" t="s">
        <v>971</v>
      </c>
      <c r="N63" s="163"/>
      <c r="O63" s="163"/>
      <c r="P63" s="163"/>
      <c r="Q63" s="216"/>
      <c r="R63" s="172"/>
      <c r="S63" s="172"/>
      <c r="T63" s="216"/>
      <c r="U63" s="216"/>
      <c r="V63" s="163"/>
      <c r="W63" s="262"/>
      <c r="AG63" s="163"/>
    </row>
    <row r="64" spans="1:33" s="164" customFormat="1" ht="18" x14ac:dyDescent="0.35">
      <c r="A64" s="316"/>
      <c r="B64" s="163"/>
      <c r="C64" s="163" t="s">
        <v>1408</v>
      </c>
      <c r="D64" s="164" t="s">
        <v>2762</v>
      </c>
      <c r="E64" s="174" t="s">
        <v>2141</v>
      </c>
      <c r="F64" s="174" t="s">
        <v>1538</v>
      </c>
      <c r="G64" s="164" t="s">
        <v>2142</v>
      </c>
      <c r="H64" s="164" t="s">
        <v>1539</v>
      </c>
      <c r="I64" s="163">
        <v>64.400000000000006</v>
      </c>
      <c r="J64" s="167">
        <v>12.15</v>
      </c>
      <c r="K64" s="167">
        <v>13.45</v>
      </c>
      <c r="L64" s="164" t="s">
        <v>2163</v>
      </c>
      <c r="N64" s="163"/>
      <c r="O64" s="163"/>
      <c r="P64" s="163"/>
      <c r="Q64" s="216"/>
      <c r="R64" s="172"/>
      <c r="S64" s="172"/>
      <c r="T64" s="216"/>
      <c r="U64" s="216"/>
      <c r="V64" s="163"/>
      <c r="W64" s="262"/>
      <c r="AG64" s="163"/>
    </row>
    <row r="65" spans="1:33" s="164" customFormat="1" ht="18" x14ac:dyDescent="0.35">
      <c r="A65" s="316"/>
      <c r="B65" s="163"/>
      <c r="C65" s="163" t="s">
        <v>1408</v>
      </c>
      <c r="D65" s="164" t="s">
        <v>2763</v>
      </c>
      <c r="E65" s="174" t="s">
        <v>1538</v>
      </c>
      <c r="F65" s="174" t="s">
        <v>40</v>
      </c>
      <c r="G65" s="164" t="s">
        <v>1539</v>
      </c>
      <c r="H65" s="164" t="s">
        <v>1476</v>
      </c>
      <c r="I65" s="163">
        <v>96.4</v>
      </c>
      <c r="J65" s="167">
        <v>15</v>
      </c>
      <c r="K65" s="167">
        <v>17.3</v>
      </c>
      <c r="L65" s="164" t="s">
        <v>2163</v>
      </c>
      <c r="N65" s="163"/>
      <c r="O65" s="163"/>
      <c r="P65" s="163"/>
      <c r="Q65" s="216"/>
      <c r="R65" s="172"/>
      <c r="S65" s="172"/>
      <c r="T65" s="216"/>
      <c r="U65" s="216"/>
      <c r="V65" s="163"/>
      <c r="W65" s="262"/>
      <c r="AG65" s="163"/>
    </row>
    <row r="66" spans="1:33" s="164" customFormat="1" ht="18" x14ac:dyDescent="0.35">
      <c r="A66" s="316"/>
      <c r="B66" s="163"/>
      <c r="C66" s="163"/>
      <c r="E66" s="221" t="s">
        <v>976</v>
      </c>
      <c r="F66" s="174"/>
      <c r="G66" s="57" t="s">
        <v>976</v>
      </c>
      <c r="I66" s="163"/>
      <c r="J66" s="167"/>
      <c r="K66" s="163"/>
      <c r="N66" s="163"/>
      <c r="O66" s="163"/>
      <c r="P66" s="163"/>
      <c r="Q66" s="216"/>
      <c r="R66" s="172"/>
      <c r="S66" s="172"/>
      <c r="T66" s="216"/>
      <c r="U66" s="216"/>
      <c r="V66" s="163"/>
      <c r="W66" s="262"/>
      <c r="AG66" s="163"/>
    </row>
    <row r="67" spans="1:33" s="164" customFormat="1" ht="18" x14ac:dyDescent="0.35">
      <c r="A67" s="316"/>
      <c r="B67" s="163"/>
      <c r="C67" s="163" t="s">
        <v>1426</v>
      </c>
      <c r="D67" s="164" t="s">
        <v>2764</v>
      </c>
      <c r="E67" s="174" t="s">
        <v>40</v>
      </c>
      <c r="F67" s="174" t="s">
        <v>2157</v>
      </c>
      <c r="G67" s="164" t="s">
        <v>1476</v>
      </c>
      <c r="H67" s="164" t="s">
        <v>2159</v>
      </c>
      <c r="I67" s="216">
        <v>2.7</v>
      </c>
      <c r="J67" s="167">
        <v>18.149999999999999</v>
      </c>
      <c r="K67" s="167">
        <v>18.25</v>
      </c>
      <c r="L67" s="164" t="s">
        <v>2163</v>
      </c>
      <c r="N67" s="163"/>
      <c r="O67" s="163"/>
      <c r="P67" s="163"/>
      <c r="Q67" s="163" t="s">
        <v>1426</v>
      </c>
      <c r="R67" s="181">
        <v>0.48958333333333331</v>
      </c>
      <c r="S67" s="181">
        <v>0.28125</v>
      </c>
      <c r="T67" s="216">
        <v>122</v>
      </c>
      <c r="U67" s="216">
        <f>T62+T67</f>
        <v>361.8</v>
      </c>
      <c r="V67" s="172">
        <v>14</v>
      </c>
      <c r="W67" s="320" t="s">
        <v>1027</v>
      </c>
      <c r="X67" s="169" t="s">
        <v>2101</v>
      </c>
      <c r="Y67" s="169" t="s">
        <v>1045</v>
      </c>
      <c r="Z67" s="169" t="s">
        <v>1045</v>
      </c>
      <c r="AA67" s="169"/>
      <c r="AB67" s="164" t="s">
        <v>2191</v>
      </c>
      <c r="AC67" s="164" t="s">
        <v>2190</v>
      </c>
      <c r="AD67" s="211" t="s">
        <v>1542</v>
      </c>
      <c r="AE67" s="164" t="s">
        <v>1045</v>
      </c>
      <c r="AF67" s="164" t="s">
        <v>1031</v>
      </c>
      <c r="AG67" s="163" t="s">
        <v>2103</v>
      </c>
    </row>
    <row r="68" spans="1:33" s="164" customFormat="1" ht="18" x14ac:dyDescent="0.35">
      <c r="A68" s="316"/>
      <c r="B68" s="163"/>
      <c r="C68" s="163" t="s">
        <v>1426</v>
      </c>
      <c r="D68" s="164" t="s">
        <v>2765</v>
      </c>
      <c r="E68" s="174" t="s">
        <v>2157</v>
      </c>
      <c r="F68" s="174" t="s">
        <v>2190</v>
      </c>
      <c r="G68" s="164" t="s">
        <v>2159</v>
      </c>
      <c r="H68" s="164" t="s">
        <v>2191</v>
      </c>
      <c r="I68" s="216">
        <v>16.899999999999999</v>
      </c>
      <c r="J68" s="167">
        <v>18.3</v>
      </c>
      <c r="K68" s="167">
        <v>19.149999999999999</v>
      </c>
      <c r="L68" s="164" t="s">
        <v>2163</v>
      </c>
      <c r="N68" s="163"/>
      <c r="O68" s="163"/>
      <c r="P68" s="163"/>
      <c r="Q68" s="216"/>
      <c r="R68" s="172"/>
      <c r="S68" s="172"/>
      <c r="T68" s="216"/>
      <c r="U68" s="216"/>
      <c r="V68" s="163"/>
      <c r="W68" s="262"/>
      <c r="AG68" s="163"/>
    </row>
    <row r="69" spans="1:33" s="164" customFormat="1" ht="18" x14ac:dyDescent="0.35">
      <c r="A69" s="316"/>
      <c r="B69" s="163"/>
      <c r="C69" s="163" t="s">
        <v>1426</v>
      </c>
      <c r="D69" s="164" t="s">
        <v>2766</v>
      </c>
      <c r="E69" s="174" t="s">
        <v>2190</v>
      </c>
      <c r="F69" s="174" t="s">
        <v>40</v>
      </c>
      <c r="G69" s="164" t="s">
        <v>2191</v>
      </c>
      <c r="H69" s="164" t="s">
        <v>1476</v>
      </c>
      <c r="I69" s="216">
        <v>14.2</v>
      </c>
      <c r="J69" s="167">
        <v>19.2</v>
      </c>
      <c r="K69" s="167">
        <v>20.05</v>
      </c>
      <c r="N69" s="163"/>
      <c r="O69" s="163"/>
      <c r="P69" s="163"/>
      <c r="Q69" s="216"/>
      <c r="R69" s="172"/>
      <c r="S69" s="172"/>
      <c r="T69" s="216"/>
      <c r="U69" s="216"/>
      <c r="V69" s="163"/>
      <c r="W69" s="262"/>
      <c r="AG69" s="163"/>
    </row>
    <row r="70" spans="1:33" s="164" customFormat="1" ht="18" x14ac:dyDescent="0.35">
      <c r="A70" s="316"/>
      <c r="B70" s="163"/>
      <c r="C70" s="163" t="s">
        <v>1426</v>
      </c>
      <c r="D70" s="164" t="s">
        <v>2767</v>
      </c>
      <c r="E70" s="174" t="s">
        <v>40</v>
      </c>
      <c r="F70" s="174" t="s">
        <v>2166</v>
      </c>
      <c r="G70" s="164" t="s">
        <v>1476</v>
      </c>
      <c r="H70" s="164" t="s">
        <v>2167</v>
      </c>
      <c r="I70" s="216">
        <v>13.2</v>
      </c>
      <c r="J70" s="167">
        <v>20.3</v>
      </c>
      <c r="K70" s="167">
        <v>20.55</v>
      </c>
      <c r="N70" s="163"/>
      <c r="O70" s="163"/>
      <c r="P70" s="163"/>
      <c r="Q70" s="216"/>
      <c r="R70" s="172"/>
      <c r="S70" s="172"/>
      <c r="T70" s="216"/>
      <c r="U70" s="216"/>
      <c r="V70" s="163"/>
      <c r="W70" s="262"/>
      <c r="AG70" s="163"/>
    </row>
    <row r="71" spans="1:33" s="164" customFormat="1" ht="18" x14ac:dyDescent="0.35">
      <c r="A71" s="316"/>
      <c r="B71" s="163"/>
      <c r="C71" s="163" t="s">
        <v>1426</v>
      </c>
      <c r="D71" s="164" t="s">
        <v>2768</v>
      </c>
      <c r="E71" s="174" t="s">
        <v>2166</v>
      </c>
      <c r="F71" s="174" t="s">
        <v>2157</v>
      </c>
      <c r="G71" s="164" t="s">
        <v>2167</v>
      </c>
      <c r="H71" s="164" t="s">
        <v>2159</v>
      </c>
      <c r="I71" s="216">
        <v>15.9</v>
      </c>
      <c r="J71" s="167">
        <v>21.05</v>
      </c>
      <c r="K71" s="167">
        <v>21.35</v>
      </c>
      <c r="L71" s="164" t="s">
        <v>2163</v>
      </c>
      <c r="N71" s="163"/>
      <c r="O71" s="163"/>
      <c r="P71" s="163"/>
      <c r="Q71" s="216"/>
      <c r="R71" s="172"/>
      <c r="S71" s="172"/>
      <c r="T71" s="216"/>
      <c r="U71" s="216"/>
      <c r="V71" s="163"/>
      <c r="W71" s="262"/>
      <c r="AG71" s="163"/>
    </row>
    <row r="72" spans="1:33" s="164" customFormat="1" ht="18" x14ac:dyDescent="0.35">
      <c r="A72" s="316"/>
      <c r="B72" s="163"/>
      <c r="C72" s="163" t="s">
        <v>1426</v>
      </c>
      <c r="D72" s="164" t="s">
        <v>2769</v>
      </c>
      <c r="E72" s="174" t="s">
        <v>2157</v>
      </c>
      <c r="F72" s="174" t="s">
        <v>40</v>
      </c>
      <c r="G72" s="164" t="s">
        <v>2159</v>
      </c>
      <c r="H72" s="164" t="s">
        <v>1476</v>
      </c>
      <c r="I72" s="216">
        <v>2.7</v>
      </c>
      <c r="J72" s="167">
        <v>21.45</v>
      </c>
      <c r="K72" s="167">
        <v>21.55</v>
      </c>
      <c r="L72" s="57" t="s">
        <v>971</v>
      </c>
      <c r="M72" s="213"/>
      <c r="N72" s="163"/>
      <c r="O72" s="163"/>
      <c r="P72" s="163"/>
      <c r="Q72" s="216"/>
      <c r="R72" s="172"/>
      <c r="S72" s="172"/>
      <c r="T72" s="216"/>
      <c r="U72" s="216"/>
      <c r="V72" s="163"/>
      <c r="W72" s="262"/>
      <c r="AG72" s="163"/>
    </row>
    <row r="73" spans="1:33" s="164" customFormat="1" ht="18" x14ac:dyDescent="0.35">
      <c r="A73" s="316"/>
      <c r="B73" s="163"/>
      <c r="C73" s="163" t="s">
        <v>1426</v>
      </c>
      <c r="D73" s="164" t="s">
        <v>2770</v>
      </c>
      <c r="E73" s="174" t="s">
        <v>40</v>
      </c>
      <c r="F73" s="174" t="s">
        <v>2157</v>
      </c>
      <c r="G73" s="164" t="s">
        <v>1476</v>
      </c>
      <c r="H73" s="164" t="s">
        <v>2159</v>
      </c>
      <c r="I73" s="216">
        <v>2.7</v>
      </c>
      <c r="J73" s="167">
        <v>22.25</v>
      </c>
      <c r="K73" s="167">
        <v>22.35</v>
      </c>
      <c r="L73" s="164" t="s">
        <v>2163</v>
      </c>
      <c r="N73" s="163"/>
      <c r="O73" s="163"/>
      <c r="P73" s="163"/>
      <c r="Q73" s="216"/>
      <c r="R73" s="172"/>
      <c r="S73" s="172"/>
      <c r="T73" s="216"/>
      <c r="U73" s="216"/>
      <c r="V73" s="163"/>
      <c r="W73" s="262"/>
      <c r="AG73" s="163"/>
    </row>
    <row r="74" spans="1:33" s="164" customFormat="1" ht="18" x14ac:dyDescent="0.35">
      <c r="A74" s="316"/>
      <c r="B74" s="163"/>
      <c r="C74" s="163" t="s">
        <v>1426</v>
      </c>
      <c r="D74" s="164" t="s">
        <v>2771</v>
      </c>
      <c r="E74" s="174" t="s">
        <v>2157</v>
      </c>
      <c r="F74" s="174" t="s">
        <v>2211</v>
      </c>
      <c r="G74" s="164" t="s">
        <v>2159</v>
      </c>
      <c r="H74" s="164" t="s">
        <v>2212</v>
      </c>
      <c r="I74" s="216">
        <v>25.5</v>
      </c>
      <c r="J74" s="167">
        <v>22.45</v>
      </c>
      <c r="K74" s="167">
        <v>23.45</v>
      </c>
      <c r="L74" s="164" t="s">
        <v>2163</v>
      </c>
      <c r="N74" s="163"/>
      <c r="O74" s="163"/>
      <c r="P74" s="163"/>
      <c r="Q74" s="216"/>
      <c r="R74" s="172"/>
      <c r="S74" s="172"/>
      <c r="T74" s="216"/>
      <c r="U74" s="216"/>
      <c r="V74" s="163"/>
      <c r="W74" s="262"/>
      <c r="AG74" s="163"/>
    </row>
    <row r="75" spans="1:33" s="164" customFormat="1" ht="18" x14ac:dyDescent="0.35">
      <c r="A75" s="316"/>
      <c r="B75" s="163"/>
      <c r="C75" s="163" t="s">
        <v>1426</v>
      </c>
      <c r="D75" s="164" t="s">
        <v>2772</v>
      </c>
      <c r="E75" s="174" t="s">
        <v>2211</v>
      </c>
      <c r="F75" s="174" t="s">
        <v>2157</v>
      </c>
      <c r="G75" s="164" t="s">
        <v>2212</v>
      </c>
      <c r="H75" s="164" t="s">
        <v>2159</v>
      </c>
      <c r="I75" s="216">
        <v>25.5</v>
      </c>
      <c r="J75" s="167">
        <v>4</v>
      </c>
      <c r="K75" s="167">
        <v>4.55</v>
      </c>
      <c r="L75" s="164" t="s">
        <v>2163</v>
      </c>
      <c r="N75" s="163"/>
      <c r="O75" s="163"/>
      <c r="P75" s="163"/>
      <c r="Q75" s="216"/>
      <c r="R75" s="172"/>
      <c r="S75" s="172"/>
      <c r="T75" s="216"/>
      <c r="U75" s="216"/>
      <c r="V75" s="163"/>
      <c r="W75" s="262"/>
      <c r="AG75" s="163"/>
    </row>
    <row r="76" spans="1:33" s="164" customFormat="1" ht="18" x14ac:dyDescent="0.35">
      <c r="A76" s="316"/>
      <c r="B76" s="163"/>
      <c r="C76" s="163" t="s">
        <v>1426</v>
      </c>
      <c r="D76" s="164" t="s">
        <v>2773</v>
      </c>
      <c r="E76" s="174" t="s">
        <v>2157</v>
      </c>
      <c r="F76" s="174" t="s">
        <v>40</v>
      </c>
      <c r="G76" s="164" t="s">
        <v>2159</v>
      </c>
      <c r="H76" s="164" t="s">
        <v>1476</v>
      </c>
      <c r="I76" s="216">
        <v>2.7</v>
      </c>
      <c r="J76" s="167">
        <v>5.05</v>
      </c>
      <c r="K76" s="167">
        <v>5.15</v>
      </c>
      <c r="N76" s="163"/>
      <c r="O76" s="163"/>
      <c r="P76" s="163"/>
      <c r="Q76" s="216"/>
      <c r="R76" s="172"/>
      <c r="S76" s="172"/>
      <c r="T76" s="216"/>
      <c r="U76" s="216"/>
      <c r="V76" s="163"/>
      <c r="W76" s="262"/>
      <c r="AG76" s="163"/>
    </row>
    <row r="77" spans="1:33" s="164" customFormat="1" ht="18" x14ac:dyDescent="0.35">
      <c r="A77" s="316"/>
      <c r="B77" s="163"/>
      <c r="C77" s="163"/>
      <c r="E77" s="174"/>
      <c r="F77" s="174"/>
      <c r="I77" s="57" t="s">
        <v>2774</v>
      </c>
      <c r="J77" s="167"/>
      <c r="K77" s="163"/>
      <c r="N77" s="163"/>
      <c r="O77" s="163"/>
      <c r="P77" s="163"/>
      <c r="R77" s="172"/>
      <c r="S77" s="172"/>
      <c r="T77" s="216"/>
      <c r="U77" s="216"/>
      <c r="W77" s="262"/>
      <c r="AG77" s="163"/>
    </row>
    <row r="83" spans="1:33" s="296" customFormat="1" ht="18" x14ac:dyDescent="0.35">
      <c r="A83" s="392"/>
      <c r="B83" s="295">
        <v>36</v>
      </c>
      <c r="C83" s="295" t="s">
        <v>1420</v>
      </c>
      <c r="D83" s="296" t="s">
        <v>2330</v>
      </c>
      <c r="E83" s="297" t="s">
        <v>40</v>
      </c>
      <c r="F83" s="297" t="s">
        <v>2250</v>
      </c>
      <c r="G83" s="296" t="s">
        <v>1476</v>
      </c>
      <c r="H83" s="296" t="s">
        <v>2251</v>
      </c>
      <c r="I83" s="298">
        <v>7.3</v>
      </c>
      <c r="J83" s="299">
        <v>6</v>
      </c>
      <c r="K83" s="299">
        <v>6.2</v>
      </c>
      <c r="L83" s="296" t="s">
        <v>1225</v>
      </c>
      <c r="N83" s="295"/>
      <c r="O83" s="295"/>
      <c r="P83" s="295"/>
      <c r="Q83" s="295" t="s">
        <v>1420</v>
      </c>
      <c r="R83" s="393">
        <v>0.34375</v>
      </c>
      <c r="S83" s="393">
        <v>0.28125</v>
      </c>
      <c r="T83" s="298">
        <v>164.6</v>
      </c>
      <c r="U83" s="298"/>
      <c r="V83" s="394"/>
      <c r="W83" s="395" t="s">
        <v>1027</v>
      </c>
      <c r="X83" s="301" t="s">
        <v>2101</v>
      </c>
      <c r="Y83" s="296" t="s">
        <v>1045</v>
      </c>
      <c r="Z83" s="301"/>
      <c r="AA83" s="301"/>
      <c r="AB83" s="296" t="s">
        <v>2251</v>
      </c>
      <c r="AC83" s="296" t="s">
        <v>2250</v>
      </c>
      <c r="AD83" s="300" t="s">
        <v>1542</v>
      </c>
      <c r="AE83" s="296" t="s">
        <v>1045</v>
      </c>
      <c r="AF83" s="296" t="s">
        <v>1031</v>
      </c>
      <c r="AG83" s="295" t="s">
        <v>2103</v>
      </c>
    </row>
    <row r="84" spans="1:33" s="296" customFormat="1" ht="18" x14ac:dyDescent="0.35">
      <c r="A84" s="392"/>
      <c r="B84" s="295"/>
      <c r="C84" s="295" t="s">
        <v>1420</v>
      </c>
      <c r="D84" s="296" t="s">
        <v>2331</v>
      </c>
      <c r="E84" s="297" t="s">
        <v>2250</v>
      </c>
      <c r="F84" s="297" t="s">
        <v>40</v>
      </c>
      <c r="G84" s="296" t="s">
        <v>2251</v>
      </c>
      <c r="H84" s="296" t="s">
        <v>1476</v>
      </c>
      <c r="I84" s="295">
        <v>7.3</v>
      </c>
      <c r="J84" s="299">
        <v>6.3</v>
      </c>
      <c r="K84" s="299">
        <v>6.5</v>
      </c>
      <c r="L84" s="296" t="s">
        <v>1225</v>
      </c>
      <c r="M84" s="305"/>
      <c r="N84" s="295"/>
      <c r="O84" s="295"/>
      <c r="P84" s="295"/>
      <c r="Q84" s="298"/>
      <c r="R84" s="394"/>
      <c r="S84" s="394"/>
      <c r="T84" s="298"/>
      <c r="U84" s="298"/>
      <c r="V84" s="295"/>
      <c r="W84" s="397"/>
      <c r="AG84" s="295"/>
    </row>
    <row r="85" spans="1:33" s="296" customFormat="1" ht="18" x14ac:dyDescent="0.35">
      <c r="A85" s="392"/>
      <c r="B85" s="295"/>
      <c r="C85" s="295" t="s">
        <v>1420</v>
      </c>
      <c r="D85" s="296" t="s">
        <v>2332</v>
      </c>
      <c r="E85" s="297" t="s">
        <v>40</v>
      </c>
      <c r="F85" s="297" t="s">
        <v>2190</v>
      </c>
      <c r="G85" s="296" t="s">
        <v>1476</v>
      </c>
      <c r="H85" s="296" t="s">
        <v>2191</v>
      </c>
      <c r="I85" s="295">
        <v>14.2</v>
      </c>
      <c r="J85" s="299">
        <v>7.3</v>
      </c>
      <c r="K85" s="299">
        <v>7.55</v>
      </c>
      <c r="N85" s="295"/>
      <c r="O85" s="295"/>
      <c r="P85" s="295"/>
      <c r="Q85" s="298"/>
      <c r="R85" s="394"/>
      <c r="S85" s="394"/>
      <c r="T85" s="298"/>
      <c r="U85" s="298"/>
      <c r="V85" s="295"/>
      <c r="W85" s="397"/>
      <c r="AG85" s="295"/>
    </row>
    <row r="86" spans="1:33" s="296" customFormat="1" ht="18" x14ac:dyDescent="0.35">
      <c r="A86" s="392"/>
      <c r="B86" s="295"/>
      <c r="C86" s="295" t="s">
        <v>1420</v>
      </c>
      <c r="D86" s="296" t="s">
        <v>2333</v>
      </c>
      <c r="E86" s="297" t="s">
        <v>2190</v>
      </c>
      <c r="F86" s="297" t="s">
        <v>2157</v>
      </c>
      <c r="G86" s="296" t="s">
        <v>2191</v>
      </c>
      <c r="H86" s="296" t="s">
        <v>2159</v>
      </c>
      <c r="I86" s="295">
        <v>16.899999999999999</v>
      </c>
      <c r="J86" s="299">
        <v>8.0500000000000007</v>
      </c>
      <c r="K86" s="299">
        <v>8.35</v>
      </c>
      <c r="L86" s="296" t="s">
        <v>2163</v>
      </c>
      <c r="N86" s="295"/>
      <c r="O86" s="295"/>
      <c r="P86" s="295"/>
      <c r="Q86" s="298"/>
      <c r="R86" s="394"/>
      <c r="S86" s="394"/>
      <c r="T86" s="298"/>
      <c r="U86" s="298"/>
      <c r="V86" s="295"/>
      <c r="W86" s="397"/>
      <c r="AG86" s="295"/>
    </row>
    <row r="87" spans="1:33" s="296" customFormat="1" ht="18" x14ac:dyDescent="0.35">
      <c r="A87" s="392"/>
      <c r="B87" s="295"/>
      <c r="C87" s="295" t="s">
        <v>1420</v>
      </c>
      <c r="D87" s="296" t="s">
        <v>2334</v>
      </c>
      <c r="E87" s="297" t="s">
        <v>2157</v>
      </c>
      <c r="F87" s="297" t="s">
        <v>2190</v>
      </c>
      <c r="G87" s="296" t="s">
        <v>2159</v>
      </c>
      <c r="H87" s="296" t="s">
        <v>2191</v>
      </c>
      <c r="I87" s="298">
        <v>16.899999999999999</v>
      </c>
      <c r="J87" s="299">
        <v>8.4499999999999993</v>
      </c>
      <c r="K87" s="299">
        <v>9.15</v>
      </c>
      <c r="N87" s="295"/>
      <c r="O87" s="295"/>
      <c r="P87" s="295"/>
      <c r="Q87" s="298"/>
      <c r="R87" s="394"/>
      <c r="S87" s="394"/>
      <c r="T87" s="298"/>
      <c r="U87" s="298"/>
      <c r="V87" s="295"/>
      <c r="W87" s="397"/>
      <c r="AG87" s="295"/>
    </row>
    <row r="88" spans="1:33" s="296" customFormat="1" ht="18" x14ac:dyDescent="0.35">
      <c r="A88" s="392"/>
      <c r="B88" s="295"/>
      <c r="C88" s="295" t="s">
        <v>1420</v>
      </c>
      <c r="D88" s="296" t="s">
        <v>2335</v>
      </c>
      <c r="E88" s="297" t="s">
        <v>2190</v>
      </c>
      <c r="F88" s="297" t="s">
        <v>40</v>
      </c>
      <c r="G88" s="296" t="s">
        <v>2191</v>
      </c>
      <c r="H88" s="296" t="s">
        <v>1476</v>
      </c>
      <c r="I88" s="298">
        <v>14.2</v>
      </c>
      <c r="J88" s="299">
        <v>9.3000000000000007</v>
      </c>
      <c r="K88" s="299">
        <v>9.5500000000000007</v>
      </c>
      <c r="L88" s="304" t="s">
        <v>971</v>
      </c>
      <c r="M88" s="305"/>
      <c r="N88" s="295"/>
      <c r="O88" s="295"/>
      <c r="P88" s="295"/>
      <c r="Q88" s="298"/>
      <c r="R88" s="394"/>
      <c r="S88" s="394"/>
      <c r="T88" s="298"/>
      <c r="U88" s="298"/>
      <c r="V88" s="295"/>
      <c r="W88" s="397"/>
      <c r="AG88" s="295"/>
    </row>
    <row r="89" spans="1:33" s="296" customFormat="1" ht="18" x14ac:dyDescent="0.35">
      <c r="A89" s="392"/>
      <c r="B89" s="295"/>
      <c r="C89" s="295" t="s">
        <v>1420</v>
      </c>
      <c r="D89" s="296" t="s">
        <v>2336</v>
      </c>
      <c r="E89" s="297" t="s">
        <v>40</v>
      </c>
      <c r="F89" s="297" t="s">
        <v>2176</v>
      </c>
      <c r="G89" s="296" t="s">
        <v>1476</v>
      </c>
      <c r="H89" s="296" t="s">
        <v>2177</v>
      </c>
      <c r="I89" s="295">
        <v>43.9</v>
      </c>
      <c r="J89" s="299">
        <v>10.45</v>
      </c>
      <c r="K89" s="299">
        <v>12</v>
      </c>
      <c r="N89" s="295"/>
      <c r="O89" s="295"/>
      <c r="P89" s="295"/>
      <c r="Q89" s="298"/>
      <c r="R89" s="394"/>
      <c r="S89" s="394"/>
      <c r="T89" s="298"/>
      <c r="U89" s="298"/>
      <c r="V89" s="295"/>
      <c r="W89" s="397"/>
      <c r="AG89" s="295"/>
    </row>
    <row r="90" spans="1:33" s="296" customFormat="1" ht="18" x14ac:dyDescent="0.35">
      <c r="A90" s="392"/>
      <c r="B90" s="295"/>
      <c r="C90" s="295" t="s">
        <v>1420</v>
      </c>
      <c r="D90" s="296" t="s">
        <v>2337</v>
      </c>
      <c r="E90" s="297" t="s">
        <v>2176</v>
      </c>
      <c r="F90" s="297" t="s">
        <v>40</v>
      </c>
      <c r="G90" s="296" t="s">
        <v>2177</v>
      </c>
      <c r="H90" s="296" t="s">
        <v>1476</v>
      </c>
      <c r="I90" s="295">
        <v>43.9</v>
      </c>
      <c r="J90" s="299">
        <v>12.15</v>
      </c>
      <c r="K90" s="299">
        <v>13.3</v>
      </c>
      <c r="L90" s="296" t="s">
        <v>1455</v>
      </c>
      <c r="N90" s="295"/>
      <c r="O90" s="295"/>
      <c r="P90" s="295"/>
      <c r="Q90" s="298"/>
      <c r="R90" s="394"/>
      <c r="S90" s="394"/>
      <c r="T90" s="298"/>
      <c r="U90" s="298"/>
      <c r="V90" s="295"/>
      <c r="W90" s="397"/>
      <c r="AG90" s="295"/>
    </row>
    <row r="91" spans="1:33" s="164" customFormat="1" ht="18" x14ac:dyDescent="0.35">
      <c r="A91" s="316"/>
      <c r="B91" s="163"/>
      <c r="C91" s="163"/>
      <c r="E91" s="221" t="s">
        <v>976</v>
      </c>
      <c r="F91" s="174"/>
      <c r="G91" s="57" t="s">
        <v>976</v>
      </c>
      <c r="I91" s="216"/>
      <c r="J91" s="167"/>
      <c r="K91" s="167"/>
      <c r="N91" s="163"/>
      <c r="O91" s="163"/>
      <c r="P91" s="163"/>
      <c r="Q91" s="163"/>
      <c r="R91" s="167"/>
      <c r="S91" s="167"/>
      <c r="T91" s="216"/>
      <c r="U91" s="216"/>
      <c r="V91" s="163"/>
      <c r="W91" s="262"/>
      <c r="AG91" s="163"/>
    </row>
    <row r="92" spans="1:33" s="296" customFormat="1" ht="18" x14ac:dyDescent="0.35">
      <c r="A92" s="392"/>
      <c r="B92" s="295"/>
      <c r="C92" s="295" t="s">
        <v>1435</v>
      </c>
      <c r="D92" s="296" t="s">
        <v>2231</v>
      </c>
      <c r="E92" s="297" t="s">
        <v>40</v>
      </c>
      <c r="F92" s="297" t="s">
        <v>49</v>
      </c>
      <c r="G92" s="296" t="s">
        <v>1476</v>
      </c>
      <c r="H92" s="296" t="s">
        <v>963</v>
      </c>
      <c r="I92" s="295">
        <v>57.8</v>
      </c>
      <c r="J92" s="299">
        <v>14.15</v>
      </c>
      <c r="K92" s="299">
        <v>16</v>
      </c>
      <c r="N92" s="295"/>
      <c r="O92" s="295"/>
      <c r="P92" s="295"/>
      <c r="Q92" s="295" t="s">
        <v>1435</v>
      </c>
      <c r="R92" s="393">
        <v>0.34027777777777773</v>
      </c>
      <c r="S92" s="393">
        <v>0.31944444444444448</v>
      </c>
      <c r="T92" s="298">
        <v>208.8</v>
      </c>
      <c r="U92" s="298">
        <f>T83+T92</f>
        <v>373.4</v>
      </c>
      <c r="V92" s="394">
        <v>14</v>
      </c>
      <c r="W92" s="395"/>
      <c r="X92" s="301" t="s">
        <v>2101</v>
      </c>
      <c r="Y92" s="300" t="s">
        <v>1029</v>
      </c>
      <c r="Z92" s="296" t="s">
        <v>1045</v>
      </c>
      <c r="AA92" s="301"/>
      <c r="AB92" s="296" t="s">
        <v>963</v>
      </c>
      <c r="AC92" s="296" t="s">
        <v>49</v>
      </c>
      <c r="AD92" s="300" t="s">
        <v>1029</v>
      </c>
      <c r="AE92" s="296" t="s">
        <v>1045</v>
      </c>
      <c r="AF92" s="296" t="s">
        <v>1031</v>
      </c>
      <c r="AG92" s="295" t="s">
        <v>2103</v>
      </c>
    </row>
    <row r="93" spans="1:33" s="296" customFormat="1" ht="18" x14ac:dyDescent="0.35">
      <c r="A93" s="392"/>
      <c r="B93" s="295"/>
      <c r="C93" s="295" t="s">
        <v>1435</v>
      </c>
      <c r="D93" s="296" t="s">
        <v>2233</v>
      </c>
      <c r="E93" s="297" t="s">
        <v>49</v>
      </c>
      <c r="F93" s="297" t="s">
        <v>0</v>
      </c>
      <c r="G93" s="296" t="s">
        <v>963</v>
      </c>
      <c r="H93" s="296" t="s">
        <v>968</v>
      </c>
      <c r="I93" s="295">
        <v>23.3</v>
      </c>
      <c r="J93" s="299">
        <v>16.100000000000001</v>
      </c>
      <c r="K93" s="299">
        <v>16.55</v>
      </c>
      <c r="N93" s="295"/>
      <c r="O93" s="295"/>
      <c r="P93" s="295"/>
      <c r="Q93" s="295"/>
      <c r="R93" s="299"/>
      <c r="S93" s="299"/>
      <c r="T93" s="298"/>
      <c r="U93" s="298"/>
      <c r="V93" s="295"/>
      <c r="W93" s="397"/>
      <c r="AG93" s="295"/>
    </row>
    <row r="94" spans="1:33" s="296" customFormat="1" ht="18" x14ac:dyDescent="0.35">
      <c r="A94" s="392"/>
      <c r="B94" s="295"/>
      <c r="C94" s="295" t="s">
        <v>1435</v>
      </c>
      <c r="D94" s="296" t="s">
        <v>2234</v>
      </c>
      <c r="E94" s="297" t="s">
        <v>0</v>
      </c>
      <c r="F94" s="297" t="s">
        <v>49</v>
      </c>
      <c r="G94" s="296" t="s">
        <v>968</v>
      </c>
      <c r="H94" s="296" t="s">
        <v>963</v>
      </c>
      <c r="I94" s="295">
        <v>23.3</v>
      </c>
      <c r="J94" s="299">
        <v>17</v>
      </c>
      <c r="K94" s="299">
        <v>17.45</v>
      </c>
      <c r="N94" s="295"/>
      <c r="O94" s="295"/>
      <c r="P94" s="295"/>
      <c r="Q94" s="295"/>
      <c r="R94" s="299"/>
      <c r="S94" s="299"/>
      <c r="T94" s="298"/>
      <c r="U94" s="298"/>
      <c r="V94" s="295"/>
      <c r="W94" s="397"/>
      <c r="AG94" s="295"/>
    </row>
    <row r="95" spans="1:33" s="296" customFormat="1" ht="18" x14ac:dyDescent="0.35">
      <c r="A95" s="392"/>
      <c r="B95" s="295"/>
      <c r="C95" s="295" t="s">
        <v>1435</v>
      </c>
      <c r="D95" s="296" t="s">
        <v>2235</v>
      </c>
      <c r="E95" s="297" t="s">
        <v>49</v>
      </c>
      <c r="F95" s="297" t="s">
        <v>0</v>
      </c>
      <c r="G95" s="296" t="s">
        <v>963</v>
      </c>
      <c r="H95" s="296" t="s">
        <v>968</v>
      </c>
      <c r="I95" s="295">
        <v>23.3</v>
      </c>
      <c r="J95" s="299">
        <v>17.5</v>
      </c>
      <c r="K95" s="299">
        <v>18.350000000000001</v>
      </c>
      <c r="L95" s="304" t="s">
        <v>971</v>
      </c>
      <c r="N95" s="295"/>
      <c r="O95" s="295"/>
      <c r="P95" s="295"/>
      <c r="Q95" s="295"/>
      <c r="R95" s="299"/>
      <c r="S95" s="299"/>
      <c r="T95" s="298"/>
      <c r="U95" s="298"/>
      <c r="V95" s="295"/>
      <c r="W95" s="397"/>
      <c r="AG95" s="295"/>
    </row>
    <row r="96" spans="1:33" s="296" customFormat="1" ht="18" x14ac:dyDescent="0.35">
      <c r="A96" s="392"/>
      <c r="B96" s="295"/>
      <c r="C96" s="295" t="s">
        <v>1435</v>
      </c>
      <c r="D96" s="296" t="s">
        <v>2236</v>
      </c>
      <c r="E96" s="297" t="s">
        <v>0</v>
      </c>
      <c r="F96" s="297" t="s">
        <v>49</v>
      </c>
      <c r="G96" s="296" t="s">
        <v>968</v>
      </c>
      <c r="H96" s="296" t="s">
        <v>963</v>
      </c>
      <c r="I96" s="295">
        <v>23.3</v>
      </c>
      <c r="J96" s="299">
        <v>19.05</v>
      </c>
      <c r="K96" s="299">
        <v>19.5</v>
      </c>
      <c r="N96" s="295"/>
      <c r="O96" s="295"/>
      <c r="P96" s="295"/>
      <c r="Q96" s="295"/>
      <c r="R96" s="299"/>
      <c r="S96" s="299"/>
      <c r="T96" s="298"/>
      <c r="U96" s="298"/>
      <c r="V96" s="295"/>
      <c r="W96" s="397"/>
      <c r="AG96" s="295"/>
    </row>
    <row r="97" spans="1:33" s="296" customFormat="1" ht="18" x14ac:dyDescent="0.35">
      <c r="A97" s="392"/>
      <c r="B97" s="295"/>
      <c r="C97" s="295" t="s">
        <v>1435</v>
      </c>
      <c r="D97" s="296" t="s">
        <v>2237</v>
      </c>
      <c r="E97" s="297" t="s">
        <v>49</v>
      </c>
      <c r="F97" s="297" t="s">
        <v>40</v>
      </c>
      <c r="G97" s="296" t="s">
        <v>963</v>
      </c>
      <c r="H97" s="296" t="s">
        <v>1476</v>
      </c>
      <c r="I97" s="295">
        <v>57.8</v>
      </c>
      <c r="J97" s="299">
        <v>19.55</v>
      </c>
      <c r="K97" s="299">
        <v>21.4</v>
      </c>
      <c r="N97" s="295"/>
      <c r="O97" s="295"/>
      <c r="P97" s="295"/>
      <c r="Q97" s="295"/>
      <c r="R97" s="299"/>
      <c r="S97" s="299"/>
      <c r="T97" s="298"/>
      <c r="U97" s="298"/>
      <c r="V97" s="295"/>
      <c r="W97" s="397"/>
      <c r="AG97" s="295"/>
    </row>
    <row r="98" spans="1:33" s="164" customFormat="1" ht="18" x14ac:dyDescent="0.35">
      <c r="A98" s="316"/>
      <c r="B98" s="163"/>
      <c r="C98" s="163"/>
      <c r="E98" s="174"/>
      <c r="F98" s="221"/>
      <c r="H98" s="57"/>
      <c r="I98" s="192" t="s">
        <v>3237</v>
      </c>
      <c r="J98" s="163"/>
      <c r="R98" s="163"/>
      <c r="S98" s="163"/>
      <c r="T98" s="216"/>
      <c r="U98" s="216"/>
      <c r="W98" s="262"/>
      <c r="AG98" s="163"/>
    </row>
    <row r="104" spans="1:33" s="296" customFormat="1" ht="18" x14ac:dyDescent="0.35">
      <c r="A104" s="392"/>
      <c r="B104" s="295">
        <v>37</v>
      </c>
      <c r="C104" s="295" t="s">
        <v>1429</v>
      </c>
      <c r="D104" s="296" t="s">
        <v>2384</v>
      </c>
      <c r="E104" s="297" t="s">
        <v>40</v>
      </c>
      <c r="F104" s="297" t="s">
        <v>2385</v>
      </c>
      <c r="G104" s="296" t="s">
        <v>1476</v>
      </c>
      <c r="H104" s="296" t="s">
        <v>2386</v>
      </c>
      <c r="I104" s="298">
        <v>12</v>
      </c>
      <c r="J104" s="299">
        <v>6</v>
      </c>
      <c r="K104" s="299">
        <v>6.25</v>
      </c>
      <c r="L104" s="296" t="s">
        <v>2163</v>
      </c>
      <c r="M104" s="299">
        <v>5.55</v>
      </c>
      <c r="N104" s="299">
        <v>6.2</v>
      </c>
      <c r="O104" s="295"/>
      <c r="P104" s="295"/>
      <c r="Q104" s="295" t="s">
        <v>1429</v>
      </c>
      <c r="R104" s="393">
        <v>0.30555555555555552</v>
      </c>
      <c r="S104" s="393">
        <v>0.28125</v>
      </c>
      <c r="T104" s="298">
        <v>151.80000000000001</v>
      </c>
      <c r="U104" s="298"/>
      <c r="V104" s="394"/>
      <c r="W104" s="395" t="s">
        <v>1027</v>
      </c>
      <c r="X104" s="301" t="s">
        <v>2101</v>
      </c>
      <c r="Y104" s="296" t="s">
        <v>1045</v>
      </c>
      <c r="Z104" s="301"/>
      <c r="AA104" s="301"/>
      <c r="AB104" s="296" t="s">
        <v>2387</v>
      </c>
      <c r="AC104" s="296" t="s">
        <v>2388</v>
      </c>
      <c r="AD104" s="300" t="s">
        <v>1542</v>
      </c>
      <c r="AE104" s="296" t="s">
        <v>1045</v>
      </c>
      <c r="AF104" s="296" t="s">
        <v>1031</v>
      </c>
      <c r="AG104" s="295" t="s">
        <v>2103</v>
      </c>
    </row>
    <row r="105" spans="1:33" s="296" customFormat="1" ht="18" x14ac:dyDescent="0.35">
      <c r="A105" s="392"/>
      <c r="B105" s="295"/>
      <c r="C105" s="295" t="s">
        <v>1429</v>
      </c>
      <c r="D105" s="296" t="s">
        <v>2389</v>
      </c>
      <c r="E105" s="297" t="s">
        <v>2385</v>
      </c>
      <c r="F105" s="297" t="s">
        <v>40</v>
      </c>
      <c r="G105" s="296" t="s">
        <v>2386</v>
      </c>
      <c r="H105" s="296" t="s">
        <v>1476</v>
      </c>
      <c r="I105" s="298">
        <v>12</v>
      </c>
      <c r="J105" s="299">
        <v>6.3</v>
      </c>
      <c r="K105" s="299">
        <v>6.55</v>
      </c>
      <c r="L105" s="296" t="s">
        <v>2163</v>
      </c>
      <c r="M105" s="299">
        <v>6.25</v>
      </c>
      <c r="N105" s="299">
        <v>6.5</v>
      </c>
      <c r="O105" s="295"/>
      <c r="P105" s="295"/>
      <c r="Q105" s="298"/>
      <c r="R105" s="394"/>
      <c r="S105" s="394"/>
      <c r="T105" s="298"/>
      <c r="U105" s="298"/>
      <c r="V105" s="295"/>
      <c r="W105" s="397"/>
      <c r="AG105" s="295"/>
    </row>
    <row r="106" spans="1:33" s="296" customFormat="1" ht="18" x14ac:dyDescent="0.35">
      <c r="A106" s="392"/>
      <c r="B106" s="295"/>
      <c r="C106" s="295" t="s">
        <v>1429</v>
      </c>
      <c r="D106" s="296" t="s">
        <v>2390</v>
      </c>
      <c r="E106" s="297" t="s">
        <v>40</v>
      </c>
      <c r="F106" s="297" t="s">
        <v>2388</v>
      </c>
      <c r="G106" s="296" t="s">
        <v>1476</v>
      </c>
      <c r="H106" s="296" t="s">
        <v>2387</v>
      </c>
      <c r="I106" s="298">
        <v>24.1</v>
      </c>
      <c r="J106" s="299">
        <v>7</v>
      </c>
      <c r="K106" s="299">
        <v>7.4</v>
      </c>
      <c r="L106" s="296" t="s">
        <v>1225</v>
      </c>
      <c r="M106" s="299">
        <v>6.55</v>
      </c>
      <c r="N106" s="299">
        <v>7.35</v>
      </c>
      <c r="O106" s="295"/>
      <c r="P106" s="295"/>
      <c r="Q106" s="298"/>
      <c r="R106" s="394"/>
      <c r="S106" s="394"/>
      <c r="T106" s="298"/>
      <c r="U106" s="298"/>
      <c r="V106" s="295"/>
      <c r="W106" s="397"/>
      <c r="AG106" s="295"/>
    </row>
    <row r="107" spans="1:33" s="296" customFormat="1" ht="18" x14ac:dyDescent="0.35">
      <c r="A107" s="392"/>
      <c r="B107" s="295"/>
      <c r="C107" s="295" t="s">
        <v>1429</v>
      </c>
      <c r="D107" s="296" t="s">
        <v>2391</v>
      </c>
      <c r="E107" s="297" t="s">
        <v>2388</v>
      </c>
      <c r="F107" s="297" t="s">
        <v>40</v>
      </c>
      <c r="G107" s="296" t="s">
        <v>2387</v>
      </c>
      <c r="H107" s="296" t="s">
        <v>2159</v>
      </c>
      <c r="I107" s="298">
        <v>26.8</v>
      </c>
      <c r="J107" s="299">
        <v>7.55</v>
      </c>
      <c r="K107" s="299">
        <v>8.4499999999999993</v>
      </c>
      <c r="L107" s="296" t="s">
        <v>1225</v>
      </c>
      <c r="M107" s="299">
        <v>7.4</v>
      </c>
      <c r="N107" s="299">
        <v>8.3000000000000007</v>
      </c>
      <c r="O107" s="295"/>
      <c r="P107" s="295"/>
      <c r="Q107" s="298"/>
      <c r="R107" s="394"/>
      <c r="S107" s="394"/>
      <c r="T107" s="298"/>
      <c r="U107" s="298"/>
      <c r="V107" s="295"/>
      <c r="W107" s="397"/>
      <c r="AG107" s="295"/>
    </row>
    <row r="108" spans="1:33" s="164" customFormat="1" ht="18" x14ac:dyDescent="0.35">
      <c r="A108" s="316"/>
      <c r="B108" s="163"/>
      <c r="C108" s="294" t="s">
        <v>1429</v>
      </c>
      <c r="D108" s="401" t="s">
        <v>2632</v>
      </c>
      <c r="E108" s="402" t="s">
        <v>40</v>
      </c>
      <c r="F108" s="402" t="s">
        <v>2157</v>
      </c>
      <c r="G108" s="401" t="s">
        <v>1476</v>
      </c>
      <c r="H108" s="401" t="s">
        <v>2159</v>
      </c>
      <c r="I108" s="403"/>
      <c r="J108" s="293">
        <v>8.5500000000000007</v>
      </c>
      <c r="K108" s="293">
        <v>9.0500000000000007</v>
      </c>
      <c r="L108" s="57"/>
      <c r="M108" s="167"/>
      <c r="N108" s="167"/>
      <c r="O108" s="163"/>
      <c r="P108" s="163"/>
      <c r="Q108" s="216"/>
      <c r="R108" s="172"/>
      <c r="S108" s="172"/>
      <c r="T108" s="216"/>
      <c r="U108" s="216"/>
      <c r="V108" s="163"/>
      <c r="W108" s="262"/>
      <c r="AG108" s="163"/>
    </row>
    <row r="109" spans="1:33" s="296" customFormat="1" ht="18" x14ac:dyDescent="0.35">
      <c r="A109" s="392"/>
      <c r="B109" s="295"/>
      <c r="C109" s="295" t="s">
        <v>1429</v>
      </c>
      <c r="D109" s="296" t="s">
        <v>2392</v>
      </c>
      <c r="E109" s="297" t="s">
        <v>2157</v>
      </c>
      <c r="F109" s="297" t="s">
        <v>2245</v>
      </c>
      <c r="G109" s="296" t="s">
        <v>2159</v>
      </c>
      <c r="H109" s="296" t="s">
        <v>2246</v>
      </c>
      <c r="I109" s="295">
        <v>37.1</v>
      </c>
      <c r="J109" s="299">
        <v>9.15</v>
      </c>
      <c r="K109" s="299">
        <v>10.3</v>
      </c>
      <c r="L109" s="304" t="s">
        <v>971</v>
      </c>
      <c r="M109" s="299">
        <v>9</v>
      </c>
      <c r="N109" s="299">
        <v>10.15</v>
      </c>
      <c r="O109" s="295"/>
      <c r="P109" s="295"/>
      <c r="Q109" s="298"/>
      <c r="R109" s="394"/>
      <c r="S109" s="394"/>
      <c r="T109" s="298"/>
      <c r="U109" s="298"/>
      <c r="V109" s="295"/>
      <c r="W109" s="397"/>
      <c r="AG109" s="295"/>
    </row>
    <row r="110" spans="1:33" s="296" customFormat="1" ht="18" x14ac:dyDescent="0.35">
      <c r="A110" s="392"/>
      <c r="B110" s="295"/>
      <c r="C110" s="295" t="s">
        <v>1429</v>
      </c>
      <c r="D110" s="296" t="s">
        <v>2393</v>
      </c>
      <c r="E110" s="297" t="s">
        <v>2245</v>
      </c>
      <c r="F110" s="297" t="s">
        <v>2157</v>
      </c>
      <c r="G110" s="296" t="s">
        <v>2246</v>
      </c>
      <c r="H110" s="296" t="s">
        <v>2159</v>
      </c>
      <c r="I110" s="295">
        <v>37.1</v>
      </c>
      <c r="J110" s="299">
        <v>11</v>
      </c>
      <c r="K110" s="299">
        <v>12.15</v>
      </c>
      <c r="L110" s="296" t="s">
        <v>2163</v>
      </c>
      <c r="M110" s="299">
        <v>10.199999999999999</v>
      </c>
      <c r="N110" s="299">
        <v>11.35</v>
      </c>
      <c r="O110" s="295"/>
      <c r="P110" s="295"/>
      <c r="Q110" s="298"/>
      <c r="R110" s="394"/>
      <c r="S110" s="394"/>
      <c r="T110" s="298"/>
      <c r="U110" s="298"/>
      <c r="V110" s="295"/>
      <c r="W110" s="397"/>
      <c r="AG110" s="295"/>
    </row>
    <row r="111" spans="1:33" s="296" customFormat="1" ht="18" x14ac:dyDescent="0.35">
      <c r="A111" s="392"/>
      <c r="B111" s="295"/>
      <c r="C111" s="295" t="s">
        <v>1429</v>
      </c>
      <c r="D111" s="296" t="s">
        <v>2394</v>
      </c>
      <c r="E111" s="297" t="s">
        <v>2157</v>
      </c>
      <c r="F111" s="297" t="s">
        <v>40</v>
      </c>
      <c r="G111" s="296" t="s">
        <v>2159</v>
      </c>
      <c r="H111" s="296" t="s">
        <v>1476</v>
      </c>
      <c r="I111" s="295">
        <v>2.7</v>
      </c>
      <c r="J111" s="299">
        <v>12.25</v>
      </c>
      <c r="K111" s="299">
        <v>12.35</v>
      </c>
      <c r="L111" s="396"/>
      <c r="M111" s="299">
        <v>11.4</v>
      </c>
      <c r="N111" s="299">
        <v>11.5</v>
      </c>
      <c r="P111" s="295"/>
      <c r="Q111" s="298"/>
      <c r="R111" s="394"/>
      <c r="S111" s="394"/>
      <c r="T111" s="298"/>
      <c r="U111" s="298"/>
      <c r="V111" s="295"/>
      <c r="W111" s="397"/>
      <c r="AG111" s="295"/>
    </row>
    <row r="112" spans="1:33" s="164" customFormat="1" ht="18" x14ac:dyDescent="0.35">
      <c r="A112" s="316"/>
      <c r="B112" s="163"/>
      <c r="C112" s="163"/>
      <c r="E112" s="221" t="s">
        <v>976</v>
      </c>
      <c r="F112" s="174"/>
      <c r="G112" s="57" t="s">
        <v>976</v>
      </c>
      <c r="I112" s="163"/>
      <c r="J112" s="167"/>
      <c r="K112" s="167"/>
      <c r="P112" s="163"/>
      <c r="Q112" s="216"/>
      <c r="R112" s="172"/>
      <c r="S112" s="172"/>
      <c r="T112" s="216"/>
      <c r="U112" s="216"/>
      <c r="V112" s="163"/>
      <c r="W112" s="262"/>
      <c r="AG112" s="163"/>
    </row>
    <row r="113" spans="1:33" s="296" customFormat="1" ht="18" x14ac:dyDescent="0.35">
      <c r="A113" s="392"/>
      <c r="B113" s="295"/>
      <c r="C113" s="295" t="s">
        <v>1441</v>
      </c>
      <c r="D113" s="296" t="s">
        <v>2425</v>
      </c>
      <c r="E113" s="297" t="s">
        <v>40</v>
      </c>
      <c r="F113" s="297" t="s">
        <v>49</v>
      </c>
      <c r="G113" s="296" t="s">
        <v>1476</v>
      </c>
      <c r="H113" s="296" t="s">
        <v>963</v>
      </c>
      <c r="I113" s="295">
        <v>57.8</v>
      </c>
      <c r="J113" s="299">
        <v>13.15</v>
      </c>
      <c r="K113" s="299">
        <v>15</v>
      </c>
      <c r="M113" s="305"/>
      <c r="N113" s="305"/>
      <c r="O113" s="295"/>
      <c r="P113" s="295"/>
      <c r="Q113" s="295" t="s">
        <v>1441</v>
      </c>
      <c r="R113" s="393">
        <v>0.34027777777777773</v>
      </c>
      <c r="S113" s="393">
        <v>0.31944444444444448</v>
      </c>
      <c r="T113" s="298">
        <v>182.4</v>
      </c>
      <c r="U113" s="298">
        <f>T104+T113</f>
        <v>334.20000000000005</v>
      </c>
      <c r="V113" s="394">
        <v>14</v>
      </c>
      <c r="W113" s="395"/>
      <c r="X113" s="301" t="s">
        <v>2101</v>
      </c>
      <c r="Y113" s="300" t="s">
        <v>1029</v>
      </c>
      <c r="Z113" s="296" t="s">
        <v>1045</v>
      </c>
      <c r="AA113" s="301"/>
      <c r="AB113" s="296" t="s">
        <v>963</v>
      </c>
      <c r="AC113" s="296" t="s">
        <v>49</v>
      </c>
      <c r="AD113" s="300" t="s">
        <v>1029</v>
      </c>
      <c r="AE113" s="296" t="s">
        <v>1045</v>
      </c>
      <c r="AF113" s="296" t="s">
        <v>1031</v>
      </c>
      <c r="AG113" s="295" t="s">
        <v>2103</v>
      </c>
    </row>
    <row r="114" spans="1:33" s="296" customFormat="1" ht="18" x14ac:dyDescent="0.35">
      <c r="A114" s="392"/>
      <c r="B114" s="295"/>
      <c r="C114" s="295" t="s">
        <v>1441</v>
      </c>
      <c r="D114" s="296" t="s">
        <v>2426</v>
      </c>
      <c r="E114" s="297" t="s">
        <v>49</v>
      </c>
      <c r="F114" s="297" t="s">
        <v>0</v>
      </c>
      <c r="G114" s="296" t="s">
        <v>963</v>
      </c>
      <c r="H114" s="296" t="s">
        <v>968</v>
      </c>
      <c r="I114" s="295">
        <v>23.3</v>
      </c>
      <c r="J114" s="299">
        <v>15.100000000000001</v>
      </c>
      <c r="K114" s="299">
        <v>15.55</v>
      </c>
      <c r="M114" s="305"/>
      <c r="N114" s="305"/>
      <c r="O114" s="295"/>
      <c r="P114" s="295"/>
      <c r="R114" s="295"/>
      <c r="S114" s="295"/>
      <c r="T114" s="298"/>
      <c r="U114" s="298"/>
      <c r="V114" s="299"/>
      <c r="W114" s="404"/>
      <c r="AB114" s="305"/>
      <c r="AC114" s="305"/>
      <c r="AG114" s="295"/>
    </row>
    <row r="115" spans="1:33" s="296" customFormat="1" ht="18" x14ac:dyDescent="0.35">
      <c r="A115" s="392"/>
      <c r="B115" s="295"/>
      <c r="C115" s="295" t="s">
        <v>1441</v>
      </c>
      <c r="D115" s="296" t="s">
        <v>2427</v>
      </c>
      <c r="E115" s="297" t="s">
        <v>0</v>
      </c>
      <c r="F115" s="297" t="s">
        <v>49</v>
      </c>
      <c r="G115" s="296" t="s">
        <v>968</v>
      </c>
      <c r="H115" s="296" t="s">
        <v>963</v>
      </c>
      <c r="I115" s="295">
        <v>23.3</v>
      </c>
      <c r="J115" s="299">
        <v>16</v>
      </c>
      <c r="K115" s="299">
        <v>16.45</v>
      </c>
      <c r="M115" s="305"/>
      <c r="N115" s="305"/>
      <c r="O115" s="295"/>
      <c r="P115" s="295"/>
      <c r="R115" s="295"/>
      <c r="S115" s="295"/>
      <c r="T115" s="298"/>
      <c r="U115" s="298"/>
      <c r="V115" s="299"/>
      <c r="W115" s="404"/>
      <c r="X115" s="304"/>
      <c r="Y115" s="304"/>
      <c r="Z115" s="304"/>
      <c r="AA115" s="304"/>
      <c r="AB115" s="305"/>
      <c r="AC115" s="305"/>
      <c r="AG115" s="295"/>
    </row>
    <row r="116" spans="1:33" s="296" customFormat="1" ht="18" x14ac:dyDescent="0.35">
      <c r="A116" s="392"/>
      <c r="B116" s="295"/>
      <c r="C116" s="295" t="s">
        <v>1441</v>
      </c>
      <c r="D116" s="296" t="s">
        <v>2428</v>
      </c>
      <c r="E116" s="297" t="s">
        <v>49</v>
      </c>
      <c r="F116" s="297" t="s">
        <v>0</v>
      </c>
      <c r="G116" s="296" t="s">
        <v>963</v>
      </c>
      <c r="H116" s="296" t="s">
        <v>968</v>
      </c>
      <c r="I116" s="295">
        <v>23.3</v>
      </c>
      <c r="J116" s="299">
        <v>16.5</v>
      </c>
      <c r="K116" s="299">
        <v>17.350000000000001</v>
      </c>
      <c r="L116" s="396" t="s">
        <v>971</v>
      </c>
      <c r="M116" s="305"/>
      <c r="N116" s="305"/>
      <c r="O116" s="295"/>
      <c r="P116" s="295"/>
      <c r="R116" s="295"/>
      <c r="S116" s="295"/>
      <c r="T116" s="298"/>
      <c r="U116" s="298"/>
      <c r="V116" s="299"/>
      <c r="W116" s="404"/>
      <c r="AB116" s="305"/>
      <c r="AC116" s="305"/>
      <c r="AG116" s="295"/>
    </row>
    <row r="117" spans="1:33" s="296" customFormat="1" ht="18" x14ac:dyDescent="0.35">
      <c r="A117" s="392"/>
      <c r="B117" s="295"/>
      <c r="C117" s="295" t="s">
        <v>1441</v>
      </c>
      <c r="D117" s="296" t="s">
        <v>2429</v>
      </c>
      <c r="E117" s="297" t="s">
        <v>0</v>
      </c>
      <c r="F117" s="297" t="s">
        <v>49</v>
      </c>
      <c r="G117" s="296" t="s">
        <v>968</v>
      </c>
      <c r="H117" s="296" t="s">
        <v>963</v>
      </c>
      <c r="I117" s="295">
        <v>23.3</v>
      </c>
      <c r="J117" s="299">
        <v>18.05</v>
      </c>
      <c r="K117" s="299">
        <v>18.5</v>
      </c>
      <c r="L117" s="305"/>
      <c r="M117" s="305"/>
      <c r="N117" s="305"/>
      <c r="O117" s="295"/>
      <c r="P117" s="295"/>
      <c r="R117" s="295"/>
      <c r="S117" s="295"/>
      <c r="T117" s="298"/>
      <c r="U117" s="298"/>
      <c r="V117" s="299"/>
      <c r="W117" s="404"/>
      <c r="AB117" s="305"/>
      <c r="AC117" s="305"/>
      <c r="AG117" s="295"/>
    </row>
    <row r="118" spans="1:33" s="296" customFormat="1" ht="18" x14ac:dyDescent="0.35">
      <c r="A118" s="392"/>
      <c r="B118" s="295"/>
      <c r="C118" s="295" t="s">
        <v>1441</v>
      </c>
      <c r="D118" s="296" t="s">
        <v>2430</v>
      </c>
      <c r="E118" s="297" t="s">
        <v>49</v>
      </c>
      <c r="F118" s="297" t="s">
        <v>40</v>
      </c>
      <c r="G118" s="296" t="s">
        <v>963</v>
      </c>
      <c r="H118" s="296" t="s">
        <v>1476</v>
      </c>
      <c r="I118" s="295">
        <v>57.8</v>
      </c>
      <c r="J118" s="299">
        <v>18.55</v>
      </c>
      <c r="K118" s="299">
        <v>20.399999999999999</v>
      </c>
      <c r="L118" s="305"/>
      <c r="M118" s="305"/>
      <c r="N118" s="305"/>
      <c r="O118" s="295"/>
      <c r="P118" s="295"/>
      <c r="R118" s="295"/>
      <c r="S118" s="295"/>
      <c r="T118" s="298"/>
      <c r="U118" s="298"/>
      <c r="V118" s="299"/>
      <c r="W118" s="404"/>
      <c r="AB118" s="305"/>
      <c r="AC118" s="305"/>
      <c r="AG118" s="295"/>
    </row>
    <row r="119" spans="1:33" s="296" customFormat="1" ht="18" x14ac:dyDescent="0.35">
      <c r="A119" s="392"/>
      <c r="B119" s="295"/>
      <c r="C119" s="295"/>
      <c r="E119" s="297"/>
      <c r="F119" s="297"/>
      <c r="I119" s="399" t="s">
        <v>3238</v>
      </c>
      <c r="J119" s="295"/>
      <c r="K119" s="295"/>
      <c r="N119" s="295"/>
      <c r="O119" s="295"/>
      <c r="P119" s="295"/>
      <c r="R119" s="394"/>
      <c r="S119" s="394"/>
      <c r="T119" s="298"/>
      <c r="U119" s="298"/>
      <c r="W119" s="397"/>
      <c r="AG119" s="295"/>
    </row>
    <row r="125" spans="1:33" s="164" customFormat="1" ht="18" x14ac:dyDescent="0.35">
      <c r="A125" s="316"/>
      <c r="B125" s="163">
        <v>39</v>
      </c>
      <c r="C125" s="163" t="s">
        <v>1443</v>
      </c>
      <c r="D125" s="164" t="s">
        <v>2789</v>
      </c>
      <c r="E125" s="174" t="s">
        <v>40</v>
      </c>
      <c r="F125" s="174" t="s">
        <v>2226</v>
      </c>
      <c r="G125" s="164" t="s">
        <v>1476</v>
      </c>
      <c r="H125" s="164" t="s">
        <v>2227</v>
      </c>
      <c r="I125" s="216">
        <v>9</v>
      </c>
      <c r="J125" s="167">
        <v>6.15</v>
      </c>
      <c r="K125" s="167">
        <v>6.45</v>
      </c>
      <c r="P125" s="163"/>
      <c r="Q125" s="163" t="s">
        <v>1443</v>
      </c>
      <c r="R125" s="181">
        <v>0.3576388888888889</v>
      </c>
      <c r="S125" s="181">
        <v>0.3263888888888889</v>
      </c>
      <c r="T125" s="216">
        <v>150</v>
      </c>
      <c r="U125" s="216"/>
      <c r="V125" s="172"/>
      <c r="W125" s="320" t="s">
        <v>1027</v>
      </c>
      <c r="X125" s="169" t="s">
        <v>2101</v>
      </c>
      <c r="Y125" s="169" t="s">
        <v>1045</v>
      </c>
      <c r="Z125" s="169"/>
      <c r="AA125" s="169"/>
      <c r="AB125" s="164" t="s">
        <v>2227</v>
      </c>
      <c r="AC125" s="164" t="s">
        <v>2226</v>
      </c>
      <c r="AD125" s="211" t="s">
        <v>1542</v>
      </c>
      <c r="AE125" s="164" t="s">
        <v>1045</v>
      </c>
      <c r="AF125" s="164" t="s">
        <v>1031</v>
      </c>
      <c r="AG125" s="163" t="s">
        <v>2103</v>
      </c>
    </row>
    <row r="126" spans="1:33" s="164" customFormat="1" ht="18" x14ac:dyDescent="0.35">
      <c r="A126" s="316"/>
      <c r="B126" s="163"/>
      <c r="C126" s="163" t="s">
        <v>1443</v>
      </c>
      <c r="D126" s="164" t="s">
        <v>2790</v>
      </c>
      <c r="E126" s="174" t="s">
        <v>2226</v>
      </c>
      <c r="F126" s="174" t="s">
        <v>40</v>
      </c>
      <c r="G126" s="164" t="s">
        <v>2227</v>
      </c>
      <c r="H126" s="164" t="s">
        <v>1476</v>
      </c>
      <c r="I126" s="216">
        <v>9</v>
      </c>
      <c r="J126" s="167">
        <v>6.5</v>
      </c>
      <c r="K126" s="167">
        <v>7.2</v>
      </c>
      <c r="L126" s="164" t="s">
        <v>1225</v>
      </c>
      <c r="N126" s="228"/>
      <c r="O126" s="228"/>
      <c r="P126" s="228"/>
      <c r="Q126" s="216"/>
      <c r="R126" s="172"/>
      <c r="S126" s="172"/>
      <c r="T126" s="216"/>
      <c r="U126" s="216"/>
      <c r="V126" s="163"/>
      <c r="W126" s="262"/>
      <c r="AG126" s="163"/>
    </row>
    <row r="127" spans="1:33" s="164" customFormat="1" ht="18" x14ac:dyDescent="0.35">
      <c r="A127" s="316"/>
      <c r="B127" s="163"/>
      <c r="C127" s="163" t="s">
        <v>1443</v>
      </c>
      <c r="D127" s="164" t="s">
        <v>2791</v>
      </c>
      <c r="E127" s="174" t="s">
        <v>40</v>
      </c>
      <c r="F127" s="174" t="s">
        <v>2385</v>
      </c>
      <c r="G127" s="164" t="s">
        <v>1476</v>
      </c>
      <c r="H127" s="164" t="s">
        <v>2386</v>
      </c>
      <c r="I127" s="216">
        <v>12</v>
      </c>
      <c r="J127" s="167">
        <v>7.25</v>
      </c>
      <c r="K127" s="167">
        <v>7.5</v>
      </c>
      <c r="N127" s="163"/>
      <c r="O127" s="163"/>
      <c r="P127" s="163"/>
      <c r="Q127" s="216"/>
      <c r="R127" s="172"/>
      <c r="S127" s="172"/>
      <c r="T127" s="216"/>
      <c r="U127" s="216"/>
      <c r="V127" s="163"/>
      <c r="W127" s="262"/>
      <c r="AG127" s="163"/>
    </row>
    <row r="128" spans="1:33" s="164" customFormat="1" ht="18" x14ac:dyDescent="0.35">
      <c r="A128" s="316"/>
      <c r="B128" s="163"/>
      <c r="C128" s="163" t="s">
        <v>1443</v>
      </c>
      <c r="D128" s="164" t="s">
        <v>2792</v>
      </c>
      <c r="E128" s="174" t="s">
        <v>2385</v>
      </c>
      <c r="F128" s="174" t="s">
        <v>40</v>
      </c>
      <c r="G128" s="164" t="s">
        <v>2386</v>
      </c>
      <c r="H128" s="164" t="s">
        <v>1476</v>
      </c>
      <c r="I128" s="216">
        <v>12</v>
      </c>
      <c r="J128" s="167">
        <v>7.55</v>
      </c>
      <c r="K128" s="167">
        <v>8.1999999999999993</v>
      </c>
      <c r="N128" s="163"/>
      <c r="O128" s="163"/>
      <c r="P128" s="163"/>
      <c r="Q128" s="216"/>
      <c r="R128" s="172"/>
      <c r="S128" s="172"/>
      <c r="T128" s="216"/>
      <c r="U128" s="216"/>
      <c r="V128" s="163"/>
      <c r="W128" s="262"/>
      <c r="AG128" s="163"/>
    </row>
    <row r="129" spans="1:33" s="164" customFormat="1" ht="18" x14ac:dyDescent="0.35">
      <c r="A129" s="316"/>
      <c r="B129" s="163"/>
      <c r="C129" s="163" t="s">
        <v>1443</v>
      </c>
      <c r="D129" s="164" t="s">
        <v>2793</v>
      </c>
      <c r="E129" s="174" t="s">
        <v>40</v>
      </c>
      <c r="F129" s="174" t="s">
        <v>2226</v>
      </c>
      <c r="G129" s="164" t="s">
        <v>1476</v>
      </c>
      <c r="H129" s="164" t="s">
        <v>2227</v>
      </c>
      <c r="I129" s="216">
        <v>9</v>
      </c>
      <c r="J129" s="167">
        <v>8.25</v>
      </c>
      <c r="K129" s="167">
        <v>8.5500000000000007</v>
      </c>
      <c r="N129" s="163"/>
      <c r="O129" s="163"/>
      <c r="P129" s="163"/>
      <c r="Q129" s="216"/>
      <c r="R129" s="172"/>
      <c r="S129" s="172"/>
      <c r="T129" s="216"/>
      <c r="U129" s="216"/>
      <c r="V129" s="163"/>
      <c r="W129" s="262"/>
      <c r="AG129" s="163"/>
    </row>
    <row r="130" spans="1:33" s="164" customFormat="1" ht="18" x14ac:dyDescent="0.35">
      <c r="A130" s="316"/>
      <c r="B130" s="163"/>
      <c r="C130" s="163" t="s">
        <v>1443</v>
      </c>
      <c r="D130" s="164" t="s">
        <v>2794</v>
      </c>
      <c r="E130" s="174" t="s">
        <v>2226</v>
      </c>
      <c r="F130" s="174" t="s">
        <v>40</v>
      </c>
      <c r="G130" s="164" t="s">
        <v>2227</v>
      </c>
      <c r="H130" s="164" t="s">
        <v>1476</v>
      </c>
      <c r="I130" s="216">
        <v>9</v>
      </c>
      <c r="J130" s="167">
        <v>9</v>
      </c>
      <c r="K130" s="167">
        <v>9.3000000000000007</v>
      </c>
      <c r="N130" s="163"/>
      <c r="O130" s="163"/>
      <c r="P130" s="163"/>
      <c r="Q130" s="216"/>
      <c r="R130" s="172"/>
      <c r="S130" s="172"/>
      <c r="T130" s="216"/>
      <c r="U130" s="216"/>
      <c r="V130" s="163"/>
      <c r="W130" s="262"/>
      <c r="AG130" s="163"/>
    </row>
    <row r="131" spans="1:33" s="164" customFormat="1" ht="18" x14ac:dyDescent="0.35">
      <c r="A131" s="316"/>
      <c r="B131" s="163"/>
      <c r="C131" s="163" t="s">
        <v>1443</v>
      </c>
      <c r="D131" s="164" t="s">
        <v>2795</v>
      </c>
      <c r="E131" s="174" t="s">
        <v>40</v>
      </c>
      <c r="F131" s="174" t="s">
        <v>2385</v>
      </c>
      <c r="G131" s="164" t="s">
        <v>1476</v>
      </c>
      <c r="H131" s="164" t="s">
        <v>2386</v>
      </c>
      <c r="I131" s="216">
        <v>12</v>
      </c>
      <c r="J131" s="167">
        <v>9.35</v>
      </c>
      <c r="K131" s="167">
        <v>10</v>
      </c>
      <c r="N131" s="163"/>
      <c r="O131" s="163"/>
      <c r="P131" s="163"/>
      <c r="Q131" s="216"/>
      <c r="R131" s="172"/>
      <c r="S131" s="172"/>
      <c r="T131" s="216"/>
      <c r="U131" s="216"/>
      <c r="V131" s="163"/>
      <c r="W131" s="262"/>
      <c r="AG131" s="163"/>
    </row>
    <row r="132" spans="1:33" s="164" customFormat="1" ht="18" x14ac:dyDescent="0.35">
      <c r="A132" s="316"/>
      <c r="B132" s="163"/>
      <c r="C132" s="163" t="s">
        <v>1443</v>
      </c>
      <c r="D132" s="164" t="s">
        <v>2796</v>
      </c>
      <c r="E132" s="174" t="s">
        <v>2385</v>
      </c>
      <c r="F132" s="174" t="s">
        <v>40</v>
      </c>
      <c r="G132" s="164" t="s">
        <v>2386</v>
      </c>
      <c r="H132" s="164" t="s">
        <v>1476</v>
      </c>
      <c r="I132" s="216">
        <v>12</v>
      </c>
      <c r="J132" s="167">
        <v>10.050000000000001</v>
      </c>
      <c r="K132" s="167">
        <v>10.3</v>
      </c>
      <c r="N132" s="163"/>
      <c r="O132" s="163"/>
      <c r="P132" s="163"/>
      <c r="Q132" s="216"/>
      <c r="R132" s="172"/>
      <c r="S132" s="172"/>
      <c r="T132" s="216"/>
      <c r="U132" s="216"/>
      <c r="V132" s="163"/>
      <c r="W132" s="262"/>
      <c r="AG132" s="163"/>
    </row>
    <row r="133" spans="1:33" s="164" customFormat="1" ht="18" x14ac:dyDescent="0.35">
      <c r="A133" s="316"/>
      <c r="B133" s="163"/>
      <c r="C133" s="163" t="s">
        <v>1443</v>
      </c>
      <c r="D133" s="164" t="s">
        <v>2797</v>
      </c>
      <c r="E133" s="174" t="s">
        <v>40</v>
      </c>
      <c r="F133" s="174" t="s">
        <v>2226</v>
      </c>
      <c r="G133" s="164" t="s">
        <v>1476</v>
      </c>
      <c r="H133" s="164" t="s">
        <v>2227</v>
      </c>
      <c r="I133" s="216">
        <v>9</v>
      </c>
      <c r="J133" s="167">
        <v>10.35</v>
      </c>
      <c r="K133" s="167">
        <v>11.05</v>
      </c>
      <c r="N133" s="163"/>
      <c r="O133" s="163"/>
      <c r="P133" s="163"/>
      <c r="Q133" s="216"/>
      <c r="R133" s="172"/>
      <c r="S133" s="172"/>
      <c r="T133" s="216"/>
      <c r="U133" s="216"/>
      <c r="V133" s="163"/>
      <c r="W133" s="262"/>
      <c r="AG133" s="163"/>
    </row>
    <row r="134" spans="1:33" s="164" customFormat="1" ht="18" x14ac:dyDescent="0.35">
      <c r="A134" s="316"/>
      <c r="B134" s="163"/>
      <c r="C134" s="163" t="s">
        <v>1443</v>
      </c>
      <c r="D134" s="164" t="s">
        <v>2798</v>
      </c>
      <c r="E134" s="174" t="s">
        <v>2226</v>
      </c>
      <c r="F134" s="174" t="s">
        <v>40</v>
      </c>
      <c r="G134" s="164" t="s">
        <v>2227</v>
      </c>
      <c r="H134" s="164" t="s">
        <v>1476</v>
      </c>
      <c r="I134" s="216">
        <v>9</v>
      </c>
      <c r="J134" s="167">
        <v>11.1</v>
      </c>
      <c r="K134" s="167">
        <v>11.4</v>
      </c>
      <c r="N134" s="163"/>
      <c r="O134" s="163"/>
      <c r="P134" s="163"/>
      <c r="Q134" s="216"/>
      <c r="R134" s="172"/>
      <c r="S134" s="172"/>
      <c r="T134" s="216"/>
      <c r="U134" s="216"/>
      <c r="V134" s="163"/>
      <c r="W134" s="262"/>
      <c r="AG134" s="163"/>
    </row>
    <row r="135" spans="1:33" s="164" customFormat="1" ht="18" x14ac:dyDescent="0.35">
      <c r="A135" s="316"/>
      <c r="B135" s="163"/>
      <c r="C135" s="163" t="s">
        <v>1443</v>
      </c>
      <c r="D135" s="164" t="s">
        <v>2799</v>
      </c>
      <c r="E135" s="174" t="s">
        <v>40</v>
      </c>
      <c r="F135" s="174" t="s">
        <v>2385</v>
      </c>
      <c r="G135" s="164" t="s">
        <v>1476</v>
      </c>
      <c r="H135" s="164" t="s">
        <v>2386</v>
      </c>
      <c r="I135" s="216">
        <v>12</v>
      </c>
      <c r="J135" s="167">
        <v>11.3</v>
      </c>
      <c r="K135" s="167">
        <v>11.55</v>
      </c>
      <c r="L135" s="194" t="s">
        <v>971</v>
      </c>
      <c r="N135" s="163"/>
      <c r="O135" s="163"/>
      <c r="P135" s="163"/>
      <c r="Q135" s="216"/>
      <c r="R135" s="172"/>
      <c r="S135" s="172"/>
      <c r="T135" s="216"/>
      <c r="U135" s="216"/>
      <c r="V135" s="163"/>
      <c r="W135" s="262"/>
      <c r="AG135" s="163"/>
    </row>
    <row r="136" spans="1:33" s="164" customFormat="1" ht="18" x14ac:dyDescent="0.35">
      <c r="A136" s="316"/>
      <c r="B136" s="163"/>
      <c r="C136" s="163" t="s">
        <v>1443</v>
      </c>
      <c r="D136" s="164" t="s">
        <v>2800</v>
      </c>
      <c r="E136" s="174" t="s">
        <v>2385</v>
      </c>
      <c r="F136" s="174" t="s">
        <v>40</v>
      </c>
      <c r="G136" s="164" t="s">
        <v>2386</v>
      </c>
      <c r="H136" s="164" t="s">
        <v>1476</v>
      </c>
      <c r="I136" s="216">
        <v>12</v>
      </c>
      <c r="J136" s="167">
        <v>12.4</v>
      </c>
      <c r="K136" s="167">
        <v>13.05</v>
      </c>
      <c r="L136" s="164" t="s">
        <v>1225</v>
      </c>
      <c r="N136" s="163"/>
      <c r="O136" s="163"/>
      <c r="P136" s="163"/>
      <c r="Q136" s="216"/>
      <c r="R136" s="172"/>
      <c r="S136" s="172"/>
      <c r="T136" s="216"/>
      <c r="U136" s="216"/>
      <c r="V136" s="163"/>
      <c r="W136" s="262"/>
      <c r="AG136" s="163"/>
    </row>
    <row r="137" spans="1:33" s="164" customFormat="1" ht="18" x14ac:dyDescent="0.35">
      <c r="A137" s="316"/>
      <c r="B137" s="163"/>
      <c r="C137" s="163" t="s">
        <v>1443</v>
      </c>
      <c r="D137" s="164" t="s">
        <v>2801</v>
      </c>
      <c r="E137" s="174" t="s">
        <v>40</v>
      </c>
      <c r="F137" s="174" t="s">
        <v>2385</v>
      </c>
      <c r="G137" s="164" t="s">
        <v>1476</v>
      </c>
      <c r="H137" s="164" t="s">
        <v>2386</v>
      </c>
      <c r="I137" s="216">
        <v>12</v>
      </c>
      <c r="J137" s="167">
        <v>13.1</v>
      </c>
      <c r="K137" s="167">
        <v>13.35</v>
      </c>
      <c r="N137" s="163"/>
      <c r="O137" s="163"/>
      <c r="P137" s="163"/>
      <c r="Q137" s="216"/>
      <c r="R137" s="172"/>
      <c r="S137" s="172"/>
      <c r="T137" s="216"/>
      <c r="U137" s="216"/>
      <c r="V137" s="163"/>
      <c r="W137" s="262"/>
      <c r="AG137" s="163"/>
    </row>
    <row r="138" spans="1:33" s="164" customFormat="1" ht="18" x14ac:dyDescent="0.35">
      <c r="A138" s="316"/>
      <c r="B138" s="163"/>
      <c r="C138" s="163" t="s">
        <v>1443</v>
      </c>
      <c r="D138" s="164" t="s">
        <v>2802</v>
      </c>
      <c r="E138" s="174" t="s">
        <v>2385</v>
      </c>
      <c r="F138" s="174" t="s">
        <v>40</v>
      </c>
      <c r="G138" s="164" t="s">
        <v>2386</v>
      </c>
      <c r="H138" s="164" t="s">
        <v>1476</v>
      </c>
      <c r="I138" s="216">
        <v>12</v>
      </c>
      <c r="J138" s="167">
        <v>13.4</v>
      </c>
      <c r="K138" s="167">
        <v>14.05</v>
      </c>
      <c r="O138" s="163"/>
      <c r="P138" s="163"/>
      <c r="Q138" s="216"/>
      <c r="R138" s="172"/>
      <c r="S138" s="172"/>
      <c r="T138" s="216"/>
      <c r="U138" s="216"/>
      <c r="V138" s="163"/>
      <c r="W138" s="262"/>
      <c r="AG138" s="163"/>
    </row>
    <row r="139" spans="1:33" s="164" customFormat="1" ht="18" x14ac:dyDescent="0.35">
      <c r="A139" s="316"/>
      <c r="B139" s="163"/>
      <c r="C139" s="163"/>
      <c r="E139" s="221" t="s">
        <v>976</v>
      </c>
      <c r="F139" s="174"/>
      <c r="G139" s="57" t="s">
        <v>976</v>
      </c>
      <c r="I139" s="163"/>
      <c r="J139" s="354"/>
      <c r="K139" s="163"/>
      <c r="O139" s="163"/>
      <c r="P139" s="163"/>
      <c r="Q139" s="216"/>
      <c r="R139" s="172"/>
      <c r="S139" s="172"/>
      <c r="T139" s="216"/>
      <c r="U139" s="216"/>
      <c r="V139" s="163"/>
      <c r="W139" s="262"/>
      <c r="AG139" s="163"/>
    </row>
    <row r="140" spans="1:33" s="164" customFormat="1" ht="18" x14ac:dyDescent="0.35">
      <c r="A140" s="316"/>
      <c r="B140" s="163"/>
      <c r="C140" s="163" t="s">
        <v>1451</v>
      </c>
      <c r="D140" s="164" t="s">
        <v>2803</v>
      </c>
      <c r="E140" s="174" t="s">
        <v>40</v>
      </c>
      <c r="F140" s="174" t="s">
        <v>2385</v>
      </c>
      <c r="G140" s="164" t="s">
        <v>1476</v>
      </c>
      <c r="H140" s="164" t="s">
        <v>2386</v>
      </c>
      <c r="I140" s="216">
        <v>12</v>
      </c>
      <c r="J140" s="167">
        <v>14.35</v>
      </c>
      <c r="K140" s="167">
        <v>15</v>
      </c>
      <c r="O140" s="163"/>
      <c r="P140" s="163"/>
      <c r="Q140" s="163" t="s">
        <v>1451</v>
      </c>
      <c r="R140" s="181">
        <v>0.35416666666666669</v>
      </c>
      <c r="S140" s="181">
        <v>0.33333333333333331</v>
      </c>
      <c r="T140" s="216">
        <v>153.30000000000001</v>
      </c>
      <c r="U140" s="216">
        <f>T125+T140</f>
        <v>303.3</v>
      </c>
      <c r="V140" s="172">
        <v>27</v>
      </c>
      <c r="W140" s="320" t="s">
        <v>1027</v>
      </c>
      <c r="X140" s="169" t="s">
        <v>2101</v>
      </c>
      <c r="Y140" s="169" t="s">
        <v>1045</v>
      </c>
      <c r="Z140" s="169" t="s">
        <v>1045</v>
      </c>
      <c r="AA140" s="169"/>
      <c r="AB140" s="164" t="s">
        <v>2227</v>
      </c>
      <c r="AC140" s="164" t="s">
        <v>2226</v>
      </c>
      <c r="AD140" s="211" t="s">
        <v>1542</v>
      </c>
      <c r="AE140" s="164" t="s">
        <v>1045</v>
      </c>
      <c r="AF140" s="164" t="s">
        <v>1031</v>
      </c>
      <c r="AG140" s="163" t="s">
        <v>2103</v>
      </c>
    </row>
    <row r="141" spans="1:33" s="164" customFormat="1" ht="18" x14ac:dyDescent="0.35">
      <c r="A141" s="316"/>
      <c r="B141" s="163"/>
      <c r="C141" s="163" t="s">
        <v>1451</v>
      </c>
      <c r="D141" s="164" t="s">
        <v>2804</v>
      </c>
      <c r="E141" s="174" t="s">
        <v>2385</v>
      </c>
      <c r="F141" s="174" t="s">
        <v>40</v>
      </c>
      <c r="G141" s="164" t="s">
        <v>2386</v>
      </c>
      <c r="H141" s="164" t="s">
        <v>1476</v>
      </c>
      <c r="I141" s="216">
        <v>12</v>
      </c>
      <c r="J141" s="167">
        <v>15.05</v>
      </c>
      <c r="K141" s="167">
        <v>15.3</v>
      </c>
      <c r="O141" s="163"/>
      <c r="P141" s="163"/>
      <c r="Q141" s="216"/>
      <c r="R141" s="172"/>
      <c r="S141" s="172"/>
      <c r="T141" s="216"/>
      <c r="U141" s="216"/>
      <c r="V141" s="163"/>
      <c r="W141" s="262"/>
      <c r="AG141" s="163"/>
    </row>
    <row r="142" spans="1:33" s="164" customFormat="1" ht="18" x14ac:dyDescent="0.35">
      <c r="A142" s="316"/>
      <c r="B142" s="163"/>
      <c r="C142" s="163" t="s">
        <v>1451</v>
      </c>
      <c r="D142" s="164" t="s">
        <v>2805</v>
      </c>
      <c r="E142" s="174" t="s">
        <v>40</v>
      </c>
      <c r="F142" s="174" t="s">
        <v>2226</v>
      </c>
      <c r="G142" s="164" t="s">
        <v>1476</v>
      </c>
      <c r="H142" s="164" t="s">
        <v>2227</v>
      </c>
      <c r="I142" s="216">
        <v>9</v>
      </c>
      <c r="J142" s="167">
        <v>15.35</v>
      </c>
      <c r="K142" s="167">
        <v>16.05</v>
      </c>
      <c r="M142" s="213"/>
      <c r="N142" s="163"/>
      <c r="O142" s="163"/>
      <c r="P142" s="163"/>
      <c r="Q142" s="216"/>
      <c r="R142" s="172"/>
      <c r="S142" s="172"/>
      <c r="T142" s="216"/>
      <c r="U142" s="216"/>
      <c r="V142" s="163"/>
      <c r="W142" s="262"/>
      <c r="AG142" s="163"/>
    </row>
    <row r="143" spans="1:33" s="164" customFormat="1" ht="18" x14ac:dyDescent="0.35">
      <c r="A143" s="316"/>
      <c r="B143" s="163"/>
      <c r="C143" s="163" t="s">
        <v>1451</v>
      </c>
      <c r="D143" s="164" t="s">
        <v>2806</v>
      </c>
      <c r="E143" s="174" t="s">
        <v>2226</v>
      </c>
      <c r="F143" s="174" t="s">
        <v>40</v>
      </c>
      <c r="G143" s="164" t="s">
        <v>2227</v>
      </c>
      <c r="H143" s="164" t="s">
        <v>1476</v>
      </c>
      <c r="I143" s="216">
        <v>9</v>
      </c>
      <c r="J143" s="167">
        <v>16.100000000000001</v>
      </c>
      <c r="K143" s="167">
        <v>16.399999999999999</v>
      </c>
      <c r="M143" s="213"/>
      <c r="N143" s="163"/>
      <c r="O143" s="163"/>
      <c r="P143" s="163"/>
      <c r="Q143" s="216"/>
      <c r="R143" s="172"/>
      <c r="S143" s="172"/>
      <c r="T143" s="216"/>
      <c r="U143" s="216"/>
      <c r="V143" s="163"/>
      <c r="W143" s="262"/>
      <c r="AG143" s="163"/>
    </row>
    <row r="144" spans="1:33" s="164" customFormat="1" ht="18" x14ac:dyDescent="0.35">
      <c r="A144" s="316"/>
      <c r="B144" s="163"/>
      <c r="C144" s="163" t="s">
        <v>1451</v>
      </c>
      <c r="D144" s="164" t="s">
        <v>2807</v>
      </c>
      <c r="E144" s="174" t="s">
        <v>40</v>
      </c>
      <c r="F144" s="174" t="s">
        <v>2226</v>
      </c>
      <c r="G144" s="164" t="s">
        <v>1476</v>
      </c>
      <c r="H144" s="164" t="s">
        <v>2227</v>
      </c>
      <c r="I144" s="216">
        <v>9</v>
      </c>
      <c r="J144" s="167">
        <v>16.45</v>
      </c>
      <c r="K144" s="167">
        <v>17.149999999999999</v>
      </c>
      <c r="M144" s="213"/>
      <c r="N144" s="163"/>
      <c r="O144" s="163"/>
      <c r="P144" s="163"/>
      <c r="Q144" s="216"/>
      <c r="R144" s="172"/>
      <c r="S144" s="172"/>
      <c r="T144" s="216"/>
      <c r="U144" s="216"/>
      <c r="V144" s="163"/>
      <c r="W144" s="262"/>
      <c r="AG144" s="163"/>
    </row>
    <row r="145" spans="1:33" s="164" customFormat="1" ht="18" x14ac:dyDescent="0.35">
      <c r="A145" s="316"/>
      <c r="B145" s="163"/>
      <c r="C145" s="163" t="s">
        <v>1451</v>
      </c>
      <c r="D145" s="164" t="s">
        <v>2808</v>
      </c>
      <c r="E145" s="174" t="s">
        <v>2226</v>
      </c>
      <c r="F145" s="174" t="s">
        <v>40</v>
      </c>
      <c r="G145" s="164" t="s">
        <v>2227</v>
      </c>
      <c r="H145" s="164" t="s">
        <v>1476</v>
      </c>
      <c r="I145" s="216">
        <v>9</v>
      </c>
      <c r="J145" s="167">
        <v>17.2</v>
      </c>
      <c r="K145" s="167">
        <v>17.5</v>
      </c>
      <c r="L145" s="57" t="s">
        <v>971</v>
      </c>
      <c r="M145" s="213"/>
      <c r="N145" s="163"/>
      <c r="O145" s="163"/>
      <c r="P145" s="163"/>
      <c r="Q145" s="216"/>
      <c r="R145" s="172"/>
      <c r="S145" s="172"/>
      <c r="T145" s="216"/>
      <c r="U145" s="216"/>
      <c r="V145" s="163"/>
      <c r="W145" s="262"/>
      <c r="AG145" s="163"/>
    </row>
    <row r="146" spans="1:33" s="164" customFormat="1" ht="18" x14ac:dyDescent="0.35">
      <c r="A146" s="316"/>
      <c r="B146" s="163"/>
      <c r="C146" s="163" t="s">
        <v>1451</v>
      </c>
      <c r="D146" s="164" t="s">
        <v>2809</v>
      </c>
      <c r="E146" s="174" t="s">
        <v>40</v>
      </c>
      <c r="F146" s="174" t="s">
        <v>2385</v>
      </c>
      <c r="G146" s="164" t="s">
        <v>1476</v>
      </c>
      <c r="H146" s="164" t="s">
        <v>2386</v>
      </c>
      <c r="I146" s="216">
        <v>12</v>
      </c>
      <c r="J146" s="167">
        <v>18.2</v>
      </c>
      <c r="K146" s="167">
        <v>18.45</v>
      </c>
      <c r="L146" s="164" t="s">
        <v>1225</v>
      </c>
      <c r="M146" s="213"/>
      <c r="N146" s="163"/>
      <c r="O146" s="163"/>
      <c r="P146" s="163"/>
      <c r="Q146" s="216"/>
      <c r="R146" s="172"/>
      <c r="S146" s="172"/>
      <c r="T146" s="216"/>
      <c r="U146" s="216"/>
      <c r="V146" s="163"/>
      <c r="W146" s="262"/>
      <c r="AG146" s="163"/>
    </row>
    <row r="147" spans="1:33" s="164" customFormat="1" ht="18" x14ac:dyDescent="0.35">
      <c r="A147" s="316"/>
      <c r="B147" s="163"/>
      <c r="C147" s="163" t="s">
        <v>1451</v>
      </c>
      <c r="D147" s="164" t="s">
        <v>2810</v>
      </c>
      <c r="E147" s="174" t="s">
        <v>2385</v>
      </c>
      <c r="F147" s="174" t="s">
        <v>40</v>
      </c>
      <c r="G147" s="164" t="s">
        <v>2386</v>
      </c>
      <c r="H147" s="164" t="s">
        <v>1476</v>
      </c>
      <c r="I147" s="216">
        <v>12</v>
      </c>
      <c r="J147" s="167">
        <v>18.5</v>
      </c>
      <c r="K147" s="167">
        <v>19.149999999999999</v>
      </c>
      <c r="M147" s="213"/>
      <c r="N147" s="163"/>
      <c r="O147" s="163"/>
      <c r="P147" s="163"/>
      <c r="Q147" s="216"/>
      <c r="R147" s="172"/>
      <c r="S147" s="172"/>
      <c r="T147" s="216"/>
      <c r="U147" s="216"/>
      <c r="V147" s="163"/>
      <c r="W147" s="262"/>
      <c r="AG147" s="163"/>
    </row>
    <row r="148" spans="1:33" s="164" customFormat="1" ht="18" x14ac:dyDescent="0.35">
      <c r="A148" s="316"/>
      <c r="B148" s="163"/>
      <c r="C148" s="163" t="s">
        <v>1451</v>
      </c>
      <c r="D148" s="164" t="s">
        <v>2811</v>
      </c>
      <c r="E148" s="174" t="s">
        <v>40</v>
      </c>
      <c r="F148" s="174" t="s">
        <v>2226</v>
      </c>
      <c r="G148" s="164" t="s">
        <v>1476</v>
      </c>
      <c r="H148" s="164" t="s">
        <v>2227</v>
      </c>
      <c r="I148" s="216">
        <v>9</v>
      </c>
      <c r="J148" s="167">
        <v>19.2</v>
      </c>
      <c r="K148" s="167">
        <v>19.5</v>
      </c>
      <c r="L148" s="57"/>
      <c r="M148" s="213"/>
      <c r="N148" s="163"/>
      <c r="O148" s="163"/>
      <c r="P148" s="163"/>
      <c r="Q148" s="216"/>
      <c r="R148" s="172"/>
      <c r="S148" s="172"/>
      <c r="T148" s="216"/>
      <c r="U148" s="216"/>
      <c r="V148" s="163"/>
      <c r="W148" s="262"/>
      <c r="AG148" s="163"/>
    </row>
    <row r="149" spans="1:33" s="164" customFormat="1" ht="18" x14ac:dyDescent="0.35">
      <c r="A149" s="316"/>
      <c r="B149" s="163"/>
      <c r="C149" s="163" t="s">
        <v>1451</v>
      </c>
      <c r="D149" s="164" t="s">
        <v>2812</v>
      </c>
      <c r="E149" s="174" t="s">
        <v>2226</v>
      </c>
      <c r="F149" s="174" t="s">
        <v>40</v>
      </c>
      <c r="G149" s="164" t="s">
        <v>2227</v>
      </c>
      <c r="H149" s="164" t="s">
        <v>1476</v>
      </c>
      <c r="I149" s="216">
        <v>9</v>
      </c>
      <c r="J149" s="167">
        <v>19.55</v>
      </c>
      <c r="K149" s="167">
        <v>20.25</v>
      </c>
      <c r="M149" s="353"/>
      <c r="N149" s="163"/>
      <c r="O149" s="163"/>
      <c r="P149" s="163"/>
      <c r="Q149" s="216"/>
      <c r="R149" s="172"/>
      <c r="S149" s="172"/>
      <c r="T149" s="216"/>
      <c r="U149" s="216"/>
      <c r="V149" s="163"/>
      <c r="W149" s="262"/>
      <c r="AG149" s="163"/>
    </row>
    <row r="150" spans="1:33" s="164" customFormat="1" ht="18" x14ac:dyDescent="0.35">
      <c r="A150" s="316"/>
      <c r="B150" s="163"/>
      <c r="C150" s="163" t="s">
        <v>1451</v>
      </c>
      <c r="D150" s="164" t="s">
        <v>2813</v>
      </c>
      <c r="E150" s="174" t="s">
        <v>40</v>
      </c>
      <c r="F150" s="174" t="s">
        <v>2157</v>
      </c>
      <c r="G150" s="164" t="s">
        <v>1476</v>
      </c>
      <c r="H150" s="164" t="s">
        <v>2159</v>
      </c>
      <c r="I150" s="216">
        <v>2.7</v>
      </c>
      <c r="J150" s="167">
        <v>20.3</v>
      </c>
      <c r="K150" s="167">
        <v>20.399999999999999</v>
      </c>
      <c r="L150" s="57"/>
      <c r="M150" s="213"/>
      <c r="N150" s="163"/>
      <c r="O150" s="163"/>
      <c r="P150" s="163"/>
      <c r="Q150" s="216"/>
      <c r="R150" s="172"/>
      <c r="S150" s="172"/>
      <c r="T150" s="216"/>
      <c r="U150" s="216"/>
      <c r="V150" s="163"/>
      <c r="W150" s="262"/>
      <c r="AG150" s="163"/>
    </row>
    <row r="151" spans="1:33" s="164" customFormat="1" ht="18" x14ac:dyDescent="0.35">
      <c r="A151" s="316"/>
      <c r="B151" s="163"/>
      <c r="C151" s="163" t="s">
        <v>1451</v>
      </c>
      <c r="D151" s="164" t="s">
        <v>2814</v>
      </c>
      <c r="E151" s="174" t="s">
        <v>2157</v>
      </c>
      <c r="F151" s="174" t="s">
        <v>2211</v>
      </c>
      <c r="G151" s="164" t="s">
        <v>2159</v>
      </c>
      <c r="H151" s="164" t="s">
        <v>2212</v>
      </c>
      <c r="I151" s="216">
        <v>25.8</v>
      </c>
      <c r="J151" s="167">
        <v>20.45</v>
      </c>
      <c r="K151" s="167">
        <v>21.3</v>
      </c>
      <c r="L151" s="213"/>
      <c r="M151" s="213"/>
      <c r="N151" s="163"/>
      <c r="O151" s="163"/>
      <c r="P151" s="163"/>
      <c r="Q151" s="216"/>
      <c r="R151" s="172"/>
      <c r="S151" s="172"/>
      <c r="T151" s="216"/>
      <c r="U151" s="216"/>
      <c r="V151" s="163"/>
      <c r="W151" s="262"/>
      <c r="AG151" s="163"/>
    </row>
    <row r="152" spans="1:33" s="164" customFormat="1" ht="18" x14ac:dyDescent="0.35">
      <c r="A152" s="316"/>
      <c r="B152" s="163"/>
      <c r="C152" s="163" t="s">
        <v>1451</v>
      </c>
      <c r="D152" s="164" t="s">
        <v>2815</v>
      </c>
      <c r="E152" s="174" t="s">
        <v>2211</v>
      </c>
      <c r="F152" s="174" t="s">
        <v>40</v>
      </c>
      <c r="G152" s="164" t="s">
        <v>2212</v>
      </c>
      <c r="H152" s="164" t="s">
        <v>1476</v>
      </c>
      <c r="I152" s="216">
        <v>22.8</v>
      </c>
      <c r="J152" s="167">
        <v>21.35</v>
      </c>
      <c r="K152" s="167">
        <v>22.2</v>
      </c>
      <c r="P152" s="163"/>
      <c r="Q152" s="216"/>
      <c r="R152" s="172"/>
      <c r="S152" s="172"/>
      <c r="T152" s="216"/>
      <c r="U152" s="216"/>
      <c r="V152" s="163"/>
      <c r="W152" s="262"/>
      <c r="AG152" s="163"/>
    </row>
    <row r="153" spans="1:33" s="164" customFormat="1" ht="18" x14ac:dyDescent="0.35">
      <c r="A153" s="316"/>
      <c r="B153" s="163"/>
      <c r="C153" s="163"/>
      <c r="E153" s="174"/>
      <c r="F153" s="174"/>
      <c r="I153" s="192" t="s">
        <v>2816</v>
      </c>
      <c r="J153" s="163"/>
      <c r="R153" s="163"/>
      <c r="S153" s="163"/>
      <c r="T153" s="216"/>
      <c r="U153" s="216"/>
      <c r="W153" s="262"/>
      <c r="AG153" s="163"/>
    </row>
    <row r="159" spans="1:33" s="405" customFormat="1" ht="18" x14ac:dyDescent="0.35">
      <c r="C159" s="295" t="s">
        <v>1454</v>
      </c>
      <c r="D159" s="296" t="s">
        <v>2546</v>
      </c>
      <c r="E159" s="297" t="s">
        <v>40</v>
      </c>
      <c r="F159" s="297" t="s">
        <v>2157</v>
      </c>
      <c r="G159" s="296" t="s">
        <v>1476</v>
      </c>
      <c r="H159" s="296" t="s">
        <v>2159</v>
      </c>
      <c r="I159" s="298">
        <v>2.7</v>
      </c>
      <c r="M159" s="293">
        <v>5.2</v>
      </c>
      <c r="N159" s="293">
        <v>5.3</v>
      </c>
    </row>
    <row r="160" spans="1:33" s="296" customFormat="1" ht="18" x14ac:dyDescent="0.35">
      <c r="A160" s="392"/>
      <c r="B160" s="295">
        <v>41</v>
      </c>
      <c r="C160" s="295" t="s">
        <v>1454</v>
      </c>
      <c r="D160" s="296" t="s">
        <v>2547</v>
      </c>
      <c r="E160" s="297" t="s">
        <v>40</v>
      </c>
      <c r="F160" s="297" t="s">
        <v>2343</v>
      </c>
      <c r="G160" s="296" t="s">
        <v>2159</v>
      </c>
      <c r="H160" s="296" t="s">
        <v>2344</v>
      </c>
      <c r="I160" s="298">
        <v>15.6</v>
      </c>
      <c r="J160" s="299">
        <v>5.45</v>
      </c>
      <c r="K160" s="299">
        <v>6.15</v>
      </c>
      <c r="M160" s="293">
        <v>5.35</v>
      </c>
      <c r="N160" s="293">
        <v>6.15</v>
      </c>
      <c r="O160" s="295"/>
      <c r="P160" s="295"/>
      <c r="Q160" s="295" t="s">
        <v>1454</v>
      </c>
      <c r="R160" s="393">
        <v>0.35069444444444442</v>
      </c>
      <c r="S160" s="393">
        <v>0.31944444444444448</v>
      </c>
      <c r="T160" s="298">
        <v>153</v>
      </c>
      <c r="U160" s="298"/>
      <c r="V160" s="394"/>
      <c r="W160" s="395"/>
      <c r="X160" s="301" t="s">
        <v>2101</v>
      </c>
      <c r="Y160" s="301" t="s">
        <v>1400</v>
      </c>
      <c r="Z160" s="301"/>
      <c r="AA160" s="301"/>
      <c r="AB160" s="296" t="s">
        <v>2386</v>
      </c>
      <c r="AC160" s="296" t="s">
        <v>2385</v>
      </c>
      <c r="AD160" s="300" t="s">
        <v>1542</v>
      </c>
      <c r="AE160" s="296" t="s">
        <v>1400</v>
      </c>
      <c r="AF160" s="296" t="s">
        <v>1031</v>
      </c>
      <c r="AG160" s="295" t="s">
        <v>2103</v>
      </c>
    </row>
    <row r="161" spans="1:33" s="296" customFormat="1" ht="18" x14ac:dyDescent="0.35">
      <c r="A161" s="392"/>
      <c r="B161" s="295"/>
      <c r="C161" s="295" t="s">
        <v>1454</v>
      </c>
      <c r="D161" s="296" t="s">
        <v>2548</v>
      </c>
      <c r="E161" s="297" t="s">
        <v>2343</v>
      </c>
      <c r="F161" s="297" t="s">
        <v>40</v>
      </c>
      <c r="G161" s="296" t="s">
        <v>2344</v>
      </c>
      <c r="H161" s="296" t="s">
        <v>1476</v>
      </c>
      <c r="I161" s="298">
        <v>12.9</v>
      </c>
      <c r="J161" s="299">
        <v>6.2</v>
      </c>
      <c r="K161" s="299">
        <v>6.5</v>
      </c>
      <c r="M161" s="293">
        <v>6.2</v>
      </c>
      <c r="N161" s="293">
        <v>6.5</v>
      </c>
      <c r="O161" s="295"/>
      <c r="P161" s="295"/>
      <c r="Q161" s="406"/>
      <c r="R161" s="394"/>
      <c r="S161" s="394"/>
      <c r="T161" s="298"/>
      <c r="U161" s="298"/>
      <c r="V161" s="295"/>
      <c r="W161" s="397"/>
      <c r="AG161" s="295"/>
    </row>
    <row r="162" spans="1:33" s="296" customFormat="1" ht="18" x14ac:dyDescent="0.35">
      <c r="A162" s="392"/>
      <c r="B162" s="295"/>
      <c r="C162" s="295" t="s">
        <v>1454</v>
      </c>
      <c r="D162" s="296" t="s">
        <v>2549</v>
      </c>
      <c r="E162" s="297" t="s">
        <v>40</v>
      </c>
      <c r="F162" s="297" t="s">
        <v>2385</v>
      </c>
      <c r="G162" s="296" t="s">
        <v>1476</v>
      </c>
      <c r="H162" s="296" t="s">
        <v>2386</v>
      </c>
      <c r="I162" s="298">
        <v>12</v>
      </c>
      <c r="J162" s="299">
        <v>6.55</v>
      </c>
      <c r="K162" s="299">
        <v>7.2</v>
      </c>
      <c r="M162" s="293">
        <v>6.55</v>
      </c>
      <c r="N162" s="293">
        <v>7.2</v>
      </c>
      <c r="O162" s="295"/>
      <c r="P162" s="295"/>
      <c r="Q162" s="406"/>
      <c r="R162" s="394"/>
      <c r="S162" s="394"/>
      <c r="T162" s="298"/>
      <c r="U162" s="298"/>
      <c r="V162" s="295"/>
      <c r="W162" s="397"/>
      <c r="AG162" s="295"/>
    </row>
    <row r="163" spans="1:33" s="296" customFormat="1" ht="18" x14ac:dyDescent="0.35">
      <c r="A163" s="392"/>
      <c r="B163" s="295"/>
      <c r="C163" s="295" t="s">
        <v>1454</v>
      </c>
      <c r="D163" s="296" t="s">
        <v>2550</v>
      </c>
      <c r="E163" s="297" t="s">
        <v>2385</v>
      </c>
      <c r="F163" s="297" t="s">
        <v>40</v>
      </c>
      <c r="G163" s="296" t="s">
        <v>2386</v>
      </c>
      <c r="H163" s="296" t="s">
        <v>1476</v>
      </c>
      <c r="I163" s="298">
        <v>12</v>
      </c>
      <c r="J163" s="299">
        <v>7.25</v>
      </c>
      <c r="K163" s="299">
        <v>7.5</v>
      </c>
      <c r="L163" s="304"/>
      <c r="M163" s="293">
        <v>7.25</v>
      </c>
      <c r="N163" s="293">
        <v>7.5</v>
      </c>
      <c r="O163" s="295"/>
      <c r="P163" s="295"/>
      <c r="Q163" s="406"/>
      <c r="R163" s="394"/>
      <c r="S163" s="394"/>
      <c r="T163" s="298"/>
      <c r="U163" s="298"/>
      <c r="V163" s="295"/>
      <c r="W163" s="397"/>
      <c r="AG163" s="295"/>
    </row>
    <row r="164" spans="1:33" s="296" customFormat="1" ht="18" x14ac:dyDescent="0.35">
      <c r="A164" s="392"/>
      <c r="B164" s="295"/>
      <c r="C164" s="295" t="s">
        <v>1454</v>
      </c>
      <c r="D164" s="296" t="s">
        <v>2551</v>
      </c>
      <c r="E164" s="297" t="s">
        <v>40</v>
      </c>
      <c r="F164" s="297" t="s">
        <v>2343</v>
      </c>
      <c r="G164" s="296" t="s">
        <v>1476</v>
      </c>
      <c r="H164" s="296" t="s">
        <v>2344</v>
      </c>
      <c r="I164" s="298">
        <v>12.9</v>
      </c>
      <c r="J164" s="299">
        <v>8</v>
      </c>
      <c r="K164" s="299">
        <v>8.3000000000000007</v>
      </c>
      <c r="M164" s="293">
        <v>7.55</v>
      </c>
      <c r="N164" s="293">
        <v>8.25</v>
      </c>
      <c r="O164" s="295"/>
      <c r="P164" s="295"/>
      <c r="Q164" s="406"/>
      <c r="R164" s="394"/>
      <c r="S164" s="394"/>
      <c r="T164" s="298"/>
      <c r="U164" s="298"/>
      <c r="V164" s="295"/>
      <c r="W164" s="397"/>
      <c r="AG164" s="295"/>
    </row>
    <row r="165" spans="1:33" s="296" customFormat="1" ht="18" x14ac:dyDescent="0.35">
      <c r="A165" s="392"/>
      <c r="B165" s="295"/>
      <c r="C165" s="295" t="s">
        <v>1454</v>
      </c>
      <c r="D165" s="296" t="s">
        <v>2552</v>
      </c>
      <c r="E165" s="297" t="s">
        <v>2343</v>
      </c>
      <c r="F165" s="297" t="s">
        <v>40</v>
      </c>
      <c r="G165" s="296" t="s">
        <v>2344</v>
      </c>
      <c r="H165" s="296" t="s">
        <v>1476</v>
      </c>
      <c r="I165" s="298">
        <v>12.9</v>
      </c>
      <c r="J165" s="299">
        <v>8.4</v>
      </c>
      <c r="K165" s="299">
        <v>9.1</v>
      </c>
      <c r="M165" s="293">
        <v>8.3000000000000007</v>
      </c>
      <c r="N165" s="293">
        <v>9</v>
      </c>
      <c r="O165" s="295"/>
      <c r="P165" s="295"/>
      <c r="Q165" s="406"/>
      <c r="R165" s="394"/>
      <c r="S165" s="394"/>
      <c r="T165" s="298"/>
      <c r="U165" s="298"/>
      <c r="V165" s="295"/>
      <c r="W165" s="397"/>
      <c r="AG165" s="295"/>
    </row>
    <row r="166" spans="1:33" s="296" customFormat="1" ht="18" x14ac:dyDescent="0.35">
      <c r="A166" s="392"/>
      <c r="B166" s="295"/>
      <c r="C166" s="295" t="s">
        <v>1454</v>
      </c>
      <c r="D166" s="296" t="s">
        <v>2553</v>
      </c>
      <c r="E166" s="297" t="s">
        <v>40</v>
      </c>
      <c r="F166" s="297" t="s">
        <v>2385</v>
      </c>
      <c r="G166" s="296" t="s">
        <v>1476</v>
      </c>
      <c r="H166" s="296" t="s">
        <v>2386</v>
      </c>
      <c r="I166" s="298">
        <v>12</v>
      </c>
      <c r="J166" s="299">
        <v>9.15</v>
      </c>
      <c r="K166" s="299">
        <v>9.4</v>
      </c>
      <c r="M166" s="293">
        <v>9.0500000000000007</v>
      </c>
      <c r="N166" s="293">
        <v>9.3000000000000007</v>
      </c>
      <c r="O166" s="295"/>
      <c r="P166" s="295"/>
      <c r="Q166" s="406"/>
      <c r="R166" s="394"/>
      <c r="S166" s="394"/>
      <c r="T166" s="298"/>
      <c r="U166" s="298"/>
      <c r="V166" s="295"/>
      <c r="W166" s="397"/>
      <c r="AG166" s="295"/>
    </row>
    <row r="167" spans="1:33" s="296" customFormat="1" ht="18" x14ac:dyDescent="0.35">
      <c r="A167" s="392"/>
      <c r="B167" s="295"/>
      <c r="C167" s="295" t="s">
        <v>1454</v>
      </c>
      <c r="D167" s="296" t="s">
        <v>2554</v>
      </c>
      <c r="E167" s="297" t="s">
        <v>2385</v>
      </c>
      <c r="F167" s="297" t="s">
        <v>40</v>
      </c>
      <c r="G167" s="296" t="s">
        <v>2386</v>
      </c>
      <c r="H167" s="296" t="s">
        <v>1476</v>
      </c>
      <c r="I167" s="298">
        <v>12</v>
      </c>
      <c r="J167" s="299">
        <v>9.5</v>
      </c>
      <c r="K167" s="299">
        <v>10.15</v>
      </c>
      <c r="L167" s="304" t="s">
        <v>971</v>
      </c>
      <c r="M167" s="293">
        <v>9.35</v>
      </c>
      <c r="N167" s="293">
        <v>10</v>
      </c>
      <c r="O167" s="295"/>
      <c r="P167" s="295"/>
      <c r="Q167" s="406"/>
      <c r="R167" s="394"/>
      <c r="S167" s="394"/>
      <c r="T167" s="298"/>
      <c r="U167" s="298"/>
      <c r="V167" s="295"/>
      <c r="W167" s="397"/>
      <c r="AG167" s="295"/>
    </row>
    <row r="168" spans="1:33" s="296" customFormat="1" ht="18" x14ac:dyDescent="0.35">
      <c r="A168" s="392"/>
      <c r="B168" s="295"/>
      <c r="C168" s="295" t="s">
        <v>1454</v>
      </c>
      <c r="D168" s="296" t="s">
        <v>2555</v>
      </c>
      <c r="E168" s="297" t="s">
        <v>40</v>
      </c>
      <c r="F168" s="297" t="s">
        <v>2385</v>
      </c>
      <c r="G168" s="296" t="s">
        <v>1476</v>
      </c>
      <c r="H168" s="296" t="s">
        <v>2386</v>
      </c>
      <c r="I168" s="298">
        <v>12</v>
      </c>
      <c r="J168" s="299">
        <v>11</v>
      </c>
      <c r="K168" s="299">
        <v>11.25</v>
      </c>
      <c r="M168" s="293">
        <v>10.3</v>
      </c>
      <c r="N168" s="293">
        <v>10.55</v>
      </c>
      <c r="O168" s="295"/>
      <c r="P168" s="295"/>
      <c r="Q168" s="406"/>
      <c r="R168" s="394"/>
      <c r="S168" s="394"/>
      <c r="T168" s="298"/>
      <c r="U168" s="298"/>
      <c r="V168" s="295"/>
      <c r="W168" s="397"/>
      <c r="AG168" s="295"/>
    </row>
    <row r="169" spans="1:33" s="296" customFormat="1" ht="18" x14ac:dyDescent="0.35">
      <c r="A169" s="392"/>
      <c r="B169" s="295"/>
      <c r="C169" s="295" t="s">
        <v>1454</v>
      </c>
      <c r="D169" s="296" t="s">
        <v>2556</v>
      </c>
      <c r="E169" s="297" t="s">
        <v>2385</v>
      </c>
      <c r="F169" s="297" t="s">
        <v>40</v>
      </c>
      <c r="G169" s="296" t="s">
        <v>2386</v>
      </c>
      <c r="H169" s="296" t="s">
        <v>1476</v>
      </c>
      <c r="I169" s="298">
        <v>12</v>
      </c>
      <c r="J169" s="299">
        <v>11.3</v>
      </c>
      <c r="K169" s="299">
        <v>11.55</v>
      </c>
      <c r="M169" s="293">
        <v>11</v>
      </c>
      <c r="N169" s="293">
        <v>11.25</v>
      </c>
      <c r="O169" s="295"/>
      <c r="P169" s="295"/>
      <c r="Q169" s="406"/>
      <c r="R169" s="394"/>
      <c r="S169" s="394"/>
      <c r="T169" s="298"/>
      <c r="U169" s="298"/>
      <c r="V169" s="295"/>
      <c r="W169" s="397"/>
      <c r="AG169" s="295"/>
    </row>
    <row r="170" spans="1:33" s="296" customFormat="1" ht="18" x14ac:dyDescent="0.35">
      <c r="A170" s="392"/>
      <c r="B170" s="295"/>
      <c r="C170" s="295" t="s">
        <v>1454</v>
      </c>
      <c r="D170" s="296" t="s">
        <v>2557</v>
      </c>
      <c r="E170" s="297" t="s">
        <v>40</v>
      </c>
      <c r="F170" s="297" t="s">
        <v>2385</v>
      </c>
      <c r="G170" s="296" t="s">
        <v>1476</v>
      </c>
      <c r="H170" s="296" t="s">
        <v>2386</v>
      </c>
      <c r="I170" s="298">
        <v>12</v>
      </c>
      <c r="J170" s="299">
        <v>12</v>
      </c>
      <c r="K170" s="299">
        <v>12.25</v>
      </c>
      <c r="M170" s="293">
        <v>11.3</v>
      </c>
      <c r="N170" s="293">
        <v>11.55</v>
      </c>
      <c r="O170" s="295"/>
      <c r="P170" s="295"/>
      <c r="Q170" s="406"/>
      <c r="R170" s="394"/>
      <c r="S170" s="394"/>
      <c r="T170" s="298"/>
      <c r="U170" s="298"/>
      <c r="V170" s="295"/>
      <c r="W170" s="397"/>
      <c r="AG170" s="295"/>
    </row>
    <row r="171" spans="1:33" s="296" customFormat="1" ht="18" x14ac:dyDescent="0.35">
      <c r="A171" s="392"/>
      <c r="B171" s="295"/>
      <c r="C171" s="295" t="s">
        <v>1454</v>
      </c>
      <c r="D171" s="296" t="s">
        <v>2558</v>
      </c>
      <c r="E171" s="297" t="s">
        <v>2385</v>
      </c>
      <c r="F171" s="297" t="s">
        <v>40</v>
      </c>
      <c r="G171" s="296" t="s">
        <v>2386</v>
      </c>
      <c r="H171" s="296" t="s">
        <v>1476</v>
      </c>
      <c r="I171" s="298">
        <v>12</v>
      </c>
      <c r="J171" s="299">
        <v>12.3</v>
      </c>
      <c r="K171" s="299">
        <v>12.55</v>
      </c>
      <c r="M171" s="293">
        <v>12</v>
      </c>
      <c r="N171" s="293">
        <v>12.25</v>
      </c>
      <c r="O171" s="295"/>
      <c r="P171" s="295"/>
      <c r="Q171" s="406"/>
      <c r="R171" s="394"/>
      <c r="S171" s="394"/>
      <c r="T171" s="298"/>
      <c r="U171" s="298"/>
      <c r="V171" s="295"/>
      <c r="W171" s="397"/>
      <c r="AG171" s="295"/>
    </row>
    <row r="172" spans="1:33" s="296" customFormat="1" ht="18" x14ac:dyDescent="0.35">
      <c r="A172" s="392"/>
      <c r="B172" s="295"/>
      <c r="J172" s="299">
        <v>13</v>
      </c>
      <c r="K172" s="299">
        <v>13.1</v>
      </c>
      <c r="N172" s="295"/>
      <c r="O172" s="295"/>
      <c r="P172" s="295"/>
      <c r="Q172" s="406"/>
      <c r="R172" s="394"/>
      <c r="S172" s="394"/>
      <c r="T172" s="298"/>
      <c r="U172" s="298"/>
      <c r="V172" s="295"/>
      <c r="W172" s="397"/>
      <c r="AG172" s="295"/>
    </row>
    <row r="173" spans="1:33" s="296" customFormat="1" ht="18" x14ac:dyDescent="0.35">
      <c r="A173" s="392"/>
      <c r="B173" s="295"/>
      <c r="C173" s="295" t="s">
        <v>1454</v>
      </c>
      <c r="D173" s="296" t="s">
        <v>3239</v>
      </c>
      <c r="E173" s="297" t="s">
        <v>2157</v>
      </c>
      <c r="F173" s="297" t="s">
        <v>40</v>
      </c>
      <c r="G173" s="296" t="s">
        <v>2159</v>
      </c>
      <c r="H173" s="296" t="s">
        <v>1476</v>
      </c>
      <c r="I173" s="298">
        <v>2.7</v>
      </c>
      <c r="J173" s="299">
        <v>13.15</v>
      </c>
      <c r="K173" s="299">
        <v>13.25</v>
      </c>
      <c r="Q173" s="406"/>
      <c r="R173" s="394"/>
      <c r="S173" s="394"/>
      <c r="T173" s="298"/>
      <c r="U173" s="298"/>
      <c r="V173" s="295"/>
      <c r="W173" s="397"/>
      <c r="AG173" s="295"/>
    </row>
    <row r="174" spans="1:33" s="296" customFormat="1" ht="18" x14ac:dyDescent="0.35">
      <c r="A174" s="392"/>
      <c r="B174" s="295"/>
      <c r="C174" s="295"/>
      <c r="D174" s="399"/>
      <c r="E174" s="303" t="s">
        <v>976</v>
      </c>
      <c r="F174" s="297"/>
      <c r="G174" s="304" t="s">
        <v>976</v>
      </c>
      <c r="I174" s="295"/>
      <c r="J174" s="299"/>
      <c r="K174" s="299"/>
      <c r="L174" s="393"/>
      <c r="Q174" s="406"/>
      <c r="R174" s="394"/>
      <c r="S174" s="394"/>
      <c r="T174" s="298"/>
      <c r="U174" s="298"/>
      <c r="V174" s="295"/>
      <c r="W174" s="397"/>
      <c r="AG174" s="295"/>
    </row>
    <row r="175" spans="1:33" s="296" customFormat="1" ht="18" x14ac:dyDescent="0.35">
      <c r="A175" s="392"/>
      <c r="B175" s="295"/>
      <c r="C175" s="295" t="s">
        <v>1465</v>
      </c>
      <c r="D175" s="296" t="s">
        <v>2584</v>
      </c>
      <c r="E175" s="297" t="s">
        <v>40</v>
      </c>
      <c r="F175" s="297" t="s">
        <v>2343</v>
      </c>
      <c r="G175" s="296" t="s">
        <v>1476</v>
      </c>
      <c r="H175" s="296" t="s">
        <v>2344</v>
      </c>
      <c r="I175" s="298">
        <v>12.9</v>
      </c>
      <c r="J175" s="299">
        <v>14</v>
      </c>
      <c r="K175" s="299">
        <v>14.3</v>
      </c>
      <c r="Q175" s="295" t="s">
        <v>1465</v>
      </c>
      <c r="R175" s="393">
        <v>0.3263888888888889</v>
      </c>
      <c r="S175" s="393">
        <v>0.30555555555555552</v>
      </c>
      <c r="T175" s="298">
        <v>151.19999999999999</v>
      </c>
      <c r="U175" s="298">
        <f>T175+T160</f>
        <v>304.2</v>
      </c>
      <c r="V175" s="394">
        <v>26</v>
      </c>
      <c r="W175" s="395"/>
      <c r="X175" s="301" t="s">
        <v>2101</v>
      </c>
      <c r="Y175" s="301" t="s">
        <v>1400</v>
      </c>
      <c r="Z175" s="301" t="s">
        <v>1400</v>
      </c>
      <c r="AA175" s="301"/>
      <c r="AB175" s="296" t="s">
        <v>2386</v>
      </c>
      <c r="AC175" s="296" t="s">
        <v>2385</v>
      </c>
      <c r="AD175" s="300" t="s">
        <v>1542</v>
      </c>
      <c r="AE175" s="296" t="s">
        <v>1400</v>
      </c>
      <c r="AF175" s="296" t="s">
        <v>1031</v>
      </c>
      <c r="AG175" s="295" t="s">
        <v>2103</v>
      </c>
    </row>
    <row r="176" spans="1:33" s="296" customFormat="1" ht="18" x14ac:dyDescent="0.35">
      <c r="A176" s="392"/>
      <c r="B176" s="295"/>
      <c r="C176" s="295" t="s">
        <v>1465</v>
      </c>
      <c r="D176" s="296" t="s">
        <v>2585</v>
      </c>
      <c r="E176" s="297" t="s">
        <v>2343</v>
      </c>
      <c r="F176" s="297" t="s">
        <v>40</v>
      </c>
      <c r="G176" s="296" t="s">
        <v>2344</v>
      </c>
      <c r="H176" s="296" t="s">
        <v>1476</v>
      </c>
      <c r="I176" s="298">
        <v>12.9</v>
      </c>
      <c r="J176" s="299">
        <v>14.35</v>
      </c>
      <c r="K176" s="299">
        <v>15.05</v>
      </c>
      <c r="Q176" s="406"/>
      <c r="R176" s="394"/>
      <c r="S176" s="394"/>
      <c r="T176" s="298"/>
      <c r="U176" s="298"/>
      <c r="V176" s="295"/>
      <c r="W176" s="397"/>
      <c r="AG176" s="295"/>
    </row>
    <row r="177" spans="1:33" s="296" customFormat="1" ht="18" x14ac:dyDescent="0.35">
      <c r="A177" s="392"/>
      <c r="B177" s="295"/>
      <c r="C177" s="295" t="s">
        <v>1465</v>
      </c>
      <c r="D177" s="296" t="s">
        <v>2586</v>
      </c>
      <c r="E177" s="297" t="s">
        <v>40</v>
      </c>
      <c r="F177" s="297" t="s">
        <v>2385</v>
      </c>
      <c r="G177" s="296" t="s">
        <v>1476</v>
      </c>
      <c r="H177" s="296" t="s">
        <v>2386</v>
      </c>
      <c r="I177" s="298">
        <v>12</v>
      </c>
      <c r="J177" s="299">
        <v>15.1</v>
      </c>
      <c r="K177" s="299">
        <v>15.35</v>
      </c>
      <c r="M177" s="393"/>
      <c r="N177" s="295"/>
      <c r="O177" s="295"/>
      <c r="P177" s="295"/>
      <c r="Q177" s="406"/>
      <c r="R177" s="394"/>
      <c r="S177" s="394"/>
      <c r="T177" s="298"/>
      <c r="U177" s="298"/>
      <c r="V177" s="295"/>
      <c r="W177" s="397"/>
      <c r="AG177" s="295"/>
    </row>
    <row r="178" spans="1:33" s="296" customFormat="1" ht="18" x14ac:dyDescent="0.35">
      <c r="A178" s="392"/>
      <c r="B178" s="295"/>
      <c r="C178" s="295" t="s">
        <v>1465</v>
      </c>
      <c r="D178" s="296" t="s">
        <v>2587</v>
      </c>
      <c r="E178" s="297" t="s">
        <v>2385</v>
      </c>
      <c r="F178" s="297" t="s">
        <v>40</v>
      </c>
      <c r="G178" s="296" t="s">
        <v>2386</v>
      </c>
      <c r="H178" s="296" t="s">
        <v>1476</v>
      </c>
      <c r="I178" s="298">
        <v>12</v>
      </c>
      <c r="J178" s="299">
        <v>15.45</v>
      </c>
      <c r="K178" s="299">
        <v>16.100000000000001</v>
      </c>
      <c r="M178" s="406"/>
      <c r="N178" s="295"/>
      <c r="O178" s="295"/>
      <c r="P178" s="295"/>
      <c r="Q178" s="406"/>
      <c r="R178" s="394"/>
      <c r="S178" s="394"/>
      <c r="T178" s="298"/>
      <c r="U178" s="298"/>
      <c r="V178" s="295"/>
      <c r="W178" s="397"/>
      <c r="AG178" s="295"/>
    </row>
    <row r="179" spans="1:33" s="296" customFormat="1" ht="18" x14ac:dyDescent="0.35">
      <c r="A179" s="392"/>
      <c r="B179" s="295"/>
      <c r="C179" s="295" t="s">
        <v>1465</v>
      </c>
      <c r="D179" s="296" t="s">
        <v>2588</v>
      </c>
      <c r="E179" s="297" t="s">
        <v>40</v>
      </c>
      <c r="F179" s="297" t="s">
        <v>2343</v>
      </c>
      <c r="G179" s="296" t="s">
        <v>1476</v>
      </c>
      <c r="H179" s="296" t="s">
        <v>2344</v>
      </c>
      <c r="I179" s="298">
        <v>12.9</v>
      </c>
      <c r="J179" s="299">
        <v>16.149999999999999</v>
      </c>
      <c r="K179" s="299">
        <v>16.45</v>
      </c>
      <c r="M179" s="299"/>
      <c r="N179" s="299"/>
      <c r="O179" s="295"/>
      <c r="P179" s="295"/>
      <c r="Q179" s="406"/>
      <c r="R179" s="394"/>
      <c r="S179" s="394"/>
      <c r="T179" s="298"/>
      <c r="U179" s="298"/>
      <c r="V179" s="295"/>
      <c r="W179" s="397"/>
      <c r="AG179" s="295"/>
    </row>
    <row r="180" spans="1:33" s="296" customFormat="1" ht="18" x14ac:dyDescent="0.35">
      <c r="A180" s="392"/>
      <c r="B180" s="295"/>
      <c r="C180" s="295" t="s">
        <v>1465</v>
      </c>
      <c r="D180" s="296" t="s">
        <v>2589</v>
      </c>
      <c r="E180" s="297" t="s">
        <v>2343</v>
      </c>
      <c r="F180" s="297" t="s">
        <v>40</v>
      </c>
      <c r="G180" s="296" t="s">
        <v>2344</v>
      </c>
      <c r="H180" s="296" t="s">
        <v>1476</v>
      </c>
      <c r="I180" s="298">
        <v>12.9</v>
      </c>
      <c r="J180" s="299">
        <v>16.5</v>
      </c>
      <c r="K180" s="299">
        <v>17.2</v>
      </c>
      <c r="L180" s="304" t="s">
        <v>971</v>
      </c>
      <c r="M180" s="299"/>
      <c r="N180" s="299"/>
      <c r="O180" s="295"/>
      <c r="P180" s="295"/>
      <c r="Q180" s="406"/>
      <c r="R180" s="394"/>
      <c r="S180" s="394"/>
      <c r="T180" s="298"/>
      <c r="U180" s="298"/>
      <c r="V180" s="295"/>
      <c r="W180" s="397"/>
      <c r="AG180" s="295"/>
    </row>
    <row r="181" spans="1:33" s="296" customFormat="1" ht="18" x14ac:dyDescent="0.35">
      <c r="A181" s="392"/>
      <c r="B181" s="295"/>
      <c r="C181" s="295" t="s">
        <v>1465</v>
      </c>
      <c r="D181" s="296" t="s">
        <v>2590</v>
      </c>
      <c r="E181" s="297" t="s">
        <v>40</v>
      </c>
      <c r="F181" s="297" t="s">
        <v>2343</v>
      </c>
      <c r="G181" s="296" t="s">
        <v>1476</v>
      </c>
      <c r="H181" s="296" t="s">
        <v>2344</v>
      </c>
      <c r="I181" s="298">
        <v>12.9</v>
      </c>
      <c r="J181" s="299">
        <v>17.5</v>
      </c>
      <c r="K181" s="299">
        <v>18.2</v>
      </c>
      <c r="M181" s="393"/>
      <c r="N181" s="295"/>
      <c r="O181" s="295"/>
      <c r="P181" s="295"/>
      <c r="Q181" s="406"/>
      <c r="R181" s="394"/>
      <c r="S181" s="394"/>
      <c r="T181" s="298"/>
      <c r="U181" s="298"/>
      <c r="V181" s="295"/>
      <c r="W181" s="397"/>
      <c r="AG181" s="295"/>
    </row>
    <row r="182" spans="1:33" s="296" customFormat="1" ht="18" x14ac:dyDescent="0.35">
      <c r="A182" s="392"/>
      <c r="B182" s="295"/>
      <c r="C182" s="295" t="s">
        <v>1465</v>
      </c>
      <c r="D182" s="296" t="s">
        <v>2591</v>
      </c>
      <c r="E182" s="297" t="s">
        <v>2343</v>
      </c>
      <c r="F182" s="297" t="s">
        <v>40</v>
      </c>
      <c r="G182" s="296" t="s">
        <v>2344</v>
      </c>
      <c r="H182" s="296" t="s">
        <v>1476</v>
      </c>
      <c r="I182" s="298">
        <v>12.9</v>
      </c>
      <c r="J182" s="299">
        <v>18.25</v>
      </c>
      <c r="K182" s="299">
        <v>18.55</v>
      </c>
      <c r="M182" s="393"/>
      <c r="N182" s="295"/>
      <c r="O182" s="295"/>
      <c r="P182" s="295"/>
      <c r="Q182" s="406"/>
      <c r="R182" s="394"/>
      <c r="S182" s="394"/>
      <c r="T182" s="298"/>
      <c r="U182" s="298"/>
      <c r="V182" s="295"/>
      <c r="W182" s="397"/>
      <c r="AG182" s="295"/>
    </row>
    <row r="183" spans="1:33" s="296" customFormat="1" ht="18" x14ac:dyDescent="0.35">
      <c r="A183" s="392"/>
      <c r="B183" s="295"/>
      <c r="C183" s="295" t="s">
        <v>1465</v>
      </c>
      <c r="D183" s="296" t="s">
        <v>2592</v>
      </c>
      <c r="E183" s="297" t="s">
        <v>40</v>
      </c>
      <c r="F183" s="297" t="s">
        <v>2385</v>
      </c>
      <c r="G183" s="296" t="s">
        <v>1476</v>
      </c>
      <c r="H183" s="296" t="s">
        <v>2386</v>
      </c>
      <c r="I183" s="298">
        <v>12</v>
      </c>
      <c r="J183" s="299">
        <v>19</v>
      </c>
      <c r="K183" s="299">
        <v>19.25</v>
      </c>
      <c r="M183" s="393"/>
      <c r="N183" s="295"/>
      <c r="O183" s="295"/>
      <c r="P183" s="295"/>
      <c r="Q183" s="406"/>
      <c r="R183" s="394"/>
      <c r="S183" s="394"/>
      <c r="T183" s="298"/>
      <c r="U183" s="298"/>
      <c r="V183" s="295"/>
      <c r="W183" s="397"/>
      <c r="AG183" s="295"/>
    </row>
    <row r="184" spans="1:33" s="296" customFormat="1" ht="18" x14ac:dyDescent="0.35">
      <c r="A184" s="392"/>
      <c r="B184" s="295"/>
      <c r="C184" s="295" t="s">
        <v>1465</v>
      </c>
      <c r="D184" s="296" t="s">
        <v>2593</v>
      </c>
      <c r="E184" s="297" t="s">
        <v>2385</v>
      </c>
      <c r="F184" s="297" t="s">
        <v>40</v>
      </c>
      <c r="G184" s="296" t="s">
        <v>2386</v>
      </c>
      <c r="H184" s="296" t="s">
        <v>1476</v>
      </c>
      <c r="I184" s="298">
        <v>12</v>
      </c>
      <c r="J184" s="299">
        <v>19.3</v>
      </c>
      <c r="K184" s="299">
        <v>19.55</v>
      </c>
      <c r="M184" s="393"/>
      <c r="N184" s="295"/>
      <c r="O184" s="295"/>
      <c r="P184" s="295"/>
      <c r="Q184" s="406"/>
      <c r="R184" s="394"/>
      <c r="S184" s="394"/>
      <c r="T184" s="298"/>
      <c r="U184" s="298"/>
      <c r="V184" s="295"/>
      <c r="W184" s="397"/>
      <c r="AG184" s="295"/>
    </row>
    <row r="185" spans="1:33" s="296" customFormat="1" ht="18" x14ac:dyDescent="0.35">
      <c r="A185" s="392"/>
      <c r="B185" s="295"/>
      <c r="C185" s="295" t="s">
        <v>1465</v>
      </c>
      <c r="D185" s="296" t="s">
        <v>2594</v>
      </c>
      <c r="E185" s="297" t="s">
        <v>40</v>
      </c>
      <c r="F185" s="297" t="s">
        <v>2343</v>
      </c>
      <c r="G185" s="296" t="s">
        <v>1476</v>
      </c>
      <c r="H185" s="296" t="s">
        <v>2344</v>
      </c>
      <c r="I185" s="298">
        <v>12.9</v>
      </c>
      <c r="J185" s="299">
        <v>20</v>
      </c>
      <c r="K185" s="299">
        <v>20.3</v>
      </c>
      <c r="M185" s="393"/>
      <c r="N185" s="295"/>
      <c r="O185" s="295"/>
      <c r="P185" s="295"/>
      <c r="Q185" s="406"/>
      <c r="R185" s="394"/>
      <c r="S185" s="394"/>
      <c r="T185" s="298"/>
      <c r="U185" s="298"/>
      <c r="V185" s="295"/>
      <c r="W185" s="397"/>
      <c r="AG185" s="295"/>
    </row>
    <row r="186" spans="1:33" s="296" customFormat="1" ht="18" x14ac:dyDescent="0.35">
      <c r="A186" s="392"/>
      <c r="B186" s="295"/>
      <c r="C186" s="295" t="s">
        <v>1465</v>
      </c>
      <c r="D186" s="296" t="s">
        <v>2595</v>
      </c>
      <c r="E186" s="297" t="s">
        <v>2343</v>
      </c>
      <c r="F186" s="297" t="s">
        <v>40</v>
      </c>
      <c r="G186" s="296" t="s">
        <v>2344</v>
      </c>
      <c r="H186" s="296" t="s">
        <v>1476</v>
      </c>
      <c r="I186" s="298">
        <v>12.9</v>
      </c>
      <c r="J186" s="299">
        <v>20.350000000000001</v>
      </c>
      <c r="K186" s="299">
        <v>21.05</v>
      </c>
      <c r="Q186" s="406"/>
      <c r="R186" s="394"/>
      <c r="S186" s="394"/>
      <c r="T186" s="298"/>
      <c r="U186" s="298"/>
      <c r="V186" s="295"/>
      <c r="W186" s="397"/>
      <c r="AG186" s="295"/>
    </row>
    <row r="187" spans="1:33" s="296" customFormat="1" ht="18" x14ac:dyDescent="0.35">
      <c r="A187" s="392"/>
      <c r="B187" s="295"/>
      <c r="C187" s="295"/>
      <c r="E187" s="297"/>
      <c r="F187" s="297"/>
      <c r="I187" s="304" t="s">
        <v>3240</v>
      </c>
      <c r="J187" s="299"/>
      <c r="K187" s="299"/>
      <c r="Q187" s="406"/>
      <c r="R187" s="394"/>
      <c r="S187" s="394"/>
      <c r="T187" s="298"/>
      <c r="U187" s="298"/>
      <c r="V187" s="295"/>
      <c r="W187" s="397"/>
      <c r="AG187" s="295"/>
    </row>
    <row r="193" spans="1:33" s="296" customFormat="1" ht="18" x14ac:dyDescent="0.35">
      <c r="A193" s="392"/>
      <c r="B193" s="295">
        <v>43</v>
      </c>
      <c r="C193" s="295" t="s">
        <v>1468</v>
      </c>
      <c r="D193" s="296" t="s">
        <v>2831</v>
      </c>
      <c r="E193" s="297" t="s">
        <v>40</v>
      </c>
      <c r="F193" s="297" t="s">
        <v>2100</v>
      </c>
      <c r="G193" s="296" t="s">
        <v>1476</v>
      </c>
      <c r="H193" s="296" t="s">
        <v>1564</v>
      </c>
      <c r="I193" s="298">
        <v>28.8</v>
      </c>
      <c r="J193" s="299">
        <v>6</v>
      </c>
      <c r="K193" s="299">
        <v>7</v>
      </c>
      <c r="L193" s="296" t="s">
        <v>2832</v>
      </c>
      <c r="M193" s="293">
        <v>5.4</v>
      </c>
      <c r="N193" s="293">
        <v>6.4</v>
      </c>
      <c r="Q193" s="295" t="s">
        <v>1468</v>
      </c>
      <c r="R193" s="393">
        <v>0.3298611111111111</v>
      </c>
      <c r="S193" s="393">
        <v>0.30902777777777779</v>
      </c>
      <c r="T193" s="298">
        <v>172.8</v>
      </c>
      <c r="U193" s="298"/>
      <c r="V193" s="394"/>
      <c r="W193" s="395"/>
      <c r="X193" s="301" t="s">
        <v>2101</v>
      </c>
      <c r="Y193" s="296" t="s">
        <v>1045</v>
      </c>
      <c r="Z193" s="301"/>
      <c r="AA193" s="301"/>
      <c r="AB193" s="296" t="s">
        <v>2833</v>
      </c>
      <c r="AC193" s="296" t="s">
        <v>2834</v>
      </c>
      <c r="AD193" s="300" t="s">
        <v>1542</v>
      </c>
      <c r="AE193" s="296" t="s">
        <v>1045</v>
      </c>
      <c r="AF193" s="296" t="s">
        <v>1031</v>
      </c>
      <c r="AG193" s="295" t="s">
        <v>2103</v>
      </c>
    </row>
    <row r="194" spans="1:33" s="296" customFormat="1" ht="18" x14ac:dyDescent="0.35">
      <c r="A194" s="392"/>
      <c r="B194" s="295"/>
      <c r="C194" s="295" t="s">
        <v>1468</v>
      </c>
      <c r="D194" s="296" t="s">
        <v>2835</v>
      </c>
      <c r="E194" s="297" t="s">
        <v>2100</v>
      </c>
      <c r="F194" s="297" t="s">
        <v>40</v>
      </c>
      <c r="G194" s="296" t="s">
        <v>1564</v>
      </c>
      <c r="H194" s="296" t="s">
        <v>1476</v>
      </c>
      <c r="I194" s="298">
        <v>28.8</v>
      </c>
      <c r="J194" s="299">
        <v>7.1</v>
      </c>
      <c r="K194" s="299">
        <v>8.1</v>
      </c>
      <c r="L194" s="296" t="s">
        <v>2832</v>
      </c>
      <c r="M194" s="293">
        <v>6.45</v>
      </c>
      <c r="N194" s="293">
        <v>7.45</v>
      </c>
      <c r="O194" s="295"/>
      <c r="P194" s="295"/>
      <c r="R194" s="394"/>
      <c r="S194" s="394"/>
      <c r="T194" s="298"/>
      <c r="U194" s="298"/>
      <c r="W194" s="397"/>
      <c r="AG194" s="295"/>
    </row>
    <row r="195" spans="1:33" s="296" customFormat="1" ht="18" x14ac:dyDescent="0.35">
      <c r="A195" s="392"/>
      <c r="B195" s="295"/>
      <c r="C195" s="295" t="s">
        <v>1468</v>
      </c>
      <c r="D195" s="296" t="s">
        <v>2836</v>
      </c>
      <c r="E195" s="297" t="s">
        <v>40</v>
      </c>
      <c r="F195" s="297" t="s">
        <v>2100</v>
      </c>
      <c r="G195" s="296" t="s">
        <v>1476</v>
      </c>
      <c r="H195" s="296" t="s">
        <v>1564</v>
      </c>
      <c r="I195" s="298">
        <v>28.8</v>
      </c>
      <c r="J195" s="299">
        <v>8.1999999999999993</v>
      </c>
      <c r="K195" s="299">
        <v>9.1999999999999993</v>
      </c>
      <c r="L195" s="296" t="s">
        <v>2832</v>
      </c>
      <c r="M195" s="293">
        <v>7.5</v>
      </c>
      <c r="N195" s="293">
        <v>8.5</v>
      </c>
      <c r="O195" s="295"/>
      <c r="P195" s="295"/>
      <c r="R195" s="394"/>
      <c r="S195" s="394"/>
      <c r="T195" s="298"/>
      <c r="U195" s="298"/>
      <c r="W195" s="397"/>
      <c r="AG195" s="295"/>
    </row>
    <row r="196" spans="1:33" s="296" customFormat="1" ht="18" x14ac:dyDescent="0.35">
      <c r="A196" s="392"/>
      <c r="B196" s="295"/>
      <c r="C196" s="295" t="s">
        <v>1468</v>
      </c>
      <c r="D196" s="296" t="s">
        <v>2836</v>
      </c>
      <c r="E196" s="297" t="s">
        <v>2100</v>
      </c>
      <c r="F196" s="297" t="s">
        <v>40</v>
      </c>
      <c r="G196" s="296" t="s">
        <v>1564</v>
      </c>
      <c r="H196" s="296" t="s">
        <v>1476</v>
      </c>
      <c r="I196" s="298">
        <v>28.8</v>
      </c>
      <c r="J196" s="299">
        <v>9.3000000000000007</v>
      </c>
      <c r="K196" s="299">
        <v>10.3</v>
      </c>
      <c r="L196" s="304" t="s">
        <v>971</v>
      </c>
      <c r="M196" s="293">
        <v>8.5500000000000007</v>
      </c>
      <c r="N196" s="293">
        <v>9.5500000000000007</v>
      </c>
      <c r="O196" s="295"/>
      <c r="P196" s="295"/>
      <c r="R196" s="394"/>
      <c r="S196" s="394"/>
      <c r="T196" s="298"/>
      <c r="U196" s="298"/>
      <c r="W196" s="397"/>
      <c r="AG196" s="295"/>
    </row>
    <row r="197" spans="1:33" s="296" customFormat="1" ht="18" x14ac:dyDescent="0.35">
      <c r="A197" s="392"/>
      <c r="B197" s="295"/>
      <c r="C197" s="295" t="s">
        <v>1468</v>
      </c>
      <c r="D197" s="296" t="s">
        <v>2837</v>
      </c>
      <c r="E197" s="297" t="s">
        <v>40</v>
      </c>
      <c r="F197" s="297" t="s">
        <v>2100</v>
      </c>
      <c r="G197" s="296" t="s">
        <v>1476</v>
      </c>
      <c r="H197" s="296" t="s">
        <v>1564</v>
      </c>
      <c r="I197" s="298">
        <v>28.8</v>
      </c>
      <c r="J197" s="299">
        <v>11</v>
      </c>
      <c r="K197" s="299">
        <v>12</v>
      </c>
      <c r="L197" s="296" t="s">
        <v>2832</v>
      </c>
      <c r="M197" s="293">
        <v>10.25</v>
      </c>
      <c r="N197" s="293">
        <v>11.25</v>
      </c>
      <c r="O197" s="295"/>
      <c r="P197" s="295"/>
      <c r="R197" s="394"/>
      <c r="S197" s="394"/>
      <c r="T197" s="298"/>
      <c r="U197" s="298"/>
      <c r="W197" s="397"/>
      <c r="AG197" s="295"/>
    </row>
    <row r="198" spans="1:33" s="296" customFormat="1" ht="18" x14ac:dyDescent="0.35">
      <c r="A198" s="392"/>
      <c r="B198" s="295"/>
      <c r="C198" s="295" t="s">
        <v>1468</v>
      </c>
      <c r="D198" s="296" t="s">
        <v>2838</v>
      </c>
      <c r="E198" s="297" t="s">
        <v>2100</v>
      </c>
      <c r="F198" s="297" t="s">
        <v>40</v>
      </c>
      <c r="G198" s="296" t="s">
        <v>1564</v>
      </c>
      <c r="H198" s="296" t="s">
        <v>1476</v>
      </c>
      <c r="I198" s="298">
        <v>28.8</v>
      </c>
      <c r="J198" s="299">
        <v>12.1</v>
      </c>
      <c r="K198" s="299">
        <v>13.1</v>
      </c>
      <c r="M198" s="293">
        <v>11.3</v>
      </c>
      <c r="N198" s="293">
        <v>12.3</v>
      </c>
      <c r="O198" s="295"/>
      <c r="P198" s="295"/>
      <c r="R198" s="394"/>
      <c r="S198" s="394"/>
      <c r="T198" s="298"/>
      <c r="U198" s="298"/>
      <c r="W198" s="397"/>
      <c r="AG198" s="295"/>
    </row>
    <row r="199" spans="1:33" s="296" customFormat="1" ht="18" x14ac:dyDescent="0.35">
      <c r="A199" s="392"/>
      <c r="B199" s="295"/>
      <c r="C199" s="295"/>
      <c r="E199" s="303" t="s">
        <v>976</v>
      </c>
      <c r="F199" s="297"/>
      <c r="G199" s="304" t="s">
        <v>976</v>
      </c>
      <c r="I199" s="298"/>
      <c r="J199" s="299"/>
      <c r="K199" s="299"/>
      <c r="N199" s="295"/>
      <c r="O199" s="295"/>
      <c r="P199" s="295"/>
      <c r="R199" s="394"/>
      <c r="S199" s="394"/>
      <c r="T199" s="298"/>
      <c r="U199" s="298"/>
      <c r="W199" s="397"/>
      <c r="AG199" s="295"/>
    </row>
    <row r="200" spans="1:33" s="296" customFormat="1" ht="18" x14ac:dyDescent="0.35">
      <c r="A200" s="392"/>
      <c r="B200" s="295"/>
      <c r="C200" s="295" t="s">
        <v>1313</v>
      </c>
      <c r="D200" s="296" t="s">
        <v>2842</v>
      </c>
      <c r="E200" s="297" t="s">
        <v>40</v>
      </c>
      <c r="F200" s="297" t="s">
        <v>2100</v>
      </c>
      <c r="G200" s="296" t="s">
        <v>1476</v>
      </c>
      <c r="H200" s="296" t="s">
        <v>1564</v>
      </c>
      <c r="I200" s="298">
        <v>28.8</v>
      </c>
      <c r="J200" s="299">
        <v>14</v>
      </c>
      <c r="K200" s="299">
        <v>15</v>
      </c>
      <c r="L200" s="296" t="s">
        <v>2832</v>
      </c>
      <c r="N200" s="295"/>
      <c r="O200" s="295"/>
      <c r="P200" s="295"/>
      <c r="Q200" s="295" t="s">
        <v>1313</v>
      </c>
      <c r="R200" s="393">
        <v>0.3298611111111111</v>
      </c>
      <c r="S200" s="393">
        <v>0.30902777777777779</v>
      </c>
      <c r="T200" s="298">
        <v>172.8</v>
      </c>
      <c r="U200" s="298">
        <f>T200+T193</f>
        <v>345.6</v>
      </c>
      <c r="V200" s="394">
        <v>12</v>
      </c>
      <c r="W200" s="395"/>
      <c r="X200" s="301" t="s">
        <v>2101</v>
      </c>
      <c r="Y200" s="296" t="s">
        <v>1045</v>
      </c>
      <c r="Z200" s="296" t="s">
        <v>1045</v>
      </c>
      <c r="AA200" s="301"/>
      <c r="AB200" s="296" t="s">
        <v>2833</v>
      </c>
      <c r="AC200" s="296" t="s">
        <v>2834</v>
      </c>
      <c r="AD200" s="300" t="s">
        <v>1542</v>
      </c>
      <c r="AE200" s="296" t="s">
        <v>1045</v>
      </c>
      <c r="AF200" s="296" t="s">
        <v>1031</v>
      </c>
      <c r="AG200" s="295" t="s">
        <v>2103</v>
      </c>
    </row>
    <row r="201" spans="1:33" s="296" customFormat="1" ht="18" x14ac:dyDescent="0.35">
      <c r="A201" s="392"/>
      <c r="B201" s="295"/>
      <c r="C201" s="295" t="s">
        <v>1313</v>
      </c>
      <c r="D201" s="296" t="s">
        <v>2187</v>
      </c>
      <c r="E201" s="297" t="s">
        <v>2100</v>
      </c>
      <c r="F201" s="297" t="s">
        <v>40</v>
      </c>
      <c r="G201" s="296" t="s">
        <v>1564</v>
      </c>
      <c r="H201" s="296" t="s">
        <v>1476</v>
      </c>
      <c r="I201" s="298">
        <v>28.8</v>
      </c>
      <c r="J201" s="299">
        <v>15.1</v>
      </c>
      <c r="K201" s="299">
        <v>16.100000000000001</v>
      </c>
      <c r="L201" s="304" t="s">
        <v>971</v>
      </c>
      <c r="N201" s="295"/>
      <c r="O201" s="295"/>
      <c r="P201" s="295"/>
      <c r="R201" s="394"/>
      <c r="S201" s="394"/>
      <c r="T201" s="298"/>
      <c r="U201" s="298"/>
      <c r="W201" s="397"/>
      <c r="AG201" s="295"/>
    </row>
    <row r="202" spans="1:33" s="296" customFormat="1" ht="18" x14ac:dyDescent="0.35">
      <c r="A202" s="392"/>
      <c r="B202" s="295"/>
      <c r="C202" s="295" t="s">
        <v>1313</v>
      </c>
      <c r="D202" s="296" t="s">
        <v>2188</v>
      </c>
      <c r="E202" s="297" t="s">
        <v>40</v>
      </c>
      <c r="F202" s="297" t="s">
        <v>2100</v>
      </c>
      <c r="G202" s="296" t="s">
        <v>1476</v>
      </c>
      <c r="H202" s="296" t="s">
        <v>1564</v>
      </c>
      <c r="I202" s="298">
        <v>28.8</v>
      </c>
      <c r="J202" s="299">
        <v>16.399999999999999</v>
      </c>
      <c r="K202" s="299">
        <v>17.399999999999999</v>
      </c>
      <c r="L202" s="296" t="s">
        <v>2832</v>
      </c>
      <c r="N202" s="295"/>
      <c r="O202" s="295"/>
      <c r="P202" s="295"/>
      <c r="R202" s="394"/>
      <c r="S202" s="394"/>
      <c r="T202" s="298"/>
      <c r="U202" s="298"/>
      <c r="W202" s="397"/>
      <c r="AG202" s="295"/>
    </row>
    <row r="203" spans="1:33" s="296" customFormat="1" ht="18" x14ac:dyDescent="0.35">
      <c r="A203" s="392"/>
      <c r="B203" s="295"/>
      <c r="C203" s="295" t="s">
        <v>1313</v>
      </c>
      <c r="D203" s="296" t="s">
        <v>2843</v>
      </c>
      <c r="E203" s="297" t="s">
        <v>2100</v>
      </c>
      <c r="F203" s="297" t="s">
        <v>40</v>
      </c>
      <c r="G203" s="296" t="s">
        <v>1564</v>
      </c>
      <c r="H203" s="296" t="s">
        <v>1476</v>
      </c>
      <c r="I203" s="298">
        <v>28.8</v>
      </c>
      <c r="J203" s="299">
        <v>17.5</v>
      </c>
      <c r="K203" s="299">
        <v>18.5</v>
      </c>
      <c r="L203" s="296" t="s">
        <v>2832</v>
      </c>
      <c r="N203" s="295"/>
      <c r="O203" s="295"/>
      <c r="P203" s="295"/>
      <c r="R203" s="394"/>
      <c r="S203" s="394"/>
      <c r="T203" s="298"/>
      <c r="U203" s="298"/>
      <c r="W203" s="397"/>
      <c r="AG203" s="295"/>
    </row>
    <row r="204" spans="1:33" s="296" customFormat="1" ht="18" x14ac:dyDescent="0.35">
      <c r="A204" s="392"/>
      <c r="B204" s="295"/>
      <c r="C204" s="295" t="s">
        <v>1313</v>
      </c>
      <c r="D204" s="296" t="s">
        <v>2844</v>
      </c>
      <c r="E204" s="297" t="s">
        <v>40</v>
      </c>
      <c r="F204" s="297" t="s">
        <v>2100</v>
      </c>
      <c r="G204" s="296" t="s">
        <v>1476</v>
      </c>
      <c r="H204" s="296" t="s">
        <v>1564</v>
      </c>
      <c r="I204" s="298">
        <v>28.8</v>
      </c>
      <c r="J204" s="299">
        <v>19</v>
      </c>
      <c r="K204" s="299">
        <v>20</v>
      </c>
      <c r="L204" s="296" t="s">
        <v>2832</v>
      </c>
      <c r="N204" s="295"/>
      <c r="O204" s="295"/>
      <c r="P204" s="295"/>
      <c r="R204" s="394"/>
      <c r="S204" s="394"/>
      <c r="T204" s="298"/>
      <c r="U204" s="298"/>
      <c r="W204" s="397"/>
      <c r="AG204" s="295"/>
    </row>
    <row r="205" spans="1:33" s="296" customFormat="1" ht="18" x14ac:dyDescent="0.35">
      <c r="A205" s="392"/>
      <c r="B205" s="295"/>
      <c r="C205" s="295" t="s">
        <v>1313</v>
      </c>
      <c r="D205" s="296" t="s">
        <v>2845</v>
      </c>
      <c r="E205" s="297" t="s">
        <v>2100</v>
      </c>
      <c r="F205" s="297" t="s">
        <v>40</v>
      </c>
      <c r="G205" s="296" t="s">
        <v>1564</v>
      </c>
      <c r="H205" s="296" t="s">
        <v>1476</v>
      </c>
      <c r="I205" s="298">
        <v>28.8</v>
      </c>
      <c r="J205" s="299">
        <v>20.100000000000001</v>
      </c>
      <c r="K205" s="299">
        <v>21.1</v>
      </c>
      <c r="L205" s="296" t="s">
        <v>2832</v>
      </c>
      <c r="N205" s="295"/>
      <c r="O205" s="295"/>
      <c r="P205" s="295"/>
      <c r="R205" s="394"/>
      <c r="S205" s="394"/>
      <c r="T205" s="298"/>
      <c r="U205" s="298"/>
      <c r="W205" s="397"/>
      <c r="AG205" s="295"/>
    </row>
    <row r="206" spans="1:33" s="296" customFormat="1" ht="18" x14ac:dyDescent="0.35">
      <c r="A206" s="392"/>
      <c r="B206" s="295"/>
      <c r="C206" s="295"/>
      <c r="E206" s="297"/>
      <c r="F206" s="297"/>
      <c r="I206" s="304" t="s">
        <v>3241</v>
      </c>
      <c r="J206" s="295"/>
      <c r="R206" s="295"/>
      <c r="S206" s="295"/>
      <c r="T206" s="298"/>
      <c r="U206" s="298"/>
      <c r="W206" s="397"/>
      <c r="AG206" s="2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F 1</vt:lpstr>
      <vt:lpstr>F 3</vt:lpstr>
      <vt:lpstr>F 4</vt:lpstr>
      <vt:lpstr>F4</vt:lpstr>
      <vt:lpstr>F 5</vt:lpstr>
      <vt:lpstr>Final F4</vt:lpstr>
      <vt:lpstr>Sheet7</vt:lpstr>
      <vt:lpstr>Sheet6</vt:lpstr>
      <vt:lpstr>Singal</vt:lpstr>
      <vt:lpstr>Sheet2</vt:lpstr>
      <vt:lpstr>86+87</vt:lpstr>
      <vt:lpstr>Sheet4</vt:lpstr>
      <vt:lpstr>Sheet5</vt:lpstr>
      <vt:lpstr>TO1 57 Sch</vt:lpstr>
      <vt:lpstr>Sheet3</vt:lpstr>
      <vt:lpstr>TO1 50 Sch</vt:lpstr>
      <vt:lpstr>Sheet1</vt:lpstr>
      <vt:lpstr>TO 2</vt:lpstr>
      <vt:lpstr>TO 3</vt:lpstr>
      <vt:lpstr>TO 4</vt:lpstr>
      <vt:lpstr>'Final F4'!Print_Area</vt:lpstr>
      <vt:lpstr>'F 1'!Print_Titles</vt:lpstr>
      <vt:lpstr>'F 3'!Print_Titles</vt:lpstr>
      <vt:lpstr>'F 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2019-06-23T13:34:39Z</dcterms:modified>
</cp:coreProperties>
</file>