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7485"/>
  </bookViews>
  <sheets>
    <sheet name="gold growth" sheetId="5" r:id="rId1"/>
    <sheet name="caslte count" sheetId="1" r:id="rId2"/>
    <sheet name="Sheet2" sheetId="2" r:id="rId3"/>
    <sheet name="by habitat and player" sheetId="3" r:id="rId4"/>
    <sheet name="gold coins cost" sheetId="4" r:id="rId5"/>
  </sheets>
  <externalReferences>
    <externalReference r:id="rId6"/>
  </externalReference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u_daypoints">'gold growth'!$S$2:$T$51</definedName>
    <definedName name="rcrd_Jul26">[1]Alliance!$A$86:$S$114</definedName>
    <definedName name="rcrd_Jun15">[1]Alliance!$A$64:$S$85</definedName>
    <definedName name="rngArsenal" localSheetId="0">'gold growth'!$A$5:$J$38</definedName>
    <definedName name="rngArsenal">[1]buildings!$A$4:$N$34</definedName>
    <definedName name="rngFarm" localSheetId="0">'gold growth'!$A$43:$J$72</definedName>
    <definedName name="rngFarm">[1]buildings!$A$39:$M$69</definedName>
    <definedName name="rngFort">[1]fort!$A$12:$N$31</definedName>
    <definedName name="rngFortLevel" localSheetId="0">'gold growth'!$A$76:$J$95</definedName>
    <definedName name="rngFortLevel">[1]buildings!$A$73:$N$93</definedName>
    <definedName name="rngKeep" localSheetId="0">'gold growth'!#REF!</definedName>
    <definedName name="rngKeep">[1]buildings!$A$100:$N$110</definedName>
    <definedName name="rngLibrary">'[1]lib vs units'!$A$4:$O$14</definedName>
    <definedName name="rngMarket" localSheetId="0">'gold growth'!#REF!</definedName>
    <definedName name="rngMarket">[1]buildings!$A$153:$M$161</definedName>
    <definedName name="rngResearch" localSheetId="0">'gold growth'!#REF!</definedName>
    <definedName name="rngResearch">[1]buildings!$A$119:$P$138</definedName>
    <definedName name="rngResource">[1]resource!$A$2:$T$32</definedName>
    <definedName name="rngStore">[1]store!$A$1:$L$21</definedName>
    <definedName name="rngTavern" localSheetId="0">'gold growth'!#REF!</definedName>
    <definedName name="rngTavern">[1]buildings!$A$168:$K$178</definedName>
    <definedName name="SAPBEXhrIndnt" hidden="1">"Wide"</definedName>
    <definedName name="SAPsysID" hidden="1">"708C5W7SBKP804JT78WJ0JNKI"</definedName>
    <definedName name="SAPwbID" hidden="1">"ARS"</definedName>
    <definedName name="tblFreeCastles">'[1]farming free'!$A$68:$F$138</definedName>
  </definedNames>
  <calcPr calcId="145621" calcMode="manual"/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8" i="1"/>
  <c r="Q8" i="1"/>
  <c r="V10" i="1"/>
  <c r="D1265" i="1" l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260" i="5"/>
  <c r="J260" i="5"/>
  <c r="O259" i="5"/>
  <c r="J259" i="5"/>
  <c r="O258" i="5"/>
  <c r="J258" i="5"/>
  <c r="O257" i="5"/>
  <c r="J257" i="5"/>
  <c r="O256" i="5"/>
  <c r="J256" i="5"/>
  <c r="O255" i="5"/>
  <c r="J255" i="5"/>
  <c r="O254" i="5"/>
  <c r="J254" i="5"/>
  <c r="O253" i="5"/>
  <c r="J253" i="5"/>
  <c r="O252" i="5"/>
  <c r="J252" i="5"/>
  <c r="O251" i="5"/>
  <c r="J251" i="5"/>
  <c r="O250" i="5"/>
  <c r="J250" i="5"/>
  <c r="O249" i="5"/>
  <c r="J249" i="5"/>
  <c r="O248" i="5"/>
  <c r="J248" i="5"/>
  <c r="O247" i="5"/>
  <c r="J247" i="5"/>
  <c r="O246" i="5"/>
  <c r="J246" i="5"/>
  <c r="O245" i="5"/>
  <c r="J245" i="5"/>
  <c r="O244" i="5"/>
  <c r="J244" i="5"/>
  <c r="O243" i="5"/>
  <c r="J243" i="5"/>
  <c r="O242" i="5"/>
  <c r="J242" i="5"/>
  <c r="O241" i="5"/>
  <c r="J241" i="5"/>
  <c r="O240" i="5"/>
  <c r="J240" i="5"/>
  <c r="O239" i="5"/>
  <c r="J239" i="5"/>
  <c r="O238" i="5"/>
  <c r="J238" i="5"/>
  <c r="O237" i="5"/>
  <c r="J237" i="5"/>
  <c r="O236" i="5"/>
  <c r="J236" i="5"/>
  <c r="O234" i="5"/>
  <c r="J234" i="5"/>
  <c r="O233" i="5"/>
  <c r="J233" i="5"/>
  <c r="O232" i="5"/>
  <c r="J232" i="5"/>
  <c r="O231" i="5"/>
  <c r="J231" i="5"/>
  <c r="O230" i="5"/>
  <c r="J230" i="5"/>
  <c r="O229" i="5"/>
  <c r="J229" i="5"/>
  <c r="O228" i="5"/>
  <c r="J228" i="5"/>
  <c r="O227" i="5"/>
  <c r="J227" i="5"/>
  <c r="O226" i="5"/>
  <c r="J226" i="5"/>
  <c r="O225" i="5"/>
  <c r="J225" i="5"/>
  <c r="O224" i="5"/>
  <c r="J224" i="5"/>
  <c r="O223" i="5"/>
  <c r="J223" i="5"/>
  <c r="O222" i="5"/>
  <c r="J222" i="5"/>
  <c r="O221" i="5"/>
  <c r="J221" i="5"/>
  <c r="O220" i="5"/>
  <c r="J220" i="5"/>
  <c r="O219" i="5"/>
  <c r="J219" i="5"/>
  <c r="O218" i="5"/>
  <c r="J218" i="5"/>
  <c r="O217" i="5"/>
  <c r="J217" i="5"/>
  <c r="O216" i="5"/>
  <c r="J216" i="5"/>
  <c r="O215" i="5"/>
  <c r="J215" i="5"/>
  <c r="O214" i="5"/>
  <c r="J214" i="5"/>
  <c r="O213" i="5"/>
  <c r="J213" i="5"/>
  <c r="O212" i="5"/>
  <c r="J212" i="5"/>
  <c r="O211" i="5"/>
  <c r="J211" i="5"/>
  <c r="O210" i="5"/>
  <c r="J210" i="5"/>
  <c r="O209" i="5"/>
  <c r="J209" i="5"/>
  <c r="O208" i="5"/>
  <c r="J208" i="5"/>
  <c r="O207" i="5"/>
  <c r="J207" i="5"/>
  <c r="O206" i="5"/>
  <c r="J206" i="5"/>
  <c r="O205" i="5"/>
  <c r="J205" i="5"/>
  <c r="O204" i="5"/>
  <c r="J204" i="5"/>
  <c r="O203" i="5"/>
  <c r="J203" i="5"/>
  <c r="O202" i="5"/>
  <c r="J202" i="5"/>
  <c r="O201" i="5"/>
  <c r="J201" i="5"/>
  <c r="O200" i="5"/>
  <c r="J200" i="5"/>
  <c r="O199" i="5"/>
  <c r="J199" i="5"/>
  <c r="O198" i="5"/>
  <c r="J198" i="5"/>
  <c r="O197" i="5"/>
  <c r="J197" i="5"/>
  <c r="O196" i="5"/>
  <c r="J196" i="5"/>
  <c r="O195" i="5"/>
  <c r="J195" i="5"/>
  <c r="O194" i="5"/>
  <c r="J194" i="5"/>
  <c r="O193" i="5"/>
  <c r="J193" i="5"/>
  <c r="O192" i="5"/>
  <c r="J192" i="5"/>
  <c r="O191" i="5"/>
  <c r="J191" i="5"/>
  <c r="O190" i="5"/>
  <c r="J190" i="5"/>
  <c r="O189" i="5"/>
  <c r="J189" i="5"/>
  <c r="O188" i="5"/>
  <c r="J188" i="5"/>
  <c r="O187" i="5"/>
  <c r="J187" i="5"/>
  <c r="O186" i="5"/>
  <c r="J186" i="5"/>
  <c r="O185" i="5"/>
  <c r="J185" i="5"/>
  <c r="O184" i="5"/>
  <c r="J184" i="5"/>
  <c r="O183" i="5"/>
  <c r="J183" i="5"/>
  <c r="O182" i="5"/>
  <c r="J182" i="5"/>
  <c r="O181" i="5"/>
  <c r="J181" i="5"/>
  <c r="O180" i="5"/>
  <c r="J180" i="5"/>
  <c r="O179" i="5"/>
  <c r="J179" i="5"/>
  <c r="O178" i="5"/>
  <c r="J178" i="5"/>
  <c r="O177" i="5"/>
  <c r="J177" i="5"/>
  <c r="O176" i="5"/>
  <c r="J176" i="5"/>
  <c r="O175" i="5"/>
  <c r="J175" i="5"/>
  <c r="O174" i="5"/>
  <c r="J174" i="5"/>
  <c r="O173" i="5"/>
  <c r="J173" i="5"/>
  <c r="O172" i="5"/>
  <c r="J172" i="5"/>
  <c r="O171" i="5"/>
  <c r="J171" i="5"/>
  <c r="O170" i="5"/>
  <c r="J170" i="5"/>
  <c r="O169" i="5"/>
  <c r="J169" i="5"/>
  <c r="O168" i="5"/>
  <c r="J168" i="5"/>
  <c r="O167" i="5"/>
  <c r="J167" i="5"/>
  <c r="O166" i="5"/>
  <c r="J166" i="5"/>
  <c r="O165" i="5"/>
  <c r="J165" i="5"/>
  <c r="O164" i="5"/>
  <c r="J164" i="5"/>
  <c r="O163" i="5"/>
  <c r="J163" i="5"/>
  <c r="O162" i="5"/>
  <c r="J162" i="5"/>
  <c r="O161" i="5"/>
  <c r="J161" i="5"/>
  <c r="O160" i="5"/>
  <c r="J160" i="5"/>
  <c r="O159" i="5"/>
  <c r="J159" i="5"/>
  <c r="O158" i="5"/>
  <c r="J158" i="5"/>
  <c r="O157" i="5"/>
  <c r="J157" i="5"/>
  <c r="O156" i="5"/>
  <c r="J156" i="5"/>
  <c r="O155" i="5"/>
  <c r="J155" i="5"/>
  <c r="O154" i="5"/>
  <c r="J154" i="5"/>
  <c r="O153" i="5"/>
  <c r="J153" i="5"/>
  <c r="O152" i="5"/>
  <c r="J152" i="5"/>
  <c r="O151" i="5"/>
  <c r="J151" i="5"/>
  <c r="O150" i="5"/>
  <c r="J150" i="5"/>
  <c r="O149" i="5"/>
  <c r="J149" i="5"/>
  <c r="O147" i="5"/>
  <c r="J147" i="5"/>
  <c r="O146" i="5"/>
  <c r="J146" i="5"/>
  <c r="O145" i="5"/>
  <c r="J145" i="5"/>
  <c r="O144" i="5"/>
  <c r="J144" i="5"/>
  <c r="O143" i="5"/>
  <c r="J143" i="5"/>
  <c r="O142" i="5"/>
  <c r="J142" i="5"/>
  <c r="O141" i="5"/>
  <c r="J141" i="5"/>
  <c r="O140" i="5"/>
  <c r="J140" i="5"/>
  <c r="O139" i="5"/>
  <c r="J139" i="5"/>
  <c r="O138" i="5"/>
  <c r="J138" i="5"/>
  <c r="O137" i="5"/>
  <c r="J137" i="5"/>
  <c r="O136" i="5"/>
  <c r="J136" i="5"/>
  <c r="O135" i="5"/>
  <c r="J135" i="5"/>
  <c r="O134" i="5"/>
  <c r="J134" i="5"/>
  <c r="O133" i="5"/>
  <c r="J133" i="5"/>
  <c r="O132" i="5"/>
  <c r="J132" i="5"/>
  <c r="O131" i="5"/>
  <c r="J131" i="5"/>
  <c r="O130" i="5"/>
  <c r="J130" i="5"/>
  <c r="O129" i="5"/>
  <c r="J129" i="5"/>
  <c r="O128" i="5"/>
  <c r="J128" i="5"/>
  <c r="O127" i="5"/>
  <c r="J127" i="5"/>
  <c r="O126" i="5"/>
  <c r="J126" i="5"/>
  <c r="O125" i="5"/>
  <c r="J125" i="5"/>
  <c r="O123" i="5"/>
  <c r="J123" i="5"/>
  <c r="O122" i="5"/>
  <c r="J122" i="5"/>
  <c r="O121" i="5"/>
  <c r="J121" i="5"/>
  <c r="O120" i="5"/>
  <c r="J120" i="5"/>
  <c r="O119" i="5"/>
  <c r="J119" i="5"/>
  <c r="O118" i="5"/>
  <c r="J118" i="5"/>
  <c r="O117" i="5"/>
  <c r="J117" i="5"/>
  <c r="O116" i="5"/>
  <c r="J116" i="5"/>
  <c r="O115" i="5"/>
  <c r="J115" i="5"/>
  <c r="O114" i="5"/>
  <c r="J114" i="5"/>
  <c r="O113" i="5"/>
  <c r="J113" i="5"/>
  <c r="O112" i="5"/>
  <c r="J112" i="5"/>
  <c r="O111" i="5"/>
  <c r="J111" i="5"/>
  <c r="O110" i="5"/>
  <c r="J110" i="5"/>
  <c r="O109" i="5"/>
  <c r="J109" i="5"/>
  <c r="O108" i="5"/>
  <c r="J108" i="5"/>
  <c r="O107" i="5"/>
  <c r="J107" i="5"/>
  <c r="O106" i="5"/>
  <c r="J106" i="5"/>
  <c r="O105" i="5"/>
  <c r="J105" i="5"/>
  <c r="O103" i="5"/>
  <c r="J103" i="5"/>
  <c r="O102" i="5"/>
  <c r="J102" i="5"/>
  <c r="O101" i="5"/>
  <c r="J101" i="5"/>
  <c r="O100" i="5"/>
  <c r="J100" i="5"/>
  <c r="O99" i="5"/>
  <c r="J99" i="5"/>
  <c r="O98" i="5"/>
  <c r="J98" i="5"/>
  <c r="O96" i="5"/>
  <c r="J96" i="5"/>
  <c r="O95" i="5"/>
  <c r="J95" i="5"/>
  <c r="O94" i="5"/>
  <c r="J94" i="5"/>
  <c r="O93" i="5"/>
  <c r="J93" i="5"/>
  <c r="O92" i="5"/>
  <c r="J92" i="5"/>
  <c r="O91" i="5"/>
  <c r="J91" i="5"/>
  <c r="O90" i="5"/>
  <c r="J90" i="5"/>
  <c r="O89" i="5"/>
  <c r="J89" i="5"/>
  <c r="O88" i="5"/>
  <c r="J88" i="5"/>
  <c r="O87" i="5"/>
  <c r="J87" i="5"/>
  <c r="O86" i="5"/>
  <c r="J86" i="5"/>
  <c r="O85" i="5"/>
  <c r="J85" i="5"/>
  <c r="O84" i="5"/>
  <c r="J84" i="5"/>
  <c r="O83" i="5"/>
  <c r="J83" i="5"/>
  <c r="O81" i="5"/>
  <c r="J81" i="5"/>
  <c r="O80" i="5"/>
  <c r="J80" i="5"/>
  <c r="O79" i="5"/>
  <c r="J79" i="5"/>
  <c r="O78" i="5"/>
  <c r="J78" i="5"/>
  <c r="O77" i="5"/>
  <c r="J77" i="5"/>
  <c r="O76" i="5"/>
  <c r="J76" i="5"/>
  <c r="O75" i="5"/>
  <c r="J75" i="5"/>
  <c r="O74" i="5"/>
  <c r="J74" i="5"/>
  <c r="O73" i="5"/>
  <c r="J73" i="5"/>
  <c r="O72" i="5"/>
  <c r="J72" i="5"/>
  <c r="O71" i="5"/>
  <c r="J71" i="5"/>
  <c r="O70" i="5"/>
  <c r="J70" i="5"/>
  <c r="O69" i="5"/>
  <c r="J69" i="5"/>
  <c r="O68" i="5"/>
  <c r="J68" i="5"/>
  <c r="O67" i="5"/>
  <c r="J67" i="5"/>
  <c r="O66" i="5"/>
  <c r="J66" i="5"/>
  <c r="O65" i="5"/>
  <c r="J65" i="5"/>
  <c r="O64" i="5"/>
  <c r="J64" i="5"/>
  <c r="O63" i="5"/>
  <c r="J63" i="5"/>
  <c r="O62" i="5"/>
  <c r="J62" i="5"/>
  <c r="O61" i="5"/>
  <c r="J61" i="5"/>
  <c r="O60" i="5"/>
  <c r="J60" i="5"/>
  <c r="O59" i="5"/>
  <c r="J59" i="5"/>
  <c r="O58" i="5"/>
  <c r="J58" i="5"/>
  <c r="O57" i="5"/>
  <c r="J57" i="5"/>
  <c r="O56" i="5"/>
  <c r="J56" i="5"/>
  <c r="O55" i="5"/>
  <c r="J55" i="5"/>
  <c r="O54" i="5"/>
  <c r="J54" i="5"/>
  <c r="O53" i="5"/>
  <c r="J53" i="5"/>
  <c r="O52" i="5"/>
  <c r="J52" i="5"/>
  <c r="O51" i="5"/>
  <c r="J51" i="5"/>
  <c r="O50" i="5"/>
  <c r="J50" i="5"/>
  <c r="O49" i="5"/>
  <c r="J49" i="5"/>
  <c r="O48" i="5"/>
  <c r="J48" i="5"/>
  <c r="O47" i="5"/>
  <c r="J47" i="5"/>
  <c r="O46" i="5"/>
  <c r="J46" i="5"/>
  <c r="O45" i="5"/>
  <c r="J45" i="5"/>
  <c r="O44" i="5"/>
  <c r="J44" i="5"/>
  <c r="O43" i="5"/>
  <c r="J43" i="5"/>
  <c r="O42" i="5"/>
  <c r="J42" i="5"/>
  <c r="O41" i="5"/>
  <c r="J41" i="5"/>
  <c r="O40" i="5"/>
  <c r="J40" i="5"/>
  <c r="O39" i="5"/>
  <c r="J39" i="5"/>
  <c r="O38" i="5"/>
  <c r="J38" i="5"/>
  <c r="O37" i="5"/>
  <c r="J37" i="5"/>
  <c r="O36" i="5"/>
  <c r="J36" i="5"/>
  <c r="O35" i="5"/>
  <c r="J35" i="5"/>
  <c r="O34" i="5"/>
  <c r="J34" i="5"/>
  <c r="O33" i="5"/>
  <c r="J33" i="5"/>
  <c r="O32" i="5"/>
  <c r="J32" i="5"/>
  <c r="O31" i="5"/>
  <c r="J31" i="5"/>
  <c r="O30" i="5"/>
  <c r="J30" i="5"/>
  <c r="O29" i="5"/>
  <c r="J29" i="5"/>
  <c r="O28" i="5"/>
  <c r="J28" i="5"/>
  <c r="O27" i="5"/>
  <c r="J27" i="5"/>
  <c r="O26" i="5"/>
  <c r="J26" i="5"/>
  <c r="O25" i="5"/>
  <c r="J25" i="5"/>
  <c r="O24" i="5"/>
  <c r="J24" i="5"/>
  <c r="O23" i="5"/>
  <c r="J23" i="5"/>
  <c r="O22" i="5"/>
  <c r="J22" i="5"/>
  <c r="O21" i="5"/>
  <c r="J21" i="5"/>
  <c r="O20" i="5"/>
  <c r="J20" i="5"/>
  <c r="O19" i="5"/>
  <c r="J19" i="5"/>
  <c r="O18" i="5"/>
  <c r="J18" i="5"/>
  <c r="O17" i="5"/>
  <c r="J17" i="5"/>
  <c r="O16" i="5"/>
  <c r="J16" i="5"/>
  <c r="O15" i="5"/>
  <c r="J15" i="5"/>
  <c r="O14" i="5"/>
  <c r="J14" i="5"/>
  <c r="O13" i="5"/>
  <c r="J13" i="5"/>
  <c r="O12" i="5"/>
  <c r="J12" i="5"/>
  <c r="O11" i="5"/>
  <c r="J11" i="5"/>
  <c r="O10" i="5"/>
  <c r="J10" i="5"/>
  <c r="O9" i="5"/>
  <c r="J9" i="5"/>
  <c r="O8" i="5"/>
  <c r="J8" i="5"/>
  <c r="O7" i="5"/>
  <c r="J7" i="5"/>
  <c r="O6" i="5"/>
  <c r="J6" i="5"/>
  <c r="W5" i="5"/>
  <c r="O82" i="5" s="1"/>
  <c r="O5" i="5"/>
  <c r="J5" i="5"/>
  <c r="O4" i="5"/>
  <c r="J4" i="5"/>
  <c r="O3" i="5"/>
  <c r="P3" i="5" s="1"/>
  <c r="L3" i="5"/>
  <c r="M3" i="5" s="1"/>
  <c r="N3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J3" i="5"/>
  <c r="G3" i="5"/>
  <c r="G4" i="5" s="1"/>
  <c r="H4" i="5" s="1"/>
  <c r="I4" i="5" s="1"/>
  <c r="J82" i="5" l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8" i="5" s="1"/>
  <c r="K99" i="5" s="1"/>
  <c r="K100" i="5" s="1"/>
  <c r="K101" i="5" s="1"/>
  <c r="K102" i="5" s="1"/>
  <c r="K103" i="5" s="1"/>
  <c r="H3" i="5"/>
  <c r="I3" i="5" s="1"/>
  <c r="O104" i="5"/>
  <c r="J104" i="5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G5" i="5"/>
  <c r="J148" i="5"/>
  <c r="O148" i="5"/>
  <c r="L4" i="5"/>
  <c r="M4" i="5" s="1"/>
  <c r="N4" i="5" s="1"/>
  <c r="O124" i="5"/>
  <c r="J124" i="5"/>
  <c r="O235" i="5"/>
  <c r="J235" i="5"/>
  <c r="P104" i="5" l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K104" i="5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L5" i="5"/>
  <c r="P124" i="5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H5" i="5"/>
  <c r="I5" i="5" s="1"/>
  <c r="G6" i="5"/>
  <c r="H6" i="5" l="1"/>
  <c r="I6" i="5" s="1"/>
  <c r="G7" i="5"/>
  <c r="M5" i="5"/>
  <c r="N5" i="5" s="1"/>
  <c r="L6" i="5"/>
  <c r="M6" i="5" l="1"/>
  <c r="N6" i="5" s="1"/>
  <c r="L7" i="5"/>
  <c r="H7" i="5"/>
  <c r="I7" i="5" s="1"/>
  <c r="G8" i="5"/>
  <c r="H8" i="5" l="1"/>
  <c r="I8" i="5" s="1"/>
  <c r="G9" i="5"/>
  <c r="M7" i="5"/>
  <c r="N7" i="5" s="1"/>
  <c r="L8" i="5"/>
  <c r="G10" i="5" l="1"/>
  <c r="H9" i="5"/>
  <c r="I9" i="5" s="1"/>
  <c r="L9" i="5"/>
  <c r="M8" i="5"/>
  <c r="N8" i="5" s="1"/>
  <c r="H10" i="5" l="1"/>
  <c r="I10" i="5" s="1"/>
  <c r="G11" i="5"/>
  <c r="M9" i="5"/>
  <c r="N9" i="5" s="1"/>
  <c r="L10" i="5"/>
  <c r="H11" i="5" l="1"/>
  <c r="I11" i="5" s="1"/>
  <c r="G12" i="5"/>
  <c r="M10" i="5"/>
  <c r="N10" i="5" s="1"/>
  <c r="L11" i="5"/>
  <c r="H12" i="5" l="1"/>
  <c r="I12" i="5" s="1"/>
  <c r="G13" i="5"/>
  <c r="M11" i="5"/>
  <c r="N11" i="5" s="1"/>
  <c r="L12" i="5"/>
  <c r="L13" i="5" l="1"/>
  <c r="M12" i="5"/>
  <c r="N12" i="5" s="1"/>
  <c r="H13" i="5"/>
  <c r="I13" i="5" s="1"/>
  <c r="G14" i="5"/>
  <c r="H14" i="5" l="1"/>
  <c r="I14" i="5" s="1"/>
  <c r="G15" i="5"/>
  <c r="M13" i="5"/>
  <c r="N13" i="5" s="1"/>
  <c r="L14" i="5"/>
  <c r="H15" i="5" l="1"/>
  <c r="I15" i="5" s="1"/>
  <c r="G16" i="5"/>
  <c r="M14" i="5"/>
  <c r="N14" i="5" s="1"/>
  <c r="L15" i="5"/>
  <c r="M15" i="5" l="1"/>
  <c r="N15" i="5" s="1"/>
  <c r="L16" i="5"/>
  <c r="H16" i="5"/>
  <c r="I16" i="5" s="1"/>
  <c r="G17" i="5"/>
  <c r="H17" i="5" l="1"/>
  <c r="I17" i="5" s="1"/>
  <c r="G18" i="5"/>
  <c r="M16" i="5"/>
  <c r="N16" i="5" s="1"/>
  <c r="L17" i="5"/>
  <c r="H18" i="5" l="1"/>
  <c r="I18" i="5" s="1"/>
  <c r="G19" i="5"/>
  <c r="M17" i="5"/>
  <c r="N17" i="5" s="1"/>
  <c r="L18" i="5"/>
  <c r="M18" i="5" l="1"/>
  <c r="N18" i="5" s="1"/>
  <c r="L19" i="5"/>
  <c r="H19" i="5"/>
  <c r="I19" i="5" s="1"/>
  <c r="G20" i="5"/>
  <c r="H20" i="5" l="1"/>
  <c r="I20" i="5" s="1"/>
  <c r="G21" i="5"/>
  <c r="M19" i="5"/>
  <c r="N19" i="5" s="1"/>
  <c r="L20" i="5"/>
  <c r="M20" i="5" l="1"/>
  <c r="N20" i="5" s="1"/>
  <c r="L21" i="5"/>
  <c r="H21" i="5"/>
  <c r="I21" i="5" s="1"/>
  <c r="G22" i="5"/>
  <c r="H22" i="5" l="1"/>
  <c r="I22" i="5" s="1"/>
  <c r="G23" i="5"/>
  <c r="M21" i="5"/>
  <c r="N21" i="5" s="1"/>
  <c r="L22" i="5"/>
  <c r="M22" i="5" l="1"/>
  <c r="N22" i="5" s="1"/>
  <c r="L23" i="5"/>
  <c r="H23" i="5"/>
  <c r="I23" i="5" s="1"/>
  <c r="G24" i="5"/>
  <c r="H24" i="5" l="1"/>
  <c r="I24" i="5" s="1"/>
  <c r="G25" i="5"/>
  <c r="M23" i="5"/>
  <c r="N23" i="5" s="1"/>
  <c r="L24" i="5"/>
  <c r="M24" i="5" l="1"/>
  <c r="N24" i="5" s="1"/>
  <c r="L25" i="5"/>
  <c r="H25" i="5"/>
  <c r="I25" i="5" s="1"/>
  <c r="G26" i="5"/>
  <c r="H26" i="5" l="1"/>
  <c r="I26" i="5" s="1"/>
  <c r="G27" i="5"/>
  <c r="M25" i="5"/>
  <c r="N25" i="5" s="1"/>
  <c r="L26" i="5"/>
  <c r="M26" i="5" l="1"/>
  <c r="N26" i="5" s="1"/>
  <c r="L27" i="5"/>
  <c r="H27" i="5"/>
  <c r="I27" i="5" s="1"/>
  <c r="G28" i="5"/>
  <c r="H28" i="5" l="1"/>
  <c r="I28" i="5" s="1"/>
  <c r="G29" i="5"/>
  <c r="M27" i="5"/>
  <c r="N27" i="5" s="1"/>
  <c r="L28" i="5"/>
  <c r="M28" i="5" l="1"/>
  <c r="N28" i="5" s="1"/>
  <c r="L29" i="5"/>
  <c r="H29" i="5"/>
  <c r="I29" i="5" s="1"/>
  <c r="G30" i="5"/>
  <c r="H30" i="5" l="1"/>
  <c r="I30" i="5" s="1"/>
  <c r="G31" i="5"/>
  <c r="M29" i="5"/>
  <c r="N29" i="5" s="1"/>
  <c r="L30" i="5"/>
  <c r="M30" i="5" l="1"/>
  <c r="N30" i="5" s="1"/>
  <c r="L31" i="5"/>
  <c r="H31" i="5"/>
  <c r="I31" i="5" s="1"/>
  <c r="G32" i="5"/>
  <c r="H32" i="5" l="1"/>
  <c r="I32" i="5" s="1"/>
  <c r="G33" i="5"/>
  <c r="M31" i="5"/>
  <c r="N31" i="5" s="1"/>
  <c r="L32" i="5"/>
  <c r="M32" i="5" l="1"/>
  <c r="N32" i="5" s="1"/>
  <c r="L33" i="5"/>
  <c r="H33" i="5"/>
  <c r="I33" i="5" s="1"/>
  <c r="G34" i="5"/>
  <c r="M33" i="5" l="1"/>
  <c r="N33" i="5" s="1"/>
  <c r="L34" i="5"/>
  <c r="H34" i="5"/>
  <c r="I34" i="5" s="1"/>
  <c r="G35" i="5"/>
  <c r="H35" i="5" l="1"/>
  <c r="I35" i="5" s="1"/>
  <c r="G36" i="5"/>
  <c r="M34" i="5"/>
  <c r="N34" i="5" s="1"/>
  <c r="L35" i="5"/>
  <c r="H36" i="5" l="1"/>
  <c r="I36" i="5" s="1"/>
  <c r="G37" i="5"/>
  <c r="M35" i="5"/>
  <c r="N35" i="5" s="1"/>
  <c r="L36" i="5"/>
  <c r="H37" i="5" l="1"/>
  <c r="I37" i="5" s="1"/>
  <c r="G38" i="5"/>
  <c r="M36" i="5"/>
  <c r="N36" i="5" s="1"/>
  <c r="L37" i="5"/>
  <c r="H38" i="5" l="1"/>
  <c r="I38" i="5" s="1"/>
  <c r="G39" i="5"/>
  <c r="M37" i="5"/>
  <c r="N37" i="5" s="1"/>
  <c r="L38" i="5"/>
  <c r="H39" i="5" l="1"/>
  <c r="I39" i="5" s="1"/>
  <c r="G40" i="5"/>
  <c r="M38" i="5"/>
  <c r="N38" i="5" s="1"/>
  <c r="L39" i="5"/>
  <c r="H40" i="5" l="1"/>
  <c r="I40" i="5" s="1"/>
  <c r="G41" i="5"/>
  <c r="M39" i="5"/>
  <c r="N39" i="5" s="1"/>
  <c r="L40" i="5"/>
  <c r="H41" i="5" l="1"/>
  <c r="I41" i="5" s="1"/>
  <c r="G42" i="5"/>
  <c r="M40" i="5"/>
  <c r="N40" i="5" s="1"/>
  <c r="L41" i="5"/>
  <c r="H42" i="5" l="1"/>
  <c r="I42" i="5" s="1"/>
  <c r="G43" i="5"/>
  <c r="M41" i="5"/>
  <c r="N41" i="5" s="1"/>
  <c r="L42" i="5"/>
  <c r="H43" i="5" l="1"/>
  <c r="I43" i="5" s="1"/>
  <c r="G44" i="5"/>
  <c r="M42" i="5"/>
  <c r="N42" i="5" s="1"/>
  <c r="L43" i="5"/>
  <c r="H44" i="5" l="1"/>
  <c r="I44" i="5" s="1"/>
  <c r="G45" i="5"/>
  <c r="M43" i="5"/>
  <c r="N43" i="5" s="1"/>
  <c r="L44" i="5"/>
  <c r="M44" i="5" l="1"/>
  <c r="N44" i="5" s="1"/>
  <c r="L45" i="5"/>
  <c r="H45" i="5"/>
  <c r="I45" i="5" s="1"/>
  <c r="G46" i="5"/>
  <c r="M45" i="5" l="1"/>
  <c r="N45" i="5" s="1"/>
  <c r="L46" i="5"/>
  <c r="H46" i="5"/>
  <c r="I46" i="5" s="1"/>
  <c r="G47" i="5"/>
  <c r="M46" i="5" l="1"/>
  <c r="N46" i="5" s="1"/>
  <c r="L47" i="5"/>
  <c r="H47" i="5"/>
  <c r="I47" i="5" s="1"/>
  <c r="G48" i="5"/>
  <c r="H48" i="5" l="1"/>
  <c r="I48" i="5" s="1"/>
  <c r="G49" i="5"/>
  <c r="M47" i="5"/>
  <c r="N47" i="5" s="1"/>
  <c r="L4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J261" i="5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C3" i="4"/>
  <c r="C2" i="4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E1260" i="1"/>
  <c r="F1260" i="1" s="1"/>
  <c r="E1236" i="1"/>
  <c r="F1236" i="1" s="1"/>
  <c r="E1196" i="1"/>
  <c r="F1196" i="1" s="1"/>
  <c r="E1172" i="1"/>
  <c r="F1172" i="1" s="1"/>
  <c r="E1140" i="1"/>
  <c r="F1140" i="1" s="1"/>
  <c r="E1132" i="1"/>
  <c r="F1132" i="1" s="1"/>
  <c r="E1100" i="1"/>
  <c r="F1100" i="1" s="1"/>
  <c r="E1084" i="1"/>
  <c r="F1084" i="1" s="1"/>
  <c r="E1052" i="1"/>
  <c r="F1052" i="1" s="1"/>
  <c r="E1044" i="1"/>
  <c r="F1044" i="1" s="1"/>
  <c r="E1012" i="1"/>
  <c r="F1012" i="1" s="1"/>
  <c r="E1004" i="1"/>
  <c r="F1004" i="1" s="1"/>
  <c r="E984" i="1"/>
  <c r="F984" i="1" s="1"/>
  <c r="E510" i="1"/>
  <c r="F510" i="1" s="1"/>
  <c r="E366" i="1"/>
  <c r="F366" i="1" s="1"/>
  <c r="E310" i="1"/>
  <c r="F310" i="1" s="1"/>
  <c r="E254" i="1"/>
  <c r="F254" i="1" s="1"/>
  <c r="E110" i="1"/>
  <c r="F110" i="1" s="1"/>
  <c r="E86" i="1"/>
  <c r="F86" i="1" s="1"/>
  <c r="E22" i="1"/>
  <c r="F2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2" i="1"/>
  <c r="F2" i="1" s="1"/>
  <c r="H49" i="5" l="1"/>
  <c r="I49" i="5" s="1"/>
  <c r="G50" i="5"/>
  <c r="M48" i="5"/>
  <c r="N48" i="5" s="1"/>
  <c r="L49" i="5"/>
  <c r="H50" i="5" l="1"/>
  <c r="I50" i="5" s="1"/>
  <c r="G51" i="5"/>
  <c r="M49" i="5"/>
  <c r="N49" i="5" s="1"/>
  <c r="L50" i="5"/>
  <c r="M50" i="5" l="1"/>
  <c r="N50" i="5" s="1"/>
  <c r="L51" i="5"/>
  <c r="H51" i="5"/>
  <c r="I51" i="5" s="1"/>
  <c r="G52" i="5"/>
  <c r="M51" i="5" l="1"/>
  <c r="N51" i="5" s="1"/>
  <c r="L52" i="5"/>
  <c r="H52" i="5"/>
  <c r="I52" i="5" s="1"/>
  <c r="G53" i="5"/>
  <c r="M52" i="5" l="1"/>
  <c r="N52" i="5" s="1"/>
  <c r="L53" i="5"/>
  <c r="H53" i="5"/>
  <c r="I53" i="5" s="1"/>
  <c r="G54" i="5"/>
  <c r="M53" i="5" l="1"/>
  <c r="N53" i="5" s="1"/>
  <c r="L54" i="5"/>
  <c r="H54" i="5"/>
  <c r="I54" i="5" s="1"/>
  <c r="G55" i="5"/>
  <c r="M54" i="5" l="1"/>
  <c r="N54" i="5" s="1"/>
  <c r="L55" i="5"/>
  <c r="H55" i="5"/>
  <c r="I55" i="5" s="1"/>
  <c r="G56" i="5"/>
  <c r="H56" i="5" l="1"/>
  <c r="I56" i="5" s="1"/>
  <c r="G57" i="5"/>
  <c r="M55" i="5"/>
  <c r="N55" i="5" s="1"/>
  <c r="L56" i="5"/>
  <c r="H57" i="5" l="1"/>
  <c r="I57" i="5" s="1"/>
  <c r="G58" i="5"/>
  <c r="M56" i="5"/>
  <c r="N56" i="5" s="1"/>
  <c r="L57" i="5"/>
  <c r="H58" i="5" l="1"/>
  <c r="I58" i="5" s="1"/>
  <c r="G59" i="5"/>
  <c r="M57" i="5"/>
  <c r="N57" i="5" s="1"/>
  <c r="L58" i="5"/>
  <c r="H59" i="5" l="1"/>
  <c r="I59" i="5" s="1"/>
  <c r="G60" i="5"/>
  <c r="M58" i="5"/>
  <c r="N58" i="5" s="1"/>
  <c r="L59" i="5"/>
  <c r="H60" i="5" l="1"/>
  <c r="I60" i="5" s="1"/>
  <c r="G61" i="5"/>
  <c r="M59" i="5"/>
  <c r="N59" i="5" s="1"/>
  <c r="L60" i="5"/>
  <c r="H61" i="5" l="1"/>
  <c r="I61" i="5" s="1"/>
  <c r="G62" i="5"/>
  <c r="M60" i="5"/>
  <c r="N60" i="5" s="1"/>
  <c r="L61" i="5"/>
  <c r="H62" i="5" l="1"/>
  <c r="I62" i="5" s="1"/>
  <c r="G63" i="5"/>
  <c r="M61" i="5"/>
  <c r="N61" i="5" s="1"/>
  <c r="L62" i="5"/>
  <c r="M62" i="5" l="1"/>
  <c r="N62" i="5" s="1"/>
  <c r="L63" i="5"/>
  <c r="H63" i="5"/>
  <c r="I63" i="5" s="1"/>
  <c r="G64" i="5"/>
  <c r="H64" i="5" l="1"/>
  <c r="I64" i="5" s="1"/>
  <c r="G65" i="5"/>
  <c r="M63" i="5"/>
  <c r="N63" i="5" s="1"/>
  <c r="L64" i="5"/>
  <c r="H65" i="5" l="1"/>
  <c r="I65" i="5" s="1"/>
  <c r="G66" i="5"/>
  <c r="M64" i="5"/>
  <c r="N64" i="5" s="1"/>
  <c r="L65" i="5"/>
  <c r="H66" i="5" l="1"/>
  <c r="I66" i="5" s="1"/>
  <c r="G67" i="5"/>
  <c r="M65" i="5"/>
  <c r="N65" i="5" s="1"/>
  <c r="L66" i="5"/>
  <c r="M66" i="5" l="1"/>
  <c r="N66" i="5" s="1"/>
  <c r="L67" i="5"/>
  <c r="H67" i="5"/>
  <c r="I67" i="5" s="1"/>
  <c r="G68" i="5"/>
  <c r="M67" i="5" l="1"/>
  <c r="N67" i="5" s="1"/>
  <c r="L68" i="5"/>
  <c r="H68" i="5"/>
  <c r="I68" i="5" s="1"/>
  <c r="G69" i="5"/>
  <c r="H69" i="5" l="1"/>
  <c r="I69" i="5" s="1"/>
  <c r="G70" i="5"/>
  <c r="M68" i="5"/>
  <c r="N68" i="5" s="1"/>
  <c r="L69" i="5"/>
  <c r="H70" i="5" l="1"/>
  <c r="I70" i="5" s="1"/>
  <c r="G71" i="5"/>
  <c r="M69" i="5"/>
  <c r="N69" i="5" s="1"/>
  <c r="L70" i="5"/>
  <c r="H71" i="5" l="1"/>
  <c r="I71" i="5" s="1"/>
  <c r="G72" i="5"/>
  <c r="M70" i="5"/>
  <c r="N70" i="5" s="1"/>
  <c r="L71" i="5"/>
  <c r="H72" i="5" l="1"/>
  <c r="I72" i="5" s="1"/>
  <c r="G73" i="5"/>
  <c r="M71" i="5"/>
  <c r="N71" i="5" s="1"/>
  <c r="L72" i="5"/>
  <c r="H73" i="5" l="1"/>
  <c r="I73" i="5" s="1"/>
  <c r="G74" i="5"/>
  <c r="M72" i="5"/>
  <c r="N72" i="5" s="1"/>
  <c r="L73" i="5"/>
  <c r="H74" i="5" l="1"/>
  <c r="I74" i="5" s="1"/>
  <c r="G75" i="5"/>
  <c r="M73" i="5"/>
  <c r="N73" i="5" s="1"/>
  <c r="L74" i="5"/>
  <c r="M74" i="5" l="1"/>
  <c r="N74" i="5" s="1"/>
  <c r="L75" i="5"/>
  <c r="H75" i="5"/>
  <c r="I75" i="5" s="1"/>
  <c r="G76" i="5"/>
  <c r="H76" i="5" l="1"/>
  <c r="I76" i="5" s="1"/>
  <c r="G77" i="5"/>
  <c r="M75" i="5"/>
  <c r="N75" i="5" s="1"/>
  <c r="L76" i="5"/>
  <c r="G78" i="5" l="1"/>
  <c r="H77" i="5"/>
  <c r="I77" i="5" s="1"/>
  <c r="M76" i="5"/>
  <c r="N76" i="5" s="1"/>
  <c r="L77" i="5"/>
  <c r="M77" i="5" l="1"/>
  <c r="N77" i="5" s="1"/>
  <c r="L78" i="5"/>
  <c r="H78" i="5"/>
  <c r="I78" i="5" s="1"/>
  <c r="G79" i="5"/>
  <c r="H79" i="5" l="1"/>
  <c r="I79" i="5" s="1"/>
  <c r="G80" i="5"/>
  <c r="M78" i="5"/>
  <c r="N78" i="5" s="1"/>
  <c r="L79" i="5"/>
  <c r="M79" i="5" l="1"/>
  <c r="N79" i="5" s="1"/>
  <c r="L80" i="5"/>
  <c r="H80" i="5"/>
  <c r="I80" i="5" s="1"/>
  <c r="G81" i="5"/>
  <c r="G82" i="5" l="1"/>
  <c r="H81" i="5"/>
  <c r="I81" i="5" s="1"/>
  <c r="M80" i="5"/>
  <c r="N80" i="5" s="1"/>
  <c r="L81" i="5"/>
  <c r="M81" i="5" l="1"/>
  <c r="N81" i="5" s="1"/>
  <c r="L82" i="5"/>
  <c r="H82" i="5"/>
  <c r="I82" i="5" s="1"/>
  <c r="G83" i="5"/>
  <c r="M82" i="5" l="1"/>
  <c r="N82" i="5" s="1"/>
  <c r="L83" i="5"/>
  <c r="H83" i="5"/>
  <c r="I83" i="5" s="1"/>
  <c r="G84" i="5"/>
  <c r="M83" i="5" l="1"/>
  <c r="N83" i="5" s="1"/>
  <c r="L84" i="5"/>
  <c r="H84" i="5"/>
  <c r="I84" i="5" s="1"/>
  <c r="G85" i="5"/>
  <c r="G86" i="5" l="1"/>
  <c r="H85" i="5"/>
  <c r="I85" i="5" s="1"/>
  <c r="M84" i="5"/>
  <c r="N84" i="5" s="1"/>
  <c r="L85" i="5"/>
  <c r="M85" i="5" l="1"/>
  <c r="N85" i="5" s="1"/>
  <c r="L86" i="5"/>
  <c r="H86" i="5"/>
  <c r="I86" i="5" s="1"/>
  <c r="G87" i="5"/>
  <c r="H87" i="5" l="1"/>
  <c r="I87" i="5" s="1"/>
  <c r="G88" i="5"/>
  <c r="M86" i="5"/>
  <c r="N86" i="5" s="1"/>
  <c r="L87" i="5"/>
  <c r="H88" i="5" l="1"/>
  <c r="I88" i="5" s="1"/>
  <c r="G89" i="5"/>
  <c r="M87" i="5"/>
  <c r="N87" i="5" s="1"/>
  <c r="L88" i="5"/>
  <c r="M88" i="5" l="1"/>
  <c r="N88" i="5" s="1"/>
  <c r="L89" i="5"/>
  <c r="G90" i="5"/>
  <c r="H89" i="5"/>
  <c r="I89" i="5" s="1"/>
  <c r="H90" i="5" l="1"/>
  <c r="I90" i="5" s="1"/>
  <c r="G91" i="5"/>
  <c r="M89" i="5"/>
  <c r="N89" i="5" s="1"/>
  <c r="L90" i="5"/>
  <c r="M90" i="5" l="1"/>
  <c r="N90" i="5" s="1"/>
  <c r="L91" i="5"/>
  <c r="H91" i="5"/>
  <c r="I91" i="5" s="1"/>
  <c r="G92" i="5"/>
  <c r="M91" i="5" l="1"/>
  <c r="N91" i="5" s="1"/>
  <c r="L92" i="5"/>
  <c r="H92" i="5"/>
  <c r="I92" i="5" s="1"/>
  <c r="G93" i="5"/>
  <c r="M92" i="5" l="1"/>
  <c r="N92" i="5" s="1"/>
  <c r="L93" i="5"/>
  <c r="G94" i="5"/>
  <c r="H93" i="5"/>
  <c r="I93" i="5" s="1"/>
  <c r="M93" i="5" l="1"/>
  <c r="N93" i="5" s="1"/>
  <c r="L94" i="5"/>
  <c r="H94" i="5"/>
  <c r="I94" i="5" s="1"/>
  <c r="G95" i="5"/>
  <c r="M94" i="5" l="1"/>
  <c r="N94" i="5" s="1"/>
  <c r="L95" i="5"/>
  <c r="H95" i="5"/>
  <c r="I95" i="5" s="1"/>
  <c r="G96" i="5"/>
  <c r="M95" i="5" l="1"/>
  <c r="N95" i="5" s="1"/>
  <c r="L96" i="5"/>
  <c r="H96" i="5"/>
  <c r="I96" i="5" s="1"/>
  <c r="G97" i="5"/>
  <c r="G98" i="5" s="1"/>
  <c r="H98" i="5" l="1"/>
  <c r="I98" i="5" s="1"/>
  <c r="G99" i="5"/>
  <c r="M96" i="5"/>
  <c r="N96" i="5" s="1"/>
  <c r="L97" i="5"/>
  <c r="L98" i="5" s="1"/>
  <c r="M98" i="5" l="1"/>
  <c r="N98" i="5" s="1"/>
  <c r="L99" i="5"/>
  <c r="H99" i="5"/>
  <c r="I99" i="5" s="1"/>
  <c r="G100" i="5"/>
  <c r="H100" i="5" l="1"/>
  <c r="I100" i="5" s="1"/>
  <c r="G101" i="5"/>
  <c r="M99" i="5"/>
  <c r="N99" i="5" s="1"/>
  <c r="L100" i="5"/>
  <c r="M100" i="5" l="1"/>
  <c r="N100" i="5" s="1"/>
  <c r="L101" i="5"/>
  <c r="H101" i="5"/>
  <c r="I101" i="5" s="1"/>
  <c r="G102" i="5"/>
  <c r="H102" i="5" l="1"/>
  <c r="I102" i="5" s="1"/>
  <c r="G103" i="5"/>
  <c r="M101" i="5"/>
  <c r="N101" i="5" s="1"/>
  <c r="L102" i="5"/>
  <c r="H103" i="5" l="1"/>
  <c r="I103" i="5" s="1"/>
  <c r="G104" i="5"/>
  <c r="M102" i="5"/>
  <c r="N102" i="5" s="1"/>
  <c r="L103" i="5"/>
  <c r="H104" i="5" l="1"/>
  <c r="I104" i="5" s="1"/>
  <c r="G105" i="5"/>
  <c r="M103" i="5"/>
  <c r="N103" i="5" s="1"/>
  <c r="L104" i="5"/>
  <c r="H105" i="5" l="1"/>
  <c r="I105" i="5" s="1"/>
  <c r="G106" i="5"/>
  <c r="M104" i="5"/>
  <c r="N104" i="5" s="1"/>
  <c r="L105" i="5"/>
  <c r="H106" i="5" l="1"/>
  <c r="I106" i="5" s="1"/>
  <c r="G107" i="5"/>
  <c r="M105" i="5"/>
  <c r="N105" i="5" s="1"/>
  <c r="L106" i="5"/>
  <c r="H107" i="5" l="1"/>
  <c r="I107" i="5" s="1"/>
  <c r="G108" i="5"/>
  <c r="M106" i="5"/>
  <c r="N106" i="5" s="1"/>
  <c r="L107" i="5"/>
  <c r="H108" i="5" l="1"/>
  <c r="I108" i="5" s="1"/>
  <c r="G109" i="5"/>
  <c r="M107" i="5"/>
  <c r="N107" i="5" s="1"/>
  <c r="L108" i="5"/>
  <c r="H109" i="5" l="1"/>
  <c r="I109" i="5" s="1"/>
  <c r="G110" i="5"/>
  <c r="M108" i="5"/>
  <c r="N108" i="5" s="1"/>
  <c r="L109" i="5"/>
  <c r="G111" i="5" l="1"/>
  <c r="H110" i="5"/>
  <c r="I110" i="5" s="1"/>
  <c r="M109" i="5"/>
  <c r="N109" i="5" s="1"/>
  <c r="L110" i="5"/>
  <c r="M110" i="5" l="1"/>
  <c r="N110" i="5" s="1"/>
  <c r="L111" i="5"/>
  <c r="H111" i="5"/>
  <c r="I111" i="5" s="1"/>
  <c r="G112" i="5"/>
  <c r="M111" i="5" l="1"/>
  <c r="N111" i="5" s="1"/>
  <c r="L112" i="5"/>
  <c r="H112" i="5"/>
  <c r="I112" i="5" s="1"/>
  <c r="G113" i="5"/>
  <c r="H113" i="5" l="1"/>
  <c r="I113" i="5" s="1"/>
  <c r="G114" i="5"/>
  <c r="M112" i="5"/>
  <c r="N112" i="5" s="1"/>
  <c r="L113" i="5"/>
  <c r="G115" i="5" l="1"/>
  <c r="H114" i="5"/>
  <c r="I114" i="5" s="1"/>
  <c r="M113" i="5"/>
  <c r="N113" i="5" s="1"/>
  <c r="L114" i="5"/>
  <c r="M114" i="5" l="1"/>
  <c r="N114" i="5" s="1"/>
  <c r="L115" i="5"/>
  <c r="H115" i="5"/>
  <c r="I115" i="5" s="1"/>
  <c r="G116" i="5"/>
  <c r="M115" i="5" l="1"/>
  <c r="N115" i="5" s="1"/>
  <c r="L116" i="5"/>
  <c r="H116" i="5"/>
  <c r="I116" i="5" s="1"/>
  <c r="G117" i="5"/>
  <c r="H117" i="5" l="1"/>
  <c r="I117" i="5" s="1"/>
  <c r="G118" i="5"/>
  <c r="M116" i="5"/>
  <c r="N116" i="5" s="1"/>
  <c r="L117" i="5"/>
  <c r="H118" i="5" l="1"/>
  <c r="I118" i="5" s="1"/>
  <c r="G119" i="5"/>
  <c r="M117" i="5"/>
  <c r="N117" i="5" s="1"/>
  <c r="L118" i="5"/>
  <c r="M118" i="5" l="1"/>
  <c r="N118" i="5" s="1"/>
  <c r="L119" i="5"/>
  <c r="H119" i="5"/>
  <c r="I119" i="5" s="1"/>
  <c r="G120" i="5"/>
  <c r="M119" i="5" l="1"/>
  <c r="N119" i="5" s="1"/>
  <c r="L120" i="5"/>
  <c r="H120" i="5"/>
  <c r="I120" i="5" s="1"/>
  <c r="G121" i="5"/>
  <c r="H121" i="5" l="1"/>
  <c r="I121" i="5" s="1"/>
  <c r="G122" i="5"/>
  <c r="M120" i="5"/>
  <c r="N120" i="5" s="1"/>
  <c r="L121" i="5"/>
  <c r="M121" i="5" l="1"/>
  <c r="N121" i="5" s="1"/>
  <c r="L122" i="5"/>
  <c r="H122" i="5"/>
  <c r="I122" i="5" s="1"/>
  <c r="G123" i="5"/>
  <c r="M122" i="5" l="1"/>
  <c r="N122" i="5" s="1"/>
  <c r="L123" i="5"/>
  <c r="H123" i="5"/>
  <c r="I123" i="5" s="1"/>
  <c r="G124" i="5"/>
  <c r="M123" i="5" l="1"/>
  <c r="N123" i="5" s="1"/>
  <c r="L124" i="5"/>
  <c r="H124" i="5"/>
  <c r="I124" i="5" s="1"/>
  <c r="G125" i="5"/>
  <c r="M124" i="5" l="1"/>
  <c r="N124" i="5" s="1"/>
  <c r="L125" i="5"/>
  <c r="H125" i="5"/>
  <c r="I125" i="5" s="1"/>
  <c r="G126" i="5"/>
  <c r="M125" i="5" l="1"/>
  <c r="N125" i="5" s="1"/>
  <c r="L126" i="5"/>
  <c r="G127" i="5"/>
  <c r="H126" i="5"/>
  <c r="I126" i="5" s="1"/>
  <c r="M126" i="5" l="1"/>
  <c r="N126" i="5" s="1"/>
  <c r="L127" i="5"/>
  <c r="H127" i="5"/>
  <c r="I127" i="5" s="1"/>
  <c r="G128" i="5"/>
  <c r="M127" i="5" l="1"/>
  <c r="N127" i="5" s="1"/>
  <c r="L128" i="5"/>
  <c r="H128" i="5"/>
  <c r="I128" i="5" s="1"/>
  <c r="G129" i="5"/>
  <c r="M128" i="5" l="1"/>
  <c r="N128" i="5" s="1"/>
  <c r="L129" i="5"/>
  <c r="H129" i="5"/>
  <c r="I129" i="5" s="1"/>
  <c r="G130" i="5"/>
  <c r="M129" i="5" l="1"/>
  <c r="N129" i="5" s="1"/>
  <c r="L130" i="5"/>
  <c r="G131" i="5"/>
  <c r="H130" i="5"/>
  <c r="I130" i="5" s="1"/>
  <c r="M130" i="5" l="1"/>
  <c r="N130" i="5" s="1"/>
  <c r="L131" i="5"/>
  <c r="H131" i="5"/>
  <c r="I131" i="5" s="1"/>
  <c r="G132" i="5"/>
  <c r="M131" i="5" l="1"/>
  <c r="N131" i="5" s="1"/>
  <c r="L132" i="5"/>
  <c r="H132" i="5"/>
  <c r="I132" i="5" s="1"/>
  <c r="G133" i="5"/>
  <c r="M132" i="5" l="1"/>
  <c r="N132" i="5" s="1"/>
  <c r="L133" i="5"/>
  <c r="H133" i="5"/>
  <c r="I133" i="5" s="1"/>
  <c r="G134" i="5"/>
  <c r="M133" i="5" l="1"/>
  <c r="N133" i="5" s="1"/>
  <c r="L134" i="5"/>
  <c r="G135" i="5"/>
  <c r="H134" i="5"/>
  <c r="I134" i="5" s="1"/>
  <c r="M134" i="5" l="1"/>
  <c r="N134" i="5" s="1"/>
  <c r="L135" i="5"/>
  <c r="H135" i="5"/>
  <c r="I135" i="5" s="1"/>
  <c r="G136" i="5"/>
  <c r="H136" i="5" l="1"/>
  <c r="I136" i="5" s="1"/>
  <c r="G137" i="5"/>
  <c r="M135" i="5"/>
  <c r="N135" i="5" s="1"/>
  <c r="L136" i="5"/>
  <c r="H137" i="5" l="1"/>
  <c r="I137" i="5" s="1"/>
  <c r="G138" i="5"/>
  <c r="M136" i="5"/>
  <c r="N136" i="5" s="1"/>
  <c r="L137" i="5"/>
  <c r="G139" i="5" l="1"/>
  <c r="H138" i="5"/>
  <c r="I138" i="5" s="1"/>
  <c r="M137" i="5"/>
  <c r="N137" i="5" s="1"/>
  <c r="L138" i="5"/>
  <c r="M138" i="5" l="1"/>
  <c r="N138" i="5" s="1"/>
  <c r="L139" i="5"/>
  <c r="H139" i="5"/>
  <c r="I139" i="5" s="1"/>
  <c r="G140" i="5"/>
  <c r="H140" i="5" l="1"/>
  <c r="I140" i="5" s="1"/>
  <c r="G141" i="5"/>
  <c r="M139" i="5"/>
  <c r="N139" i="5" s="1"/>
  <c r="L140" i="5"/>
  <c r="M140" i="5" l="1"/>
  <c r="N140" i="5" s="1"/>
  <c r="L141" i="5"/>
  <c r="H141" i="5"/>
  <c r="I141" i="5" s="1"/>
  <c r="G142" i="5"/>
  <c r="M141" i="5" l="1"/>
  <c r="N141" i="5" s="1"/>
  <c r="L142" i="5"/>
  <c r="G143" i="5"/>
  <c r="H142" i="5"/>
  <c r="I142" i="5" s="1"/>
  <c r="H143" i="5" l="1"/>
  <c r="I143" i="5" s="1"/>
  <c r="G144" i="5"/>
  <c r="M142" i="5"/>
  <c r="N142" i="5" s="1"/>
  <c r="L143" i="5"/>
  <c r="H144" i="5" l="1"/>
  <c r="I144" i="5" s="1"/>
  <c r="G145" i="5"/>
  <c r="M143" i="5"/>
  <c r="N143" i="5" s="1"/>
  <c r="L144" i="5"/>
  <c r="G146" i="5" l="1"/>
  <c r="H145" i="5"/>
  <c r="I145" i="5" s="1"/>
  <c r="M144" i="5"/>
  <c r="N144" i="5" s="1"/>
  <c r="L145" i="5"/>
  <c r="L146" i="5" l="1"/>
  <c r="M145" i="5"/>
  <c r="N145" i="5" s="1"/>
  <c r="H146" i="5"/>
  <c r="I146" i="5" s="1"/>
  <c r="G147" i="5"/>
  <c r="H147" i="5" l="1"/>
  <c r="I147" i="5" s="1"/>
  <c r="G148" i="5"/>
  <c r="M146" i="5"/>
  <c r="N146" i="5" s="1"/>
  <c r="L147" i="5"/>
  <c r="H148" i="5" l="1"/>
  <c r="I148" i="5" s="1"/>
  <c r="G149" i="5"/>
  <c r="M147" i="5"/>
  <c r="N147" i="5" s="1"/>
  <c r="L148" i="5"/>
  <c r="G150" i="5" l="1"/>
  <c r="H149" i="5"/>
  <c r="I149" i="5" s="1"/>
  <c r="M148" i="5"/>
  <c r="N148" i="5" s="1"/>
  <c r="L149" i="5"/>
  <c r="M149" i="5" l="1"/>
  <c r="N149" i="5" s="1"/>
  <c r="L150" i="5"/>
  <c r="H150" i="5"/>
  <c r="I150" i="5" s="1"/>
  <c r="G151" i="5"/>
  <c r="M150" i="5" l="1"/>
  <c r="N150" i="5" s="1"/>
  <c r="L151" i="5"/>
  <c r="H151" i="5"/>
  <c r="I151" i="5" s="1"/>
  <c r="G152" i="5"/>
  <c r="H152" i="5" l="1"/>
  <c r="I152" i="5" s="1"/>
  <c r="G153" i="5"/>
  <c r="M151" i="5"/>
  <c r="N151" i="5" s="1"/>
  <c r="L152" i="5"/>
  <c r="M152" i="5" l="1"/>
  <c r="N152" i="5" s="1"/>
  <c r="L153" i="5"/>
  <c r="H153" i="5"/>
  <c r="I153" i="5" s="1"/>
  <c r="G154" i="5"/>
  <c r="H154" i="5" l="1"/>
  <c r="I154" i="5" s="1"/>
  <c r="G155" i="5"/>
  <c r="M153" i="5"/>
  <c r="N153" i="5" s="1"/>
  <c r="L154" i="5"/>
  <c r="H155" i="5" l="1"/>
  <c r="I155" i="5" s="1"/>
  <c r="G156" i="5"/>
  <c r="M154" i="5"/>
  <c r="N154" i="5" s="1"/>
  <c r="L155" i="5"/>
  <c r="H156" i="5" l="1"/>
  <c r="I156" i="5" s="1"/>
  <c r="G157" i="5"/>
  <c r="M155" i="5"/>
  <c r="N155" i="5" s="1"/>
  <c r="L156" i="5"/>
  <c r="H157" i="5" l="1"/>
  <c r="I157" i="5" s="1"/>
  <c r="G158" i="5"/>
  <c r="M156" i="5"/>
  <c r="N156" i="5" s="1"/>
  <c r="L157" i="5"/>
  <c r="H158" i="5" l="1"/>
  <c r="I158" i="5" s="1"/>
  <c r="G159" i="5"/>
  <c r="M157" i="5"/>
  <c r="N157" i="5" s="1"/>
  <c r="L158" i="5"/>
  <c r="H159" i="5" l="1"/>
  <c r="I159" i="5" s="1"/>
  <c r="G160" i="5"/>
  <c r="M158" i="5"/>
  <c r="N158" i="5" s="1"/>
  <c r="L159" i="5"/>
  <c r="H160" i="5" l="1"/>
  <c r="I160" i="5" s="1"/>
  <c r="G161" i="5"/>
  <c r="M159" i="5"/>
  <c r="N159" i="5" s="1"/>
  <c r="L160" i="5"/>
  <c r="M160" i="5" l="1"/>
  <c r="N160" i="5" s="1"/>
  <c r="L161" i="5"/>
  <c r="G162" i="5"/>
  <c r="H161" i="5"/>
  <c r="I161" i="5" s="1"/>
  <c r="H162" i="5" l="1"/>
  <c r="I162" i="5" s="1"/>
  <c r="G163" i="5"/>
  <c r="M161" i="5"/>
  <c r="N161" i="5" s="1"/>
  <c r="L162" i="5"/>
  <c r="H163" i="5" l="1"/>
  <c r="I163" i="5" s="1"/>
  <c r="G164" i="5"/>
  <c r="M162" i="5"/>
  <c r="N162" i="5" s="1"/>
  <c r="L163" i="5"/>
  <c r="H164" i="5" l="1"/>
  <c r="I164" i="5" s="1"/>
  <c r="G165" i="5"/>
  <c r="M163" i="5"/>
  <c r="N163" i="5" s="1"/>
  <c r="L164" i="5"/>
  <c r="H165" i="5" l="1"/>
  <c r="I165" i="5" s="1"/>
  <c r="G166" i="5"/>
  <c r="M164" i="5"/>
  <c r="N164" i="5" s="1"/>
  <c r="L165" i="5"/>
  <c r="H166" i="5" l="1"/>
  <c r="I166" i="5" s="1"/>
  <c r="G167" i="5"/>
  <c r="M165" i="5"/>
  <c r="N165" i="5" s="1"/>
  <c r="L166" i="5"/>
  <c r="M166" i="5" l="1"/>
  <c r="N166" i="5" s="1"/>
  <c r="L167" i="5"/>
  <c r="H167" i="5"/>
  <c r="I167" i="5" s="1"/>
  <c r="G168" i="5"/>
  <c r="M167" i="5" l="1"/>
  <c r="N167" i="5" s="1"/>
  <c r="L168" i="5"/>
  <c r="H168" i="5"/>
  <c r="I168" i="5" s="1"/>
  <c r="G169" i="5"/>
  <c r="M168" i="5" l="1"/>
  <c r="N168" i="5" s="1"/>
  <c r="L169" i="5"/>
  <c r="G170" i="5"/>
  <c r="H169" i="5"/>
  <c r="I169" i="5" s="1"/>
  <c r="H170" i="5" l="1"/>
  <c r="I170" i="5" s="1"/>
  <c r="G171" i="5"/>
  <c r="M169" i="5"/>
  <c r="N169" i="5" s="1"/>
  <c r="L170" i="5"/>
  <c r="H171" i="5" l="1"/>
  <c r="I171" i="5" s="1"/>
  <c r="G172" i="5"/>
  <c r="M170" i="5"/>
  <c r="N170" i="5" s="1"/>
  <c r="L171" i="5"/>
  <c r="H172" i="5" l="1"/>
  <c r="I172" i="5" s="1"/>
  <c r="G173" i="5"/>
  <c r="M171" i="5"/>
  <c r="N171" i="5" s="1"/>
  <c r="L172" i="5"/>
  <c r="G174" i="5" l="1"/>
  <c r="H173" i="5"/>
  <c r="I173" i="5" s="1"/>
  <c r="M172" i="5"/>
  <c r="N172" i="5" s="1"/>
  <c r="L173" i="5"/>
  <c r="M173" i="5" l="1"/>
  <c r="N173" i="5" s="1"/>
  <c r="L174" i="5"/>
  <c r="H174" i="5"/>
  <c r="I174" i="5" s="1"/>
  <c r="G175" i="5"/>
  <c r="H175" i="5" l="1"/>
  <c r="I175" i="5" s="1"/>
  <c r="G176" i="5"/>
  <c r="M174" i="5"/>
  <c r="N174" i="5" s="1"/>
  <c r="L175" i="5"/>
  <c r="H176" i="5" l="1"/>
  <c r="I176" i="5" s="1"/>
  <c r="G177" i="5"/>
  <c r="M175" i="5"/>
  <c r="N175" i="5" s="1"/>
  <c r="L176" i="5"/>
  <c r="G178" i="5" l="1"/>
  <c r="H177" i="5"/>
  <c r="I177" i="5" s="1"/>
  <c r="M176" i="5"/>
  <c r="N176" i="5" s="1"/>
  <c r="L177" i="5"/>
  <c r="H178" i="5" l="1"/>
  <c r="I178" i="5" s="1"/>
  <c r="G179" i="5"/>
  <c r="M177" i="5"/>
  <c r="N177" i="5" s="1"/>
  <c r="L178" i="5"/>
  <c r="H179" i="5" l="1"/>
  <c r="I179" i="5" s="1"/>
  <c r="G180" i="5"/>
  <c r="M178" i="5"/>
  <c r="N178" i="5" s="1"/>
  <c r="L179" i="5"/>
  <c r="H180" i="5" l="1"/>
  <c r="I180" i="5" s="1"/>
  <c r="G181" i="5"/>
  <c r="M179" i="5"/>
  <c r="N179" i="5" s="1"/>
  <c r="L180" i="5"/>
  <c r="H181" i="5" l="1"/>
  <c r="I181" i="5" s="1"/>
  <c r="G182" i="5"/>
  <c r="M180" i="5"/>
  <c r="N180" i="5" s="1"/>
  <c r="L181" i="5"/>
  <c r="H182" i="5" l="1"/>
  <c r="I182" i="5" s="1"/>
  <c r="G183" i="5"/>
  <c r="M181" i="5"/>
  <c r="N181" i="5" s="1"/>
  <c r="L182" i="5"/>
  <c r="M182" i="5" l="1"/>
  <c r="N182" i="5" s="1"/>
  <c r="L183" i="5"/>
  <c r="H183" i="5"/>
  <c r="I183" i="5" s="1"/>
  <c r="G184" i="5"/>
  <c r="M183" i="5" l="1"/>
  <c r="N183" i="5" s="1"/>
  <c r="L184" i="5"/>
  <c r="H184" i="5"/>
  <c r="I184" i="5" s="1"/>
  <c r="G185" i="5"/>
  <c r="M184" i="5" l="1"/>
  <c r="N184" i="5" s="1"/>
  <c r="L185" i="5"/>
  <c r="G186" i="5"/>
  <c r="H185" i="5"/>
  <c r="I185" i="5" s="1"/>
  <c r="M185" i="5" l="1"/>
  <c r="N185" i="5" s="1"/>
  <c r="L186" i="5"/>
  <c r="H186" i="5"/>
  <c r="I186" i="5" s="1"/>
  <c r="G187" i="5"/>
  <c r="H187" i="5" l="1"/>
  <c r="I187" i="5" s="1"/>
  <c r="G188" i="5"/>
  <c r="M186" i="5"/>
  <c r="N186" i="5" s="1"/>
  <c r="L187" i="5"/>
  <c r="H188" i="5" l="1"/>
  <c r="I188" i="5" s="1"/>
  <c r="G189" i="5"/>
  <c r="M187" i="5"/>
  <c r="N187" i="5" s="1"/>
  <c r="L188" i="5"/>
  <c r="H189" i="5" l="1"/>
  <c r="I189" i="5" s="1"/>
  <c r="G190" i="5"/>
  <c r="M188" i="5"/>
  <c r="N188" i="5" s="1"/>
  <c r="L189" i="5"/>
  <c r="H190" i="5" l="1"/>
  <c r="I190" i="5" s="1"/>
  <c r="G191" i="5"/>
  <c r="M189" i="5"/>
  <c r="N189" i="5" s="1"/>
  <c r="L190" i="5"/>
  <c r="H191" i="5" l="1"/>
  <c r="I191" i="5" s="1"/>
  <c r="G192" i="5"/>
  <c r="M190" i="5"/>
  <c r="N190" i="5" s="1"/>
  <c r="L191" i="5"/>
  <c r="H192" i="5" l="1"/>
  <c r="I192" i="5" s="1"/>
  <c r="G193" i="5"/>
  <c r="M191" i="5"/>
  <c r="N191" i="5" s="1"/>
  <c r="L192" i="5"/>
  <c r="M192" i="5" l="1"/>
  <c r="N192" i="5" s="1"/>
  <c r="L193" i="5"/>
  <c r="G194" i="5"/>
  <c r="H193" i="5"/>
  <c r="I193" i="5" s="1"/>
  <c r="M193" i="5" l="1"/>
  <c r="N193" i="5" s="1"/>
  <c r="L194" i="5"/>
  <c r="H194" i="5"/>
  <c r="I194" i="5" s="1"/>
  <c r="G195" i="5"/>
  <c r="H195" i="5" l="1"/>
  <c r="I195" i="5" s="1"/>
  <c r="G196" i="5"/>
  <c r="M194" i="5"/>
  <c r="N194" i="5" s="1"/>
  <c r="L195" i="5"/>
  <c r="H196" i="5" l="1"/>
  <c r="I196" i="5" s="1"/>
  <c r="G197" i="5"/>
  <c r="M195" i="5"/>
  <c r="N195" i="5" s="1"/>
  <c r="L196" i="5"/>
  <c r="G198" i="5" l="1"/>
  <c r="H197" i="5"/>
  <c r="I197" i="5" s="1"/>
  <c r="M196" i="5"/>
  <c r="N196" i="5" s="1"/>
  <c r="L197" i="5"/>
  <c r="M197" i="5" l="1"/>
  <c r="N197" i="5" s="1"/>
  <c r="L198" i="5"/>
  <c r="H198" i="5"/>
  <c r="I198" i="5" s="1"/>
  <c r="G199" i="5"/>
  <c r="M198" i="5" l="1"/>
  <c r="N198" i="5" s="1"/>
  <c r="L199" i="5"/>
  <c r="H199" i="5"/>
  <c r="I199" i="5" s="1"/>
  <c r="G200" i="5"/>
  <c r="M199" i="5" l="1"/>
  <c r="N199" i="5" s="1"/>
  <c r="L200" i="5"/>
  <c r="H200" i="5"/>
  <c r="I200" i="5" s="1"/>
  <c r="G201" i="5"/>
  <c r="M200" i="5" l="1"/>
  <c r="N200" i="5" s="1"/>
  <c r="L201" i="5"/>
  <c r="G202" i="5"/>
  <c r="H201" i="5"/>
  <c r="I201" i="5" s="1"/>
  <c r="H202" i="5" l="1"/>
  <c r="I202" i="5" s="1"/>
  <c r="G203" i="5"/>
  <c r="M201" i="5"/>
  <c r="N201" i="5" s="1"/>
  <c r="L202" i="5"/>
  <c r="M202" i="5" l="1"/>
  <c r="N202" i="5" s="1"/>
  <c r="L203" i="5"/>
  <c r="G204" i="5"/>
  <c r="H203" i="5"/>
  <c r="I203" i="5" s="1"/>
  <c r="G205" i="5" l="1"/>
  <c r="H204" i="5"/>
  <c r="I204" i="5" s="1"/>
  <c r="L204" i="5"/>
  <c r="M203" i="5"/>
  <c r="N203" i="5" s="1"/>
  <c r="M204" i="5" l="1"/>
  <c r="N204" i="5" s="1"/>
  <c r="L205" i="5"/>
  <c r="H205" i="5"/>
  <c r="I205" i="5" s="1"/>
  <c r="G206" i="5"/>
  <c r="M205" i="5" l="1"/>
  <c r="N205" i="5" s="1"/>
  <c r="L206" i="5"/>
  <c r="H206" i="5"/>
  <c r="I206" i="5" s="1"/>
  <c r="G207" i="5"/>
  <c r="M206" i="5" l="1"/>
  <c r="N206" i="5" s="1"/>
  <c r="L207" i="5"/>
  <c r="H207" i="5"/>
  <c r="I207" i="5" s="1"/>
  <c r="G208" i="5"/>
  <c r="M207" i="5" l="1"/>
  <c r="N207" i="5" s="1"/>
  <c r="L208" i="5"/>
  <c r="G209" i="5"/>
  <c r="H208" i="5"/>
  <c r="I208" i="5" s="1"/>
  <c r="M208" i="5" l="1"/>
  <c r="N208" i="5" s="1"/>
  <c r="L209" i="5"/>
  <c r="H209" i="5"/>
  <c r="I209" i="5" s="1"/>
  <c r="G210" i="5"/>
  <c r="M209" i="5" l="1"/>
  <c r="N209" i="5" s="1"/>
  <c r="L210" i="5"/>
  <c r="H210" i="5"/>
  <c r="I210" i="5" s="1"/>
  <c r="G211" i="5"/>
  <c r="M210" i="5" l="1"/>
  <c r="N210" i="5" s="1"/>
  <c r="L211" i="5"/>
  <c r="H211" i="5"/>
  <c r="I211" i="5" s="1"/>
  <c r="G212" i="5"/>
  <c r="M211" i="5" l="1"/>
  <c r="N211" i="5" s="1"/>
  <c r="L212" i="5"/>
  <c r="G213" i="5"/>
  <c r="H212" i="5"/>
  <c r="I212" i="5" s="1"/>
  <c r="M212" i="5" l="1"/>
  <c r="N212" i="5" s="1"/>
  <c r="L213" i="5"/>
  <c r="H213" i="5"/>
  <c r="I213" i="5" s="1"/>
  <c r="G214" i="5"/>
  <c r="M213" i="5" l="1"/>
  <c r="N213" i="5" s="1"/>
  <c r="L214" i="5"/>
  <c r="H214" i="5"/>
  <c r="I214" i="5" s="1"/>
  <c r="G215" i="5"/>
  <c r="M214" i="5" l="1"/>
  <c r="N214" i="5" s="1"/>
  <c r="L215" i="5"/>
  <c r="H215" i="5"/>
  <c r="I215" i="5" s="1"/>
  <c r="G216" i="5"/>
  <c r="G217" i="5" l="1"/>
  <c r="H216" i="5"/>
  <c r="I216" i="5" s="1"/>
  <c r="M215" i="5"/>
  <c r="N215" i="5" s="1"/>
  <c r="L216" i="5"/>
  <c r="M216" i="5" l="1"/>
  <c r="N216" i="5" s="1"/>
  <c r="L217" i="5"/>
  <c r="H217" i="5"/>
  <c r="I217" i="5" s="1"/>
  <c r="G218" i="5"/>
  <c r="H218" i="5" l="1"/>
  <c r="I218" i="5" s="1"/>
  <c r="G219" i="5"/>
  <c r="M217" i="5"/>
  <c r="N217" i="5" s="1"/>
  <c r="L218" i="5"/>
  <c r="G220" i="5" l="1"/>
  <c r="H219" i="5"/>
  <c r="I219" i="5" s="1"/>
  <c r="M218" i="5"/>
  <c r="N218" i="5" s="1"/>
  <c r="L219" i="5"/>
  <c r="M219" i="5" l="1"/>
  <c r="N219" i="5" s="1"/>
  <c r="L220" i="5"/>
  <c r="H220" i="5"/>
  <c r="I220" i="5" s="1"/>
  <c r="G221" i="5"/>
  <c r="H221" i="5" l="1"/>
  <c r="I221" i="5" s="1"/>
  <c r="G222" i="5"/>
  <c r="L221" i="5"/>
  <c r="M220" i="5"/>
  <c r="N220" i="5" s="1"/>
  <c r="M221" i="5" l="1"/>
  <c r="N221" i="5" s="1"/>
  <c r="L222" i="5"/>
  <c r="H222" i="5"/>
  <c r="I222" i="5" s="1"/>
  <c r="G223" i="5"/>
  <c r="M222" i="5" l="1"/>
  <c r="N222" i="5" s="1"/>
  <c r="L223" i="5"/>
  <c r="G224" i="5"/>
  <c r="H223" i="5"/>
  <c r="I223" i="5" s="1"/>
  <c r="H224" i="5" l="1"/>
  <c r="I224" i="5" s="1"/>
  <c r="G225" i="5"/>
  <c r="M223" i="5"/>
  <c r="N223" i="5" s="1"/>
  <c r="L224" i="5"/>
  <c r="L225" i="5" l="1"/>
  <c r="M224" i="5"/>
  <c r="N224" i="5" s="1"/>
  <c r="H225" i="5"/>
  <c r="I225" i="5" s="1"/>
  <c r="G226" i="5"/>
  <c r="H226" i="5" l="1"/>
  <c r="I226" i="5" s="1"/>
  <c r="G227" i="5"/>
  <c r="M225" i="5"/>
  <c r="N225" i="5" s="1"/>
  <c r="L226" i="5"/>
  <c r="M226" i="5" l="1"/>
  <c r="N226" i="5" s="1"/>
  <c r="L227" i="5"/>
  <c r="G228" i="5"/>
  <c r="H227" i="5"/>
  <c r="I227" i="5" s="1"/>
  <c r="H228" i="5" l="1"/>
  <c r="I228" i="5" s="1"/>
  <c r="G229" i="5"/>
  <c r="M227" i="5"/>
  <c r="N227" i="5" s="1"/>
  <c r="L228" i="5"/>
  <c r="L229" i="5" l="1"/>
  <c r="M228" i="5"/>
  <c r="N228" i="5" s="1"/>
  <c r="H229" i="5"/>
  <c r="I229" i="5" s="1"/>
  <c r="G230" i="5"/>
  <c r="H230" i="5" l="1"/>
  <c r="I230" i="5" s="1"/>
  <c r="G231" i="5"/>
  <c r="M229" i="5"/>
  <c r="N229" i="5" s="1"/>
  <c r="L230" i="5"/>
  <c r="M230" i="5" l="1"/>
  <c r="N230" i="5" s="1"/>
  <c r="L231" i="5"/>
  <c r="G232" i="5"/>
  <c r="H231" i="5"/>
  <c r="I231" i="5" s="1"/>
  <c r="H232" i="5" l="1"/>
  <c r="I232" i="5" s="1"/>
  <c r="G233" i="5"/>
  <c r="M231" i="5"/>
  <c r="N231" i="5" s="1"/>
  <c r="L232" i="5"/>
  <c r="H233" i="5" l="1"/>
  <c r="I233" i="5" s="1"/>
  <c r="G234" i="5"/>
  <c r="L233" i="5"/>
  <c r="M232" i="5"/>
  <c r="N232" i="5" s="1"/>
  <c r="H234" i="5" l="1"/>
  <c r="I234" i="5" s="1"/>
  <c r="G235" i="5"/>
  <c r="M233" i="5"/>
  <c r="N233" i="5" s="1"/>
  <c r="L234" i="5"/>
  <c r="M234" i="5" l="1"/>
  <c r="N234" i="5" s="1"/>
  <c r="L235" i="5"/>
  <c r="G236" i="5"/>
  <c r="H235" i="5"/>
  <c r="I235" i="5" s="1"/>
  <c r="H236" i="5" l="1"/>
  <c r="I236" i="5" s="1"/>
  <c r="G237" i="5"/>
  <c r="M235" i="5"/>
  <c r="N235" i="5" s="1"/>
  <c r="L236" i="5"/>
  <c r="M236" i="5" l="1"/>
  <c r="N236" i="5" s="1"/>
  <c r="L237" i="5"/>
  <c r="H237" i="5"/>
  <c r="I237" i="5" s="1"/>
  <c r="G238" i="5"/>
  <c r="H238" i="5" l="1"/>
  <c r="I238" i="5" s="1"/>
  <c r="G239" i="5"/>
  <c r="M237" i="5"/>
  <c r="N237" i="5" s="1"/>
  <c r="L238" i="5"/>
  <c r="M238" i="5" l="1"/>
  <c r="N238" i="5" s="1"/>
  <c r="L239" i="5"/>
  <c r="G240" i="5"/>
  <c r="H239" i="5"/>
  <c r="I239" i="5" s="1"/>
  <c r="H240" i="5" l="1"/>
  <c r="I240" i="5" s="1"/>
  <c r="G241" i="5"/>
  <c r="M239" i="5"/>
  <c r="N239" i="5" s="1"/>
  <c r="L240" i="5"/>
  <c r="M240" i="5" l="1"/>
  <c r="N240" i="5" s="1"/>
  <c r="L241" i="5"/>
  <c r="H241" i="5"/>
  <c r="I241" i="5" s="1"/>
  <c r="G242" i="5"/>
  <c r="H242" i="5" l="1"/>
  <c r="I242" i="5" s="1"/>
  <c r="G243" i="5"/>
  <c r="M241" i="5"/>
  <c r="N241" i="5" s="1"/>
  <c r="L242" i="5"/>
  <c r="M242" i="5" l="1"/>
  <c r="N242" i="5" s="1"/>
  <c r="L243" i="5"/>
  <c r="G244" i="5"/>
  <c r="H243" i="5"/>
  <c r="I243" i="5" s="1"/>
  <c r="H244" i="5" l="1"/>
  <c r="I244" i="5" s="1"/>
  <c r="G245" i="5"/>
  <c r="M243" i="5"/>
  <c r="N243" i="5" s="1"/>
  <c r="L244" i="5"/>
  <c r="M244" i="5" l="1"/>
  <c r="N244" i="5" s="1"/>
  <c r="L245" i="5"/>
  <c r="H245" i="5"/>
  <c r="I245" i="5" s="1"/>
  <c r="G246" i="5"/>
  <c r="H246" i="5" l="1"/>
  <c r="I246" i="5" s="1"/>
  <c r="G247" i="5"/>
  <c r="M245" i="5"/>
  <c r="N245" i="5" s="1"/>
  <c r="L246" i="5"/>
  <c r="M246" i="5" l="1"/>
  <c r="N246" i="5" s="1"/>
  <c r="L247" i="5"/>
  <c r="G248" i="5"/>
  <c r="H247" i="5"/>
  <c r="I247" i="5" s="1"/>
  <c r="H248" i="5" l="1"/>
  <c r="I248" i="5" s="1"/>
  <c r="G249" i="5"/>
  <c r="M247" i="5"/>
  <c r="N247" i="5" s="1"/>
  <c r="L248" i="5"/>
  <c r="M248" i="5" l="1"/>
  <c r="N248" i="5" s="1"/>
  <c r="L249" i="5"/>
  <c r="H249" i="5"/>
  <c r="I249" i="5" s="1"/>
  <c r="G250" i="5"/>
  <c r="H250" i="5" l="1"/>
  <c r="I250" i="5" s="1"/>
  <c r="G251" i="5"/>
  <c r="M249" i="5"/>
  <c r="N249" i="5" s="1"/>
  <c r="L250" i="5"/>
  <c r="G252" i="5" l="1"/>
  <c r="H251" i="5"/>
  <c r="I251" i="5" s="1"/>
  <c r="M250" i="5"/>
  <c r="N250" i="5" s="1"/>
  <c r="L251" i="5"/>
  <c r="M251" i="5" l="1"/>
  <c r="N251" i="5" s="1"/>
  <c r="L252" i="5"/>
  <c r="H252" i="5"/>
  <c r="I252" i="5" s="1"/>
  <c r="G253" i="5"/>
  <c r="H253" i="5" l="1"/>
  <c r="I253" i="5" s="1"/>
  <c r="G254" i="5"/>
  <c r="M252" i="5"/>
  <c r="N252" i="5" s="1"/>
  <c r="L253" i="5"/>
  <c r="M253" i="5" l="1"/>
  <c r="N253" i="5" s="1"/>
  <c r="L254" i="5"/>
  <c r="H254" i="5"/>
  <c r="I254" i="5" s="1"/>
  <c r="G255" i="5"/>
  <c r="G256" i="5" l="1"/>
  <c r="H255" i="5"/>
  <c r="I255" i="5" s="1"/>
  <c r="M254" i="5"/>
  <c r="N254" i="5" s="1"/>
  <c r="L255" i="5"/>
  <c r="M255" i="5" l="1"/>
  <c r="N255" i="5" s="1"/>
  <c r="L256" i="5"/>
  <c r="H256" i="5"/>
  <c r="I256" i="5" s="1"/>
  <c r="G257" i="5"/>
  <c r="G258" i="5" l="1"/>
  <c r="H257" i="5"/>
  <c r="I257" i="5" s="1"/>
  <c r="M256" i="5"/>
  <c r="N256" i="5" s="1"/>
  <c r="L257" i="5"/>
  <c r="M257" i="5" l="1"/>
  <c r="N257" i="5" s="1"/>
  <c r="L258" i="5"/>
  <c r="H258" i="5"/>
  <c r="I258" i="5" s="1"/>
  <c r="G259" i="5"/>
  <c r="L259" i="5" l="1"/>
  <c r="M258" i="5"/>
  <c r="N258" i="5" s="1"/>
  <c r="H259" i="5"/>
  <c r="I259" i="5" s="1"/>
  <c r="G260" i="5"/>
  <c r="H260" i="5" s="1"/>
  <c r="I260" i="5" s="1"/>
  <c r="G261" i="5" l="1"/>
  <c r="H261" i="5" s="1"/>
  <c r="I261" i="5" s="1"/>
  <c r="M259" i="5"/>
  <c r="N259" i="5" s="1"/>
  <c r="L260" i="5"/>
  <c r="M260" i="5" s="1"/>
  <c r="N260" i="5" s="1"/>
  <c r="G262" i="5" l="1"/>
  <c r="T9" i="5"/>
  <c r="T44" i="5"/>
  <c r="T10" i="5"/>
  <c r="T6" i="5"/>
  <c r="T20" i="5"/>
  <c r="T4" i="5"/>
  <c r="T48" i="5"/>
  <c r="T49" i="5" s="1"/>
  <c r="T14" i="5"/>
  <c r="T12" i="5"/>
  <c r="T38" i="5"/>
  <c r="T32" i="5"/>
  <c r="T50" i="5"/>
  <c r="T3" i="5"/>
  <c r="T15" i="5"/>
  <c r="T16" i="5"/>
  <c r="T7" i="5"/>
  <c r="T45" i="5"/>
  <c r="T46" i="5" s="1"/>
  <c r="T33" i="5"/>
  <c r="T40" i="5"/>
  <c r="T11" i="5"/>
  <c r="T47" i="5"/>
  <c r="T24" i="5"/>
  <c r="T22" i="5"/>
  <c r="T31" i="5"/>
  <c r="T5" i="5"/>
  <c r="T17" i="5"/>
  <c r="T26" i="5"/>
  <c r="T25" i="5"/>
  <c r="T34" i="5"/>
  <c r="T37" i="5"/>
  <c r="T41" i="5"/>
  <c r="T42" i="5" s="1"/>
  <c r="T27" i="5"/>
  <c r="T18" i="5"/>
  <c r="T19" i="5"/>
  <c r="T23" i="5"/>
  <c r="T43" i="5"/>
  <c r="T13" i="5"/>
  <c r="T29" i="5"/>
  <c r="T8" i="5"/>
  <c r="T28" i="5"/>
  <c r="T35" i="5"/>
  <c r="T36" i="5" s="1"/>
  <c r="T39" i="5"/>
  <c r="T51" i="5"/>
  <c r="T21" i="5"/>
  <c r="T30" i="5"/>
  <c r="G263" i="5"/>
  <c r="H262" i="5"/>
  <c r="I262" i="5" s="1"/>
  <c r="G264" i="5" l="1"/>
  <c r="H263" i="5"/>
  <c r="I263" i="5" s="1"/>
  <c r="G265" i="5" l="1"/>
  <c r="H264" i="5"/>
  <c r="I264" i="5" s="1"/>
  <c r="H265" i="5" l="1"/>
  <c r="I265" i="5" s="1"/>
  <c r="G266" i="5"/>
  <c r="G267" i="5" l="1"/>
  <c r="H266" i="5"/>
  <c r="I266" i="5" s="1"/>
  <c r="G268" i="5" l="1"/>
  <c r="H267" i="5"/>
  <c r="I267" i="5" s="1"/>
  <c r="G269" i="5" l="1"/>
  <c r="H268" i="5"/>
  <c r="I268" i="5" s="1"/>
  <c r="H269" i="5" l="1"/>
  <c r="I269" i="5" s="1"/>
  <c r="G270" i="5"/>
  <c r="G271" i="5" l="1"/>
  <c r="H270" i="5"/>
  <c r="I270" i="5" s="1"/>
  <c r="G272" i="5" l="1"/>
  <c r="H271" i="5"/>
  <c r="I271" i="5" s="1"/>
  <c r="G273" i="5" l="1"/>
  <c r="H272" i="5"/>
  <c r="I272" i="5" s="1"/>
  <c r="H273" i="5" l="1"/>
  <c r="I273" i="5" s="1"/>
  <c r="G274" i="5"/>
  <c r="G275" i="5" l="1"/>
  <c r="H274" i="5"/>
  <c r="I274" i="5" s="1"/>
  <c r="G276" i="5" l="1"/>
  <c r="H275" i="5"/>
  <c r="I275" i="5" s="1"/>
  <c r="G277" i="5" l="1"/>
  <c r="H277" i="5" s="1"/>
  <c r="I277" i="5" s="1"/>
  <c r="H276" i="5"/>
  <c r="I276" i="5" s="1"/>
</calcChain>
</file>

<file path=xl/sharedStrings.xml><?xml version="1.0" encoding="utf-8"?>
<sst xmlns="http://schemas.openxmlformats.org/spreadsheetml/2006/main" count="333" uniqueCount="58">
  <si>
    <t>days</t>
  </si>
  <si>
    <t>Points</t>
  </si>
  <si>
    <t>max points</t>
  </si>
  <si>
    <t>#castles</t>
  </si>
  <si>
    <t>max point lookup</t>
  </si>
  <si>
    <t>gold used</t>
  </si>
  <si>
    <t>#gold points</t>
  </si>
  <si>
    <t>Id</t>
  </si>
  <si>
    <t>Player ID</t>
  </si>
  <si>
    <t>Alliance Id</t>
  </si>
  <si>
    <t>goldpoints</t>
  </si>
  <si>
    <t>92 players</t>
  </si>
  <si>
    <t>132 castles</t>
  </si>
  <si>
    <t>1949 points total</t>
  </si>
  <si>
    <t>15 points per castle</t>
  </si>
  <si>
    <t>per point 0.32</t>
  </si>
  <si>
    <t>playersID</t>
  </si>
  <si>
    <t>Count of Id</t>
  </si>
  <si>
    <t>Goldpoints</t>
  </si>
  <si>
    <t>dollars</t>
  </si>
  <si>
    <t>fortress</t>
  </si>
  <si>
    <t>half</t>
  </si>
  <si>
    <t>complete</t>
  </si>
  <si>
    <t>anybody who has 290 in less than 48 hours</t>
  </si>
  <si>
    <t>market</t>
  </si>
  <si>
    <t>building</t>
  </si>
  <si>
    <t>cumulative time</t>
  </si>
  <si>
    <t>int day</t>
  </si>
  <si>
    <t>points</t>
  </si>
  <si>
    <t>gold speedup</t>
  </si>
  <si>
    <t>StoreW</t>
  </si>
  <si>
    <t>StoreS</t>
  </si>
  <si>
    <t>StoreO</t>
  </si>
  <si>
    <t>Farm</t>
  </si>
  <si>
    <t>MineS</t>
  </si>
  <si>
    <t>MineO</t>
  </si>
  <si>
    <t>TOTAL</t>
  </si>
  <si>
    <t>Fort</t>
  </si>
  <si>
    <t>Arsneal</t>
  </si>
  <si>
    <t>Tavern</t>
  </si>
  <si>
    <t>Market</t>
  </si>
  <si>
    <t>Keep</t>
  </si>
  <si>
    <t>Library</t>
  </si>
  <si>
    <t>LibResearch</t>
  </si>
  <si>
    <t>Best</t>
  </si>
  <si>
    <t>Likely</t>
  </si>
  <si>
    <t>pointsadd</t>
  </si>
  <si>
    <t>points add</t>
  </si>
  <si>
    <t>lib+research</t>
  </si>
  <si>
    <t>lib level</t>
  </si>
  <si>
    <t>research points</t>
  </si>
  <si>
    <t>Day 1 Filler - 8 hours</t>
  </si>
  <si>
    <t>Upgrade level</t>
  </si>
  <si>
    <t>Costs Wood</t>
  </si>
  <si>
    <t>Costs Stone</t>
  </si>
  <si>
    <t>Costs Ore</t>
  </si>
  <si>
    <t>Building time</t>
  </si>
  <si>
    <t>Max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</si>
</sst>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h]:mm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164" fontId="0" fillId="0" borderId="0" xfId="2" applyNumberFormat="1" applyFont="1"/>
    <xf numFmtId="0" fontId="2" fillId="0" borderId="0" xfId="0" applyFont="1" applyAlignment="1">
      <alignment horizontal="center" wrapText="1"/>
    </xf>
    <xf numFmtId="0" fontId="0" fillId="0" borderId="0" xfId="0" applyFont="1" applyFill="1" applyAlignment="1"/>
    <xf numFmtId="21" fontId="0" fillId="0" borderId="0" xfId="0" applyNumberFormat="1" applyFont="1" applyFill="1" applyAlignment="1">
      <alignment vertical="center"/>
    </xf>
    <xf numFmtId="165" fontId="5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0" fontId="0" fillId="0" borderId="0" xfId="0" applyFont="1" applyFill="1" applyAlignment="1">
      <alignment vertical="center"/>
    </xf>
    <xf numFmtId="46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21" fontId="2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6" xfId="0" applyBorder="1"/>
    <xf numFmtId="0" fontId="0" fillId="0" borderId="5" xfId="0" applyBorder="1"/>
    <xf numFmtId="0" fontId="2" fillId="0" borderId="6" xfId="0" applyFont="1" applyBorder="1" applyAlignment="1">
      <alignment horizontal="center" wrapText="1"/>
    </xf>
    <xf numFmtId="165" fontId="5" fillId="0" borderId="7" xfId="0" applyNumberFormat="1" applyFont="1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67" fontId="0" fillId="0" borderId="8" xfId="1" applyNumberFormat="1" applyFont="1" applyBorder="1"/>
    <xf numFmtId="0" fontId="0" fillId="0" borderId="7" xfId="0" applyBorder="1"/>
    <xf numFmtId="0" fontId="0" fillId="0" borderId="8" xfId="0" applyBorder="1"/>
    <xf numFmtId="167" fontId="0" fillId="0" borderId="8" xfId="1" applyNumberFormat="1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2" fillId="3" borderId="0" xfId="0" applyFont="1" applyFill="1" applyAlignment="1"/>
    <xf numFmtId="0" fontId="0" fillId="3" borderId="0" xfId="0" applyFont="1" applyFill="1" applyAlignment="1">
      <alignment vertical="center"/>
    </xf>
    <xf numFmtId="46" fontId="0" fillId="3" borderId="0" xfId="0" applyNumberFormat="1" applyFont="1" applyFill="1" applyAlignment="1">
      <alignment vertical="center"/>
    </xf>
    <xf numFmtId="165" fontId="5" fillId="3" borderId="7" xfId="0" applyNumberFormat="1" applyFont="1" applyFill="1" applyBorder="1"/>
    <xf numFmtId="166" fontId="0" fillId="3" borderId="0" xfId="1" applyNumberFormat="1" applyFont="1" applyFill="1" applyBorder="1"/>
    <xf numFmtId="167" fontId="0" fillId="3" borderId="0" xfId="1" applyNumberFormat="1" applyFont="1" applyFill="1" applyBorder="1"/>
    <xf numFmtId="167" fontId="0" fillId="3" borderId="8" xfId="1" applyNumberFormat="1" applyFont="1" applyFill="1" applyBorder="1"/>
    <xf numFmtId="165" fontId="5" fillId="3" borderId="0" xfId="0" applyNumberFormat="1" applyFont="1" applyFill="1"/>
    <xf numFmtId="166" fontId="0" fillId="3" borderId="0" xfId="1" applyNumberFormat="1" applyFont="1" applyFill="1"/>
    <xf numFmtId="167" fontId="0" fillId="3" borderId="0" xfId="1" applyNumberFormat="1" applyFont="1" applyFill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Monty/lak/lak_fortress_2016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lliance"/>
      <sheetName val="Pop use"/>
      <sheetName val="buildings - fort"/>
      <sheetName val="Castle Units Summary"/>
      <sheetName val="Farming Inactives"/>
      <sheetName val="attack calc"/>
      <sheetName val="farming free"/>
      <sheetName val="fortress missions"/>
      <sheetName val="attack calc (pessi)"/>
      <sheetName val="units (full grown)"/>
      <sheetName val="units (new)"/>
      <sheetName val="buildings (best value)"/>
      <sheetName val="castle buildings data"/>
      <sheetName val="gold growth"/>
      <sheetName val="attack calc (time)"/>
      <sheetName val="ninja-ab"/>
      <sheetName val="buildings"/>
      <sheetName val="resource"/>
      <sheetName val="store"/>
      <sheetName val="population"/>
      <sheetName val="lib vs units"/>
      <sheetName val="fort"/>
    </sheetNames>
    <sheetDataSet>
      <sheetData sheetId="0"/>
      <sheetData sheetId="1">
        <row r="64">
          <cell r="A64" t="str">
            <v>Realm of Elysium</v>
          </cell>
          <cell r="B64">
            <v>41440</v>
          </cell>
          <cell r="C64">
            <v>1</v>
          </cell>
          <cell r="D64">
            <v>322339</v>
          </cell>
          <cell r="E64">
            <v>2336</v>
          </cell>
          <cell r="F64">
            <v>138</v>
          </cell>
          <cell r="G64"/>
          <cell r="H64"/>
          <cell r="I64"/>
          <cell r="J64">
            <v>1</v>
          </cell>
          <cell r="K64">
            <v>322339</v>
          </cell>
          <cell r="L64">
            <v>2336</v>
          </cell>
          <cell r="M64">
            <v>138</v>
          </cell>
          <cell r="O64">
            <v>322339</v>
          </cell>
          <cell r="P64">
            <v>2336</v>
          </cell>
          <cell r="R64">
            <v>0</v>
          </cell>
          <cell r="S64">
            <v>0</v>
          </cell>
        </row>
        <row r="65">
          <cell r="A65" t="str">
            <v>Legion of Valor</v>
          </cell>
          <cell r="B65">
            <v>41440</v>
          </cell>
          <cell r="C65">
            <v>2</v>
          </cell>
          <cell r="D65">
            <v>193602</v>
          </cell>
          <cell r="E65">
            <v>2060</v>
          </cell>
          <cell r="F65">
            <v>94</v>
          </cell>
          <cell r="G65"/>
          <cell r="H65"/>
          <cell r="I65"/>
          <cell r="J65">
            <v>2</v>
          </cell>
          <cell r="K65">
            <v>193602</v>
          </cell>
          <cell r="L65">
            <v>2060</v>
          </cell>
          <cell r="M65">
            <v>94</v>
          </cell>
          <cell r="O65">
            <v>193602</v>
          </cell>
          <cell r="P65">
            <v>2060</v>
          </cell>
          <cell r="R65">
            <v>0</v>
          </cell>
          <cell r="S65">
            <v>0</v>
          </cell>
        </row>
        <row r="66">
          <cell r="A66" t="str">
            <v>Primed Chaos</v>
          </cell>
          <cell r="B66">
            <v>41440</v>
          </cell>
          <cell r="C66">
            <v>3</v>
          </cell>
          <cell r="D66">
            <v>186859</v>
          </cell>
          <cell r="E66">
            <v>1426</v>
          </cell>
          <cell r="F66">
            <v>131</v>
          </cell>
          <cell r="G66"/>
          <cell r="H66">
            <v>-2</v>
          </cell>
          <cell r="I66">
            <v>-5700</v>
          </cell>
          <cell r="J66">
            <v>3</v>
          </cell>
          <cell r="K66">
            <v>181159</v>
          </cell>
          <cell r="L66">
            <v>1404</v>
          </cell>
          <cell r="M66">
            <v>129</v>
          </cell>
          <cell r="O66">
            <v>181159</v>
          </cell>
          <cell r="P66">
            <v>1404</v>
          </cell>
          <cell r="R66">
            <v>5700</v>
          </cell>
          <cell r="S66">
            <v>22</v>
          </cell>
        </row>
        <row r="67">
          <cell r="A67" t="str">
            <v>The Minutemen</v>
          </cell>
          <cell r="B67">
            <v>41440</v>
          </cell>
          <cell r="C67">
            <v>4</v>
          </cell>
          <cell r="D67">
            <v>174295</v>
          </cell>
          <cell r="E67">
            <v>1835</v>
          </cell>
          <cell r="F67">
            <v>95</v>
          </cell>
          <cell r="G67"/>
          <cell r="H67"/>
          <cell r="I67"/>
          <cell r="J67">
            <v>4</v>
          </cell>
          <cell r="K67">
            <v>174295</v>
          </cell>
          <cell r="L67">
            <v>1835</v>
          </cell>
          <cell r="M67">
            <v>95</v>
          </cell>
          <cell r="O67">
            <v>174295</v>
          </cell>
          <cell r="P67">
            <v>1835</v>
          </cell>
          <cell r="R67">
            <v>0</v>
          </cell>
          <cell r="S67">
            <v>0</v>
          </cell>
        </row>
        <row r="68">
          <cell r="A68" t="str">
            <v>Phoenix Nights</v>
          </cell>
          <cell r="B68">
            <v>41440</v>
          </cell>
          <cell r="C68">
            <v>5</v>
          </cell>
          <cell r="D68">
            <v>156785</v>
          </cell>
          <cell r="E68">
            <v>1375</v>
          </cell>
          <cell r="F68">
            <v>114</v>
          </cell>
          <cell r="G68"/>
          <cell r="H68"/>
          <cell r="I68"/>
          <cell r="J68">
            <v>5</v>
          </cell>
          <cell r="K68">
            <v>156785</v>
          </cell>
          <cell r="L68">
            <v>1375</v>
          </cell>
          <cell r="M68">
            <v>114</v>
          </cell>
          <cell r="O68">
            <v>156785</v>
          </cell>
          <cell r="P68">
            <v>1375</v>
          </cell>
          <cell r="R68">
            <v>0</v>
          </cell>
          <cell r="S68">
            <v>0</v>
          </cell>
        </row>
        <row r="69">
          <cell r="A69" t="str">
            <v>Sons of Mars</v>
          </cell>
          <cell r="B69">
            <v>41440</v>
          </cell>
          <cell r="C69">
            <v>8</v>
          </cell>
          <cell r="D69">
            <v>137322</v>
          </cell>
          <cell r="E69">
            <v>2543</v>
          </cell>
          <cell r="F69">
            <v>54</v>
          </cell>
          <cell r="G69"/>
          <cell r="H69">
            <v>3</v>
          </cell>
          <cell r="I69">
            <v>11600</v>
          </cell>
          <cell r="J69">
            <v>6</v>
          </cell>
          <cell r="K69">
            <v>148922</v>
          </cell>
          <cell r="L69">
            <v>2613</v>
          </cell>
          <cell r="M69">
            <v>57</v>
          </cell>
          <cell r="O69">
            <v>148922</v>
          </cell>
          <cell r="P69">
            <v>2613</v>
          </cell>
          <cell r="R69">
            <v>-11600</v>
          </cell>
          <cell r="S69">
            <v>-70</v>
          </cell>
        </row>
        <row r="70">
          <cell r="A70" t="str">
            <v>Realm of Socrates</v>
          </cell>
          <cell r="B70">
            <v>41440</v>
          </cell>
          <cell r="C70">
            <v>7</v>
          </cell>
          <cell r="D70">
            <v>147096</v>
          </cell>
          <cell r="E70">
            <v>1051</v>
          </cell>
          <cell r="F70">
            <v>140</v>
          </cell>
          <cell r="G70"/>
          <cell r="H70"/>
          <cell r="I70"/>
          <cell r="J70">
            <v>7</v>
          </cell>
          <cell r="K70">
            <v>147096</v>
          </cell>
          <cell r="L70">
            <v>1051</v>
          </cell>
          <cell r="M70">
            <v>140</v>
          </cell>
          <cell r="O70">
            <v>147096</v>
          </cell>
          <cell r="P70">
            <v>1051</v>
          </cell>
          <cell r="R70">
            <v>0</v>
          </cell>
          <cell r="S70">
            <v>0</v>
          </cell>
        </row>
        <row r="71">
          <cell r="A71" t="str">
            <v>Righteous Knights</v>
          </cell>
          <cell r="B71">
            <v>41440</v>
          </cell>
          <cell r="C71">
            <v>6</v>
          </cell>
          <cell r="D71">
            <v>152832</v>
          </cell>
          <cell r="E71">
            <v>1609</v>
          </cell>
          <cell r="F71">
            <v>95</v>
          </cell>
          <cell r="G71"/>
          <cell r="H71">
            <v>-1</v>
          </cell>
          <cell r="I71">
            <v>-6051</v>
          </cell>
          <cell r="J71">
            <v>8</v>
          </cell>
          <cell r="K71">
            <v>146781</v>
          </cell>
          <cell r="L71">
            <v>1562</v>
          </cell>
          <cell r="M71">
            <v>94</v>
          </cell>
          <cell r="O71">
            <v>146781</v>
          </cell>
          <cell r="P71">
            <v>1562</v>
          </cell>
          <cell r="R71">
            <v>6051</v>
          </cell>
          <cell r="S71">
            <v>47</v>
          </cell>
        </row>
        <row r="72">
          <cell r="A72" t="str">
            <v>Dragon Fire</v>
          </cell>
          <cell r="B72">
            <v>41440</v>
          </cell>
          <cell r="C72">
            <v>9</v>
          </cell>
          <cell r="D72">
            <v>134382</v>
          </cell>
          <cell r="E72">
            <v>1723</v>
          </cell>
          <cell r="F72">
            <v>78</v>
          </cell>
          <cell r="G72"/>
          <cell r="H72"/>
          <cell r="I72"/>
          <cell r="J72">
            <v>9</v>
          </cell>
          <cell r="K72">
            <v>134382</v>
          </cell>
          <cell r="L72">
            <v>1723</v>
          </cell>
          <cell r="M72">
            <v>78</v>
          </cell>
          <cell r="O72">
            <v>134382</v>
          </cell>
          <cell r="P72">
            <v>1723</v>
          </cell>
          <cell r="R72">
            <v>0</v>
          </cell>
          <cell r="S72">
            <v>0</v>
          </cell>
        </row>
        <row r="73">
          <cell r="A73" t="str">
            <v>The Chosen</v>
          </cell>
          <cell r="B73">
            <v>41440</v>
          </cell>
          <cell r="C73">
            <v>10</v>
          </cell>
          <cell r="D73">
            <v>126255</v>
          </cell>
          <cell r="E73">
            <v>3323</v>
          </cell>
          <cell r="F73">
            <v>38</v>
          </cell>
          <cell r="G73"/>
          <cell r="H73">
            <v>1</v>
          </cell>
          <cell r="I73">
            <v>6051</v>
          </cell>
          <cell r="J73">
            <v>10</v>
          </cell>
          <cell r="K73">
            <v>132306</v>
          </cell>
          <cell r="L73">
            <v>3392</v>
          </cell>
          <cell r="M73">
            <v>39</v>
          </cell>
          <cell r="O73">
            <v>132306</v>
          </cell>
          <cell r="P73">
            <v>3392</v>
          </cell>
          <cell r="R73">
            <v>-6051</v>
          </cell>
          <cell r="S73">
            <v>-69</v>
          </cell>
        </row>
        <row r="74">
          <cell r="A74" t="str">
            <v>Wolves of Carthage</v>
          </cell>
          <cell r="B74">
            <v>41440</v>
          </cell>
          <cell r="C74">
            <v>11</v>
          </cell>
          <cell r="D74">
            <v>100797</v>
          </cell>
          <cell r="E74">
            <v>833</v>
          </cell>
          <cell r="F74">
            <v>121</v>
          </cell>
          <cell r="G74"/>
          <cell r="H74"/>
          <cell r="I74"/>
          <cell r="J74">
            <v>11</v>
          </cell>
          <cell r="K74">
            <v>100797</v>
          </cell>
          <cell r="L74">
            <v>833</v>
          </cell>
          <cell r="M74">
            <v>121</v>
          </cell>
          <cell r="O74">
            <v>100797</v>
          </cell>
          <cell r="P74">
            <v>833</v>
          </cell>
          <cell r="R74">
            <v>0</v>
          </cell>
          <cell r="S74">
            <v>0</v>
          </cell>
        </row>
        <row r="75">
          <cell r="A75" t="str">
            <v>Mercenaries</v>
          </cell>
          <cell r="B75">
            <v>41440</v>
          </cell>
          <cell r="C75">
            <v>12</v>
          </cell>
          <cell r="D75">
            <v>99997</v>
          </cell>
          <cell r="E75">
            <v>2041</v>
          </cell>
          <cell r="F75">
            <v>49</v>
          </cell>
          <cell r="G75"/>
          <cell r="H75"/>
          <cell r="I75"/>
          <cell r="J75">
            <v>12</v>
          </cell>
          <cell r="K75">
            <v>99997</v>
          </cell>
          <cell r="L75">
            <v>2041</v>
          </cell>
          <cell r="M75">
            <v>49</v>
          </cell>
          <cell r="O75">
            <v>99997</v>
          </cell>
          <cell r="P75">
            <v>2041</v>
          </cell>
          <cell r="R75">
            <v>0</v>
          </cell>
          <cell r="S75">
            <v>0</v>
          </cell>
        </row>
        <row r="76">
          <cell r="A76" t="str">
            <v>LOV Wing</v>
          </cell>
          <cell r="B76">
            <v>41440</v>
          </cell>
          <cell r="C76">
            <v>13</v>
          </cell>
          <cell r="D76">
            <v>99914</v>
          </cell>
          <cell r="E76">
            <v>775</v>
          </cell>
          <cell r="F76">
            <v>129</v>
          </cell>
          <cell r="G76"/>
          <cell r="H76"/>
          <cell r="I76"/>
          <cell r="J76">
            <v>13</v>
          </cell>
          <cell r="K76">
            <v>99914</v>
          </cell>
          <cell r="L76">
            <v>775</v>
          </cell>
          <cell r="M76">
            <v>129</v>
          </cell>
          <cell r="O76">
            <v>99914</v>
          </cell>
          <cell r="P76">
            <v>775</v>
          </cell>
          <cell r="R76">
            <v>0</v>
          </cell>
          <cell r="S76">
            <v>0</v>
          </cell>
        </row>
        <row r="77">
          <cell r="A77" t="str">
            <v>NBC</v>
          </cell>
          <cell r="B77">
            <v>41440</v>
          </cell>
          <cell r="C77">
            <v>14</v>
          </cell>
          <cell r="D77">
            <v>97384</v>
          </cell>
          <cell r="E77">
            <v>1082</v>
          </cell>
          <cell r="F77">
            <v>90</v>
          </cell>
          <cell r="G77"/>
          <cell r="H77"/>
          <cell r="I77"/>
          <cell r="J77">
            <v>14</v>
          </cell>
          <cell r="K77">
            <v>97384</v>
          </cell>
          <cell r="L77">
            <v>1082</v>
          </cell>
          <cell r="M77">
            <v>90</v>
          </cell>
          <cell r="O77">
            <v>97384</v>
          </cell>
          <cell r="P77">
            <v>1082</v>
          </cell>
          <cell r="R77">
            <v>0</v>
          </cell>
          <cell r="S77">
            <v>0</v>
          </cell>
        </row>
        <row r="78">
          <cell r="A78" t="str">
            <v>18 Ranker</v>
          </cell>
          <cell r="B78">
            <v>41440</v>
          </cell>
          <cell r="C78">
            <v>18</v>
          </cell>
          <cell r="D78">
            <v>89874</v>
          </cell>
          <cell r="E78">
            <v>1450</v>
          </cell>
          <cell r="F78">
            <v>62</v>
          </cell>
          <cell r="H78">
            <v>2</v>
          </cell>
          <cell r="I78">
            <v>5700</v>
          </cell>
          <cell r="J78">
            <v>15</v>
          </cell>
          <cell r="K78">
            <v>95574</v>
          </cell>
          <cell r="L78">
            <v>1493</v>
          </cell>
          <cell r="M78">
            <v>64</v>
          </cell>
          <cell r="O78">
            <v>95574</v>
          </cell>
          <cell r="P78">
            <v>1493</v>
          </cell>
        </row>
        <row r="79">
          <cell r="A79" t="str">
            <v>Wise Knights</v>
          </cell>
          <cell r="B79">
            <v>41440</v>
          </cell>
          <cell r="C79">
            <v>15</v>
          </cell>
          <cell r="D79">
            <v>92742</v>
          </cell>
          <cell r="E79">
            <v>1627</v>
          </cell>
          <cell r="F79">
            <v>57</v>
          </cell>
          <cell r="G79"/>
          <cell r="H79"/>
          <cell r="I79"/>
          <cell r="J79">
            <v>16</v>
          </cell>
          <cell r="K79">
            <v>92742</v>
          </cell>
          <cell r="L79">
            <v>1627</v>
          </cell>
          <cell r="M79">
            <v>57</v>
          </cell>
          <cell r="O79">
            <v>92742</v>
          </cell>
          <cell r="P79">
            <v>1627</v>
          </cell>
        </row>
        <row r="80">
          <cell r="A80" t="str">
            <v>Dark Knights</v>
          </cell>
          <cell r="B80">
            <v>41440</v>
          </cell>
          <cell r="C80">
            <v>16</v>
          </cell>
          <cell r="D80">
            <v>90589</v>
          </cell>
          <cell r="E80">
            <v>1535</v>
          </cell>
          <cell r="F80">
            <v>59</v>
          </cell>
          <cell r="G80"/>
          <cell r="H80"/>
          <cell r="I80"/>
          <cell r="J80">
            <v>17</v>
          </cell>
          <cell r="K80">
            <v>90589</v>
          </cell>
          <cell r="L80">
            <v>1535</v>
          </cell>
          <cell r="M80">
            <v>59</v>
          </cell>
          <cell r="O80">
            <v>90589</v>
          </cell>
          <cell r="P80">
            <v>1535</v>
          </cell>
          <cell r="R80">
            <v>0</v>
          </cell>
          <cell r="S80">
            <v>0</v>
          </cell>
        </row>
        <row r="81">
          <cell r="A81" t="str">
            <v>Viking Lords</v>
          </cell>
          <cell r="B81">
            <v>41440</v>
          </cell>
          <cell r="C81">
            <v>19</v>
          </cell>
          <cell r="D81">
            <v>89904</v>
          </cell>
          <cell r="E81">
            <v>656</v>
          </cell>
          <cell r="F81">
            <v>137</v>
          </cell>
          <cell r="G81"/>
          <cell r="H81"/>
          <cell r="I81"/>
          <cell r="J81">
            <v>18</v>
          </cell>
          <cell r="K81">
            <v>89904</v>
          </cell>
          <cell r="L81">
            <v>656</v>
          </cell>
          <cell r="M81">
            <v>137</v>
          </cell>
          <cell r="O81">
            <v>89904</v>
          </cell>
          <cell r="P81">
            <v>656</v>
          </cell>
          <cell r="R81">
            <v>0</v>
          </cell>
          <cell r="S81">
            <v>0</v>
          </cell>
        </row>
        <row r="82">
          <cell r="A82" t="str">
            <v>SoL Lexington</v>
          </cell>
          <cell r="B82">
            <v>41440</v>
          </cell>
          <cell r="C82">
            <v>17</v>
          </cell>
          <cell r="D82">
            <v>89904</v>
          </cell>
          <cell r="E82">
            <v>656</v>
          </cell>
          <cell r="F82">
            <v>137</v>
          </cell>
          <cell r="G82"/>
          <cell r="H82"/>
          <cell r="I82"/>
          <cell r="J82">
            <v>19</v>
          </cell>
          <cell r="K82">
            <v>89904</v>
          </cell>
          <cell r="L82">
            <v>656</v>
          </cell>
          <cell r="M82">
            <v>137</v>
          </cell>
          <cell r="O82">
            <v>89904</v>
          </cell>
          <cell r="P82">
            <v>656</v>
          </cell>
        </row>
        <row r="83">
          <cell r="A83" t="str">
            <v>Master Brewers</v>
          </cell>
          <cell r="B83">
            <v>41440</v>
          </cell>
          <cell r="C83">
            <v>20</v>
          </cell>
          <cell r="D83">
            <v>88009</v>
          </cell>
          <cell r="E83">
            <v>1143</v>
          </cell>
          <cell r="F83">
            <v>77</v>
          </cell>
          <cell r="G83"/>
          <cell r="H83"/>
          <cell r="I83"/>
          <cell r="J83">
            <v>20</v>
          </cell>
          <cell r="K83">
            <v>88009</v>
          </cell>
          <cell r="L83">
            <v>1143</v>
          </cell>
          <cell r="M83">
            <v>77</v>
          </cell>
          <cell r="O83">
            <v>88009</v>
          </cell>
          <cell r="P83">
            <v>1143</v>
          </cell>
          <cell r="R83">
            <v>0</v>
          </cell>
          <cell r="S83">
            <v>0</v>
          </cell>
        </row>
        <row r="84">
          <cell r="A84" t="str">
            <v>Warriors</v>
          </cell>
          <cell r="B84">
            <v>41440</v>
          </cell>
          <cell r="C84">
            <v>25</v>
          </cell>
          <cell r="D84">
            <v>68990</v>
          </cell>
          <cell r="E84">
            <v>1816</v>
          </cell>
          <cell r="F84">
            <v>38</v>
          </cell>
          <cell r="G84"/>
          <cell r="H84"/>
          <cell r="I84"/>
          <cell r="J84">
            <v>25</v>
          </cell>
          <cell r="K84">
            <v>68990</v>
          </cell>
          <cell r="L84">
            <v>1816</v>
          </cell>
          <cell r="M84">
            <v>38</v>
          </cell>
          <cell r="O84">
            <v>68990</v>
          </cell>
          <cell r="P84">
            <v>1816</v>
          </cell>
          <cell r="R84">
            <v>0</v>
          </cell>
          <cell r="S84">
            <v>0</v>
          </cell>
        </row>
        <row r="85">
          <cell r="A85" t="str">
            <v>Black Cross Brotherhood</v>
          </cell>
          <cell r="B85">
            <v>41440</v>
          </cell>
          <cell r="C85">
            <v>45</v>
          </cell>
          <cell r="D85">
            <v>45317</v>
          </cell>
          <cell r="E85">
            <v>1295</v>
          </cell>
          <cell r="F85">
            <v>35</v>
          </cell>
          <cell r="G85"/>
          <cell r="H85"/>
          <cell r="I85"/>
          <cell r="J85">
            <v>45</v>
          </cell>
          <cell r="K85">
            <v>45317</v>
          </cell>
          <cell r="L85">
            <v>1295</v>
          </cell>
          <cell r="M85">
            <v>35</v>
          </cell>
          <cell r="O85">
            <v>45317</v>
          </cell>
          <cell r="P85">
            <v>1295</v>
          </cell>
          <cell r="R85">
            <v>0</v>
          </cell>
          <cell r="S85">
            <v>0</v>
          </cell>
        </row>
        <row r="86">
          <cell r="A86" t="str">
            <v>Realm of Elysium</v>
          </cell>
          <cell r="B86">
            <v>41481</v>
          </cell>
          <cell r="C86">
            <v>1</v>
          </cell>
          <cell r="D86">
            <v>463578</v>
          </cell>
          <cell r="E86">
            <v>3679</v>
          </cell>
          <cell r="F86">
            <v>126</v>
          </cell>
          <cell r="G86"/>
          <cell r="H86"/>
          <cell r="I86"/>
          <cell r="J86">
            <v>1</v>
          </cell>
          <cell r="K86">
            <v>463578</v>
          </cell>
          <cell r="L86">
            <v>3679</v>
          </cell>
          <cell r="M86">
            <v>126</v>
          </cell>
          <cell r="O86">
            <v>463578</v>
          </cell>
          <cell r="P86">
            <v>3679</v>
          </cell>
          <cell r="R86">
            <v>0</v>
          </cell>
          <cell r="S86">
            <v>0</v>
          </cell>
        </row>
        <row r="87">
          <cell r="A87" t="str">
            <v>Legion of Chaos</v>
          </cell>
          <cell r="B87">
            <v>41481</v>
          </cell>
          <cell r="C87">
            <v>2</v>
          </cell>
          <cell r="D87">
            <v>349634</v>
          </cell>
          <cell r="E87">
            <v>3268</v>
          </cell>
          <cell r="F87">
            <v>107</v>
          </cell>
          <cell r="G87"/>
          <cell r="H87"/>
          <cell r="I87"/>
          <cell r="J87">
            <v>3</v>
          </cell>
          <cell r="K87">
            <v>349634</v>
          </cell>
          <cell r="L87">
            <v>3268</v>
          </cell>
          <cell r="M87">
            <v>107</v>
          </cell>
          <cell r="O87">
            <v>349634</v>
          </cell>
          <cell r="P87">
            <v>3268</v>
          </cell>
          <cell r="R87">
            <v>0</v>
          </cell>
          <cell r="S87">
            <v>0</v>
          </cell>
        </row>
        <row r="88">
          <cell r="A88" t="str">
            <v>Legion of Valor</v>
          </cell>
          <cell r="B88">
            <v>41481</v>
          </cell>
          <cell r="C88">
            <v>3</v>
          </cell>
          <cell r="D88">
            <v>334904</v>
          </cell>
          <cell r="E88">
            <v>2887</v>
          </cell>
          <cell r="F88">
            <v>116</v>
          </cell>
          <cell r="G88"/>
          <cell r="H88"/>
          <cell r="I88"/>
          <cell r="J88">
            <v>2</v>
          </cell>
          <cell r="K88">
            <v>334904</v>
          </cell>
          <cell r="L88">
            <v>2887</v>
          </cell>
          <cell r="M88">
            <v>116</v>
          </cell>
          <cell r="O88">
            <v>334904</v>
          </cell>
          <cell r="P88">
            <v>2887</v>
          </cell>
          <cell r="R88">
            <v>0</v>
          </cell>
          <cell r="S88">
            <v>0</v>
          </cell>
        </row>
        <row r="89">
          <cell r="A89" t="str">
            <v>Phoenix Nights</v>
          </cell>
          <cell r="B89">
            <v>41481</v>
          </cell>
          <cell r="C89">
            <v>4</v>
          </cell>
          <cell r="D89">
            <v>334828</v>
          </cell>
          <cell r="E89">
            <v>2596</v>
          </cell>
          <cell r="F89">
            <v>129</v>
          </cell>
          <cell r="G89"/>
          <cell r="H89"/>
          <cell r="I89"/>
          <cell r="J89">
            <v>5</v>
          </cell>
          <cell r="K89">
            <v>334828</v>
          </cell>
          <cell r="L89">
            <v>2596</v>
          </cell>
          <cell r="M89">
            <v>129</v>
          </cell>
          <cell r="O89">
            <v>334828</v>
          </cell>
          <cell r="P89">
            <v>2596</v>
          </cell>
          <cell r="R89">
            <v>0</v>
          </cell>
          <cell r="S89">
            <v>0</v>
          </cell>
        </row>
        <row r="90">
          <cell r="A90" t="str">
            <v>The Minutemen</v>
          </cell>
          <cell r="B90">
            <v>41481</v>
          </cell>
          <cell r="C90">
            <v>5</v>
          </cell>
          <cell r="D90">
            <v>255744</v>
          </cell>
          <cell r="E90">
            <v>2283</v>
          </cell>
          <cell r="F90">
            <v>112</v>
          </cell>
          <cell r="G90"/>
          <cell r="H90"/>
          <cell r="I90"/>
          <cell r="J90">
            <v>4</v>
          </cell>
          <cell r="K90">
            <v>255744</v>
          </cell>
          <cell r="L90">
            <v>2283</v>
          </cell>
          <cell r="M90">
            <v>112</v>
          </cell>
          <cell r="O90">
            <v>255744</v>
          </cell>
          <cell r="P90">
            <v>2283</v>
          </cell>
          <cell r="R90">
            <v>0</v>
          </cell>
          <cell r="S90">
            <v>0</v>
          </cell>
        </row>
        <row r="91">
          <cell r="A91" t="str">
            <v>Realm of Socrates</v>
          </cell>
          <cell r="B91">
            <v>41481</v>
          </cell>
          <cell r="C91">
            <v>6</v>
          </cell>
          <cell r="D91">
            <v>230254</v>
          </cell>
          <cell r="E91">
            <v>1657</v>
          </cell>
          <cell r="F91">
            <v>139</v>
          </cell>
          <cell r="G91"/>
          <cell r="H91"/>
          <cell r="I91"/>
          <cell r="J91">
            <v>7</v>
          </cell>
          <cell r="K91">
            <v>230254</v>
          </cell>
          <cell r="L91">
            <v>1657</v>
          </cell>
          <cell r="M91">
            <v>139</v>
          </cell>
          <cell r="O91">
            <v>230254</v>
          </cell>
          <cell r="P91">
            <v>1657</v>
          </cell>
          <cell r="R91">
            <v>0</v>
          </cell>
          <cell r="S91">
            <v>0</v>
          </cell>
        </row>
        <row r="92">
          <cell r="A92" t="str">
            <v>Primed Chaos</v>
          </cell>
          <cell r="B92">
            <v>41481</v>
          </cell>
          <cell r="C92">
            <v>7</v>
          </cell>
          <cell r="D92">
            <v>225897</v>
          </cell>
          <cell r="E92">
            <v>1569</v>
          </cell>
          <cell r="F92">
            <v>144</v>
          </cell>
          <cell r="G92"/>
          <cell r="H92"/>
          <cell r="I92"/>
          <cell r="J92">
            <v>3</v>
          </cell>
          <cell r="K92">
            <v>225897</v>
          </cell>
          <cell r="L92">
            <v>1569</v>
          </cell>
          <cell r="M92">
            <v>144</v>
          </cell>
          <cell r="O92">
            <v>225897</v>
          </cell>
          <cell r="P92">
            <v>1569</v>
          </cell>
          <cell r="R92">
            <v>0</v>
          </cell>
          <cell r="S92">
            <v>0</v>
          </cell>
        </row>
        <row r="93">
          <cell r="A93" t="str">
            <v>The Knights Armada</v>
          </cell>
          <cell r="B93">
            <v>41481</v>
          </cell>
          <cell r="C93">
            <v>8</v>
          </cell>
          <cell r="D93">
            <v>218629</v>
          </cell>
          <cell r="E93">
            <v>2186</v>
          </cell>
          <cell r="F93">
            <v>100</v>
          </cell>
          <cell r="G93"/>
          <cell r="H93"/>
          <cell r="I93"/>
          <cell r="J93">
            <v>10</v>
          </cell>
          <cell r="K93">
            <v>218629</v>
          </cell>
          <cell r="L93">
            <v>2186</v>
          </cell>
          <cell r="M93">
            <v>100</v>
          </cell>
          <cell r="O93">
            <v>218629</v>
          </cell>
          <cell r="P93">
            <v>2186</v>
          </cell>
          <cell r="R93">
            <v>0</v>
          </cell>
          <cell r="S93">
            <v>0</v>
          </cell>
        </row>
        <row r="94">
          <cell r="A94" t="str">
            <v>The Chosen</v>
          </cell>
          <cell r="B94">
            <v>41481</v>
          </cell>
          <cell r="C94">
            <v>9</v>
          </cell>
          <cell r="D94">
            <v>215807</v>
          </cell>
          <cell r="E94">
            <v>4404</v>
          </cell>
          <cell r="F94">
            <v>49</v>
          </cell>
          <cell r="G94"/>
          <cell r="H94"/>
          <cell r="I94"/>
          <cell r="J94">
            <v>10</v>
          </cell>
          <cell r="K94">
            <v>215807</v>
          </cell>
          <cell r="L94">
            <v>4404</v>
          </cell>
          <cell r="M94">
            <v>49</v>
          </cell>
          <cell r="O94">
            <v>215807</v>
          </cell>
          <cell r="P94">
            <v>4404</v>
          </cell>
          <cell r="R94">
            <v>0</v>
          </cell>
          <cell r="S94">
            <v>0</v>
          </cell>
        </row>
        <row r="95">
          <cell r="A95" t="str">
            <v>Greater East Federation</v>
          </cell>
          <cell r="B95">
            <v>41481</v>
          </cell>
          <cell r="C95">
            <v>10</v>
          </cell>
          <cell r="D95">
            <v>171859</v>
          </cell>
          <cell r="E95">
            <v>1185</v>
          </cell>
          <cell r="F95">
            <v>145</v>
          </cell>
          <cell r="G95"/>
          <cell r="H95"/>
          <cell r="I95"/>
          <cell r="J95">
            <v>11</v>
          </cell>
          <cell r="K95">
            <v>171859</v>
          </cell>
          <cell r="L95">
            <v>1185</v>
          </cell>
          <cell r="M95">
            <v>145</v>
          </cell>
          <cell r="O95">
            <v>171859</v>
          </cell>
          <cell r="P95">
            <v>1185</v>
          </cell>
          <cell r="R95">
            <v>0</v>
          </cell>
          <cell r="S95">
            <v>0</v>
          </cell>
        </row>
        <row r="96">
          <cell r="A96" t="str">
            <v>Templar Knights</v>
          </cell>
          <cell r="B96">
            <v>41481</v>
          </cell>
          <cell r="C96">
            <v>11</v>
          </cell>
          <cell r="D96">
            <v>167214</v>
          </cell>
          <cell r="E96">
            <v>1967</v>
          </cell>
          <cell r="F96">
            <v>85</v>
          </cell>
          <cell r="G96"/>
          <cell r="H96"/>
          <cell r="I96"/>
          <cell r="J96">
            <v>11</v>
          </cell>
          <cell r="K96">
            <v>167214</v>
          </cell>
          <cell r="L96">
            <v>1967</v>
          </cell>
          <cell r="M96">
            <v>85</v>
          </cell>
          <cell r="O96">
            <v>167214</v>
          </cell>
          <cell r="P96">
            <v>1967</v>
          </cell>
          <cell r="R96">
            <v>0</v>
          </cell>
          <cell r="S96">
            <v>0</v>
          </cell>
        </row>
        <row r="97">
          <cell r="A97" t="str">
            <v>LOV Wing</v>
          </cell>
          <cell r="B97">
            <v>41481</v>
          </cell>
          <cell r="C97">
            <v>12</v>
          </cell>
          <cell r="D97">
            <v>163187</v>
          </cell>
          <cell r="E97">
            <v>1316</v>
          </cell>
          <cell r="F97">
            <v>124</v>
          </cell>
          <cell r="G97"/>
          <cell r="H97"/>
          <cell r="I97"/>
          <cell r="J97">
            <v>13</v>
          </cell>
          <cell r="K97">
            <v>163187</v>
          </cell>
          <cell r="L97">
            <v>1316</v>
          </cell>
          <cell r="M97">
            <v>124</v>
          </cell>
          <cell r="O97">
            <v>163187</v>
          </cell>
          <cell r="P97">
            <v>1316</v>
          </cell>
          <cell r="R97">
            <v>0</v>
          </cell>
          <cell r="S97">
            <v>0</v>
          </cell>
        </row>
        <row r="98">
          <cell r="A98" t="str">
            <v>NBC</v>
          </cell>
          <cell r="B98">
            <v>41481</v>
          </cell>
          <cell r="C98">
            <v>14</v>
          </cell>
          <cell r="D98">
            <v>160846</v>
          </cell>
          <cell r="E98">
            <v>1675</v>
          </cell>
          <cell r="F98">
            <v>96</v>
          </cell>
          <cell r="G98"/>
          <cell r="H98"/>
          <cell r="I98"/>
          <cell r="J98">
            <v>14</v>
          </cell>
          <cell r="K98">
            <v>160846</v>
          </cell>
          <cell r="L98">
            <v>1675</v>
          </cell>
          <cell r="M98">
            <v>96</v>
          </cell>
          <cell r="O98">
            <v>160846</v>
          </cell>
          <cell r="P98">
            <v>1675</v>
          </cell>
          <cell r="R98">
            <v>0</v>
          </cell>
          <cell r="S98">
            <v>0</v>
          </cell>
        </row>
        <row r="99">
          <cell r="A99" t="str">
            <v>Sons of Mars</v>
          </cell>
          <cell r="B99">
            <v>41481</v>
          </cell>
          <cell r="C99">
            <v>15</v>
          </cell>
          <cell r="D99">
            <v>152671</v>
          </cell>
          <cell r="E99">
            <v>3393</v>
          </cell>
          <cell r="F99">
            <v>45</v>
          </cell>
          <cell r="G99"/>
          <cell r="H99"/>
          <cell r="I99"/>
          <cell r="J99">
            <v>6</v>
          </cell>
          <cell r="K99">
            <v>152671</v>
          </cell>
          <cell r="L99">
            <v>3393</v>
          </cell>
          <cell r="M99">
            <v>45</v>
          </cell>
          <cell r="O99">
            <v>152671</v>
          </cell>
          <cell r="P99">
            <v>3393</v>
          </cell>
          <cell r="R99">
            <v>0</v>
          </cell>
          <cell r="S99">
            <v>0</v>
          </cell>
        </row>
        <row r="100">
          <cell r="A100" t="str">
            <v>Wolves of Carthage</v>
          </cell>
          <cell r="B100">
            <v>41481</v>
          </cell>
          <cell r="C100">
            <v>16</v>
          </cell>
          <cell r="D100">
            <v>149439</v>
          </cell>
          <cell r="E100">
            <v>1410</v>
          </cell>
          <cell r="F100">
            <v>106</v>
          </cell>
          <cell r="G100"/>
          <cell r="H100"/>
          <cell r="I100"/>
          <cell r="J100">
            <v>11</v>
          </cell>
          <cell r="K100">
            <v>149439</v>
          </cell>
          <cell r="L100">
            <v>1410</v>
          </cell>
          <cell r="M100">
            <v>106</v>
          </cell>
          <cell r="O100">
            <v>149439</v>
          </cell>
          <cell r="P100">
            <v>1410</v>
          </cell>
          <cell r="R100">
            <v>0</v>
          </cell>
          <cell r="S100">
            <v>0</v>
          </cell>
        </row>
        <row r="101">
          <cell r="A101" t="str">
            <v>Knights Watch</v>
          </cell>
          <cell r="B101">
            <v>41481</v>
          </cell>
          <cell r="C101">
            <v>17</v>
          </cell>
          <cell r="D101">
            <v>141074</v>
          </cell>
          <cell r="E101">
            <v>1370</v>
          </cell>
          <cell r="F101">
            <v>103</v>
          </cell>
          <cell r="G101"/>
          <cell r="H101"/>
          <cell r="I101"/>
          <cell r="J101">
            <v>12</v>
          </cell>
          <cell r="K101">
            <v>141074</v>
          </cell>
          <cell r="L101">
            <v>1370</v>
          </cell>
          <cell r="M101">
            <v>103</v>
          </cell>
          <cell r="O101">
            <v>141074</v>
          </cell>
          <cell r="P101">
            <v>1370</v>
          </cell>
          <cell r="R101">
            <v>0</v>
          </cell>
          <cell r="S101">
            <v>0</v>
          </cell>
        </row>
        <row r="102">
          <cell r="A102" t="str">
            <v>SoL Lexington</v>
          </cell>
          <cell r="B102">
            <v>41481</v>
          </cell>
          <cell r="C102">
            <v>17</v>
          </cell>
          <cell r="D102">
            <v>89904</v>
          </cell>
          <cell r="E102">
            <v>656</v>
          </cell>
          <cell r="F102">
            <v>137</v>
          </cell>
          <cell r="G102"/>
          <cell r="H102"/>
          <cell r="I102"/>
          <cell r="J102">
            <v>19</v>
          </cell>
          <cell r="K102">
            <v>89904</v>
          </cell>
          <cell r="L102">
            <v>656</v>
          </cell>
          <cell r="M102">
            <v>137</v>
          </cell>
          <cell r="O102">
            <v>89904</v>
          </cell>
          <cell r="P102">
            <v>656</v>
          </cell>
        </row>
        <row r="103">
          <cell r="A103" t="str">
            <v>Viking Lords</v>
          </cell>
          <cell r="B103">
            <v>41481</v>
          </cell>
          <cell r="C103">
            <v>18</v>
          </cell>
          <cell r="D103">
            <v>139993</v>
          </cell>
          <cell r="E103">
            <v>2089</v>
          </cell>
          <cell r="F103">
            <v>67</v>
          </cell>
          <cell r="G103"/>
          <cell r="H103"/>
          <cell r="I103"/>
          <cell r="J103">
            <v>18</v>
          </cell>
          <cell r="K103">
            <v>139993</v>
          </cell>
          <cell r="L103">
            <v>2089</v>
          </cell>
          <cell r="M103">
            <v>67</v>
          </cell>
          <cell r="O103">
            <v>139993</v>
          </cell>
          <cell r="P103">
            <v>2089</v>
          </cell>
          <cell r="R103">
            <v>0</v>
          </cell>
          <cell r="S103">
            <v>0</v>
          </cell>
        </row>
        <row r="104">
          <cell r="A104" t="str">
            <v>Honorable Vikings</v>
          </cell>
          <cell r="B104">
            <v>41481</v>
          </cell>
          <cell r="C104">
            <v>19</v>
          </cell>
          <cell r="D104">
            <v>138338</v>
          </cell>
          <cell r="E104">
            <v>1797</v>
          </cell>
          <cell r="F104">
            <v>77</v>
          </cell>
          <cell r="G104"/>
          <cell r="H104"/>
          <cell r="I104"/>
          <cell r="J104">
            <v>18</v>
          </cell>
          <cell r="K104">
            <v>138338</v>
          </cell>
          <cell r="L104">
            <v>1797</v>
          </cell>
          <cell r="M104">
            <v>77</v>
          </cell>
          <cell r="O104">
            <v>138338</v>
          </cell>
          <cell r="P104">
            <v>1797</v>
          </cell>
          <cell r="R104">
            <v>0</v>
          </cell>
          <cell r="S104">
            <v>0</v>
          </cell>
        </row>
        <row r="105">
          <cell r="A105" t="str">
            <v>Gladiators</v>
          </cell>
          <cell r="B105">
            <v>41481</v>
          </cell>
          <cell r="C105">
            <v>20</v>
          </cell>
          <cell r="D105">
            <v>136205</v>
          </cell>
          <cell r="E105">
            <v>1126</v>
          </cell>
          <cell r="F105">
            <v>121</v>
          </cell>
          <cell r="G105"/>
          <cell r="H105"/>
          <cell r="I105"/>
          <cell r="J105">
            <v>18</v>
          </cell>
          <cell r="K105">
            <v>136205</v>
          </cell>
          <cell r="L105">
            <v>1126</v>
          </cell>
          <cell r="M105">
            <v>121</v>
          </cell>
          <cell r="O105">
            <v>136205</v>
          </cell>
          <cell r="P105">
            <v>1126</v>
          </cell>
          <cell r="R105">
            <v>0</v>
          </cell>
          <cell r="S105">
            <v>0</v>
          </cell>
        </row>
        <row r="106">
          <cell r="A106" t="str">
            <v>Dragon Fire</v>
          </cell>
          <cell r="B106">
            <v>41481</v>
          </cell>
          <cell r="C106">
            <v>21</v>
          </cell>
          <cell r="D106">
            <v>135131</v>
          </cell>
          <cell r="E106">
            <v>2180</v>
          </cell>
          <cell r="F106">
            <v>62</v>
          </cell>
          <cell r="G106"/>
          <cell r="H106"/>
          <cell r="I106"/>
          <cell r="J106">
            <v>9</v>
          </cell>
          <cell r="K106">
            <v>135131</v>
          </cell>
          <cell r="L106">
            <v>2180</v>
          </cell>
          <cell r="M106">
            <v>62</v>
          </cell>
          <cell r="O106">
            <v>135131</v>
          </cell>
          <cell r="P106">
            <v>2180</v>
          </cell>
          <cell r="R106">
            <v>0</v>
          </cell>
          <cell r="S106">
            <v>0</v>
          </cell>
        </row>
        <row r="107">
          <cell r="A107" t="str">
            <v>Righteous Knights</v>
          </cell>
          <cell r="B107"/>
          <cell r="C107"/>
          <cell r="D107">
            <v>152832</v>
          </cell>
          <cell r="E107">
            <v>1609</v>
          </cell>
          <cell r="F107">
            <v>95</v>
          </cell>
          <cell r="G107"/>
          <cell r="H107"/>
          <cell r="I107"/>
          <cell r="J107">
            <v>8</v>
          </cell>
          <cell r="K107">
            <v>152832</v>
          </cell>
          <cell r="L107">
            <v>1609</v>
          </cell>
          <cell r="M107">
            <v>95</v>
          </cell>
          <cell r="O107">
            <v>152832</v>
          </cell>
          <cell r="P107">
            <v>1609</v>
          </cell>
          <cell r="R107">
            <v>0</v>
          </cell>
          <cell r="S107">
            <v>0</v>
          </cell>
        </row>
        <row r="108">
          <cell r="A108" t="str">
            <v>Mercenaries</v>
          </cell>
          <cell r="B108"/>
          <cell r="C108"/>
          <cell r="D108">
            <v>99997</v>
          </cell>
          <cell r="E108">
            <v>2041</v>
          </cell>
          <cell r="F108">
            <v>49</v>
          </cell>
          <cell r="G108"/>
          <cell r="H108"/>
          <cell r="I108"/>
          <cell r="J108">
            <v>12</v>
          </cell>
          <cell r="K108">
            <v>99997</v>
          </cell>
          <cell r="L108">
            <v>2041</v>
          </cell>
          <cell r="M108">
            <v>49</v>
          </cell>
          <cell r="O108">
            <v>99997</v>
          </cell>
          <cell r="P108">
            <v>2041</v>
          </cell>
          <cell r="R108">
            <v>0</v>
          </cell>
          <cell r="S108">
            <v>0</v>
          </cell>
        </row>
        <row r="109">
          <cell r="A109" t="str">
            <v>18 Ranker</v>
          </cell>
          <cell r="B109"/>
          <cell r="C109"/>
          <cell r="D109">
            <v>89874</v>
          </cell>
          <cell r="E109">
            <v>1450</v>
          </cell>
          <cell r="F109">
            <v>62</v>
          </cell>
          <cell r="H109"/>
          <cell r="I109"/>
          <cell r="J109">
            <v>15</v>
          </cell>
          <cell r="K109">
            <v>89874</v>
          </cell>
          <cell r="L109">
            <v>1450</v>
          </cell>
          <cell r="M109">
            <v>62</v>
          </cell>
          <cell r="O109">
            <v>89874</v>
          </cell>
          <cell r="P109">
            <v>1450</v>
          </cell>
        </row>
        <row r="110">
          <cell r="A110" t="str">
            <v>Wise Knights</v>
          </cell>
          <cell r="B110"/>
          <cell r="C110"/>
          <cell r="D110">
            <v>92742</v>
          </cell>
          <cell r="E110">
            <v>1627</v>
          </cell>
          <cell r="F110">
            <v>57</v>
          </cell>
          <cell r="G110"/>
          <cell r="H110"/>
          <cell r="I110"/>
          <cell r="J110">
            <v>16</v>
          </cell>
          <cell r="K110">
            <v>92742</v>
          </cell>
          <cell r="L110">
            <v>1627</v>
          </cell>
          <cell r="M110">
            <v>57</v>
          </cell>
          <cell r="O110">
            <v>92742</v>
          </cell>
          <cell r="P110">
            <v>1627</v>
          </cell>
        </row>
        <row r="111">
          <cell r="A111" t="str">
            <v>Dark Knights</v>
          </cell>
          <cell r="B111"/>
          <cell r="C111"/>
          <cell r="D111">
            <v>90589</v>
          </cell>
          <cell r="E111">
            <v>1535</v>
          </cell>
          <cell r="F111">
            <v>59</v>
          </cell>
          <cell r="G111"/>
          <cell r="H111"/>
          <cell r="I111"/>
          <cell r="J111">
            <v>17</v>
          </cell>
          <cell r="K111">
            <v>90589</v>
          </cell>
          <cell r="L111">
            <v>1535</v>
          </cell>
          <cell r="M111">
            <v>59</v>
          </cell>
          <cell r="O111">
            <v>90589</v>
          </cell>
          <cell r="P111">
            <v>1535</v>
          </cell>
          <cell r="R111">
            <v>0</v>
          </cell>
          <cell r="S111">
            <v>0</v>
          </cell>
        </row>
        <row r="112">
          <cell r="A112" t="str">
            <v>Master Brewers</v>
          </cell>
          <cell r="B112"/>
          <cell r="C112"/>
          <cell r="D112">
            <v>88009</v>
          </cell>
          <cell r="E112">
            <v>1143</v>
          </cell>
          <cell r="F112">
            <v>77</v>
          </cell>
          <cell r="G112"/>
          <cell r="H112"/>
          <cell r="I112"/>
          <cell r="J112">
            <v>20</v>
          </cell>
          <cell r="K112">
            <v>88009</v>
          </cell>
          <cell r="L112">
            <v>1143</v>
          </cell>
          <cell r="M112">
            <v>77</v>
          </cell>
          <cell r="O112">
            <v>88009</v>
          </cell>
          <cell r="P112">
            <v>1143</v>
          </cell>
          <cell r="R112">
            <v>0</v>
          </cell>
          <cell r="S112">
            <v>0</v>
          </cell>
        </row>
        <row r="113">
          <cell r="A113" t="str">
            <v>Warriors</v>
          </cell>
          <cell r="B113"/>
          <cell r="C113"/>
          <cell r="D113">
            <v>68990</v>
          </cell>
          <cell r="E113">
            <v>1816</v>
          </cell>
          <cell r="F113">
            <v>38</v>
          </cell>
          <cell r="G113"/>
          <cell r="H113"/>
          <cell r="I113"/>
          <cell r="J113">
            <v>25</v>
          </cell>
          <cell r="K113">
            <v>68990</v>
          </cell>
          <cell r="L113">
            <v>1816</v>
          </cell>
          <cell r="M113">
            <v>38</v>
          </cell>
          <cell r="O113">
            <v>68990</v>
          </cell>
          <cell r="P113">
            <v>1816</v>
          </cell>
          <cell r="R113">
            <v>0</v>
          </cell>
          <cell r="S113">
            <v>0</v>
          </cell>
        </row>
        <row r="114">
          <cell r="A114" t="str">
            <v>Black Cross Brotherhood</v>
          </cell>
          <cell r="B114"/>
          <cell r="C114"/>
          <cell r="D114">
            <v>45317</v>
          </cell>
          <cell r="E114">
            <v>1295</v>
          </cell>
          <cell r="F114">
            <v>35</v>
          </cell>
          <cell r="G114"/>
          <cell r="H114"/>
          <cell r="I114"/>
          <cell r="J114">
            <v>45</v>
          </cell>
          <cell r="K114">
            <v>45317</v>
          </cell>
          <cell r="L114">
            <v>1295</v>
          </cell>
          <cell r="M114">
            <v>35</v>
          </cell>
          <cell r="O114">
            <v>45317</v>
          </cell>
          <cell r="P114">
            <v>1295</v>
          </cell>
          <cell r="R114">
            <v>0</v>
          </cell>
          <cell r="S114">
            <v>0</v>
          </cell>
        </row>
      </sheetData>
      <sheetData sheetId="2"/>
      <sheetData sheetId="3"/>
      <sheetData sheetId="4"/>
      <sheetData sheetId="5"/>
      <sheetData sheetId="6"/>
      <sheetData sheetId="7">
        <row r="68">
          <cell r="A68"/>
          <cell r="C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</row>
        <row r="73">
          <cell r="A73">
            <v>11757</v>
          </cell>
        </row>
        <row r="74">
          <cell r="A74">
            <v>11759</v>
          </cell>
        </row>
        <row r="75">
          <cell r="A75">
            <v>12135</v>
          </cell>
        </row>
        <row r="76">
          <cell r="A76">
            <v>12137</v>
          </cell>
        </row>
        <row r="77">
          <cell r="A77">
            <v>12139</v>
          </cell>
          <cell r="B77"/>
        </row>
        <row r="78">
          <cell r="A78">
            <v>12145</v>
          </cell>
        </row>
        <row r="79">
          <cell r="A79">
            <v>12519</v>
          </cell>
        </row>
        <row r="80">
          <cell r="A80">
            <v>12521</v>
          </cell>
        </row>
        <row r="81">
          <cell r="A81">
            <v>12523</v>
          </cell>
          <cell r="B81"/>
        </row>
        <row r="82">
          <cell r="A82">
            <v>12525</v>
          </cell>
        </row>
        <row r="83">
          <cell r="A83">
            <v>12529</v>
          </cell>
        </row>
        <row r="84">
          <cell r="A84">
            <v>12909</v>
          </cell>
        </row>
        <row r="85">
          <cell r="A85">
            <v>12911</v>
          </cell>
        </row>
        <row r="86">
          <cell r="A86">
            <v>12913</v>
          </cell>
          <cell r="B86"/>
        </row>
        <row r="87">
          <cell r="A87">
            <v>12915</v>
          </cell>
          <cell r="B87"/>
        </row>
        <row r="88">
          <cell r="A88">
            <v>12919</v>
          </cell>
        </row>
        <row r="89">
          <cell r="A89">
            <v>13007</v>
          </cell>
        </row>
        <row r="90">
          <cell r="A90">
            <v>13305</v>
          </cell>
        </row>
        <row r="91">
          <cell r="A91">
            <v>13309</v>
          </cell>
          <cell r="B91"/>
        </row>
        <row r="92">
          <cell r="A92">
            <v>13311</v>
          </cell>
          <cell r="B92"/>
        </row>
        <row r="93">
          <cell r="A93">
            <v>13315</v>
          </cell>
        </row>
        <row r="94">
          <cell r="A94">
            <v>13707</v>
          </cell>
        </row>
        <row r="95">
          <cell r="A95">
            <v>13709</v>
          </cell>
        </row>
        <row r="96">
          <cell r="A96">
            <v>13711</v>
          </cell>
          <cell r="B96"/>
        </row>
        <row r="97">
          <cell r="A97">
            <v>13713</v>
          </cell>
          <cell r="B97"/>
        </row>
        <row r="98">
          <cell r="A98">
            <v>13715</v>
          </cell>
          <cell r="B98"/>
        </row>
        <row r="99">
          <cell r="A99">
            <v>13717</v>
          </cell>
        </row>
        <row r="100">
          <cell r="A100">
            <v>14115</v>
          </cell>
          <cell r="B100"/>
        </row>
        <row r="101">
          <cell r="A101">
            <v>14117</v>
          </cell>
        </row>
        <row r="102">
          <cell r="A102">
            <v>14119</v>
          </cell>
          <cell r="B102"/>
        </row>
        <row r="103">
          <cell r="A103">
            <v>14121</v>
          </cell>
          <cell r="B103"/>
        </row>
        <row r="104">
          <cell r="A104">
            <v>14123</v>
          </cell>
          <cell r="B104"/>
        </row>
        <row r="105">
          <cell r="A105">
            <v>14125</v>
          </cell>
        </row>
        <row r="106">
          <cell r="A106">
            <v>14529</v>
          </cell>
          <cell r="B106"/>
        </row>
        <row r="107">
          <cell r="A107">
            <v>14531</v>
          </cell>
          <cell r="B107"/>
        </row>
        <row r="108">
          <cell r="A108">
            <v>14533</v>
          </cell>
          <cell r="B108"/>
        </row>
        <row r="109">
          <cell r="A109">
            <v>14535</v>
          </cell>
          <cell r="B109"/>
        </row>
        <row r="110">
          <cell r="A110">
            <v>14537</v>
          </cell>
          <cell r="B110"/>
        </row>
        <row r="111">
          <cell r="A111">
            <v>14539</v>
          </cell>
        </row>
        <row r="112">
          <cell r="A112">
            <v>14949</v>
          </cell>
          <cell r="B112"/>
        </row>
        <row r="113">
          <cell r="A113">
            <v>14951</v>
          </cell>
        </row>
        <row r="114">
          <cell r="A114">
            <v>14953</v>
          </cell>
          <cell r="B114"/>
        </row>
        <row r="115">
          <cell r="A115">
            <v>14955</v>
          </cell>
          <cell r="B115"/>
        </row>
        <row r="116">
          <cell r="A116">
            <v>14957</v>
          </cell>
          <cell r="B116"/>
        </row>
        <row r="117">
          <cell r="A117">
            <v>14959</v>
          </cell>
          <cell r="B117"/>
        </row>
        <row r="118">
          <cell r="A118">
            <v>15375</v>
          </cell>
          <cell r="B118"/>
        </row>
        <row r="119">
          <cell r="A119">
            <v>15377</v>
          </cell>
          <cell r="B119"/>
        </row>
        <row r="120">
          <cell r="A120">
            <v>15379</v>
          </cell>
          <cell r="B120"/>
        </row>
        <row r="121">
          <cell r="A121">
            <v>15381</v>
          </cell>
          <cell r="B121"/>
        </row>
        <row r="122">
          <cell r="A122">
            <v>15383</v>
          </cell>
          <cell r="B122"/>
        </row>
        <row r="123">
          <cell r="A123">
            <v>15385</v>
          </cell>
          <cell r="B123"/>
        </row>
        <row r="124">
          <cell r="A124">
            <v>15391</v>
          </cell>
          <cell r="B124"/>
        </row>
        <row r="125">
          <cell r="A125">
            <v>15807</v>
          </cell>
          <cell r="B125"/>
        </row>
        <row r="126">
          <cell r="A126">
            <v>15809</v>
          </cell>
          <cell r="B126"/>
        </row>
        <row r="127">
          <cell r="A127">
            <v>15811</v>
          </cell>
          <cell r="B127"/>
        </row>
        <row r="128">
          <cell r="A128">
            <v>15813</v>
          </cell>
          <cell r="B128"/>
        </row>
        <row r="129">
          <cell r="A129">
            <v>15815</v>
          </cell>
          <cell r="B129"/>
        </row>
        <row r="130">
          <cell r="A130">
            <v>15817</v>
          </cell>
          <cell r="B130"/>
        </row>
        <row r="131">
          <cell r="A131"/>
        </row>
        <row r="138">
          <cell r="A138"/>
        </row>
      </sheetData>
      <sheetData sheetId="8"/>
      <sheetData sheetId="9"/>
      <sheetData sheetId="10"/>
      <sheetData sheetId="11"/>
      <sheetData sheetId="12"/>
      <sheetData sheetId="13">
        <row r="43">
          <cell r="A43">
            <v>28</v>
          </cell>
          <cell r="C43">
            <v>4085</v>
          </cell>
          <cell r="D43">
            <v>5652</v>
          </cell>
          <cell r="E43">
            <v>4254</v>
          </cell>
          <cell r="G43">
            <v>0.97157407407407403</v>
          </cell>
        </row>
        <row r="44">
          <cell r="A44">
            <v>29</v>
          </cell>
          <cell r="C44">
            <v>5198</v>
          </cell>
          <cell r="D44">
            <v>7327</v>
          </cell>
          <cell r="E44">
            <v>5523</v>
          </cell>
          <cell r="G44">
            <v>1.2533217592592594</v>
          </cell>
        </row>
        <row r="45">
          <cell r="A45">
            <v>30</v>
          </cell>
          <cell r="C45">
            <v>6612</v>
          </cell>
          <cell r="D45">
            <v>9499</v>
          </cell>
          <cell r="E45">
            <v>7171</v>
          </cell>
          <cell r="G45">
            <v>1.6167939814814813</v>
          </cell>
        </row>
        <row r="79">
          <cell r="A79">
            <v>29</v>
          </cell>
          <cell r="C79">
            <v>5691</v>
          </cell>
          <cell r="D79">
            <v>6513</v>
          </cell>
          <cell r="E79">
            <v>3604</v>
          </cell>
          <cell r="F79">
            <v>1.0977777777777777</v>
          </cell>
        </row>
        <row r="80">
          <cell r="A80">
            <v>30</v>
          </cell>
          <cell r="C80">
            <v>8418</v>
          </cell>
          <cell r="D80">
            <v>9864</v>
          </cell>
          <cell r="E80">
            <v>5430</v>
          </cell>
          <cell r="F80">
            <v>1.6466666666666667</v>
          </cell>
        </row>
        <row r="103">
          <cell r="A103">
            <v>19</v>
          </cell>
          <cell r="C103">
            <v>3826</v>
          </cell>
          <cell r="D103">
            <v>6767</v>
          </cell>
          <cell r="E103">
            <v>5219</v>
          </cell>
          <cell r="H103">
            <v>1.0980439814814815</v>
          </cell>
        </row>
        <row r="104">
          <cell r="A104">
            <v>20</v>
          </cell>
          <cell r="C104">
            <v>5560</v>
          </cell>
          <cell r="D104">
            <v>9989</v>
          </cell>
          <cell r="E104">
            <v>8011</v>
          </cell>
          <cell r="H104">
            <v>1.6360879629629628</v>
          </cell>
        </row>
        <row r="121">
          <cell r="A121">
            <v>10</v>
          </cell>
          <cell r="D121">
            <v>7963</v>
          </cell>
          <cell r="E121">
            <v>8193</v>
          </cell>
          <cell r="F121">
            <v>2255</v>
          </cell>
          <cell r="I121">
            <v>1.2785416666666667</v>
          </cell>
        </row>
        <row r="149">
          <cell r="D149">
            <v>10</v>
          </cell>
          <cell r="F149">
            <v>960</v>
          </cell>
          <cell r="G149">
            <v>2400</v>
          </cell>
          <cell r="H149">
            <v>1440</v>
          </cell>
          <cell r="J149">
            <v>0.875</v>
          </cell>
        </row>
        <row r="150">
          <cell r="D150">
            <v>10</v>
          </cell>
          <cell r="F150">
            <v>9000</v>
          </cell>
          <cell r="G150">
            <v>9000</v>
          </cell>
          <cell r="H150">
            <v>9000</v>
          </cell>
          <cell r="J150">
            <v>0.99998842592592585</v>
          </cell>
        </row>
        <row r="229">
          <cell r="A229">
            <v>10</v>
          </cell>
          <cell r="C229">
            <v>3849</v>
          </cell>
          <cell r="D229">
            <v>9387</v>
          </cell>
          <cell r="E229">
            <v>5583</v>
          </cell>
          <cell r="G229">
            <v>1.3037731481481483</v>
          </cell>
        </row>
        <row r="265">
          <cell r="A265">
            <v>29</v>
          </cell>
          <cell r="C265">
            <v>5914</v>
          </cell>
          <cell r="D265">
            <v>6271</v>
          </cell>
          <cell r="E265">
            <v>1567</v>
          </cell>
          <cell r="G265">
            <v>0.9550347222222223</v>
          </cell>
        </row>
        <row r="266">
          <cell r="A266">
            <v>30</v>
          </cell>
          <cell r="C266">
            <v>7643</v>
          </cell>
          <cell r="D266">
            <v>8188</v>
          </cell>
          <cell r="E266">
            <v>2047</v>
          </cell>
          <cell r="G266">
            <v>1.2415393518518518</v>
          </cell>
        </row>
      </sheetData>
      <sheetData sheetId="14"/>
      <sheetData sheetId="15"/>
      <sheetData sheetId="16"/>
      <sheetData sheetId="17">
        <row r="4">
          <cell r="A4" t="str">
            <v>Upgrade level</v>
          </cell>
          <cell r="B4" t="str">
            <v>Recruitment time (%)</v>
          </cell>
          <cell r="C4" t="str">
            <v>Costs Wood</v>
          </cell>
          <cell r="D4" t="str">
            <v>Costs Stone</v>
          </cell>
          <cell r="E4" t="str">
            <v>Costs Ore</v>
          </cell>
          <cell r="F4" t="str">
            <v>Costs Subjects</v>
          </cell>
          <cell r="G4" t="str">
            <v>Building time</v>
          </cell>
          <cell r="H4" t="str">
            <v>total</v>
          </cell>
          <cell r="J4" t="str">
            <v>run time</v>
          </cell>
          <cell r="K4" t="str">
            <v>run total</v>
          </cell>
          <cell r="N4" t="str">
            <v>pop</v>
          </cell>
        </row>
        <row r="5">
          <cell r="A5">
            <v>1</v>
          </cell>
          <cell r="B5">
            <v>100</v>
          </cell>
          <cell r="C5">
            <v>28</v>
          </cell>
          <cell r="D5">
            <v>25</v>
          </cell>
          <cell r="E5">
            <v>17</v>
          </cell>
          <cell r="F5">
            <v>0</v>
          </cell>
          <cell r="G5">
            <v>4.8611111111111112E-3</v>
          </cell>
          <cell r="H5">
            <v>70</v>
          </cell>
          <cell r="J5">
            <v>4.8611111111111112E-3</v>
          </cell>
          <cell r="K5">
            <v>70</v>
          </cell>
          <cell r="N5">
            <v>0</v>
          </cell>
        </row>
        <row r="6">
          <cell r="A6">
            <v>2</v>
          </cell>
          <cell r="B6">
            <v>98</v>
          </cell>
          <cell r="C6">
            <v>32</v>
          </cell>
          <cell r="D6">
            <v>28</v>
          </cell>
          <cell r="E6">
            <v>21</v>
          </cell>
          <cell r="F6">
            <v>1</v>
          </cell>
          <cell r="G6">
            <v>5.5902777777777782E-3</v>
          </cell>
          <cell r="H6">
            <v>81</v>
          </cell>
          <cell r="J6">
            <v>1.0451388888888889E-2</v>
          </cell>
          <cell r="K6">
            <v>151</v>
          </cell>
          <cell r="N6">
            <v>1</v>
          </cell>
        </row>
        <row r="7">
          <cell r="A7">
            <v>3</v>
          </cell>
          <cell r="B7">
            <v>96</v>
          </cell>
          <cell r="C7">
            <v>37</v>
          </cell>
          <cell r="D7">
            <v>33</v>
          </cell>
          <cell r="E7">
            <v>23</v>
          </cell>
          <cell r="F7">
            <v>1</v>
          </cell>
          <cell r="G7">
            <v>6.4814814814814813E-3</v>
          </cell>
          <cell r="H7">
            <v>93</v>
          </cell>
          <cell r="J7">
            <v>1.6932870370370369E-2</v>
          </cell>
          <cell r="K7">
            <v>244</v>
          </cell>
          <cell r="N7">
            <v>2</v>
          </cell>
        </row>
        <row r="8">
          <cell r="A8">
            <v>4</v>
          </cell>
          <cell r="B8">
            <v>94</v>
          </cell>
          <cell r="C8">
            <v>42</v>
          </cell>
          <cell r="D8">
            <v>39</v>
          </cell>
          <cell r="E8">
            <v>27</v>
          </cell>
          <cell r="F8">
            <v>1</v>
          </cell>
          <cell r="G8">
            <v>7.5231481481481477E-3</v>
          </cell>
          <cell r="H8">
            <v>108</v>
          </cell>
          <cell r="J8">
            <v>2.4456018518518516E-2</v>
          </cell>
          <cell r="K8">
            <v>352</v>
          </cell>
          <cell r="N8">
            <v>3</v>
          </cell>
        </row>
        <row r="9">
          <cell r="A9">
            <v>5</v>
          </cell>
          <cell r="B9">
            <v>92</v>
          </cell>
          <cell r="C9">
            <v>49</v>
          </cell>
          <cell r="D9">
            <v>45</v>
          </cell>
          <cell r="E9">
            <v>33</v>
          </cell>
          <cell r="F9">
            <v>1</v>
          </cell>
          <cell r="G9">
            <v>8.7962962962962968E-3</v>
          </cell>
          <cell r="H9">
            <v>127</v>
          </cell>
          <cell r="J9">
            <v>3.3252314814814811E-2</v>
          </cell>
          <cell r="K9">
            <v>479</v>
          </cell>
          <cell r="N9">
            <v>4</v>
          </cell>
        </row>
        <row r="10">
          <cell r="A10">
            <v>6</v>
          </cell>
          <cell r="B10">
            <v>90</v>
          </cell>
          <cell r="C10">
            <v>56</v>
          </cell>
          <cell r="D10">
            <v>53</v>
          </cell>
          <cell r="E10">
            <v>39</v>
          </cell>
          <cell r="F10">
            <v>2</v>
          </cell>
          <cell r="G10">
            <v>1.0300925925925927E-2</v>
          </cell>
          <cell r="H10">
            <v>148</v>
          </cell>
          <cell r="J10">
            <v>4.355324074074074E-2</v>
          </cell>
          <cell r="K10">
            <v>627</v>
          </cell>
          <cell r="N10">
            <v>6</v>
          </cell>
        </row>
        <row r="11">
          <cell r="A11">
            <v>7</v>
          </cell>
          <cell r="B11">
            <v>88</v>
          </cell>
          <cell r="C11">
            <v>66</v>
          </cell>
          <cell r="D11">
            <v>63</v>
          </cell>
          <cell r="E11">
            <v>46</v>
          </cell>
          <cell r="F11">
            <v>2</v>
          </cell>
          <cell r="G11">
            <v>1.2152777777777778E-2</v>
          </cell>
          <cell r="H11">
            <v>175</v>
          </cell>
          <cell r="J11">
            <v>5.5706018518518516E-2</v>
          </cell>
          <cell r="K11">
            <v>802</v>
          </cell>
          <cell r="N11">
            <v>8</v>
          </cell>
        </row>
        <row r="12">
          <cell r="A12">
            <v>8</v>
          </cell>
          <cell r="B12">
            <v>86</v>
          </cell>
          <cell r="C12">
            <v>77</v>
          </cell>
          <cell r="D12">
            <v>75</v>
          </cell>
          <cell r="E12">
            <v>54</v>
          </cell>
          <cell r="F12">
            <v>2</v>
          </cell>
          <cell r="G12">
            <v>1.4340277777777776E-2</v>
          </cell>
          <cell r="H12">
            <v>206</v>
          </cell>
          <cell r="J12">
            <v>7.0046296296296287E-2</v>
          </cell>
          <cell r="K12">
            <v>1008</v>
          </cell>
          <cell r="N12">
            <v>10</v>
          </cell>
        </row>
        <row r="13">
          <cell r="A13">
            <v>9</v>
          </cell>
          <cell r="B13">
            <v>84</v>
          </cell>
          <cell r="C13">
            <v>90</v>
          </cell>
          <cell r="D13">
            <v>90</v>
          </cell>
          <cell r="E13">
            <v>66</v>
          </cell>
          <cell r="F13">
            <v>2</v>
          </cell>
          <cell r="G13">
            <v>1.7060185185185185E-2</v>
          </cell>
          <cell r="H13">
            <v>246</v>
          </cell>
          <cell r="J13">
            <v>8.7106481481481479E-2</v>
          </cell>
          <cell r="K13">
            <v>1254</v>
          </cell>
          <cell r="N13">
            <v>12</v>
          </cell>
        </row>
        <row r="14">
          <cell r="A14">
            <v>10</v>
          </cell>
          <cell r="B14">
            <v>82</v>
          </cell>
          <cell r="C14">
            <v>106</v>
          </cell>
          <cell r="D14">
            <v>108</v>
          </cell>
          <cell r="E14">
            <v>78</v>
          </cell>
          <cell r="F14">
            <v>3</v>
          </cell>
          <cell r="G14">
            <v>2.0300925925925927E-2</v>
          </cell>
          <cell r="H14">
            <v>292</v>
          </cell>
          <cell r="J14">
            <v>0.10740740740740741</v>
          </cell>
          <cell r="K14">
            <v>1546</v>
          </cell>
          <cell r="N14">
            <v>15</v>
          </cell>
        </row>
        <row r="15">
          <cell r="A15">
            <v>11</v>
          </cell>
          <cell r="B15">
            <v>80</v>
          </cell>
          <cell r="C15">
            <v>126</v>
          </cell>
          <cell r="D15">
            <v>130</v>
          </cell>
          <cell r="E15">
            <v>95</v>
          </cell>
          <cell r="F15">
            <v>3</v>
          </cell>
          <cell r="G15">
            <v>2.4363425925925927E-2</v>
          </cell>
          <cell r="H15">
            <v>351</v>
          </cell>
          <cell r="J15">
            <v>0.13177083333333334</v>
          </cell>
          <cell r="K15">
            <v>1897</v>
          </cell>
          <cell r="N15">
            <v>18</v>
          </cell>
        </row>
        <row r="16">
          <cell r="A16">
            <v>12</v>
          </cell>
          <cell r="B16">
            <v>78</v>
          </cell>
          <cell r="C16">
            <v>150</v>
          </cell>
          <cell r="D16">
            <v>157</v>
          </cell>
          <cell r="E16">
            <v>114</v>
          </cell>
          <cell r="F16">
            <v>3</v>
          </cell>
          <cell r="G16">
            <v>2.9236111111111112E-2</v>
          </cell>
          <cell r="H16">
            <v>421</v>
          </cell>
          <cell r="J16">
            <v>0.16100694444444444</v>
          </cell>
          <cell r="K16">
            <v>2318</v>
          </cell>
          <cell r="N16">
            <v>21</v>
          </cell>
        </row>
        <row r="17">
          <cell r="A17">
            <v>13</v>
          </cell>
          <cell r="B17">
            <v>76</v>
          </cell>
          <cell r="C17">
            <v>179</v>
          </cell>
          <cell r="D17">
            <v>191</v>
          </cell>
          <cell r="E17">
            <v>139</v>
          </cell>
          <cell r="F17">
            <v>3</v>
          </cell>
          <cell r="G17">
            <v>3.5381944444444445E-2</v>
          </cell>
          <cell r="H17">
            <v>509</v>
          </cell>
          <cell r="J17">
            <v>0.19638888888888889</v>
          </cell>
          <cell r="K17">
            <v>2827</v>
          </cell>
          <cell r="N17">
            <v>24</v>
          </cell>
        </row>
        <row r="18">
          <cell r="A18">
            <v>14</v>
          </cell>
          <cell r="B18">
            <v>74</v>
          </cell>
          <cell r="C18">
            <v>215</v>
          </cell>
          <cell r="D18">
            <v>232</v>
          </cell>
          <cell r="E18">
            <v>169</v>
          </cell>
          <cell r="F18">
            <v>4</v>
          </cell>
          <cell r="G18">
            <v>4.2812500000000003E-2</v>
          </cell>
          <cell r="H18">
            <v>616</v>
          </cell>
          <cell r="J18">
            <v>0.23920138888888889</v>
          </cell>
          <cell r="K18">
            <v>3443</v>
          </cell>
          <cell r="N18">
            <v>28</v>
          </cell>
        </row>
        <row r="19">
          <cell r="A19">
            <v>15</v>
          </cell>
          <cell r="B19">
            <v>72</v>
          </cell>
          <cell r="C19">
            <v>259</v>
          </cell>
          <cell r="D19">
            <v>284</v>
          </cell>
          <cell r="E19">
            <v>209</v>
          </cell>
          <cell r="F19">
            <v>4</v>
          </cell>
          <cell r="G19">
            <v>5.2222222222222225E-2</v>
          </cell>
          <cell r="H19">
            <v>752</v>
          </cell>
          <cell r="J19">
            <v>0.29142361111111115</v>
          </cell>
          <cell r="K19">
            <v>4195</v>
          </cell>
          <cell r="N19">
            <v>32</v>
          </cell>
        </row>
        <row r="20">
          <cell r="A20">
            <v>16</v>
          </cell>
          <cell r="B20">
            <v>70</v>
          </cell>
          <cell r="C20">
            <v>312</v>
          </cell>
          <cell r="D20">
            <v>349</v>
          </cell>
          <cell r="E20">
            <v>256</v>
          </cell>
          <cell r="F20">
            <v>4</v>
          </cell>
          <cell r="G20">
            <v>6.3715277777777787E-2</v>
          </cell>
          <cell r="H20">
            <v>917</v>
          </cell>
          <cell r="J20">
            <v>0.35513888888888895</v>
          </cell>
          <cell r="K20">
            <v>5112</v>
          </cell>
          <cell r="N20">
            <v>36</v>
          </cell>
        </row>
        <row r="21">
          <cell r="A21">
            <v>17</v>
          </cell>
          <cell r="B21">
            <v>68</v>
          </cell>
          <cell r="C21">
            <v>379</v>
          </cell>
          <cell r="D21">
            <v>431</v>
          </cell>
          <cell r="E21">
            <v>318</v>
          </cell>
          <cell r="F21">
            <v>4</v>
          </cell>
          <cell r="G21">
            <v>7.8368055555555552E-2</v>
          </cell>
          <cell r="H21">
            <v>1128</v>
          </cell>
          <cell r="J21">
            <v>0.43350694444444449</v>
          </cell>
          <cell r="K21">
            <v>6240</v>
          </cell>
          <cell r="N21">
            <v>40</v>
          </cell>
        </row>
        <row r="22">
          <cell r="A22">
            <v>18</v>
          </cell>
          <cell r="B22">
            <v>66</v>
          </cell>
          <cell r="C22">
            <v>461</v>
          </cell>
          <cell r="D22">
            <v>533</v>
          </cell>
          <cell r="E22">
            <v>394</v>
          </cell>
          <cell r="F22">
            <v>5</v>
          </cell>
          <cell r="G22">
            <v>9.6388888888888899E-2</v>
          </cell>
          <cell r="H22">
            <v>1388</v>
          </cell>
          <cell r="J22">
            <v>0.52989583333333334</v>
          </cell>
          <cell r="K22">
            <v>7628</v>
          </cell>
          <cell r="N22">
            <v>45</v>
          </cell>
        </row>
        <row r="23">
          <cell r="A23">
            <v>19</v>
          </cell>
          <cell r="B23">
            <v>64</v>
          </cell>
          <cell r="C23">
            <v>565</v>
          </cell>
          <cell r="D23">
            <v>664</v>
          </cell>
          <cell r="E23">
            <v>492</v>
          </cell>
          <cell r="F23">
            <v>5</v>
          </cell>
          <cell r="G23">
            <v>0.11952546296296296</v>
          </cell>
          <cell r="H23">
            <v>1721</v>
          </cell>
          <cell r="J23">
            <v>0.6494212962962963</v>
          </cell>
          <cell r="K23">
            <v>9349</v>
          </cell>
          <cell r="N23">
            <v>50</v>
          </cell>
        </row>
        <row r="24">
          <cell r="A24">
            <v>20</v>
          </cell>
          <cell r="B24">
            <v>62</v>
          </cell>
          <cell r="C24">
            <v>692</v>
          </cell>
          <cell r="D24">
            <v>828</v>
          </cell>
          <cell r="E24">
            <v>614</v>
          </cell>
          <cell r="F24">
            <v>5</v>
          </cell>
          <cell r="G24">
            <v>0.1482175925925926</v>
          </cell>
          <cell r="H24">
            <v>2134</v>
          </cell>
          <cell r="J24">
            <v>0.7976388888888889</v>
          </cell>
          <cell r="K24">
            <v>11483</v>
          </cell>
          <cell r="N24">
            <v>55</v>
          </cell>
        </row>
        <row r="25">
          <cell r="A25">
            <v>21</v>
          </cell>
          <cell r="B25">
            <v>60</v>
          </cell>
          <cell r="C25">
            <v>854</v>
          </cell>
          <cell r="D25">
            <v>1040</v>
          </cell>
          <cell r="E25">
            <v>774</v>
          </cell>
          <cell r="F25">
            <v>5</v>
          </cell>
          <cell r="G25">
            <v>0.1852662037037037</v>
          </cell>
          <cell r="H25">
            <v>2668</v>
          </cell>
          <cell r="J25">
            <v>0.98290509259259262</v>
          </cell>
          <cell r="K25">
            <v>14151</v>
          </cell>
          <cell r="L25"/>
          <cell r="N25">
            <v>60</v>
          </cell>
        </row>
        <row r="26">
          <cell r="A26">
            <v>22</v>
          </cell>
          <cell r="B26">
            <v>59</v>
          </cell>
          <cell r="C26">
            <v>1054</v>
          </cell>
          <cell r="D26">
            <v>1307</v>
          </cell>
          <cell r="E26">
            <v>974</v>
          </cell>
          <cell r="F26">
            <v>6</v>
          </cell>
          <cell r="G26">
            <v>0.23158564814814817</v>
          </cell>
          <cell r="H26">
            <v>3335</v>
          </cell>
          <cell r="J26">
            <v>1.2144907407407408</v>
          </cell>
          <cell r="K26">
            <v>17486</v>
          </cell>
          <cell r="N26">
            <v>66</v>
          </cell>
        </row>
        <row r="27">
          <cell r="A27">
            <v>23</v>
          </cell>
          <cell r="B27">
            <v>58</v>
          </cell>
          <cell r="C27">
            <v>1311</v>
          </cell>
          <cell r="D27">
            <v>1656</v>
          </cell>
          <cell r="E27">
            <v>1235</v>
          </cell>
          <cell r="F27">
            <v>6</v>
          </cell>
          <cell r="G27">
            <v>0.29179398148148145</v>
          </cell>
          <cell r="H27">
            <v>4202</v>
          </cell>
          <cell r="J27">
            <v>1.5062847222222222</v>
          </cell>
          <cell r="K27">
            <v>21688</v>
          </cell>
          <cell r="N27">
            <v>72</v>
          </cell>
        </row>
        <row r="28">
          <cell r="A28">
            <v>24</v>
          </cell>
          <cell r="B28">
            <v>57</v>
          </cell>
          <cell r="C28">
            <v>1631</v>
          </cell>
          <cell r="D28">
            <v>2097</v>
          </cell>
          <cell r="E28">
            <v>1566</v>
          </cell>
          <cell r="F28">
            <v>6</v>
          </cell>
          <cell r="G28">
            <v>0.36766203703703698</v>
          </cell>
          <cell r="H28">
            <v>5294</v>
          </cell>
          <cell r="J28">
            <v>1.8739467592592591</v>
          </cell>
          <cell r="K28">
            <v>26982</v>
          </cell>
          <cell r="N28">
            <v>78</v>
          </cell>
        </row>
        <row r="29">
          <cell r="A29">
            <v>25</v>
          </cell>
          <cell r="B29">
            <v>56</v>
          </cell>
          <cell r="C29">
            <v>2044</v>
          </cell>
          <cell r="D29">
            <v>2676</v>
          </cell>
          <cell r="E29">
            <v>2004</v>
          </cell>
          <cell r="F29">
            <v>6</v>
          </cell>
          <cell r="G29">
            <v>0.46693287037037035</v>
          </cell>
          <cell r="H29">
            <v>6724</v>
          </cell>
          <cell r="J29">
            <v>2.3408796296296295</v>
          </cell>
          <cell r="K29">
            <v>33706</v>
          </cell>
          <cell r="N29">
            <v>84</v>
          </cell>
        </row>
        <row r="30">
          <cell r="A30">
            <v>26</v>
          </cell>
          <cell r="B30">
            <v>55</v>
          </cell>
          <cell r="C30">
            <v>2562</v>
          </cell>
          <cell r="D30">
            <v>3416</v>
          </cell>
          <cell r="E30">
            <v>2561</v>
          </cell>
          <cell r="F30">
            <v>7</v>
          </cell>
          <cell r="G30">
            <v>0.59299768518518514</v>
          </cell>
          <cell r="H30">
            <v>8539</v>
          </cell>
          <cell r="J30">
            <v>2.9338773148148145</v>
          </cell>
          <cell r="K30">
            <v>42245</v>
          </cell>
          <cell r="N30">
            <v>91</v>
          </cell>
        </row>
        <row r="31">
          <cell r="A31">
            <v>27</v>
          </cell>
          <cell r="B31">
            <v>54</v>
          </cell>
          <cell r="C31">
            <v>3235</v>
          </cell>
          <cell r="D31">
            <v>4394</v>
          </cell>
          <cell r="E31">
            <v>3301</v>
          </cell>
          <cell r="F31">
            <v>7</v>
          </cell>
          <cell r="G31">
            <v>0.75903935185185178</v>
          </cell>
          <cell r="H31">
            <v>10930</v>
          </cell>
          <cell r="J31">
            <v>3.6929166666666662</v>
          </cell>
          <cell r="K31">
            <v>53175</v>
          </cell>
          <cell r="N31">
            <v>98</v>
          </cell>
        </row>
        <row r="32">
          <cell r="A32">
            <v>28</v>
          </cell>
          <cell r="B32">
            <v>53</v>
          </cell>
          <cell r="C32">
            <v>4085</v>
          </cell>
          <cell r="D32">
            <v>5652</v>
          </cell>
          <cell r="E32">
            <v>4254</v>
          </cell>
          <cell r="F32">
            <v>7</v>
          </cell>
          <cell r="G32">
            <v>0.97157407407407403</v>
          </cell>
          <cell r="H32">
            <v>13991</v>
          </cell>
          <cell r="J32">
            <v>4.6644907407407405</v>
          </cell>
          <cell r="K32">
            <v>67166</v>
          </cell>
          <cell r="N32">
            <v>105</v>
          </cell>
        </row>
        <row r="33">
          <cell r="A33">
            <v>29</v>
          </cell>
          <cell r="B33">
            <v>52</v>
          </cell>
          <cell r="C33">
            <v>5198</v>
          </cell>
          <cell r="D33">
            <v>7327</v>
          </cell>
          <cell r="E33">
            <v>5523</v>
          </cell>
          <cell r="F33">
            <v>7</v>
          </cell>
          <cell r="G33">
            <v>1.2533217592592594</v>
          </cell>
          <cell r="H33">
            <v>18048</v>
          </cell>
          <cell r="J33">
            <v>5.9178125000000001</v>
          </cell>
          <cell r="K33">
            <v>85214</v>
          </cell>
          <cell r="N33">
            <v>112</v>
          </cell>
        </row>
        <row r="34">
          <cell r="A34">
            <v>30</v>
          </cell>
          <cell r="B34">
            <v>50</v>
          </cell>
          <cell r="C34">
            <v>6612</v>
          </cell>
          <cell r="D34">
            <v>9499</v>
          </cell>
          <cell r="E34">
            <v>7171</v>
          </cell>
          <cell r="F34">
            <v>8</v>
          </cell>
          <cell r="G34">
            <v>1.6167939814814813</v>
          </cell>
          <cell r="H34">
            <v>23282</v>
          </cell>
          <cell r="J34">
            <v>7.5346064814814815</v>
          </cell>
          <cell r="K34">
            <v>108496</v>
          </cell>
          <cell r="N34">
            <v>120</v>
          </cell>
        </row>
        <row r="39">
          <cell r="A39" t="str">
            <v>Upgrade level</v>
          </cell>
          <cell r="B39" t="str">
            <v>Subjects</v>
          </cell>
          <cell r="C39" t="str">
            <v>Costs Wood</v>
          </cell>
          <cell r="D39" t="str">
            <v>Costs Stone</v>
          </cell>
          <cell r="E39" t="str">
            <v>Costs Ore</v>
          </cell>
          <cell r="F39" t="str">
            <v>Building time</v>
          </cell>
          <cell r="H39" t="str">
            <v>total cost</v>
          </cell>
          <cell r="I39" t="str">
            <v>pop increase</v>
          </cell>
          <cell r="J39" t="str">
            <v>cost per man</v>
          </cell>
          <cell r="K39" t="str">
            <v>cost per 500</v>
          </cell>
          <cell r="L39" t="str">
            <v>total time</v>
          </cell>
          <cell r="M39" t="str">
            <v>total cost</v>
          </cell>
        </row>
        <row r="40">
          <cell r="A40">
            <v>1</v>
          </cell>
          <cell r="B40">
            <v>40</v>
          </cell>
          <cell r="C40">
            <v>12</v>
          </cell>
          <cell r="D40">
            <v>7</v>
          </cell>
          <cell r="E40">
            <v>4</v>
          </cell>
          <cell r="F40">
            <v>1.5972222222222221E-3</v>
          </cell>
          <cell r="H40">
            <v>23</v>
          </cell>
          <cell r="I40">
            <v>40</v>
          </cell>
          <cell r="J40">
            <v>0.57499999999999996</v>
          </cell>
          <cell r="K40">
            <v>287.5</v>
          </cell>
          <cell r="L40">
            <v>1.5972222222222221E-3</v>
          </cell>
          <cell r="M40">
            <v>23</v>
          </cell>
        </row>
        <row r="41">
          <cell r="A41">
            <v>2</v>
          </cell>
          <cell r="B41">
            <v>52</v>
          </cell>
          <cell r="C41">
            <v>13</v>
          </cell>
          <cell r="D41">
            <v>8</v>
          </cell>
          <cell r="E41">
            <v>5</v>
          </cell>
          <cell r="F41">
            <v>1.8402777777777777E-3</v>
          </cell>
          <cell r="H41">
            <v>26</v>
          </cell>
          <cell r="I41">
            <v>12</v>
          </cell>
          <cell r="J41">
            <v>2.1666666666666665</v>
          </cell>
          <cell r="K41">
            <v>1083.3333333333333</v>
          </cell>
          <cell r="L41">
            <v>3.4374999999999996E-3</v>
          </cell>
          <cell r="M41">
            <v>49</v>
          </cell>
        </row>
        <row r="42">
          <cell r="A42">
            <v>3</v>
          </cell>
          <cell r="B42">
            <v>67</v>
          </cell>
          <cell r="C42">
            <v>15</v>
          </cell>
          <cell r="D42">
            <v>9</v>
          </cell>
          <cell r="E42">
            <v>7</v>
          </cell>
          <cell r="F42">
            <v>2.1296296296296298E-3</v>
          </cell>
          <cell r="H42">
            <v>31</v>
          </cell>
          <cell r="I42">
            <v>15</v>
          </cell>
          <cell r="J42">
            <v>2.0666666666666669</v>
          </cell>
          <cell r="K42">
            <v>1033.3333333333335</v>
          </cell>
          <cell r="L42">
            <v>5.5671296296296293E-3</v>
          </cell>
          <cell r="M42">
            <v>80</v>
          </cell>
        </row>
        <row r="43">
          <cell r="A43">
            <v>4</v>
          </cell>
          <cell r="B43">
            <v>86</v>
          </cell>
          <cell r="C43">
            <v>17</v>
          </cell>
          <cell r="D43">
            <v>11</v>
          </cell>
          <cell r="E43">
            <v>8</v>
          </cell>
          <cell r="F43">
            <v>2.4768518518518516E-3</v>
          </cell>
          <cell r="H43">
            <v>36</v>
          </cell>
          <cell r="I43">
            <v>19</v>
          </cell>
          <cell r="J43">
            <v>1.8947368421052631</v>
          </cell>
          <cell r="K43">
            <v>947.36842105263156</v>
          </cell>
          <cell r="L43">
            <v>8.0439814814814818E-3</v>
          </cell>
          <cell r="M43">
            <v>116</v>
          </cell>
        </row>
        <row r="44">
          <cell r="A44">
            <v>5</v>
          </cell>
          <cell r="B44">
            <v>109</v>
          </cell>
          <cell r="C44">
            <v>20</v>
          </cell>
          <cell r="D44">
            <v>13</v>
          </cell>
          <cell r="E44">
            <v>9</v>
          </cell>
          <cell r="F44">
            <v>2.8935185185185188E-3</v>
          </cell>
          <cell r="H44">
            <v>42</v>
          </cell>
          <cell r="I44">
            <v>23</v>
          </cell>
          <cell r="J44">
            <v>1.826086956521739</v>
          </cell>
          <cell r="K44">
            <v>913.04347826086951</v>
          </cell>
          <cell r="L44">
            <v>1.0937500000000001E-2</v>
          </cell>
          <cell r="M44">
            <v>158</v>
          </cell>
        </row>
        <row r="45">
          <cell r="A45">
            <v>6</v>
          </cell>
          <cell r="B45">
            <v>137</v>
          </cell>
          <cell r="C45">
            <v>23</v>
          </cell>
          <cell r="D45">
            <v>16</v>
          </cell>
          <cell r="E45">
            <v>10</v>
          </cell>
          <cell r="F45">
            <v>3.37962962962963E-3</v>
          </cell>
          <cell r="H45">
            <v>49</v>
          </cell>
          <cell r="I45">
            <v>28</v>
          </cell>
          <cell r="J45">
            <v>1.75</v>
          </cell>
          <cell r="K45">
            <v>875</v>
          </cell>
          <cell r="L45">
            <v>1.4317129629629631E-2</v>
          </cell>
          <cell r="M45">
            <v>207</v>
          </cell>
        </row>
        <row r="46">
          <cell r="A46">
            <v>7</v>
          </cell>
          <cell r="B46">
            <v>171</v>
          </cell>
          <cell r="C46">
            <v>27</v>
          </cell>
          <cell r="D46">
            <v>19</v>
          </cell>
          <cell r="E46">
            <v>11</v>
          </cell>
          <cell r="F46">
            <v>3.9930555555555561E-3</v>
          </cell>
          <cell r="H46">
            <v>57</v>
          </cell>
          <cell r="I46">
            <v>34</v>
          </cell>
          <cell r="J46">
            <v>1.6764705882352942</v>
          </cell>
          <cell r="K46">
            <v>838.23529411764707</v>
          </cell>
          <cell r="L46">
            <v>1.8310185185185186E-2</v>
          </cell>
          <cell r="M46">
            <v>264</v>
          </cell>
        </row>
        <row r="47">
          <cell r="A47">
            <v>8</v>
          </cell>
          <cell r="B47">
            <v>210</v>
          </cell>
          <cell r="C47">
            <v>32</v>
          </cell>
          <cell r="D47">
            <v>22</v>
          </cell>
          <cell r="E47">
            <v>14</v>
          </cell>
          <cell r="F47">
            <v>4.7453703703703703E-3</v>
          </cell>
          <cell r="H47">
            <v>68</v>
          </cell>
          <cell r="I47">
            <v>39</v>
          </cell>
          <cell r="J47">
            <v>1.7435897435897436</v>
          </cell>
          <cell r="K47">
            <v>871.79487179487182</v>
          </cell>
          <cell r="L47">
            <v>2.3055555555555558E-2</v>
          </cell>
          <cell r="M47">
            <v>332</v>
          </cell>
        </row>
        <row r="48">
          <cell r="A48">
            <v>9</v>
          </cell>
          <cell r="B48">
            <v>256</v>
          </cell>
          <cell r="C48">
            <v>38</v>
          </cell>
          <cell r="D48">
            <v>27</v>
          </cell>
          <cell r="E48">
            <v>17</v>
          </cell>
          <cell r="F48">
            <v>5.7060185185185191E-3</v>
          </cell>
          <cell r="H48">
            <v>82</v>
          </cell>
          <cell r="I48">
            <v>46</v>
          </cell>
          <cell r="J48">
            <v>1.7826086956521738</v>
          </cell>
          <cell r="K48">
            <v>891.30434782608688</v>
          </cell>
          <cell r="L48">
            <v>2.8761574074074078E-2</v>
          </cell>
          <cell r="M48">
            <v>414</v>
          </cell>
        </row>
        <row r="49">
          <cell r="A49">
            <v>10</v>
          </cell>
          <cell r="B49">
            <v>310</v>
          </cell>
          <cell r="C49">
            <v>45</v>
          </cell>
          <cell r="D49">
            <v>33</v>
          </cell>
          <cell r="E49">
            <v>21</v>
          </cell>
          <cell r="F49">
            <v>6.8981481481481489E-3</v>
          </cell>
          <cell r="H49">
            <v>99</v>
          </cell>
          <cell r="I49">
            <v>54</v>
          </cell>
          <cell r="J49">
            <v>1.8333333333333333</v>
          </cell>
          <cell r="K49">
            <v>916.66666666666663</v>
          </cell>
          <cell r="L49">
            <v>3.5659722222222225E-2</v>
          </cell>
          <cell r="M49">
            <v>513</v>
          </cell>
        </row>
        <row r="50">
          <cell r="A50">
            <v>11</v>
          </cell>
          <cell r="B50">
            <v>372</v>
          </cell>
          <cell r="C50">
            <v>55</v>
          </cell>
          <cell r="D50">
            <v>41</v>
          </cell>
          <cell r="E50">
            <v>25</v>
          </cell>
          <cell r="F50">
            <v>8.4143518518518517E-3</v>
          </cell>
          <cell r="H50">
            <v>121</v>
          </cell>
          <cell r="I50">
            <v>62</v>
          </cell>
          <cell r="J50">
            <v>1.9516129032258065</v>
          </cell>
          <cell r="K50">
            <v>975.80645161290329</v>
          </cell>
          <cell r="L50">
            <v>4.4074074074074078E-2</v>
          </cell>
          <cell r="M50">
            <v>634</v>
          </cell>
        </row>
        <row r="51">
          <cell r="A51">
            <v>12</v>
          </cell>
          <cell r="B51">
            <v>443</v>
          </cell>
          <cell r="C51">
            <v>66</v>
          </cell>
          <cell r="D51">
            <v>51</v>
          </cell>
          <cell r="E51">
            <v>32</v>
          </cell>
          <cell r="F51">
            <v>1.0347222222222223E-2</v>
          </cell>
          <cell r="H51">
            <v>149</v>
          </cell>
          <cell r="I51">
            <v>71</v>
          </cell>
          <cell r="J51">
            <v>2.0985915492957745</v>
          </cell>
          <cell r="K51">
            <v>1049.2957746478874</v>
          </cell>
          <cell r="L51">
            <v>5.4421296296296301E-2</v>
          </cell>
          <cell r="M51">
            <v>783</v>
          </cell>
        </row>
        <row r="52">
          <cell r="A52">
            <v>13</v>
          </cell>
          <cell r="B52">
            <v>523</v>
          </cell>
          <cell r="C52">
            <v>81</v>
          </cell>
          <cell r="D52">
            <v>64</v>
          </cell>
          <cell r="E52">
            <v>40</v>
          </cell>
          <cell r="F52">
            <v>1.283564814814815E-2</v>
          </cell>
          <cell r="H52">
            <v>185</v>
          </cell>
          <cell r="I52">
            <v>80</v>
          </cell>
          <cell r="J52">
            <v>2.3125</v>
          </cell>
          <cell r="K52">
            <v>1156.25</v>
          </cell>
          <cell r="L52">
            <v>6.7256944444444453E-2</v>
          </cell>
          <cell r="M52">
            <v>968</v>
          </cell>
        </row>
        <row r="53">
          <cell r="A53">
            <v>14</v>
          </cell>
          <cell r="B53">
            <v>612</v>
          </cell>
          <cell r="C53">
            <v>101</v>
          </cell>
          <cell r="D53">
            <v>81</v>
          </cell>
          <cell r="E53">
            <v>49</v>
          </cell>
          <cell r="F53">
            <v>1.6041666666666666E-2</v>
          </cell>
          <cell r="H53">
            <v>231</v>
          </cell>
          <cell r="I53">
            <v>89</v>
          </cell>
          <cell r="J53">
            <v>2.595505617977528</v>
          </cell>
          <cell r="K53">
            <v>1297.7528089887639</v>
          </cell>
          <cell r="L53">
            <v>8.3298611111111115E-2</v>
          </cell>
          <cell r="M53">
            <v>1199</v>
          </cell>
        </row>
        <row r="54">
          <cell r="A54">
            <v>15</v>
          </cell>
          <cell r="B54">
            <v>710</v>
          </cell>
          <cell r="C54">
            <v>125</v>
          </cell>
          <cell r="D54">
            <v>104</v>
          </cell>
          <cell r="E54">
            <v>62</v>
          </cell>
          <cell r="F54">
            <v>2.0219907407407409E-2</v>
          </cell>
          <cell r="H54">
            <v>291</v>
          </cell>
          <cell r="I54">
            <v>98</v>
          </cell>
          <cell r="J54">
            <v>2.9693877551020407</v>
          </cell>
          <cell r="K54">
            <v>1484.6938775510203</v>
          </cell>
          <cell r="L54">
            <v>0.10351851851851852</v>
          </cell>
          <cell r="M54">
            <v>1490</v>
          </cell>
        </row>
        <row r="55">
          <cell r="A55">
            <v>16</v>
          </cell>
          <cell r="B55">
            <v>817</v>
          </cell>
          <cell r="C55">
            <v>157</v>
          </cell>
          <cell r="D55">
            <v>133</v>
          </cell>
          <cell r="E55">
            <v>80</v>
          </cell>
          <cell r="F55">
            <v>2.56712962962963E-2</v>
          </cell>
          <cell r="H55">
            <v>370</v>
          </cell>
          <cell r="I55">
            <v>107</v>
          </cell>
          <cell r="J55">
            <v>3.457943925233645</v>
          </cell>
          <cell r="K55">
            <v>1728.9719626168226</v>
          </cell>
          <cell r="L55">
            <v>0.12918981481481481</v>
          </cell>
          <cell r="M55">
            <v>1860</v>
          </cell>
        </row>
        <row r="56">
          <cell r="A56">
            <v>17</v>
          </cell>
          <cell r="B56">
            <v>931</v>
          </cell>
          <cell r="C56">
            <v>199</v>
          </cell>
          <cell r="D56">
            <v>172</v>
          </cell>
          <cell r="E56">
            <v>102</v>
          </cell>
          <cell r="F56">
            <v>3.2858796296296296E-2</v>
          </cell>
          <cell r="H56">
            <v>473</v>
          </cell>
          <cell r="I56">
            <v>114</v>
          </cell>
          <cell r="J56">
            <v>4.1491228070175437</v>
          </cell>
          <cell r="K56">
            <v>2074.5614035087719</v>
          </cell>
          <cell r="L56">
            <v>0.1620486111111111</v>
          </cell>
          <cell r="M56">
            <v>2333</v>
          </cell>
        </row>
        <row r="57">
          <cell r="A57">
            <v>18</v>
          </cell>
          <cell r="B57">
            <v>1061</v>
          </cell>
          <cell r="C57">
            <v>253</v>
          </cell>
          <cell r="D57">
            <v>225</v>
          </cell>
          <cell r="E57">
            <v>132</v>
          </cell>
          <cell r="F57">
            <v>4.2395833333333334E-2</v>
          </cell>
          <cell r="H57">
            <v>610</v>
          </cell>
          <cell r="I57">
            <v>130</v>
          </cell>
          <cell r="J57">
            <v>4.6923076923076925</v>
          </cell>
          <cell r="K57">
            <v>2346.1538461538462</v>
          </cell>
          <cell r="L57">
            <v>0.20444444444444443</v>
          </cell>
          <cell r="M57">
            <v>2943</v>
          </cell>
        </row>
        <row r="58">
          <cell r="A58">
            <v>19</v>
          </cell>
          <cell r="B58">
            <v>1210</v>
          </cell>
          <cell r="C58">
            <v>325</v>
          </cell>
          <cell r="D58">
            <v>295</v>
          </cell>
          <cell r="E58">
            <v>174</v>
          </cell>
          <cell r="F58">
            <v>5.5115740740740743E-2</v>
          </cell>
          <cell r="H58">
            <v>794</v>
          </cell>
          <cell r="I58">
            <v>149</v>
          </cell>
          <cell r="J58">
            <v>5.3288590604026842</v>
          </cell>
          <cell r="K58">
            <v>2664.429530201342</v>
          </cell>
          <cell r="L58">
            <v>0.2595601851851852</v>
          </cell>
          <cell r="M58">
            <v>3737</v>
          </cell>
        </row>
        <row r="59">
          <cell r="A59">
            <v>20</v>
          </cell>
          <cell r="B59">
            <v>1379</v>
          </cell>
          <cell r="C59">
            <v>421</v>
          </cell>
          <cell r="D59">
            <v>391</v>
          </cell>
          <cell r="E59">
            <v>228</v>
          </cell>
          <cell r="F59">
            <v>7.2199074074074068E-2</v>
          </cell>
          <cell r="H59">
            <v>1040</v>
          </cell>
          <cell r="I59">
            <v>169</v>
          </cell>
          <cell r="J59">
            <v>6.1538461538461542</v>
          </cell>
          <cell r="K59">
            <v>3076.9230769230771</v>
          </cell>
          <cell r="L59">
            <v>0.33175925925925925</v>
          </cell>
          <cell r="M59">
            <v>4777</v>
          </cell>
        </row>
        <row r="60">
          <cell r="A60">
            <v>21</v>
          </cell>
          <cell r="B60">
            <v>1572</v>
          </cell>
          <cell r="C60">
            <v>549</v>
          </cell>
          <cell r="D60">
            <v>521</v>
          </cell>
          <cell r="E60">
            <v>302</v>
          </cell>
          <cell r="F60">
            <v>9.5300925925925928E-2</v>
          </cell>
          <cell r="H60">
            <v>1372</v>
          </cell>
          <cell r="I60">
            <v>193</v>
          </cell>
          <cell r="J60">
            <v>7.1088082901554408</v>
          </cell>
          <cell r="K60">
            <v>3554.4041450777204</v>
          </cell>
          <cell r="L60">
            <v>0.42706018518518518</v>
          </cell>
          <cell r="M60">
            <v>6149</v>
          </cell>
        </row>
        <row r="61">
          <cell r="A61">
            <v>22</v>
          </cell>
          <cell r="B61">
            <v>1792</v>
          </cell>
          <cell r="C61">
            <v>721</v>
          </cell>
          <cell r="D61">
            <v>701</v>
          </cell>
          <cell r="E61">
            <v>403</v>
          </cell>
          <cell r="F61">
            <v>0.12674768518518517</v>
          </cell>
          <cell r="H61">
            <v>1825</v>
          </cell>
          <cell r="I61">
            <v>220</v>
          </cell>
          <cell r="J61">
            <v>8.295454545454545</v>
          </cell>
          <cell r="K61">
            <v>4147.7272727272721</v>
          </cell>
          <cell r="L61">
            <v>0.55380787037037038</v>
          </cell>
          <cell r="M61">
            <v>7974</v>
          </cell>
        </row>
        <row r="62">
          <cell r="A62">
            <v>23</v>
          </cell>
          <cell r="B62">
            <v>2043</v>
          </cell>
          <cell r="C62">
            <v>947</v>
          </cell>
          <cell r="D62">
            <v>942</v>
          </cell>
          <cell r="E62">
            <v>539</v>
          </cell>
          <cell r="F62">
            <v>0.1685763888888889</v>
          </cell>
          <cell r="H62">
            <v>2428</v>
          </cell>
          <cell r="I62">
            <v>251</v>
          </cell>
          <cell r="J62">
            <v>9.6733067729083668</v>
          </cell>
          <cell r="K62">
            <v>4836.6533864541834</v>
          </cell>
          <cell r="L62">
            <v>0.72238425925925931</v>
          </cell>
          <cell r="M62">
            <v>10402</v>
          </cell>
        </row>
        <row r="63">
          <cell r="A63">
            <v>24</v>
          </cell>
          <cell r="B63">
            <v>2329</v>
          </cell>
          <cell r="C63">
            <v>1252</v>
          </cell>
          <cell r="D63">
            <v>1275</v>
          </cell>
          <cell r="E63">
            <v>726</v>
          </cell>
          <cell r="F63">
            <v>0.22590277777777779</v>
          </cell>
          <cell r="H63">
            <v>3253</v>
          </cell>
          <cell r="I63">
            <v>286</v>
          </cell>
          <cell r="J63">
            <v>11.374125874125873</v>
          </cell>
          <cell r="K63">
            <v>5687.0629370629367</v>
          </cell>
          <cell r="L63">
            <v>0.94828703703703709</v>
          </cell>
          <cell r="M63">
            <v>13655</v>
          </cell>
        </row>
        <row r="64">
          <cell r="A64">
            <v>25</v>
          </cell>
          <cell r="B64">
            <v>2655</v>
          </cell>
          <cell r="C64">
            <v>1669</v>
          </cell>
          <cell r="D64">
            <v>1739</v>
          </cell>
          <cell r="E64">
            <v>983</v>
          </cell>
          <cell r="F64">
            <v>0.30496527777777777</v>
          </cell>
          <cell r="H64">
            <v>4391</v>
          </cell>
          <cell r="I64">
            <v>326</v>
          </cell>
          <cell r="J64">
            <v>13.469325153374234</v>
          </cell>
          <cell r="K64">
            <v>6734.6625766871166</v>
          </cell>
          <cell r="L64">
            <v>1.2532523148148149</v>
          </cell>
          <cell r="M64">
            <v>18046</v>
          </cell>
        </row>
        <row r="65">
          <cell r="A65">
            <v>26</v>
          </cell>
          <cell r="B65">
            <v>3027</v>
          </cell>
          <cell r="C65">
            <v>2240</v>
          </cell>
          <cell r="D65">
            <v>2389</v>
          </cell>
          <cell r="E65">
            <v>1343</v>
          </cell>
          <cell r="F65">
            <v>0.41474537037037035</v>
          </cell>
          <cell r="H65">
            <v>5972</v>
          </cell>
          <cell r="I65">
            <v>372</v>
          </cell>
          <cell r="J65">
            <v>16.053763440860216</v>
          </cell>
          <cell r="K65">
            <v>8026.8817204301076</v>
          </cell>
          <cell r="L65">
            <v>1.6679976851851852</v>
          </cell>
          <cell r="M65">
            <v>24018</v>
          </cell>
        </row>
        <row r="66">
          <cell r="A66">
            <v>27</v>
          </cell>
          <cell r="B66">
            <v>3451</v>
          </cell>
          <cell r="C66">
            <v>3027</v>
          </cell>
          <cell r="D66">
            <v>3306</v>
          </cell>
          <cell r="E66">
            <v>1849</v>
          </cell>
          <cell r="F66">
            <v>0.56820601851851849</v>
          </cell>
          <cell r="H66">
            <v>8182</v>
          </cell>
          <cell r="I66">
            <v>424</v>
          </cell>
          <cell r="J66">
            <v>19.297169811320753</v>
          </cell>
          <cell r="K66">
            <v>9648.5849056603765</v>
          </cell>
          <cell r="L66">
            <v>2.2362037037037039</v>
          </cell>
          <cell r="M66">
            <v>32200</v>
          </cell>
        </row>
        <row r="67">
          <cell r="A67">
            <v>28</v>
          </cell>
          <cell r="B67">
            <v>3900</v>
          </cell>
          <cell r="C67">
            <v>4121</v>
          </cell>
          <cell r="D67">
            <v>4607</v>
          </cell>
          <cell r="E67">
            <v>2563</v>
          </cell>
          <cell r="F67">
            <v>0.78413194444444445</v>
          </cell>
          <cell r="H67">
            <v>11291</v>
          </cell>
          <cell r="I67">
            <v>449</v>
          </cell>
          <cell r="J67">
            <v>25.146993318485524</v>
          </cell>
          <cell r="K67">
            <v>12573.496659242763</v>
          </cell>
          <cell r="L67">
            <v>3.0203356481481483</v>
          </cell>
          <cell r="M67">
            <v>43491</v>
          </cell>
        </row>
        <row r="68">
          <cell r="A68">
            <v>29</v>
          </cell>
          <cell r="B68">
            <v>4407</v>
          </cell>
          <cell r="C68">
            <v>5691</v>
          </cell>
          <cell r="D68">
            <v>6513</v>
          </cell>
          <cell r="E68">
            <v>3604</v>
          </cell>
          <cell r="F68">
            <v>1.0977777777777777</v>
          </cell>
          <cell r="H68">
            <v>15808</v>
          </cell>
          <cell r="I68">
            <v>507</v>
          </cell>
          <cell r="J68">
            <v>31.179487179487179</v>
          </cell>
          <cell r="K68">
            <v>15589.74358974359</v>
          </cell>
          <cell r="L68">
            <v>4.1181134259259258</v>
          </cell>
          <cell r="M68">
            <v>59299</v>
          </cell>
        </row>
        <row r="69">
          <cell r="A69">
            <v>30</v>
          </cell>
          <cell r="B69">
            <v>5000</v>
          </cell>
          <cell r="C69">
            <v>8418</v>
          </cell>
          <cell r="D69">
            <v>9864</v>
          </cell>
          <cell r="E69">
            <v>5430</v>
          </cell>
          <cell r="F69">
            <v>1.6466666666666667</v>
          </cell>
          <cell r="G69">
            <v>27712</v>
          </cell>
          <cell r="H69">
            <v>23712</v>
          </cell>
          <cell r="I69">
            <v>593</v>
          </cell>
          <cell r="J69">
            <v>46.731871838111296</v>
          </cell>
          <cell r="K69">
            <v>23365.93591905565</v>
          </cell>
          <cell r="L69">
            <v>5.7647800925925923</v>
          </cell>
          <cell r="M69">
            <v>83011</v>
          </cell>
        </row>
        <row r="73">
          <cell r="A73" t="str">
            <v>Upgrade level</v>
          </cell>
          <cell r="B73" t="str">
            <v>Defence bonus(%)</v>
          </cell>
          <cell r="C73" t="str">
            <v>Costs Wood</v>
          </cell>
          <cell r="D73" t="str">
            <v>Costs Stone</v>
          </cell>
          <cell r="E73" t="str">
            <v>Costs Ore</v>
          </cell>
          <cell r="F73" t="str">
            <v>Costs Subjects</v>
          </cell>
          <cell r="G73" t="str">
            <v>Defence Value</v>
          </cell>
          <cell r="H73" t="str">
            <v>Building time</v>
          </cell>
          <cell r="J73" t="str">
            <v>total cost</v>
          </cell>
          <cell r="L73" t="str">
            <v>running time</v>
          </cell>
          <cell r="M73" t="str">
            <v>running cost</v>
          </cell>
          <cell r="N73" t="str">
            <v>pop</v>
          </cell>
        </row>
        <row r="74">
          <cell r="A74">
            <v>1</v>
          </cell>
          <cell r="B74">
            <v>5</v>
          </cell>
          <cell r="C74">
            <v>14</v>
          </cell>
          <cell r="D74">
            <v>20</v>
          </cell>
          <cell r="E74">
            <v>6</v>
          </cell>
          <cell r="F74">
            <v>0</v>
          </cell>
          <cell r="G74">
            <v>10</v>
          </cell>
          <cell r="H74">
            <v>2.7777777777777779E-3</v>
          </cell>
          <cell r="J74">
            <v>40</v>
          </cell>
          <cell r="L74">
            <v>2.7777777777777779E-3</v>
          </cell>
          <cell r="M74">
            <v>40</v>
          </cell>
          <cell r="N74">
            <v>0</v>
          </cell>
        </row>
        <row r="75">
          <cell r="A75">
            <v>2</v>
          </cell>
          <cell r="B75">
            <v>10</v>
          </cell>
          <cell r="C75">
            <v>18</v>
          </cell>
          <cell r="D75">
            <v>26</v>
          </cell>
          <cell r="E75">
            <v>8</v>
          </cell>
          <cell r="F75">
            <v>1</v>
          </cell>
          <cell r="G75">
            <v>50</v>
          </cell>
          <cell r="H75">
            <v>3.6342592592592594E-3</v>
          </cell>
          <cell r="J75">
            <v>52</v>
          </cell>
          <cell r="L75">
            <v>6.4120370370370373E-3</v>
          </cell>
          <cell r="M75">
            <v>92</v>
          </cell>
          <cell r="N75">
            <v>1</v>
          </cell>
        </row>
        <row r="76">
          <cell r="A76">
            <v>3</v>
          </cell>
          <cell r="B76">
            <v>15</v>
          </cell>
          <cell r="C76">
            <v>23</v>
          </cell>
          <cell r="D76">
            <v>34</v>
          </cell>
          <cell r="E76">
            <v>12</v>
          </cell>
          <cell r="F76">
            <v>1</v>
          </cell>
          <cell r="G76">
            <v>100</v>
          </cell>
          <cell r="H76">
            <v>4.8032407407407407E-3</v>
          </cell>
          <cell r="J76">
            <v>69</v>
          </cell>
          <cell r="L76">
            <v>1.1215277777777779E-2</v>
          </cell>
          <cell r="M76">
            <v>161</v>
          </cell>
          <cell r="N76">
            <v>2</v>
          </cell>
        </row>
        <row r="77">
          <cell r="A77">
            <v>4</v>
          </cell>
          <cell r="B77">
            <v>20</v>
          </cell>
          <cell r="C77">
            <v>31</v>
          </cell>
          <cell r="D77">
            <v>45</v>
          </cell>
          <cell r="E77">
            <v>16</v>
          </cell>
          <cell r="F77">
            <v>2</v>
          </cell>
          <cell r="G77">
            <v>150</v>
          </cell>
          <cell r="H77">
            <v>6.3888888888888884E-3</v>
          </cell>
          <cell r="J77">
            <v>92</v>
          </cell>
          <cell r="L77">
            <v>1.7604166666666667E-2</v>
          </cell>
          <cell r="M77">
            <v>253</v>
          </cell>
          <cell r="N77">
            <v>4</v>
          </cell>
        </row>
        <row r="78">
          <cell r="A78">
            <v>5</v>
          </cell>
          <cell r="B78">
            <v>25</v>
          </cell>
          <cell r="C78">
            <v>40</v>
          </cell>
          <cell r="D78">
            <v>60</v>
          </cell>
          <cell r="E78">
            <v>23</v>
          </cell>
          <cell r="F78">
            <v>2</v>
          </cell>
          <cell r="G78">
            <v>200</v>
          </cell>
          <cell r="H78">
            <v>8.564814814814815E-3</v>
          </cell>
          <cell r="J78">
            <v>123</v>
          </cell>
          <cell r="L78">
            <v>2.6168981481481481E-2</v>
          </cell>
          <cell r="M78">
            <v>376</v>
          </cell>
          <cell r="N78">
            <v>6</v>
          </cell>
        </row>
        <row r="79">
          <cell r="A79">
            <v>6</v>
          </cell>
          <cell r="B79">
            <v>30</v>
          </cell>
          <cell r="C79">
            <v>53</v>
          </cell>
          <cell r="D79">
            <v>80</v>
          </cell>
          <cell r="E79">
            <v>33</v>
          </cell>
          <cell r="F79">
            <v>3</v>
          </cell>
          <cell r="G79">
            <v>250</v>
          </cell>
          <cell r="H79">
            <v>1.1550925925925925E-2</v>
          </cell>
          <cell r="J79">
            <v>166</v>
          </cell>
          <cell r="L79">
            <v>3.7719907407407403E-2</v>
          </cell>
          <cell r="M79">
            <v>542</v>
          </cell>
          <cell r="N79">
            <v>9</v>
          </cell>
        </row>
        <row r="80">
          <cell r="A80">
            <v>7</v>
          </cell>
          <cell r="B80">
            <v>35</v>
          </cell>
          <cell r="C80">
            <v>71</v>
          </cell>
          <cell r="D80">
            <v>108</v>
          </cell>
          <cell r="E80">
            <v>47</v>
          </cell>
          <cell r="F80">
            <v>3</v>
          </cell>
          <cell r="G80">
            <v>300</v>
          </cell>
          <cell r="H80">
            <v>1.5717592592592592E-2</v>
          </cell>
          <cell r="J80">
            <v>226</v>
          </cell>
          <cell r="L80">
            <v>5.3437499999999999E-2</v>
          </cell>
          <cell r="M80">
            <v>768</v>
          </cell>
          <cell r="N80">
            <v>12</v>
          </cell>
        </row>
        <row r="81">
          <cell r="A81">
            <v>8</v>
          </cell>
          <cell r="B81">
            <v>40</v>
          </cell>
          <cell r="C81">
            <v>96</v>
          </cell>
          <cell r="D81">
            <v>146</v>
          </cell>
          <cell r="E81">
            <v>68</v>
          </cell>
          <cell r="F81">
            <v>4</v>
          </cell>
          <cell r="G81">
            <v>350</v>
          </cell>
          <cell r="H81">
            <v>2.1527777777777781E-2</v>
          </cell>
          <cell r="J81">
            <v>310</v>
          </cell>
          <cell r="L81">
            <v>7.4965277777777783E-2</v>
          </cell>
          <cell r="M81">
            <v>1078</v>
          </cell>
          <cell r="N81">
            <v>16</v>
          </cell>
        </row>
        <row r="82">
          <cell r="A82">
            <v>9</v>
          </cell>
          <cell r="B82">
            <v>45</v>
          </cell>
          <cell r="C82">
            <v>129</v>
          </cell>
          <cell r="D82">
            <v>200</v>
          </cell>
          <cell r="E82">
            <v>99</v>
          </cell>
          <cell r="F82">
            <v>4</v>
          </cell>
          <cell r="G82">
            <v>400</v>
          </cell>
          <cell r="H82">
            <v>2.9710648148148149E-2</v>
          </cell>
          <cell r="J82">
            <v>428</v>
          </cell>
          <cell r="L82">
            <v>0.10467592592592594</v>
          </cell>
          <cell r="M82">
            <v>1506</v>
          </cell>
          <cell r="N82">
            <v>20</v>
          </cell>
        </row>
        <row r="83">
          <cell r="A83">
            <v>10</v>
          </cell>
          <cell r="B83">
            <v>50</v>
          </cell>
          <cell r="C83">
            <v>176</v>
          </cell>
          <cell r="D83">
            <v>276</v>
          </cell>
          <cell r="E83">
            <v>143</v>
          </cell>
          <cell r="F83">
            <v>5</v>
          </cell>
          <cell r="G83">
            <v>450</v>
          </cell>
          <cell r="H83">
            <v>4.130787037037037E-2</v>
          </cell>
          <cell r="J83">
            <v>595</v>
          </cell>
          <cell r="L83">
            <v>0.14598379629629632</v>
          </cell>
          <cell r="M83">
            <v>2101</v>
          </cell>
          <cell r="N83">
            <v>25</v>
          </cell>
        </row>
        <row r="84">
          <cell r="A84">
            <v>11</v>
          </cell>
          <cell r="B84">
            <v>55</v>
          </cell>
          <cell r="C84">
            <v>241</v>
          </cell>
          <cell r="D84">
            <v>383</v>
          </cell>
          <cell r="E84">
            <v>209</v>
          </cell>
          <cell r="F84">
            <v>5</v>
          </cell>
          <cell r="G84">
            <v>500</v>
          </cell>
          <cell r="H84">
            <v>5.7824074074074076E-2</v>
          </cell>
          <cell r="J84">
            <v>833</v>
          </cell>
          <cell r="L84">
            <v>0.2038078703703704</v>
          </cell>
          <cell r="M84">
            <v>2934</v>
          </cell>
          <cell r="N84">
            <v>30</v>
          </cell>
        </row>
        <row r="85">
          <cell r="A85">
            <v>12</v>
          </cell>
          <cell r="B85">
            <v>60</v>
          </cell>
          <cell r="C85">
            <v>333</v>
          </cell>
          <cell r="D85">
            <v>535</v>
          </cell>
          <cell r="E85">
            <v>306</v>
          </cell>
          <cell r="F85">
            <v>6</v>
          </cell>
          <cell r="G85">
            <v>550</v>
          </cell>
          <cell r="H85">
            <v>8.1527777777777768E-2</v>
          </cell>
          <cell r="J85">
            <v>1174</v>
          </cell>
          <cell r="L85">
            <v>0.28533564814814816</v>
          </cell>
          <cell r="M85">
            <v>4108</v>
          </cell>
          <cell r="N85">
            <v>36</v>
          </cell>
        </row>
        <row r="86">
          <cell r="A86">
            <v>13</v>
          </cell>
          <cell r="B86">
            <v>65</v>
          </cell>
          <cell r="C86">
            <v>463</v>
          </cell>
          <cell r="D86">
            <v>754</v>
          </cell>
          <cell r="E86">
            <v>450</v>
          </cell>
          <cell r="F86">
            <v>6</v>
          </cell>
          <cell r="G86">
            <v>600</v>
          </cell>
          <cell r="H86">
            <v>0.11577546296296297</v>
          </cell>
          <cell r="J86">
            <v>1667</v>
          </cell>
          <cell r="L86">
            <v>0.40111111111111114</v>
          </cell>
          <cell r="M86">
            <v>5775</v>
          </cell>
          <cell r="N86">
            <v>42</v>
          </cell>
        </row>
        <row r="87">
          <cell r="A87">
            <v>14</v>
          </cell>
          <cell r="B87">
            <v>70</v>
          </cell>
          <cell r="C87">
            <v>648</v>
          </cell>
          <cell r="D87">
            <v>1068</v>
          </cell>
          <cell r="E87">
            <v>668</v>
          </cell>
          <cell r="F87">
            <v>7</v>
          </cell>
          <cell r="G87">
            <v>650</v>
          </cell>
          <cell r="H87">
            <v>0.16555555555555554</v>
          </cell>
          <cell r="J87">
            <v>2384</v>
          </cell>
          <cell r="L87">
            <v>0.56666666666666665</v>
          </cell>
          <cell r="M87">
            <v>8159</v>
          </cell>
          <cell r="N87">
            <v>49</v>
          </cell>
        </row>
        <row r="88">
          <cell r="A88">
            <v>15</v>
          </cell>
          <cell r="B88">
            <v>75</v>
          </cell>
          <cell r="C88">
            <v>913</v>
          </cell>
          <cell r="D88">
            <v>1524</v>
          </cell>
          <cell r="E88">
            <v>996</v>
          </cell>
          <cell r="F88">
            <v>7</v>
          </cell>
          <cell r="G88">
            <v>700</v>
          </cell>
          <cell r="H88">
            <v>0.23840277777777777</v>
          </cell>
          <cell r="J88">
            <v>3433</v>
          </cell>
          <cell r="L88">
            <v>0.80506944444444439</v>
          </cell>
          <cell r="M88">
            <v>11592</v>
          </cell>
          <cell r="N88">
            <v>56</v>
          </cell>
        </row>
        <row r="89">
          <cell r="A89">
            <v>16</v>
          </cell>
          <cell r="B89">
            <v>80</v>
          </cell>
          <cell r="C89">
            <v>1294</v>
          </cell>
          <cell r="D89">
            <v>2190</v>
          </cell>
          <cell r="E89">
            <v>1494</v>
          </cell>
          <cell r="F89">
            <v>8</v>
          </cell>
          <cell r="G89">
            <v>750</v>
          </cell>
          <cell r="H89">
            <v>0.34569444444444447</v>
          </cell>
          <cell r="J89">
            <v>4978</v>
          </cell>
          <cell r="L89">
            <v>1.1507638888888889</v>
          </cell>
          <cell r="M89">
            <v>16570</v>
          </cell>
          <cell r="N89">
            <v>64</v>
          </cell>
        </row>
        <row r="90">
          <cell r="A90">
            <v>17</v>
          </cell>
          <cell r="B90">
            <v>85</v>
          </cell>
          <cell r="C90">
            <v>1846</v>
          </cell>
          <cell r="D90">
            <v>3169</v>
          </cell>
          <cell r="E90">
            <v>2253</v>
          </cell>
          <cell r="F90">
            <v>8</v>
          </cell>
          <cell r="G90">
            <v>800</v>
          </cell>
          <cell r="H90">
            <v>0.50471064814814814</v>
          </cell>
          <cell r="J90">
            <v>7268</v>
          </cell>
          <cell r="L90">
            <v>1.655474537037037</v>
          </cell>
          <cell r="M90">
            <v>23838</v>
          </cell>
          <cell r="N90">
            <v>72</v>
          </cell>
        </row>
        <row r="91">
          <cell r="A91">
            <v>18</v>
          </cell>
          <cell r="B91">
            <v>90</v>
          </cell>
          <cell r="C91">
            <v>2650</v>
          </cell>
          <cell r="D91">
            <v>4615</v>
          </cell>
          <cell r="E91">
            <v>3419</v>
          </cell>
          <cell r="F91">
            <v>9</v>
          </cell>
          <cell r="G91">
            <v>850</v>
          </cell>
          <cell r="H91">
            <v>0.74192129629629633</v>
          </cell>
          <cell r="J91">
            <v>10684</v>
          </cell>
          <cell r="L91">
            <v>2.3973958333333334</v>
          </cell>
          <cell r="M91">
            <v>34522</v>
          </cell>
          <cell r="N91">
            <v>81</v>
          </cell>
        </row>
        <row r="92">
          <cell r="A92">
            <v>19</v>
          </cell>
          <cell r="B92">
            <v>95</v>
          </cell>
          <cell r="C92">
            <v>3826</v>
          </cell>
          <cell r="D92">
            <v>6767</v>
          </cell>
          <cell r="E92">
            <v>5219</v>
          </cell>
          <cell r="F92">
            <v>9</v>
          </cell>
          <cell r="G92">
            <v>900</v>
          </cell>
          <cell r="H92">
            <v>1.0980439814814815</v>
          </cell>
          <cell r="J92">
            <v>15812</v>
          </cell>
          <cell r="L92">
            <v>3.4954398148148149</v>
          </cell>
          <cell r="M92">
            <v>50334</v>
          </cell>
          <cell r="N92">
            <v>90</v>
          </cell>
        </row>
        <row r="93">
          <cell r="A93">
            <v>20</v>
          </cell>
          <cell r="B93">
            <v>100</v>
          </cell>
          <cell r="C93">
            <v>5560</v>
          </cell>
          <cell r="D93">
            <v>9989</v>
          </cell>
          <cell r="E93">
            <v>8011</v>
          </cell>
          <cell r="F93">
            <v>10</v>
          </cell>
          <cell r="G93">
            <v>1000</v>
          </cell>
          <cell r="H93">
            <v>1.6360879629629628</v>
          </cell>
          <cell r="J93">
            <v>23560</v>
          </cell>
          <cell r="L93">
            <v>5.1315277777777775</v>
          </cell>
          <cell r="M93">
            <v>73894</v>
          </cell>
          <cell r="N93">
            <v>100</v>
          </cell>
        </row>
        <row r="100">
          <cell r="A100" t="str">
            <v>Upgrade level</v>
          </cell>
          <cell r="B100" t="str">
            <v>Exchange rate silver</v>
          </cell>
          <cell r="C100" t="str">
            <v>Exchange rate copper</v>
          </cell>
          <cell r="D100" t="str">
            <v>Costs Wood</v>
          </cell>
          <cell r="E100" t="str">
            <v>Costs Stone</v>
          </cell>
          <cell r="F100" t="str">
            <v>Costs Ore</v>
          </cell>
          <cell r="G100" t="str">
            <v>Costs Subjects</v>
          </cell>
          <cell r="H100" t="str">
            <v>Market distance</v>
          </cell>
          <cell r="I100" t="str">
            <v>Building time</v>
          </cell>
          <cell r="J100" t="str">
            <v>total cost</v>
          </cell>
          <cell r="K100" t="str">
            <v>run time</v>
          </cell>
          <cell r="L100" t="str">
            <v>run cost</v>
          </cell>
          <cell r="N100" t="str">
            <v>pop cost</v>
          </cell>
        </row>
        <row r="101">
          <cell r="A101">
            <v>1</v>
          </cell>
          <cell r="B101">
            <v>1.1111111111111112E-2</v>
          </cell>
          <cell r="C101" t="str">
            <v>1:8, 1:8, 1:8</v>
          </cell>
          <cell r="D101">
            <v>48</v>
          </cell>
          <cell r="E101">
            <v>38</v>
          </cell>
          <cell r="F101">
            <v>9</v>
          </cell>
          <cell r="G101">
            <v>0</v>
          </cell>
          <cell r="H101">
            <v>40</v>
          </cell>
          <cell r="I101">
            <v>6.5972222222222222E-3</v>
          </cell>
          <cell r="J101">
            <v>95</v>
          </cell>
          <cell r="K101">
            <v>6.5972222222222222E-3</v>
          </cell>
          <cell r="L101">
            <v>95</v>
          </cell>
          <cell r="N101">
            <v>0</v>
          </cell>
        </row>
        <row r="102">
          <cell r="A102">
            <v>2</v>
          </cell>
          <cell r="B102">
            <v>1.1764705882352941E-2</v>
          </cell>
          <cell r="C102" t="str">
            <v>1:8, 1:8, 1:7</v>
          </cell>
          <cell r="D102">
            <v>94</v>
          </cell>
          <cell r="E102">
            <v>77</v>
          </cell>
          <cell r="F102">
            <v>19</v>
          </cell>
          <cell r="G102">
            <v>1</v>
          </cell>
          <cell r="H102">
            <v>38</v>
          </cell>
          <cell r="I102">
            <v>1.3194444444444444E-2</v>
          </cell>
          <cell r="J102">
            <v>190</v>
          </cell>
          <cell r="K102">
            <v>1.9791666666666666E-2</v>
          </cell>
          <cell r="L102">
            <v>285</v>
          </cell>
          <cell r="N102">
            <v>1</v>
          </cell>
        </row>
        <row r="103">
          <cell r="A103">
            <v>3</v>
          </cell>
          <cell r="B103">
            <v>1.2500000000000001E-2</v>
          </cell>
          <cell r="C103" t="str">
            <v>1:8, 1:7, 1:7</v>
          </cell>
          <cell r="D103">
            <v>180</v>
          </cell>
          <cell r="E103">
            <v>152</v>
          </cell>
          <cell r="F103">
            <v>39</v>
          </cell>
          <cell r="G103">
            <v>2</v>
          </cell>
          <cell r="H103">
            <v>36</v>
          </cell>
          <cell r="I103">
            <v>2.5729166666666664E-2</v>
          </cell>
          <cell r="J103">
            <v>371</v>
          </cell>
          <cell r="K103">
            <v>4.552083333333333E-2</v>
          </cell>
          <cell r="L103">
            <v>656</v>
          </cell>
          <cell r="N103">
            <v>3</v>
          </cell>
        </row>
        <row r="104">
          <cell r="A104">
            <v>4</v>
          </cell>
          <cell r="B104">
            <v>1.3333333333333334E-2</v>
          </cell>
          <cell r="C104" t="str">
            <v>1:8, 1:7, 1:6</v>
          </cell>
          <cell r="D104">
            <v>336</v>
          </cell>
          <cell r="E104">
            <v>292</v>
          </cell>
          <cell r="F104">
            <v>76</v>
          </cell>
          <cell r="G104">
            <v>3</v>
          </cell>
          <cell r="H104">
            <v>34</v>
          </cell>
          <cell r="I104">
            <v>4.8888888888888891E-2</v>
          </cell>
          <cell r="J104">
            <v>704</v>
          </cell>
          <cell r="K104">
            <v>9.4409722222222214E-2</v>
          </cell>
          <cell r="L104">
            <v>1360</v>
          </cell>
          <cell r="N104">
            <v>6</v>
          </cell>
        </row>
        <row r="105">
          <cell r="A105">
            <v>5</v>
          </cell>
          <cell r="B105">
            <v>1.4285714285714285E-2</v>
          </cell>
          <cell r="C105" t="str">
            <v>1:7, 1:7, 1:6</v>
          </cell>
          <cell r="D105">
            <v>612</v>
          </cell>
          <cell r="E105">
            <v>547</v>
          </cell>
          <cell r="F105">
            <v>143</v>
          </cell>
          <cell r="G105">
            <v>4</v>
          </cell>
          <cell r="H105">
            <v>32</v>
          </cell>
          <cell r="I105">
            <v>9.043981481481482E-2</v>
          </cell>
          <cell r="J105">
            <v>1302</v>
          </cell>
          <cell r="K105">
            <v>0.18484953703703705</v>
          </cell>
          <cell r="L105">
            <v>2662</v>
          </cell>
          <cell r="N105">
            <v>10</v>
          </cell>
        </row>
        <row r="106">
          <cell r="A106">
            <v>6</v>
          </cell>
          <cell r="B106">
            <v>1.5384615384615385E-2</v>
          </cell>
          <cell r="C106" t="str">
            <v>1:7, 1:6, 1:6</v>
          </cell>
          <cell r="D106">
            <v>1084</v>
          </cell>
          <cell r="E106">
            <v>996</v>
          </cell>
          <cell r="F106">
            <v>264</v>
          </cell>
          <cell r="G106">
            <v>5</v>
          </cell>
          <cell r="H106">
            <v>30</v>
          </cell>
          <cell r="I106">
            <v>0.16278935185185187</v>
          </cell>
          <cell r="J106">
            <v>2344</v>
          </cell>
          <cell r="K106">
            <v>0.34763888888888894</v>
          </cell>
          <cell r="L106">
            <v>5006</v>
          </cell>
          <cell r="N106">
            <v>15</v>
          </cell>
        </row>
        <row r="107">
          <cell r="A107">
            <v>7</v>
          </cell>
          <cell r="B107">
            <v>1.6666666666666666E-2</v>
          </cell>
          <cell r="C107" t="str">
            <v>1:7, 1:6, 1:5</v>
          </cell>
          <cell r="D107">
            <v>1867</v>
          </cell>
          <cell r="E107">
            <v>1764</v>
          </cell>
          <cell r="F107">
            <v>471</v>
          </cell>
          <cell r="G107">
            <v>6</v>
          </cell>
          <cell r="H107">
            <v>28</v>
          </cell>
          <cell r="I107">
            <v>0.28488425925925925</v>
          </cell>
          <cell r="J107">
            <v>4102</v>
          </cell>
          <cell r="K107">
            <v>0.63252314814814814</v>
          </cell>
          <cell r="L107">
            <v>9108</v>
          </cell>
          <cell r="N107">
            <v>21</v>
          </cell>
        </row>
        <row r="108">
          <cell r="A108">
            <v>8</v>
          </cell>
          <cell r="B108">
            <v>1.7857142857142856E-2</v>
          </cell>
          <cell r="C108" t="str">
            <v>1:7, 1:5, 1:5</v>
          </cell>
          <cell r="D108">
            <v>3121</v>
          </cell>
          <cell r="E108">
            <v>3034</v>
          </cell>
          <cell r="F108">
            <v>819</v>
          </cell>
          <cell r="G108">
            <v>7</v>
          </cell>
          <cell r="H108">
            <v>27</v>
          </cell>
          <cell r="I108">
            <v>0.48429398148148151</v>
          </cell>
          <cell r="J108">
            <v>6974</v>
          </cell>
          <cell r="K108">
            <v>1.1168171296296296</v>
          </cell>
          <cell r="L108">
            <v>16082</v>
          </cell>
          <cell r="N108">
            <v>28</v>
          </cell>
        </row>
        <row r="109">
          <cell r="A109">
            <v>9</v>
          </cell>
          <cell r="B109">
            <v>1.8867924528301886E-2</v>
          </cell>
          <cell r="C109" t="str">
            <v>1:6, 1:5, 1:5</v>
          </cell>
          <cell r="D109">
            <v>5063</v>
          </cell>
          <cell r="E109">
            <v>5063</v>
          </cell>
          <cell r="F109">
            <v>1381</v>
          </cell>
          <cell r="G109">
            <v>8</v>
          </cell>
          <cell r="H109">
            <v>26</v>
          </cell>
          <cell r="I109">
            <v>0.7990856481481482</v>
          </cell>
          <cell r="J109">
            <v>11507</v>
          </cell>
          <cell r="K109">
            <v>1.9159027777777777</v>
          </cell>
          <cell r="L109">
            <v>27589</v>
          </cell>
          <cell r="N109">
            <v>36</v>
          </cell>
        </row>
        <row r="110">
          <cell r="A110">
            <v>10</v>
          </cell>
          <cell r="B110">
            <v>0.02</v>
          </cell>
          <cell r="C110" t="str">
            <v>1:6, 1:5, 1:4</v>
          </cell>
          <cell r="D110">
            <v>7963</v>
          </cell>
          <cell r="E110">
            <v>8193</v>
          </cell>
          <cell r="F110">
            <v>2255</v>
          </cell>
          <cell r="G110">
            <v>9</v>
          </cell>
          <cell r="H110">
            <v>25</v>
          </cell>
          <cell r="I110">
            <v>1.2785416666666667</v>
          </cell>
          <cell r="J110">
            <v>18411</v>
          </cell>
          <cell r="K110">
            <v>3.1944444444444446</v>
          </cell>
          <cell r="L110">
            <v>46000</v>
          </cell>
          <cell r="N110">
            <v>45</v>
          </cell>
        </row>
        <row r="119">
          <cell r="B119" t="str">
            <v>Longbow</v>
          </cell>
          <cell r="C119"/>
          <cell r="D119">
            <v>1</v>
          </cell>
          <cell r="E119"/>
          <cell r="F119">
            <v>120</v>
          </cell>
          <cell r="G119">
            <v>20</v>
          </cell>
          <cell r="H119">
            <v>60</v>
          </cell>
          <cell r="I119">
            <v>1</v>
          </cell>
          <cell r="J119">
            <v>0.33333333333333331</v>
          </cell>
          <cell r="K119">
            <v>200</v>
          </cell>
          <cell r="N119">
            <v>1</v>
          </cell>
        </row>
        <row r="120">
          <cell r="B120" t="str">
            <v>Crop rotation</v>
          </cell>
          <cell r="C120"/>
          <cell r="D120">
            <v>1</v>
          </cell>
          <cell r="E120"/>
          <cell r="F120">
            <v>640</v>
          </cell>
          <cell r="G120">
            <v>320</v>
          </cell>
          <cell r="H120">
            <v>640</v>
          </cell>
          <cell r="I120">
            <v>0</v>
          </cell>
          <cell r="J120">
            <v>0.33333333333333331</v>
          </cell>
          <cell r="K120">
            <v>1600</v>
          </cell>
          <cell r="N120">
            <v>1</v>
          </cell>
        </row>
        <row r="121">
          <cell r="B121" t="str">
            <v>Yoke</v>
          </cell>
          <cell r="C121"/>
          <cell r="D121">
            <v>1</v>
          </cell>
          <cell r="E121"/>
          <cell r="F121">
            <v>840</v>
          </cell>
          <cell r="G121">
            <v>840</v>
          </cell>
          <cell r="H121">
            <v>1120</v>
          </cell>
          <cell r="I121">
            <v>0</v>
          </cell>
          <cell r="J121">
            <v>0.5</v>
          </cell>
          <cell r="K121">
            <v>2800</v>
          </cell>
          <cell r="N121">
            <v>1</v>
          </cell>
        </row>
        <row r="122">
          <cell r="A122">
            <v>1</v>
          </cell>
          <cell r="B122" t="str">
            <v>Cellar storeroom</v>
          </cell>
          <cell r="C122"/>
          <cell r="D122">
            <v>1</v>
          </cell>
          <cell r="E122"/>
          <cell r="F122">
            <v>1200</v>
          </cell>
          <cell r="G122">
            <v>2000</v>
          </cell>
          <cell r="H122">
            <v>800</v>
          </cell>
          <cell r="I122">
            <v>0</v>
          </cell>
          <cell r="J122">
            <v>0.66666666666666663</v>
          </cell>
          <cell r="K122">
            <v>4000</v>
          </cell>
          <cell r="L122">
            <v>0.33333333333333331</v>
          </cell>
          <cell r="M122">
            <v>200</v>
          </cell>
          <cell r="N122">
            <v>1</v>
          </cell>
          <cell r="O122">
            <v>0.33333333333333331</v>
          </cell>
          <cell r="P122">
            <v>200</v>
          </cell>
        </row>
        <row r="123">
          <cell r="B123" t="str">
            <v>Stirrup</v>
          </cell>
          <cell r="C123"/>
          <cell r="D123">
            <v>2</v>
          </cell>
          <cell r="E123"/>
          <cell r="F123">
            <v>120</v>
          </cell>
          <cell r="G123">
            <v>120</v>
          </cell>
          <cell r="H123">
            <v>160</v>
          </cell>
          <cell r="I123">
            <v>2</v>
          </cell>
          <cell r="J123">
            <v>8.3333333333333329E-2</v>
          </cell>
          <cell r="K123">
            <v>400</v>
          </cell>
          <cell r="L123">
            <v>8.3333333333333329E-2</v>
          </cell>
          <cell r="M123">
            <v>400</v>
          </cell>
          <cell r="N123">
            <v>3</v>
          </cell>
          <cell r="O123">
            <v>0.41666666666666663</v>
          </cell>
          <cell r="P123">
            <v>600</v>
          </cell>
        </row>
        <row r="124">
          <cell r="B124" t="str">
            <v>Weaponsmith</v>
          </cell>
          <cell r="C124"/>
          <cell r="D124">
            <v>3</v>
          </cell>
          <cell r="E124"/>
          <cell r="F124">
            <v>200</v>
          </cell>
          <cell r="G124">
            <v>500</v>
          </cell>
          <cell r="H124">
            <v>300</v>
          </cell>
          <cell r="I124">
            <v>3</v>
          </cell>
          <cell r="J124">
            <v>0.125</v>
          </cell>
          <cell r="K124">
            <v>1000</v>
          </cell>
          <cell r="N124">
            <v>6</v>
          </cell>
        </row>
        <row r="125">
          <cell r="A125">
            <v>2</v>
          </cell>
          <cell r="B125" t="str">
            <v>Armoursmith</v>
          </cell>
          <cell r="C125"/>
          <cell r="D125">
            <v>3</v>
          </cell>
          <cell r="E125"/>
          <cell r="F125">
            <v>400</v>
          </cell>
          <cell r="G125">
            <v>100</v>
          </cell>
          <cell r="H125">
            <v>500</v>
          </cell>
          <cell r="I125">
            <v>3</v>
          </cell>
          <cell r="J125">
            <v>0.16666666666666666</v>
          </cell>
          <cell r="K125">
            <v>1000</v>
          </cell>
          <cell r="N125">
            <v>9</v>
          </cell>
        </row>
        <row r="126">
          <cell r="B126" t="str">
            <v>Beer tester</v>
          </cell>
          <cell r="C126"/>
          <cell r="D126">
            <v>3</v>
          </cell>
          <cell r="E126"/>
          <cell r="F126">
            <v>400</v>
          </cell>
          <cell r="G126">
            <v>300</v>
          </cell>
          <cell r="H126">
            <v>300</v>
          </cell>
          <cell r="I126">
            <v>3</v>
          </cell>
          <cell r="J126">
            <v>0.20833333333333334</v>
          </cell>
          <cell r="K126">
            <v>1000</v>
          </cell>
          <cell r="L126">
            <v>0.5</v>
          </cell>
          <cell r="M126">
            <v>3000</v>
          </cell>
          <cell r="N126">
            <v>12</v>
          </cell>
          <cell r="O126">
            <v>0.91666666666666663</v>
          </cell>
          <cell r="P126">
            <v>3600</v>
          </cell>
        </row>
        <row r="127">
          <cell r="A127">
            <v>3</v>
          </cell>
          <cell r="B127" t="str">
            <v>Swordsmith</v>
          </cell>
          <cell r="C127"/>
          <cell r="D127">
            <v>4</v>
          </cell>
          <cell r="E127"/>
          <cell r="F127">
            <v>420</v>
          </cell>
          <cell r="G127">
            <v>280</v>
          </cell>
          <cell r="H127">
            <v>700</v>
          </cell>
          <cell r="I127">
            <v>4</v>
          </cell>
          <cell r="J127">
            <v>0.25</v>
          </cell>
          <cell r="K127">
            <v>1400</v>
          </cell>
          <cell r="N127">
            <v>16</v>
          </cell>
        </row>
        <row r="128">
          <cell r="A128">
            <v>4</v>
          </cell>
          <cell r="B128" t="str">
            <v>Iron hardening</v>
          </cell>
          <cell r="C128"/>
          <cell r="D128">
            <v>4</v>
          </cell>
          <cell r="E128"/>
          <cell r="F128">
            <v>900</v>
          </cell>
          <cell r="G128">
            <v>600</v>
          </cell>
          <cell r="H128">
            <v>1500</v>
          </cell>
          <cell r="I128">
            <v>4</v>
          </cell>
          <cell r="J128">
            <v>0.54166666666666663</v>
          </cell>
          <cell r="K128">
            <v>3000</v>
          </cell>
          <cell r="L128">
            <v>0.79166666666666663</v>
          </cell>
          <cell r="M128">
            <v>4400</v>
          </cell>
          <cell r="N128">
            <v>20</v>
          </cell>
          <cell r="O128">
            <v>1.7083333333333333</v>
          </cell>
          <cell r="P128">
            <v>8000</v>
          </cell>
        </row>
        <row r="129">
          <cell r="B129" t="str">
            <v>Crossbow</v>
          </cell>
          <cell r="C129"/>
          <cell r="D129">
            <v>5</v>
          </cell>
          <cell r="E129"/>
          <cell r="F129">
            <v>1000</v>
          </cell>
          <cell r="G129">
            <v>200</v>
          </cell>
          <cell r="H129">
            <v>800</v>
          </cell>
          <cell r="I129">
            <v>5</v>
          </cell>
          <cell r="J129">
            <v>0.41666666666666669</v>
          </cell>
          <cell r="K129">
            <v>2000</v>
          </cell>
          <cell r="L129">
            <v>0.41666666666666669</v>
          </cell>
          <cell r="M129">
            <v>2000</v>
          </cell>
          <cell r="N129">
            <v>25</v>
          </cell>
          <cell r="O129">
            <v>2.125</v>
          </cell>
          <cell r="P129">
            <v>10000</v>
          </cell>
        </row>
        <row r="130">
          <cell r="A130">
            <v>5</v>
          </cell>
          <cell r="B130" t="str">
            <v>Poison arrows</v>
          </cell>
          <cell r="C130"/>
          <cell r="D130">
            <v>6</v>
          </cell>
          <cell r="E130"/>
          <cell r="F130">
            <v>1100</v>
          </cell>
          <cell r="G130">
            <v>220</v>
          </cell>
          <cell r="H130">
            <v>880</v>
          </cell>
          <cell r="I130">
            <v>6</v>
          </cell>
          <cell r="J130">
            <v>0.625</v>
          </cell>
          <cell r="K130">
            <v>2200</v>
          </cell>
          <cell r="N130">
            <v>31</v>
          </cell>
        </row>
        <row r="131">
          <cell r="B131" t="str">
            <v>Horse breeding</v>
          </cell>
          <cell r="C131"/>
          <cell r="D131">
            <v>6</v>
          </cell>
          <cell r="E131"/>
          <cell r="F131">
            <v>720</v>
          </cell>
          <cell r="G131">
            <v>720</v>
          </cell>
          <cell r="H131">
            <v>960</v>
          </cell>
          <cell r="I131">
            <v>6</v>
          </cell>
          <cell r="J131">
            <v>0.75</v>
          </cell>
          <cell r="K131">
            <v>2400</v>
          </cell>
          <cell r="L131">
            <v>1.375</v>
          </cell>
          <cell r="M131">
            <v>4600</v>
          </cell>
          <cell r="N131">
            <v>37</v>
          </cell>
          <cell r="O131">
            <v>3.5</v>
          </cell>
          <cell r="P131">
            <v>14600</v>
          </cell>
        </row>
        <row r="132">
          <cell r="A132">
            <v>6</v>
          </cell>
          <cell r="B132" t="str">
            <v>Weapons manufacturing</v>
          </cell>
          <cell r="C132"/>
          <cell r="D132">
            <v>7</v>
          </cell>
          <cell r="E132"/>
          <cell r="F132">
            <v>1300</v>
          </cell>
          <cell r="G132">
            <v>260</v>
          </cell>
          <cell r="H132">
            <v>1040</v>
          </cell>
          <cell r="I132">
            <v>7</v>
          </cell>
          <cell r="J132">
            <v>0.29166666666666669</v>
          </cell>
          <cell r="K132">
            <v>2600</v>
          </cell>
          <cell r="N132">
            <v>44</v>
          </cell>
        </row>
        <row r="133">
          <cell r="B133" t="str">
            <v>Horse armour</v>
          </cell>
          <cell r="C133"/>
          <cell r="D133">
            <v>7</v>
          </cell>
          <cell r="E133"/>
          <cell r="F133">
            <v>900</v>
          </cell>
          <cell r="G133">
            <v>600</v>
          </cell>
          <cell r="H133">
            <v>1500</v>
          </cell>
          <cell r="I133">
            <v>7</v>
          </cell>
          <cell r="J133">
            <v>0.70833333333333337</v>
          </cell>
          <cell r="K133">
            <v>3000</v>
          </cell>
          <cell r="L133">
            <v>1</v>
          </cell>
          <cell r="M133">
            <v>5600</v>
          </cell>
          <cell r="N133">
            <v>51</v>
          </cell>
          <cell r="O133">
            <v>4.5</v>
          </cell>
          <cell r="P133">
            <v>20200</v>
          </cell>
        </row>
        <row r="134">
          <cell r="A134">
            <v>7</v>
          </cell>
          <cell r="B134" t="str">
            <v>Wheelbarrow</v>
          </cell>
          <cell r="C134"/>
          <cell r="D134">
            <v>8</v>
          </cell>
          <cell r="E134"/>
          <cell r="F134">
            <v>1020</v>
          </cell>
          <cell r="G134">
            <v>1020</v>
          </cell>
          <cell r="H134">
            <v>1360</v>
          </cell>
          <cell r="I134">
            <v>8</v>
          </cell>
          <cell r="J134">
            <v>0.58333333333333337</v>
          </cell>
          <cell r="K134">
            <v>3400</v>
          </cell>
          <cell r="N134">
            <v>59</v>
          </cell>
        </row>
        <row r="135">
          <cell r="A135">
            <v>8</v>
          </cell>
          <cell r="B135" t="str">
            <v>Flaming arrows</v>
          </cell>
          <cell r="C135"/>
          <cell r="D135">
            <v>8</v>
          </cell>
          <cell r="E135"/>
          <cell r="F135">
            <v>1800</v>
          </cell>
          <cell r="G135">
            <v>360</v>
          </cell>
          <cell r="H135">
            <v>1440</v>
          </cell>
          <cell r="I135">
            <v>8</v>
          </cell>
          <cell r="J135">
            <v>0.375</v>
          </cell>
          <cell r="K135">
            <v>3600</v>
          </cell>
          <cell r="L135">
            <v>0.95833333333333337</v>
          </cell>
          <cell r="M135">
            <v>7000</v>
          </cell>
          <cell r="N135">
            <v>67</v>
          </cell>
          <cell r="O135">
            <v>5.458333333333333</v>
          </cell>
          <cell r="P135">
            <v>27200</v>
          </cell>
        </row>
        <row r="136">
          <cell r="A136">
            <v>9</v>
          </cell>
          <cell r="B136" t="str">
            <v>Blacksmith</v>
          </cell>
          <cell r="C136"/>
          <cell r="D136">
            <v>9</v>
          </cell>
          <cell r="E136"/>
          <cell r="F136">
            <v>1140</v>
          </cell>
          <cell r="G136">
            <v>760</v>
          </cell>
          <cell r="H136">
            <v>1900</v>
          </cell>
          <cell r="I136">
            <v>9</v>
          </cell>
          <cell r="J136">
            <v>0.45833333333333331</v>
          </cell>
          <cell r="K136">
            <v>3800</v>
          </cell>
          <cell r="N136">
            <v>76</v>
          </cell>
        </row>
        <row r="137">
          <cell r="B137" t="str">
            <v>Map of area</v>
          </cell>
          <cell r="C137"/>
          <cell r="D137">
            <v>10</v>
          </cell>
          <cell r="E137"/>
          <cell r="F137">
            <v>1260</v>
          </cell>
          <cell r="G137">
            <v>1260</v>
          </cell>
          <cell r="H137">
            <v>1680</v>
          </cell>
          <cell r="I137">
            <v>10</v>
          </cell>
          <cell r="J137">
            <v>0.83333333333333337</v>
          </cell>
          <cell r="K137">
            <v>4200</v>
          </cell>
          <cell r="N137">
            <v>86</v>
          </cell>
        </row>
        <row r="138">
          <cell r="A138">
            <v>10</v>
          </cell>
          <cell r="B138" t="str">
            <v>Cistern</v>
          </cell>
          <cell r="C138"/>
          <cell r="D138">
            <v>10</v>
          </cell>
          <cell r="E138"/>
          <cell r="F138">
            <v>960</v>
          </cell>
          <cell r="G138">
            <v>2400</v>
          </cell>
          <cell r="H138">
            <v>1440</v>
          </cell>
          <cell r="I138">
            <v>10</v>
          </cell>
          <cell r="J138">
            <v>0.875</v>
          </cell>
          <cell r="K138">
            <v>4800</v>
          </cell>
          <cell r="N138">
            <v>96</v>
          </cell>
        </row>
        <row r="153">
          <cell r="A153" t="str">
            <v>Upgrade level</v>
          </cell>
          <cell r="B153" t="str">
            <v>Exchange rate</v>
          </cell>
          <cell r="C153" t="str">
            <v>Costs Wood</v>
          </cell>
          <cell r="D153" t="str">
            <v>Costs Stone</v>
          </cell>
          <cell r="E153" t="str">
            <v>Costs Ore</v>
          </cell>
          <cell r="F153" t="str">
            <v>tot cost</v>
          </cell>
          <cell r="G153" t="str">
            <v>Costs Subjects</v>
          </cell>
          <cell r="H153" t="str">
            <v>Market distance</v>
          </cell>
          <cell r="I153" t="str">
            <v>Building time</v>
          </cell>
          <cell r="K153" t="str">
            <v>cost</v>
          </cell>
          <cell r="L153" t="str">
            <v>pop</v>
          </cell>
          <cell r="M153" t="str">
            <v>time</v>
          </cell>
        </row>
        <row r="154">
          <cell r="A154">
            <v>1</v>
          </cell>
          <cell r="B154" t="str">
            <v>1:3, 1:3, 1:3</v>
          </cell>
          <cell r="C154">
            <v>36</v>
          </cell>
          <cell r="D154">
            <v>18</v>
          </cell>
          <cell r="E154">
            <v>6</v>
          </cell>
          <cell r="F154">
            <v>60</v>
          </cell>
          <cell r="G154">
            <v>0</v>
          </cell>
          <cell r="H154">
            <v>10</v>
          </cell>
          <cell r="I154">
            <v>4.1666666666666666E-3</v>
          </cell>
          <cell r="K154">
            <v>60</v>
          </cell>
          <cell r="L154">
            <v>0</v>
          </cell>
          <cell r="M154">
            <v>4.1666666666666666E-3</v>
          </cell>
        </row>
        <row r="155">
          <cell r="A155">
            <v>2</v>
          </cell>
          <cell r="B155" t="str">
            <v>1:3, 1:3, 1:3</v>
          </cell>
          <cell r="C155">
            <v>67</v>
          </cell>
          <cell r="D155">
            <v>37</v>
          </cell>
          <cell r="E155">
            <v>13</v>
          </cell>
          <cell r="F155">
            <v>117</v>
          </cell>
          <cell r="G155">
            <v>1</v>
          </cell>
          <cell r="H155">
            <v>8</v>
          </cell>
          <cell r="I155">
            <v>8.1249999999999985E-3</v>
          </cell>
          <cell r="K155">
            <v>177</v>
          </cell>
          <cell r="L155">
            <v>1</v>
          </cell>
          <cell r="M155">
            <v>1.2291666666666666E-2</v>
          </cell>
        </row>
        <row r="156">
          <cell r="A156">
            <v>3</v>
          </cell>
          <cell r="B156" t="str">
            <v>1:3, 1:3, 1:2</v>
          </cell>
          <cell r="C156">
            <v>129</v>
          </cell>
          <cell r="D156">
            <v>77</v>
          </cell>
          <cell r="E156">
            <v>28</v>
          </cell>
          <cell r="F156">
            <v>234</v>
          </cell>
          <cell r="G156">
            <v>2</v>
          </cell>
          <cell r="H156">
            <v>8</v>
          </cell>
          <cell r="I156">
            <v>1.6249999999999997E-2</v>
          </cell>
          <cell r="K156">
            <v>411</v>
          </cell>
          <cell r="L156">
            <v>3</v>
          </cell>
          <cell r="M156">
            <v>2.8541666666666663E-2</v>
          </cell>
        </row>
        <row r="157">
          <cell r="A157">
            <v>4</v>
          </cell>
          <cell r="B157" t="str">
            <v>1:3, 1:3, 1:2</v>
          </cell>
          <cell r="C157">
            <v>252</v>
          </cell>
          <cell r="D157">
            <v>165</v>
          </cell>
          <cell r="E157">
            <v>63</v>
          </cell>
          <cell r="F157">
            <v>480</v>
          </cell>
          <cell r="G157">
            <v>3</v>
          </cell>
          <cell r="H157">
            <v>6</v>
          </cell>
          <cell r="I157">
            <v>3.3310185185185186E-2</v>
          </cell>
          <cell r="K157">
            <v>891</v>
          </cell>
          <cell r="L157">
            <v>6</v>
          </cell>
          <cell r="M157">
            <v>6.1851851851851852E-2</v>
          </cell>
        </row>
        <row r="158">
          <cell r="A158">
            <v>5</v>
          </cell>
          <cell r="B158" t="str">
            <v>1:3, 1:2, 1:2</v>
          </cell>
          <cell r="C158">
            <v>504</v>
          </cell>
          <cell r="D158">
            <v>363</v>
          </cell>
          <cell r="E158">
            <v>140</v>
          </cell>
          <cell r="F158">
            <v>1007</v>
          </cell>
          <cell r="G158">
            <v>4</v>
          </cell>
          <cell r="H158">
            <v>6</v>
          </cell>
          <cell r="I158">
            <v>6.9953703703703699E-2</v>
          </cell>
          <cell r="K158">
            <v>1898</v>
          </cell>
          <cell r="L158">
            <v>10</v>
          </cell>
          <cell r="M158">
            <v>0.13180555555555556</v>
          </cell>
        </row>
        <row r="159">
          <cell r="A159">
            <v>6</v>
          </cell>
          <cell r="B159" t="str">
            <v>1:3, 1:2, 1:2</v>
          </cell>
          <cell r="C159">
            <v>1029</v>
          </cell>
          <cell r="D159">
            <v>812</v>
          </cell>
          <cell r="E159">
            <v>325</v>
          </cell>
          <cell r="F159">
            <v>2166</v>
          </cell>
          <cell r="G159">
            <v>5</v>
          </cell>
          <cell r="H159">
            <v>4</v>
          </cell>
          <cell r="I159">
            <v>0.1504050925925926</v>
          </cell>
          <cell r="K159">
            <v>4064</v>
          </cell>
          <cell r="L159">
            <v>15</v>
          </cell>
          <cell r="M159">
            <v>0.28221064814814817</v>
          </cell>
        </row>
        <row r="160">
          <cell r="A160">
            <v>7</v>
          </cell>
          <cell r="B160" t="str">
            <v>1:3, 1:2, 1:2</v>
          </cell>
          <cell r="C160">
            <v>2144</v>
          </cell>
          <cell r="D160">
            <v>1858</v>
          </cell>
          <cell r="E160">
            <v>763</v>
          </cell>
          <cell r="F160">
            <v>4765</v>
          </cell>
          <cell r="G160">
            <v>6</v>
          </cell>
          <cell r="H160">
            <v>4</v>
          </cell>
          <cell r="I160">
            <v>0.33089120370370367</v>
          </cell>
          <cell r="K160">
            <v>8829</v>
          </cell>
          <cell r="L160">
            <v>21</v>
          </cell>
          <cell r="M160">
            <v>0.61310185185185184</v>
          </cell>
        </row>
        <row r="161">
          <cell r="A161">
            <v>8</v>
          </cell>
          <cell r="B161" t="str">
            <v>1:2, 1:2, 1:2</v>
          </cell>
          <cell r="C161">
            <v>4556</v>
          </cell>
          <cell r="D161">
            <v>4342</v>
          </cell>
          <cell r="E161">
            <v>1823</v>
          </cell>
          <cell r="F161">
            <v>10721</v>
          </cell>
          <cell r="G161">
            <v>7</v>
          </cell>
          <cell r="H161">
            <v>2</v>
          </cell>
          <cell r="I161">
            <v>0.74451388888888881</v>
          </cell>
          <cell r="K161">
            <v>19550</v>
          </cell>
          <cell r="L161">
            <v>28</v>
          </cell>
          <cell r="M161">
            <v>1.3576157407407408</v>
          </cell>
        </row>
        <row r="168">
          <cell r="A168" t="str">
            <v>Upgrade level</v>
          </cell>
          <cell r="B168" t="str">
            <v>Mission</v>
          </cell>
          <cell r="C168" t="str">
            <v>Costs Wood</v>
          </cell>
          <cell r="D168" t="str">
            <v>Costs Stone</v>
          </cell>
          <cell r="E168" t="str">
            <v>Costs Ore</v>
          </cell>
          <cell r="F168" t="str">
            <v>Costs Subjects</v>
          </cell>
          <cell r="G168" t="str">
            <v>Building time</v>
          </cell>
          <cell r="H168" t="str">
            <v>total</v>
          </cell>
          <cell r="I168" t="str">
            <v>pop</v>
          </cell>
          <cell r="J168" t="str">
            <v>time</v>
          </cell>
          <cell r="K168" t="str">
            <v>cost</v>
          </cell>
        </row>
        <row r="169">
          <cell r="A169">
            <v>1</v>
          </cell>
          <cell r="B169" t="str">
            <v>Overtime wood</v>
          </cell>
          <cell r="C169">
            <v>44</v>
          </cell>
          <cell r="D169">
            <v>28</v>
          </cell>
          <cell r="E169">
            <v>8</v>
          </cell>
          <cell r="F169">
            <v>0</v>
          </cell>
          <cell r="G169">
            <v>5.5555555555555558E-3</v>
          </cell>
          <cell r="H169">
            <v>80</v>
          </cell>
          <cell r="I169">
            <v>0</v>
          </cell>
          <cell r="J169">
            <v>5.5555555555555558E-3</v>
          </cell>
          <cell r="K169">
            <v>80</v>
          </cell>
        </row>
        <row r="170">
          <cell r="A170">
            <v>2</v>
          </cell>
          <cell r="B170" t="str">
            <v>Overtime Stone, Hunting</v>
          </cell>
          <cell r="C170">
            <v>59</v>
          </cell>
          <cell r="D170">
            <v>41</v>
          </cell>
          <cell r="E170">
            <v>12</v>
          </cell>
          <cell r="F170">
            <v>1</v>
          </cell>
          <cell r="G170">
            <v>7.7777777777777767E-3</v>
          </cell>
          <cell r="H170">
            <v>112</v>
          </cell>
          <cell r="I170">
            <v>1</v>
          </cell>
          <cell r="J170">
            <v>1.3333333333333332E-2</v>
          </cell>
          <cell r="K170">
            <v>192</v>
          </cell>
        </row>
        <row r="171">
          <cell r="A171">
            <v>3</v>
          </cell>
          <cell r="B171" t="str">
            <v>Overtime Ore, Chop wood</v>
          </cell>
          <cell r="C171">
            <v>86</v>
          </cell>
          <cell r="D171">
            <v>66</v>
          </cell>
          <cell r="E171">
            <v>16</v>
          </cell>
          <cell r="F171">
            <v>2</v>
          </cell>
          <cell r="G171">
            <v>1.1666666666666667E-2</v>
          </cell>
          <cell r="H171">
            <v>168</v>
          </cell>
          <cell r="I171">
            <v>3</v>
          </cell>
          <cell r="J171">
            <v>2.5000000000000001E-2</v>
          </cell>
          <cell r="K171">
            <v>360</v>
          </cell>
        </row>
        <row r="172">
          <cell r="A172">
            <v>4</v>
          </cell>
          <cell r="B172" t="str">
            <v>Help stone cutters</v>
          </cell>
          <cell r="C172">
            <v>132</v>
          </cell>
          <cell r="D172">
            <v>110</v>
          </cell>
          <cell r="E172">
            <v>27</v>
          </cell>
          <cell r="F172">
            <v>3</v>
          </cell>
          <cell r="G172">
            <v>1.8668981481481481E-2</v>
          </cell>
          <cell r="H172">
            <v>269</v>
          </cell>
          <cell r="I172">
            <v>6</v>
          </cell>
          <cell r="J172">
            <v>4.3668981481481482E-2</v>
          </cell>
          <cell r="K172">
            <v>629</v>
          </cell>
        </row>
        <row r="173">
          <cell r="A173">
            <v>5</v>
          </cell>
          <cell r="B173" t="str">
            <v>Market day</v>
          </cell>
          <cell r="C173">
            <v>215</v>
          </cell>
          <cell r="D173">
            <v>196</v>
          </cell>
          <cell r="E173">
            <v>46</v>
          </cell>
          <cell r="F173">
            <v>4</v>
          </cell>
          <cell r="G173">
            <v>3.1736111111111111E-2</v>
          </cell>
          <cell r="H173">
            <v>457</v>
          </cell>
          <cell r="I173">
            <v>10</v>
          </cell>
          <cell r="J173">
            <v>7.5405092592592593E-2</v>
          </cell>
          <cell r="K173">
            <v>1086</v>
          </cell>
        </row>
        <row r="174">
          <cell r="A174">
            <v>6</v>
          </cell>
          <cell r="B174" t="str">
            <v>Feed miners</v>
          </cell>
          <cell r="C174">
            <v>370</v>
          </cell>
          <cell r="D174">
            <v>370</v>
          </cell>
          <cell r="E174">
            <v>83</v>
          </cell>
          <cell r="F174">
            <v>5</v>
          </cell>
          <cell r="G174">
            <v>5.7118055555555554E-2</v>
          </cell>
          <cell r="H174">
            <v>823</v>
          </cell>
          <cell r="I174">
            <v>15</v>
          </cell>
          <cell r="J174">
            <v>0.13252314814814814</v>
          </cell>
          <cell r="K174">
            <v>1909</v>
          </cell>
        </row>
        <row r="175">
          <cell r="A175">
            <v>7</v>
          </cell>
          <cell r="B175" t="str">
            <v>Hire stone cutters</v>
          </cell>
          <cell r="C175">
            <v>672</v>
          </cell>
          <cell r="D175">
            <v>735</v>
          </cell>
          <cell r="E175">
            <v>156</v>
          </cell>
          <cell r="F175">
            <v>6</v>
          </cell>
          <cell r="G175">
            <v>0.10853009259259259</v>
          </cell>
          <cell r="H175">
            <v>1563</v>
          </cell>
          <cell r="I175">
            <v>21</v>
          </cell>
          <cell r="J175">
            <v>0.24105324074074075</v>
          </cell>
          <cell r="K175">
            <v>3472</v>
          </cell>
        </row>
        <row r="176">
          <cell r="A176">
            <v>8</v>
          </cell>
          <cell r="B176" t="str">
            <v>Collect taxes</v>
          </cell>
          <cell r="C176">
            <v>1281</v>
          </cell>
          <cell r="D176">
            <v>1532</v>
          </cell>
          <cell r="E176">
            <v>313</v>
          </cell>
          <cell r="F176">
            <v>7</v>
          </cell>
          <cell r="G176">
            <v>0.21706018518518519</v>
          </cell>
          <cell r="H176">
            <v>3126</v>
          </cell>
          <cell r="I176">
            <v>28</v>
          </cell>
          <cell r="J176">
            <v>0.45811342592592597</v>
          </cell>
          <cell r="K176">
            <v>6598</v>
          </cell>
        </row>
        <row r="177">
          <cell r="A177">
            <v>9</v>
          </cell>
          <cell r="B177" t="str">
            <v>Chase bandits away</v>
          </cell>
          <cell r="C177">
            <v>2438</v>
          </cell>
          <cell r="D177">
            <v>3188</v>
          </cell>
          <cell r="E177">
            <v>625</v>
          </cell>
          <cell r="F177">
            <v>8</v>
          </cell>
          <cell r="G177">
            <v>0.43410879629629634</v>
          </cell>
          <cell r="H177">
            <v>6251</v>
          </cell>
          <cell r="I177">
            <v>36</v>
          </cell>
          <cell r="J177">
            <v>0.89222222222222225</v>
          </cell>
          <cell r="K177">
            <v>12849</v>
          </cell>
        </row>
        <row r="178">
          <cell r="A178">
            <v>10</v>
          </cell>
          <cell r="B178" t="str">
            <v>Castle festival, Joust</v>
          </cell>
          <cell r="C178">
            <v>4626</v>
          </cell>
          <cell r="D178">
            <v>6626</v>
          </cell>
          <cell r="E178">
            <v>1250</v>
          </cell>
          <cell r="F178">
            <v>9</v>
          </cell>
          <cell r="G178">
            <v>0.86822916666666661</v>
          </cell>
          <cell r="H178">
            <v>12502</v>
          </cell>
          <cell r="I178">
            <v>45</v>
          </cell>
          <cell r="J178">
            <v>1.7604513888888889</v>
          </cell>
          <cell r="K178">
            <v>25351</v>
          </cell>
        </row>
      </sheetData>
      <sheetData sheetId="18">
        <row r="2">
          <cell r="A2" t="str">
            <v>Upgrade level</v>
          </cell>
          <cell r="B2" t="str">
            <v>Output / h</v>
          </cell>
          <cell r="C2" t="str">
            <v>Costs Wood</v>
          </cell>
          <cell r="D2" t="str">
            <v>Costs Stone</v>
          </cell>
          <cell r="E2" t="str">
            <v>Costs Ore</v>
          </cell>
          <cell r="F2" t="str">
            <v>Costs Subjects</v>
          </cell>
          <cell r="G2" t="str">
            <v>Building time</v>
          </cell>
          <cell r="H2" t="str">
            <v>pop</v>
          </cell>
          <cell r="I2" t="str">
            <v>total cost</v>
          </cell>
          <cell r="J2" t="str">
            <v>o/p increase</v>
          </cell>
          <cell r="K2" t="str">
            <v>daily produce</v>
          </cell>
          <cell r="L2" t="str">
            <v>breakeven</v>
          </cell>
          <cell r="M2" t="str">
            <v>loss in 30 days if not done</v>
          </cell>
          <cell r="N2" t="str">
            <v>loss in 14 days if not done</v>
          </cell>
          <cell r="O2" t="str">
            <v>loss if wait for one week</v>
          </cell>
          <cell r="Q2" t="str">
            <v>daily production</v>
          </cell>
          <cell r="S2" t="str">
            <v>running total time</v>
          </cell>
          <cell r="T2" t="str">
            <v>running total cost</v>
          </cell>
        </row>
        <row r="3">
          <cell r="A3">
            <v>1</v>
          </cell>
          <cell r="B3">
            <v>5</v>
          </cell>
          <cell r="C3">
            <v>13</v>
          </cell>
          <cell r="D3">
            <v>10</v>
          </cell>
          <cell r="E3">
            <v>2</v>
          </cell>
          <cell r="F3">
            <v>0</v>
          </cell>
          <cell r="G3">
            <v>1.736111111111111E-3</v>
          </cell>
          <cell r="H3">
            <v>0</v>
          </cell>
          <cell r="I3">
            <v>25</v>
          </cell>
          <cell r="Q3">
            <v>120</v>
          </cell>
          <cell r="S3">
            <v>1.736111111111111E-3</v>
          </cell>
          <cell r="T3">
            <v>25</v>
          </cell>
        </row>
        <row r="4">
          <cell r="A4">
            <v>2</v>
          </cell>
          <cell r="B4">
            <v>7</v>
          </cell>
          <cell r="C4">
            <v>15</v>
          </cell>
          <cell r="D4">
            <v>12</v>
          </cell>
          <cell r="E4">
            <v>3</v>
          </cell>
          <cell r="F4">
            <v>1</v>
          </cell>
          <cell r="G4">
            <v>2.0833333333333333E-3</v>
          </cell>
          <cell r="H4">
            <v>1</v>
          </cell>
          <cell r="I4">
            <v>30</v>
          </cell>
          <cell r="J4">
            <v>2</v>
          </cell>
          <cell r="K4">
            <v>48</v>
          </cell>
          <cell r="L4">
            <v>0.625</v>
          </cell>
          <cell r="M4">
            <v>1410</v>
          </cell>
          <cell r="N4">
            <v>642</v>
          </cell>
          <cell r="O4">
            <v>336</v>
          </cell>
          <cell r="Q4">
            <v>168</v>
          </cell>
          <cell r="S4">
            <v>3.8194444444444443E-3</v>
          </cell>
          <cell r="T4">
            <v>55</v>
          </cell>
        </row>
        <row r="5">
          <cell r="A5">
            <v>3</v>
          </cell>
          <cell r="B5">
            <v>9</v>
          </cell>
          <cell r="C5">
            <v>18</v>
          </cell>
          <cell r="D5">
            <v>15</v>
          </cell>
          <cell r="E5">
            <v>3</v>
          </cell>
          <cell r="F5">
            <v>1</v>
          </cell>
          <cell r="G5">
            <v>2.5000000000000001E-3</v>
          </cell>
          <cell r="H5">
            <v>2</v>
          </cell>
          <cell r="I5">
            <v>36</v>
          </cell>
          <cell r="J5">
            <v>2</v>
          </cell>
          <cell r="K5">
            <v>48</v>
          </cell>
          <cell r="L5">
            <v>0.75</v>
          </cell>
          <cell r="M5">
            <v>1404</v>
          </cell>
          <cell r="N5">
            <v>636</v>
          </cell>
          <cell r="O5">
            <v>336</v>
          </cell>
          <cell r="Q5">
            <v>216</v>
          </cell>
          <cell r="S5">
            <v>6.3194444444444444E-3</v>
          </cell>
          <cell r="T5">
            <v>91</v>
          </cell>
        </row>
        <row r="6">
          <cell r="A6">
            <v>4</v>
          </cell>
          <cell r="B6">
            <v>12</v>
          </cell>
          <cell r="C6">
            <v>21</v>
          </cell>
          <cell r="D6">
            <v>18</v>
          </cell>
          <cell r="E6">
            <v>5</v>
          </cell>
          <cell r="F6">
            <v>1</v>
          </cell>
          <cell r="G6">
            <v>3.0208333333333333E-3</v>
          </cell>
          <cell r="H6">
            <v>3</v>
          </cell>
          <cell r="I6">
            <v>44</v>
          </cell>
          <cell r="J6">
            <v>3</v>
          </cell>
          <cell r="K6">
            <v>72</v>
          </cell>
          <cell r="L6">
            <v>0.61111111111111116</v>
          </cell>
          <cell r="M6">
            <v>2116</v>
          </cell>
          <cell r="N6">
            <v>964</v>
          </cell>
          <cell r="O6">
            <v>504</v>
          </cell>
          <cell r="Q6">
            <v>288</v>
          </cell>
          <cell r="S6">
            <v>9.3402777777777772E-3</v>
          </cell>
          <cell r="T6">
            <v>135</v>
          </cell>
        </row>
        <row r="7">
          <cell r="A7">
            <v>5</v>
          </cell>
          <cell r="B7">
            <v>15</v>
          </cell>
          <cell r="C7">
            <v>26</v>
          </cell>
          <cell r="D7">
            <v>22</v>
          </cell>
          <cell r="E7">
            <v>5</v>
          </cell>
          <cell r="F7">
            <v>1</v>
          </cell>
          <cell r="G7">
            <v>3.6574074074074074E-3</v>
          </cell>
          <cell r="H7">
            <v>4</v>
          </cell>
          <cell r="I7">
            <v>53</v>
          </cell>
          <cell r="J7">
            <v>3</v>
          </cell>
          <cell r="K7">
            <v>72</v>
          </cell>
          <cell r="L7">
            <v>0.73611111111111116</v>
          </cell>
          <cell r="M7">
            <v>2107</v>
          </cell>
          <cell r="N7">
            <v>955</v>
          </cell>
          <cell r="O7">
            <v>504</v>
          </cell>
          <cell r="Q7">
            <v>360</v>
          </cell>
          <cell r="S7">
            <v>1.2997685185185185E-2</v>
          </cell>
          <cell r="T7">
            <v>188</v>
          </cell>
        </row>
        <row r="8">
          <cell r="A8">
            <v>6</v>
          </cell>
          <cell r="B8">
            <v>19</v>
          </cell>
          <cell r="C8">
            <v>31</v>
          </cell>
          <cell r="D8">
            <v>26</v>
          </cell>
          <cell r="E8">
            <v>7</v>
          </cell>
          <cell r="F8">
            <v>2</v>
          </cell>
          <cell r="G8">
            <v>4.4328703703703709E-3</v>
          </cell>
          <cell r="H8">
            <v>6</v>
          </cell>
          <cell r="I8">
            <v>64</v>
          </cell>
          <cell r="J8">
            <v>4</v>
          </cell>
          <cell r="K8">
            <v>96</v>
          </cell>
          <cell r="L8">
            <v>0.66666666666666663</v>
          </cell>
          <cell r="M8">
            <v>2816</v>
          </cell>
          <cell r="N8">
            <v>1280</v>
          </cell>
          <cell r="O8">
            <v>672</v>
          </cell>
          <cell r="Q8">
            <v>456</v>
          </cell>
          <cell r="S8">
            <v>1.7430555555555557E-2</v>
          </cell>
          <cell r="T8">
            <v>252</v>
          </cell>
        </row>
        <row r="9">
          <cell r="A9">
            <v>7</v>
          </cell>
          <cell r="B9">
            <v>24</v>
          </cell>
          <cell r="C9">
            <v>38</v>
          </cell>
          <cell r="D9">
            <v>32</v>
          </cell>
          <cell r="E9">
            <v>8</v>
          </cell>
          <cell r="F9">
            <v>2</v>
          </cell>
          <cell r="G9">
            <v>5.4050925925925924E-3</v>
          </cell>
          <cell r="H9">
            <v>8</v>
          </cell>
          <cell r="I9">
            <v>78</v>
          </cell>
          <cell r="J9">
            <v>5</v>
          </cell>
          <cell r="K9">
            <v>120</v>
          </cell>
          <cell r="L9">
            <v>0.65</v>
          </cell>
          <cell r="M9">
            <v>3522</v>
          </cell>
          <cell r="N9">
            <v>1602</v>
          </cell>
          <cell r="O9">
            <v>840</v>
          </cell>
          <cell r="Q9">
            <v>576</v>
          </cell>
          <cell r="S9">
            <v>2.283564814814815E-2</v>
          </cell>
          <cell r="T9">
            <v>330</v>
          </cell>
        </row>
        <row r="10">
          <cell r="A10">
            <v>8</v>
          </cell>
          <cell r="B10">
            <v>30</v>
          </cell>
          <cell r="C10">
            <v>46</v>
          </cell>
          <cell r="D10">
            <v>39</v>
          </cell>
          <cell r="E10">
            <v>10</v>
          </cell>
          <cell r="F10">
            <v>2</v>
          </cell>
          <cell r="G10">
            <v>6.5972222222222222E-3</v>
          </cell>
          <cell r="H10">
            <v>10</v>
          </cell>
          <cell r="I10">
            <v>95</v>
          </cell>
          <cell r="J10">
            <v>6</v>
          </cell>
          <cell r="K10">
            <v>144</v>
          </cell>
          <cell r="L10">
            <v>0.65972222222222221</v>
          </cell>
          <cell r="M10">
            <v>4225</v>
          </cell>
          <cell r="N10">
            <v>1921</v>
          </cell>
          <cell r="O10">
            <v>1008</v>
          </cell>
          <cell r="Q10">
            <v>720</v>
          </cell>
          <cell r="S10">
            <v>2.9432870370370373E-2</v>
          </cell>
          <cell r="T10">
            <v>425</v>
          </cell>
        </row>
        <row r="11">
          <cell r="A11">
            <v>9</v>
          </cell>
          <cell r="B11">
            <v>37</v>
          </cell>
          <cell r="C11">
            <v>56</v>
          </cell>
          <cell r="D11">
            <v>48</v>
          </cell>
          <cell r="E11">
            <v>12</v>
          </cell>
          <cell r="F11">
            <v>2</v>
          </cell>
          <cell r="G11">
            <v>8.0439814814814818E-3</v>
          </cell>
          <cell r="H11">
            <v>12</v>
          </cell>
          <cell r="I11">
            <v>116</v>
          </cell>
          <cell r="J11">
            <v>7</v>
          </cell>
          <cell r="K11">
            <v>168</v>
          </cell>
          <cell r="L11">
            <v>0.69047619047619047</v>
          </cell>
          <cell r="M11">
            <v>4924</v>
          </cell>
          <cell r="N11">
            <v>2236</v>
          </cell>
          <cell r="O11">
            <v>1176</v>
          </cell>
          <cell r="Q11">
            <v>888</v>
          </cell>
          <cell r="S11">
            <v>3.7476851851851858E-2</v>
          </cell>
          <cell r="T11">
            <v>541</v>
          </cell>
        </row>
        <row r="12">
          <cell r="A12">
            <v>10</v>
          </cell>
          <cell r="B12">
            <v>45</v>
          </cell>
          <cell r="C12">
            <v>68</v>
          </cell>
          <cell r="D12">
            <v>60</v>
          </cell>
          <cell r="E12">
            <v>14</v>
          </cell>
          <cell r="F12">
            <v>3</v>
          </cell>
          <cell r="G12">
            <v>9.8958333333333329E-3</v>
          </cell>
          <cell r="H12">
            <v>15</v>
          </cell>
          <cell r="I12">
            <v>142</v>
          </cell>
          <cell r="J12">
            <v>8</v>
          </cell>
          <cell r="K12">
            <v>192</v>
          </cell>
          <cell r="L12">
            <v>0.73958333333333337</v>
          </cell>
          <cell r="M12">
            <v>5618</v>
          </cell>
          <cell r="N12">
            <v>2546</v>
          </cell>
          <cell r="O12">
            <v>1344</v>
          </cell>
          <cell r="Q12">
            <v>1080</v>
          </cell>
          <cell r="S12">
            <v>4.7372685185185191E-2</v>
          </cell>
          <cell r="T12">
            <v>683</v>
          </cell>
        </row>
        <row r="13">
          <cell r="A13">
            <v>11</v>
          </cell>
          <cell r="B13">
            <v>54</v>
          </cell>
          <cell r="C13">
            <v>83</v>
          </cell>
          <cell r="D13">
            <v>74</v>
          </cell>
          <cell r="E13">
            <v>18</v>
          </cell>
          <cell r="F13">
            <v>3</v>
          </cell>
          <cell r="G13">
            <v>1.2164351851851852E-2</v>
          </cell>
          <cell r="H13">
            <v>18</v>
          </cell>
          <cell r="I13">
            <v>175</v>
          </cell>
          <cell r="J13">
            <v>9</v>
          </cell>
          <cell r="K13">
            <v>216</v>
          </cell>
          <cell r="L13">
            <v>0.81018518518518523</v>
          </cell>
          <cell r="M13">
            <v>6305</v>
          </cell>
          <cell r="N13">
            <v>2849</v>
          </cell>
          <cell r="O13">
            <v>1512</v>
          </cell>
          <cell r="Q13">
            <v>1296</v>
          </cell>
          <cell r="S13">
            <v>5.9537037037037041E-2</v>
          </cell>
          <cell r="T13">
            <v>858</v>
          </cell>
        </row>
        <row r="14">
          <cell r="A14">
            <v>12</v>
          </cell>
          <cell r="B14">
            <v>65</v>
          </cell>
          <cell r="C14">
            <v>103</v>
          </cell>
          <cell r="D14">
            <v>92</v>
          </cell>
          <cell r="E14">
            <v>22</v>
          </cell>
          <cell r="F14">
            <v>3</v>
          </cell>
          <cell r="G14">
            <v>1.5092592592592593E-2</v>
          </cell>
          <cell r="H14">
            <v>21</v>
          </cell>
          <cell r="I14">
            <v>217</v>
          </cell>
          <cell r="J14">
            <v>11</v>
          </cell>
          <cell r="K14">
            <v>264</v>
          </cell>
          <cell r="L14">
            <v>0.82196969696969702</v>
          </cell>
          <cell r="M14">
            <v>7703</v>
          </cell>
          <cell r="N14">
            <v>3479</v>
          </cell>
          <cell r="O14">
            <v>1848</v>
          </cell>
          <cell r="Q14">
            <v>1560</v>
          </cell>
          <cell r="S14">
            <v>7.4629629629629629E-2</v>
          </cell>
          <cell r="T14">
            <v>1075</v>
          </cell>
        </row>
        <row r="15">
          <cell r="A15">
            <v>13</v>
          </cell>
          <cell r="B15">
            <v>77</v>
          </cell>
          <cell r="C15">
            <v>127</v>
          </cell>
          <cell r="D15">
            <v>114</v>
          </cell>
          <cell r="E15">
            <v>28</v>
          </cell>
          <cell r="F15">
            <v>3</v>
          </cell>
          <cell r="G15">
            <v>1.8703703703703705E-2</v>
          </cell>
          <cell r="H15">
            <v>24</v>
          </cell>
          <cell r="I15">
            <v>269</v>
          </cell>
          <cell r="J15">
            <v>12</v>
          </cell>
          <cell r="K15">
            <v>288</v>
          </cell>
          <cell r="L15">
            <v>0.93402777777777779</v>
          </cell>
          <cell r="M15">
            <v>8371</v>
          </cell>
          <cell r="N15">
            <v>3763</v>
          </cell>
          <cell r="O15">
            <v>2016</v>
          </cell>
          <cell r="Q15">
            <v>1848</v>
          </cell>
          <cell r="S15">
            <v>9.3333333333333338E-2</v>
          </cell>
          <cell r="T15">
            <v>1344</v>
          </cell>
        </row>
        <row r="16">
          <cell r="A16">
            <v>14</v>
          </cell>
          <cell r="B16">
            <v>91</v>
          </cell>
          <cell r="C16">
            <v>157</v>
          </cell>
          <cell r="D16">
            <v>143</v>
          </cell>
          <cell r="E16">
            <v>37</v>
          </cell>
          <cell r="F16">
            <v>4</v>
          </cell>
          <cell r="G16">
            <v>2.3379629629629629E-2</v>
          </cell>
          <cell r="H16">
            <v>28</v>
          </cell>
          <cell r="I16">
            <v>337</v>
          </cell>
          <cell r="J16">
            <v>14</v>
          </cell>
          <cell r="K16">
            <v>336</v>
          </cell>
          <cell r="L16">
            <v>1.0029761904761905</v>
          </cell>
          <cell r="M16">
            <v>9743</v>
          </cell>
          <cell r="N16">
            <v>4367</v>
          </cell>
          <cell r="O16">
            <v>2352</v>
          </cell>
          <cell r="Q16">
            <v>2184</v>
          </cell>
          <cell r="S16">
            <v>0.11671296296296296</v>
          </cell>
          <cell r="T16">
            <v>1681</v>
          </cell>
        </row>
        <row r="17">
          <cell r="A17">
            <v>15</v>
          </cell>
          <cell r="B17">
            <v>106</v>
          </cell>
          <cell r="C17">
            <v>196</v>
          </cell>
          <cell r="D17">
            <v>180</v>
          </cell>
          <cell r="E17">
            <v>45</v>
          </cell>
          <cell r="F17">
            <v>4</v>
          </cell>
          <cell r="G17">
            <v>2.9236111111111112E-2</v>
          </cell>
          <cell r="H17">
            <v>32</v>
          </cell>
          <cell r="I17">
            <v>421</v>
          </cell>
          <cell r="J17">
            <v>15</v>
          </cell>
          <cell r="K17">
            <v>360</v>
          </cell>
          <cell r="L17">
            <v>1.1694444444444445</v>
          </cell>
          <cell r="M17">
            <v>10379</v>
          </cell>
          <cell r="N17">
            <v>4619</v>
          </cell>
          <cell r="O17">
            <v>2520</v>
          </cell>
          <cell r="Q17">
            <v>2544</v>
          </cell>
          <cell r="S17">
            <v>0.14594907407407406</v>
          </cell>
          <cell r="T17">
            <v>2102</v>
          </cell>
        </row>
        <row r="18">
          <cell r="A18">
            <v>16</v>
          </cell>
          <cell r="B18">
            <v>123</v>
          </cell>
          <cell r="C18">
            <v>245</v>
          </cell>
          <cell r="D18">
            <v>228</v>
          </cell>
          <cell r="E18">
            <v>57</v>
          </cell>
          <cell r="F18">
            <v>4</v>
          </cell>
          <cell r="G18">
            <v>3.6828703703703704E-2</v>
          </cell>
          <cell r="H18">
            <v>36</v>
          </cell>
          <cell r="I18">
            <v>530</v>
          </cell>
          <cell r="J18">
            <v>17</v>
          </cell>
          <cell r="K18">
            <v>408</v>
          </cell>
          <cell r="L18">
            <v>1.2990196078431373</v>
          </cell>
          <cell r="M18">
            <v>11710</v>
          </cell>
          <cell r="N18">
            <v>5182</v>
          </cell>
          <cell r="O18">
            <v>2856</v>
          </cell>
          <cell r="Q18">
            <v>2952</v>
          </cell>
          <cell r="S18">
            <v>0.18277777777777776</v>
          </cell>
          <cell r="T18">
            <v>2632</v>
          </cell>
        </row>
        <row r="19">
          <cell r="A19">
            <v>17</v>
          </cell>
          <cell r="B19">
            <v>141</v>
          </cell>
          <cell r="C19">
            <v>307</v>
          </cell>
          <cell r="D19">
            <v>289</v>
          </cell>
          <cell r="E19">
            <v>72</v>
          </cell>
          <cell r="F19">
            <v>4</v>
          </cell>
          <cell r="G19">
            <v>4.6412037037037036E-2</v>
          </cell>
          <cell r="H19">
            <v>40</v>
          </cell>
          <cell r="I19">
            <v>668</v>
          </cell>
          <cell r="J19">
            <v>18</v>
          </cell>
          <cell r="K19">
            <v>432</v>
          </cell>
          <cell r="L19">
            <v>1.5462962962962963</v>
          </cell>
          <cell r="M19">
            <v>12292</v>
          </cell>
          <cell r="N19">
            <v>5380</v>
          </cell>
          <cell r="O19">
            <v>3024</v>
          </cell>
          <cell r="Q19">
            <v>3384</v>
          </cell>
          <cell r="S19">
            <v>0.22918981481481479</v>
          </cell>
          <cell r="T19">
            <v>3300</v>
          </cell>
        </row>
        <row r="20">
          <cell r="A20">
            <v>18</v>
          </cell>
          <cell r="B20">
            <v>161</v>
          </cell>
          <cell r="C20">
            <v>388</v>
          </cell>
          <cell r="D20">
            <v>368</v>
          </cell>
          <cell r="E20">
            <v>93</v>
          </cell>
          <cell r="F20">
            <v>5</v>
          </cell>
          <cell r="G20">
            <v>5.8935185185185181E-2</v>
          </cell>
          <cell r="H20">
            <v>45</v>
          </cell>
          <cell r="I20">
            <v>849</v>
          </cell>
          <cell r="J20">
            <v>20</v>
          </cell>
          <cell r="K20">
            <v>480</v>
          </cell>
          <cell r="L20">
            <v>1.76875</v>
          </cell>
          <cell r="M20">
            <v>13551</v>
          </cell>
          <cell r="N20">
            <v>5871</v>
          </cell>
          <cell r="O20">
            <v>3360</v>
          </cell>
          <cell r="Q20">
            <v>3864</v>
          </cell>
          <cell r="S20">
            <v>0.28812499999999996</v>
          </cell>
          <cell r="T20">
            <v>4149</v>
          </cell>
        </row>
        <row r="21">
          <cell r="A21">
            <v>19</v>
          </cell>
          <cell r="B21">
            <v>182</v>
          </cell>
          <cell r="C21">
            <v>490</v>
          </cell>
          <cell r="D21">
            <v>470</v>
          </cell>
          <cell r="E21">
            <v>118</v>
          </cell>
          <cell r="F21">
            <v>5</v>
          </cell>
          <cell r="G21">
            <v>7.4849537037037034E-2</v>
          </cell>
          <cell r="H21">
            <v>50</v>
          </cell>
          <cell r="I21">
            <v>1078</v>
          </cell>
          <cell r="J21">
            <v>21</v>
          </cell>
          <cell r="K21">
            <v>504</v>
          </cell>
          <cell r="L21">
            <v>2.1388888888888888</v>
          </cell>
          <cell r="M21">
            <v>14042</v>
          </cell>
          <cell r="N21">
            <v>5978</v>
          </cell>
          <cell r="O21">
            <v>3528</v>
          </cell>
          <cell r="Q21">
            <v>4368</v>
          </cell>
          <cell r="S21">
            <v>0.36297453703703697</v>
          </cell>
          <cell r="T21">
            <v>5227</v>
          </cell>
        </row>
        <row r="22">
          <cell r="A22">
            <v>20</v>
          </cell>
          <cell r="B22">
            <v>204</v>
          </cell>
          <cell r="C22">
            <v>624</v>
          </cell>
          <cell r="D22">
            <v>604</v>
          </cell>
          <cell r="E22">
            <v>152</v>
          </cell>
          <cell r="F22">
            <v>5</v>
          </cell>
          <cell r="G22">
            <v>9.5810185185185179E-2</v>
          </cell>
          <cell r="H22">
            <v>55</v>
          </cell>
          <cell r="I22">
            <v>1380</v>
          </cell>
          <cell r="J22">
            <v>22</v>
          </cell>
          <cell r="K22">
            <v>528</v>
          </cell>
          <cell r="L22">
            <v>2.6136363636363638</v>
          </cell>
          <cell r="M22">
            <v>14460</v>
          </cell>
          <cell r="N22">
            <v>6012</v>
          </cell>
          <cell r="O22">
            <v>3696</v>
          </cell>
          <cell r="Q22">
            <v>4896</v>
          </cell>
          <cell r="S22">
            <v>0.45878472222222216</v>
          </cell>
          <cell r="T22">
            <v>6607</v>
          </cell>
        </row>
        <row r="23">
          <cell r="A23">
            <v>21</v>
          </cell>
          <cell r="B23">
            <v>226</v>
          </cell>
          <cell r="C23">
            <v>795</v>
          </cell>
          <cell r="D23">
            <v>777</v>
          </cell>
          <cell r="E23">
            <v>194</v>
          </cell>
          <cell r="F23">
            <v>5</v>
          </cell>
          <cell r="G23">
            <v>0.12263888888888889</v>
          </cell>
          <cell r="H23">
            <v>60</v>
          </cell>
          <cell r="I23">
            <v>1766</v>
          </cell>
          <cell r="J23">
            <v>22</v>
          </cell>
          <cell r="K23">
            <v>528</v>
          </cell>
          <cell r="L23">
            <v>3.3446969696969697</v>
          </cell>
          <cell r="M23">
            <v>14074</v>
          </cell>
          <cell r="N23">
            <v>5626</v>
          </cell>
          <cell r="O23">
            <v>3696</v>
          </cell>
          <cell r="Q23">
            <v>5424</v>
          </cell>
          <cell r="S23">
            <v>0.58142361111111107</v>
          </cell>
          <cell r="T23">
            <v>8373</v>
          </cell>
        </row>
        <row r="24">
          <cell r="A24">
            <v>22</v>
          </cell>
          <cell r="B24">
            <v>249</v>
          </cell>
          <cell r="C24">
            <v>1012</v>
          </cell>
          <cell r="D24">
            <v>999</v>
          </cell>
          <cell r="E24">
            <v>249</v>
          </cell>
          <cell r="F24">
            <v>6</v>
          </cell>
          <cell r="G24">
            <v>0.15697916666666667</v>
          </cell>
          <cell r="H24">
            <v>66</v>
          </cell>
          <cell r="I24">
            <v>2260</v>
          </cell>
          <cell r="J24">
            <v>23</v>
          </cell>
          <cell r="K24">
            <v>552</v>
          </cell>
          <cell r="L24">
            <v>4.0942028985507246</v>
          </cell>
          <cell r="M24">
            <v>14300</v>
          </cell>
          <cell r="N24">
            <v>5468</v>
          </cell>
          <cell r="O24">
            <v>3864</v>
          </cell>
          <cell r="Q24">
            <v>5976</v>
          </cell>
          <cell r="S24">
            <v>0.73840277777777774</v>
          </cell>
          <cell r="T24">
            <v>10633</v>
          </cell>
        </row>
        <row r="25">
          <cell r="A25">
            <v>23</v>
          </cell>
          <cell r="B25">
            <v>271</v>
          </cell>
          <cell r="C25">
            <v>1298</v>
          </cell>
          <cell r="D25">
            <v>1295</v>
          </cell>
          <cell r="E25">
            <v>323</v>
          </cell>
          <cell r="F25">
            <v>6</v>
          </cell>
          <cell r="G25">
            <v>0.20250000000000001</v>
          </cell>
          <cell r="H25">
            <v>72</v>
          </cell>
          <cell r="I25">
            <v>2916</v>
          </cell>
          <cell r="J25">
            <v>22</v>
          </cell>
          <cell r="K25">
            <v>528</v>
          </cell>
          <cell r="L25">
            <v>5.5227272727272725</v>
          </cell>
          <cell r="M25">
            <v>12924</v>
          </cell>
          <cell r="N25">
            <v>4476</v>
          </cell>
          <cell r="O25">
            <v>3696</v>
          </cell>
          <cell r="Q25">
            <v>6504</v>
          </cell>
          <cell r="S25">
            <v>0.94090277777777775</v>
          </cell>
          <cell r="T25">
            <v>13549</v>
          </cell>
        </row>
        <row r="26">
          <cell r="A26">
            <v>24</v>
          </cell>
          <cell r="B26">
            <v>293</v>
          </cell>
          <cell r="C26">
            <v>1664</v>
          </cell>
          <cell r="D26">
            <v>1678</v>
          </cell>
          <cell r="E26">
            <v>420</v>
          </cell>
          <cell r="F26">
            <v>6</v>
          </cell>
          <cell r="G26">
            <v>0.26121527777777781</v>
          </cell>
          <cell r="H26">
            <v>78</v>
          </cell>
          <cell r="I26">
            <v>3762</v>
          </cell>
          <cell r="J26">
            <v>22</v>
          </cell>
          <cell r="K26">
            <v>528</v>
          </cell>
          <cell r="L26">
            <v>7.125</v>
          </cell>
          <cell r="M26">
            <v>12078</v>
          </cell>
          <cell r="N26">
            <v>3630</v>
          </cell>
          <cell r="O26">
            <v>3696</v>
          </cell>
          <cell r="Q26">
            <v>7032</v>
          </cell>
          <cell r="S26">
            <v>1.2021180555555555</v>
          </cell>
          <cell r="T26">
            <v>17311</v>
          </cell>
        </row>
        <row r="27">
          <cell r="A27">
            <v>25</v>
          </cell>
          <cell r="B27">
            <v>314</v>
          </cell>
          <cell r="C27">
            <v>2135</v>
          </cell>
          <cell r="D27">
            <v>2174</v>
          </cell>
          <cell r="E27">
            <v>543</v>
          </cell>
          <cell r="F27">
            <v>6</v>
          </cell>
          <cell r="G27">
            <v>0.33697916666666666</v>
          </cell>
          <cell r="H27">
            <v>84</v>
          </cell>
          <cell r="I27">
            <v>4852</v>
          </cell>
          <cell r="J27">
            <v>21</v>
          </cell>
          <cell r="K27">
            <v>504</v>
          </cell>
          <cell r="L27">
            <v>9.6269841269841265</v>
          </cell>
          <cell r="M27">
            <v>10268</v>
          </cell>
          <cell r="N27">
            <v>2204</v>
          </cell>
          <cell r="O27">
            <v>3528</v>
          </cell>
          <cell r="Q27">
            <v>7536</v>
          </cell>
          <cell r="S27">
            <v>1.5390972222222221</v>
          </cell>
          <cell r="T27">
            <v>22163</v>
          </cell>
        </row>
        <row r="28">
          <cell r="A28">
            <v>26</v>
          </cell>
          <cell r="B28">
            <v>333</v>
          </cell>
          <cell r="C28">
            <v>2739</v>
          </cell>
          <cell r="D28">
            <v>2817</v>
          </cell>
          <cell r="E28">
            <v>704</v>
          </cell>
          <cell r="F28">
            <v>7</v>
          </cell>
          <cell r="G28">
            <v>0.4346990740740741</v>
          </cell>
          <cell r="H28">
            <v>91</v>
          </cell>
          <cell r="I28">
            <v>6260</v>
          </cell>
          <cell r="J28">
            <v>19</v>
          </cell>
          <cell r="K28">
            <v>456</v>
          </cell>
          <cell r="L28">
            <v>13.728070175438596</v>
          </cell>
          <cell r="M28">
            <v>7420</v>
          </cell>
          <cell r="N28">
            <v>124</v>
          </cell>
          <cell r="O28">
            <v>3192</v>
          </cell>
          <cell r="Q28">
            <v>7992</v>
          </cell>
          <cell r="S28">
            <v>1.9737962962962963</v>
          </cell>
          <cell r="T28">
            <v>28423</v>
          </cell>
        </row>
        <row r="29">
          <cell r="A29">
            <v>27</v>
          </cell>
          <cell r="B29">
            <v>350</v>
          </cell>
          <cell r="C29">
            <v>3540</v>
          </cell>
          <cell r="D29">
            <v>3678</v>
          </cell>
          <cell r="E29">
            <v>920</v>
          </cell>
          <cell r="F29">
            <v>7</v>
          </cell>
          <cell r="G29">
            <v>0.56510416666666663</v>
          </cell>
          <cell r="H29">
            <v>98</v>
          </cell>
          <cell r="I29">
            <v>8138</v>
          </cell>
          <cell r="J29">
            <v>17</v>
          </cell>
          <cell r="K29">
            <v>408</v>
          </cell>
          <cell r="L29">
            <v>19.946078431372548</v>
          </cell>
          <cell r="M29">
            <v>4102</v>
          </cell>
          <cell r="N29">
            <v>-2426</v>
          </cell>
          <cell r="O29">
            <v>2856</v>
          </cell>
          <cell r="P29"/>
          <cell r="Q29">
            <v>8400</v>
          </cell>
          <cell r="S29">
            <v>2.538900462962963</v>
          </cell>
          <cell r="T29">
            <v>36561</v>
          </cell>
        </row>
        <row r="30">
          <cell r="A30">
            <v>28</v>
          </cell>
          <cell r="B30">
            <v>364</v>
          </cell>
          <cell r="C30">
            <v>4575</v>
          </cell>
          <cell r="D30">
            <v>4803</v>
          </cell>
          <cell r="E30">
            <v>1201</v>
          </cell>
          <cell r="F30">
            <v>7</v>
          </cell>
          <cell r="G30">
            <v>0.73464120370370367</v>
          </cell>
          <cell r="H30">
            <v>105</v>
          </cell>
          <cell r="I30">
            <v>10579</v>
          </cell>
          <cell r="J30">
            <v>14</v>
          </cell>
          <cell r="K30">
            <v>336</v>
          </cell>
          <cell r="L30">
            <v>31.485119047619047</v>
          </cell>
          <cell r="M30">
            <v>-499</v>
          </cell>
          <cell r="N30">
            <v>-5875</v>
          </cell>
          <cell r="O30">
            <v>2352</v>
          </cell>
          <cell r="Q30">
            <v>8736</v>
          </cell>
          <cell r="S30">
            <v>3.2735416666666666</v>
          </cell>
          <cell r="T30">
            <v>47140</v>
          </cell>
        </row>
        <row r="31">
          <cell r="A31">
            <v>29</v>
          </cell>
          <cell r="B31">
            <v>375</v>
          </cell>
          <cell r="C31">
            <v>5914</v>
          </cell>
          <cell r="D31">
            <v>6271</v>
          </cell>
          <cell r="E31">
            <v>1567</v>
          </cell>
          <cell r="F31">
            <v>7</v>
          </cell>
          <cell r="G31">
            <v>0.9550347222222223</v>
          </cell>
          <cell r="H31">
            <v>112</v>
          </cell>
          <cell r="I31">
            <v>13752</v>
          </cell>
          <cell r="J31">
            <v>11</v>
          </cell>
          <cell r="K31">
            <v>264</v>
          </cell>
          <cell r="L31">
            <v>52.090909090909093</v>
          </cell>
          <cell r="M31">
            <v>-5832</v>
          </cell>
          <cell r="N31">
            <v>-10056</v>
          </cell>
          <cell r="O31">
            <v>1848</v>
          </cell>
          <cell r="Q31">
            <v>9000</v>
          </cell>
          <cell r="S31">
            <v>4.2285763888888885</v>
          </cell>
          <cell r="T31">
            <v>60892</v>
          </cell>
        </row>
        <row r="32">
          <cell r="A32">
            <v>30</v>
          </cell>
          <cell r="B32">
            <v>383</v>
          </cell>
          <cell r="C32">
            <v>7643</v>
          </cell>
          <cell r="D32">
            <v>8188</v>
          </cell>
          <cell r="E32">
            <v>2047</v>
          </cell>
          <cell r="F32">
            <v>8</v>
          </cell>
          <cell r="G32">
            <v>1.2415393518518518</v>
          </cell>
          <cell r="H32">
            <v>120</v>
          </cell>
          <cell r="I32">
            <v>17878</v>
          </cell>
          <cell r="J32">
            <v>8</v>
          </cell>
          <cell r="K32">
            <v>192</v>
          </cell>
          <cell r="L32">
            <v>93.114583333333329</v>
          </cell>
          <cell r="M32">
            <v>-12118</v>
          </cell>
          <cell r="N32">
            <v>-15190</v>
          </cell>
          <cell r="O32">
            <v>1344</v>
          </cell>
          <cell r="Q32">
            <v>9192</v>
          </cell>
          <cell r="S32">
            <v>5.4701157407407406</v>
          </cell>
          <cell r="T32">
            <v>78770</v>
          </cell>
        </row>
      </sheetData>
      <sheetData sheetId="19">
        <row r="1">
          <cell r="A1" t="str">
            <v>Upgrade level</v>
          </cell>
          <cell r="B1" t="str">
            <v>Store capacity</v>
          </cell>
          <cell r="C1" t="str">
            <v>Costs Wood</v>
          </cell>
          <cell r="D1" t="str">
            <v>Costs Stone</v>
          </cell>
          <cell r="E1" t="str">
            <v>Costs Ore</v>
          </cell>
          <cell r="F1" t="str">
            <v>Building time</v>
          </cell>
          <cell r="G1" t="str">
            <v>total pop</v>
          </cell>
          <cell r="H1" t="str">
            <v>total cost</v>
          </cell>
          <cell r="I1" t="str">
            <v>increase</v>
          </cell>
          <cell r="J1" t="str">
            <v>cost of extra unit</v>
          </cell>
          <cell r="K1" t="str">
            <v>total time</v>
          </cell>
          <cell r="L1" t="str">
            <v>total cost</v>
          </cell>
        </row>
        <row r="2">
          <cell r="A2">
            <v>1</v>
          </cell>
          <cell r="B2">
            <v>120</v>
          </cell>
          <cell r="C2">
            <v>8</v>
          </cell>
          <cell r="D2">
            <v>5</v>
          </cell>
          <cell r="E2">
            <v>2</v>
          </cell>
          <cell r="F2">
            <v>1.0416666666666667E-3</v>
          </cell>
          <cell r="G2">
            <v>0</v>
          </cell>
          <cell r="H2">
            <v>15</v>
          </cell>
          <cell r="K2">
            <v>1.0416666666666667E-3</v>
          </cell>
          <cell r="L2">
            <v>15</v>
          </cell>
        </row>
        <row r="3">
          <cell r="A3">
            <v>2</v>
          </cell>
          <cell r="B3">
            <v>180</v>
          </cell>
          <cell r="C3">
            <v>10</v>
          </cell>
          <cell r="D3">
            <v>7</v>
          </cell>
          <cell r="E3">
            <v>4</v>
          </cell>
          <cell r="F3">
            <v>1.4583333333333334E-3</v>
          </cell>
          <cell r="G3">
            <v>0</v>
          </cell>
          <cell r="H3">
            <v>21</v>
          </cell>
          <cell r="I3">
            <v>60</v>
          </cell>
          <cell r="J3">
            <v>0.35</v>
          </cell>
          <cell r="K3">
            <v>2.5000000000000001E-3</v>
          </cell>
          <cell r="L3">
            <v>36</v>
          </cell>
        </row>
        <row r="4">
          <cell r="A4">
            <v>3</v>
          </cell>
          <cell r="B4">
            <v>252</v>
          </cell>
          <cell r="C4">
            <v>14</v>
          </cell>
          <cell r="D4">
            <v>11</v>
          </cell>
          <cell r="E4">
            <v>4</v>
          </cell>
          <cell r="F4">
            <v>2.0370370370370373E-3</v>
          </cell>
          <cell r="G4">
            <v>0</v>
          </cell>
          <cell r="H4">
            <v>29</v>
          </cell>
          <cell r="I4">
            <v>72</v>
          </cell>
          <cell r="J4">
            <v>0.40277777777777779</v>
          </cell>
          <cell r="K4">
            <v>4.5370370370370373E-3</v>
          </cell>
          <cell r="L4">
            <v>65</v>
          </cell>
        </row>
        <row r="5">
          <cell r="A5">
            <v>4</v>
          </cell>
          <cell r="B5">
            <v>340</v>
          </cell>
          <cell r="C5">
            <v>20</v>
          </cell>
          <cell r="D5">
            <v>15</v>
          </cell>
          <cell r="E5">
            <v>6</v>
          </cell>
          <cell r="F5">
            <v>2.8587962962962963E-3</v>
          </cell>
          <cell r="G5">
            <v>0</v>
          </cell>
          <cell r="H5">
            <v>41</v>
          </cell>
          <cell r="I5">
            <v>88</v>
          </cell>
          <cell r="J5">
            <v>0.46590909090909088</v>
          </cell>
          <cell r="K5">
            <v>7.3958333333333341E-3</v>
          </cell>
          <cell r="L5">
            <v>106</v>
          </cell>
        </row>
        <row r="6">
          <cell r="A6">
            <v>5</v>
          </cell>
          <cell r="B6">
            <v>442</v>
          </cell>
          <cell r="C6">
            <v>27</v>
          </cell>
          <cell r="D6">
            <v>21</v>
          </cell>
          <cell r="E6">
            <v>9</v>
          </cell>
          <cell r="F6">
            <v>3.9699074074074072E-3</v>
          </cell>
          <cell r="G6">
            <v>0</v>
          </cell>
          <cell r="H6">
            <v>57</v>
          </cell>
          <cell r="I6">
            <v>102</v>
          </cell>
          <cell r="J6">
            <v>0.55882352941176472</v>
          </cell>
          <cell r="K6">
            <v>1.1365740740740742E-2</v>
          </cell>
          <cell r="L6">
            <v>163</v>
          </cell>
        </row>
        <row r="7">
          <cell r="A7">
            <v>6</v>
          </cell>
          <cell r="B7">
            <v>575</v>
          </cell>
          <cell r="C7">
            <v>37</v>
          </cell>
          <cell r="D7">
            <v>30</v>
          </cell>
          <cell r="E7">
            <v>13</v>
          </cell>
          <cell r="F7">
            <v>5.5208333333333333E-3</v>
          </cell>
          <cell r="G7">
            <v>0</v>
          </cell>
          <cell r="H7">
            <v>80</v>
          </cell>
          <cell r="I7">
            <v>133</v>
          </cell>
          <cell r="J7">
            <v>0.60150375939849621</v>
          </cell>
          <cell r="K7">
            <v>1.6886574074074075E-2</v>
          </cell>
          <cell r="L7">
            <v>243</v>
          </cell>
        </row>
        <row r="8">
          <cell r="A8">
            <v>7</v>
          </cell>
          <cell r="B8">
            <v>748</v>
          </cell>
          <cell r="C8">
            <v>50</v>
          </cell>
          <cell r="D8">
            <v>42</v>
          </cell>
          <cell r="E8">
            <v>18</v>
          </cell>
          <cell r="F8">
            <v>7.6157407407407415E-3</v>
          </cell>
          <cell r="G8">
            <v>0</v>
          </cell>
          <cell r="H8">
            <v>110</v>
          </cell>
          <cell r="I8">
            <v>173</v>
          </cell>
          <cell r="J8">
            <v>0.63583815028901736</v>
          </cell>
          <cell r="K8">
            <v>2.4502314814814817E-2</v>
          </cell>
          <cell r="L8">
            <v>353</v>
          </cell>
        </row>
        <row r="9">
          <cell r="A9">
            <v>8</v>
          </cell>
          <cell r="B9">
            <v>957</v>
          </cell>
          <cell r="C9">
            <v>68</v>
          </cell>
          <cell r="D9">
            <v>58</v>
          </cell>
          <cell r="E9">
            <v>25</v>
          </cell>
          <cell r="F9">
            <v>1.0520833333333333E-2</v>
          </cell>
          <cell r="G9">
            <v>0</v>
          </cell>
          <cell r="H9">
            <v>151</v>
          </cell>
          <cell r="I9">
            <v>209</v>
          </cell>
          <cell r="J9">
            <v>0.72248803827751196</v>
          </cell>
          <cell r="K9">
            <v>3.502314814814815E-2</v>
          </cell>
          <cell r="L9">
            <v>504</v>
          </cell>
        </row>
        <row r="10">
          <cell r="A10">
            <v>9</v>
          </cell>
          <cell r="B10">
            <v>1215</v>
          </cell>
          <cell r="C10">
            <v>91</v>
          </cell>
          <cell r="D10">
            <v>81</v>
          </cell>
          <cell r="E10">
            <v>35</v>
          </cell>
          <cell r="F10">
            <v>1.4409722222222221E-2</v>
          </cell>
          <cell r="G10">
            <v>0</v>
          </cell>
          <cell r="H10">
            <v>207</v>
          </cell>
          <cell r="I10">
            <v>258</v>
          </cell>
          <cell r="J10">
            <v>0.80232558139534882</v>
          </cell>
          <cell r="K10">
            <v>4.943287037037037E-2</v>
          </cell>
          <cell r="L10">
            <v>711</v>
          </cell>
        </row>
        <row r="11">
          <cell r="A11">
            <v>10</v>
          </cell>
          <cell r="B11">
            <v>1531</v>
          </cell>
          <cell r="C11">
            <v>123</v>
          </cell>
          <cell r="D11">
            <v>112</v>
          </cell>
          <cell r="E11">
            <v>49</v>
          </cell>
          <cell r="F11">
            <v>1.9745370370370371E-2</v>
          </cell>
          <cell r="G11">
            <v>0</v>
          </cell>
          <cell r="H11">
            <v>284</v>
          </cell>
          <cell r="I11">
            <v>316</v>
          </cell>
          <cell r="J11">
            <v>0.89873417721518989</v>
          </cell>
          <cell r="K11">
            <v>6.9178240740740748E-2</v>
          </cell>
          <cell r="L11">
            <v>995</v>
          </cell>
        </row>
        <row r="12">
          <cell r="A12">
            <v>11</v>
          </cell>
          <cell r="B12">
            <v>1914</v>
          </cell>
          <cell r="C12">
            <v>164</v>
          </cell>
          <cell r="D12">
            <v>155</v>
          </cell>
          <cell r="E12">
            <v>68</v>
          </cell>
          <cell r="F12">
            <v>2.6851851851851849E-2</v>
          </cell>
          <cell r="G12">
            <v>0</v>
          </cell>
          <cell r="H12">
            <v>387</v>
          </cell>
          <cell r="I12">
            <v>383</v>
          </cell>
          <cell r="J12">
            <v>1.0104438642297651</v>
          </cell>
          <cell r="K12">
            <v>9.6030092592592597E-2</v>
          </cell>
          <cell r="L12">
            <v>1382</v>
          </cell>
        </row>
        <row r="13">
          <cell r="A13">
            <v>12</v>
          </cell>
          <cell r="B13">
            <v>2373</v>
          </cell>
          <cell r="C13">
            <v>220</v>
          </cell>
          <cell r="D13">
            <v>213</v>
          </cell>
          <cell r="E13">
            <v>93</v>
          </cell>
          <cell r="F13">
            <v>3.6516203703703703E-2</v>
          </cell>
          <cell r="G13">
            <v>0</v>
          </cell>
          <cell r="H13">
            <v>526</v>
          </cell>
          <cell r="I13">
            <v>459</v>
          </cell>
          <cell r="J13">
            <v>1.1459694989106755</v>
          </cell>
          <cell r="K13">
            <v>0.1325462962962963</v>
          </cell>
          <cell r="L13">
            <v>1908</v>
          </cell>
        </row>
        <row r="14">
          <cell r="A14">
            <v>13</v>
          </cell>
          <cell r="B14">
            <v>2919</v>
          </cell>
          <cell r="C14">
            <v>291</v>
          </cell>
          <cell r="D14">
            <v>291</v>
          </cell>
          <cell r="E14">
            <v>128</v>
          </cell>
          <cell r="F14">
            <v>4.8946759259259259E-2</v>
          </cell>
          <cell r="G14">
            <v>0</v>
          </cell>
          <cell r="H14">
            <v>710</v>
          </cell>
          <cell r="I14">
            <v>546</v>
          </cell>
          <cell r="J14">
            <v>1.3003663003663004</v>
          </cell>
          <cell r="K14">
            <v>0.18149305555555556</v>
          </cell>
          <cell r="L14">
            <v>2618</v>
          </cell>
        </row>
        <row r="15">
          <cell r="A15">
            <v>14</v>
          </cell>
          <cell r="B15">
            <v>3561</v>
          </cell>
          <cell r="C15">
            <v>386</v>
          </cell>
          <cell r="D15">
            <v>398</v>
          </cell>
          <cell r="E15">
            <v>174</v>
          </cell>
          <cell r="F15">
            <v>6.653935185185185E-2</v>
          </cell>
          <cell r="G15">
            <v>0</v>
          </cell>
          <cell r="H15">
            <v>958</v>
          </cell>
          <cell r="I15">
            <v>642</v>
          </cell>
          <cell r="J15">
            <v>1.4922118380062306</v>
          </cell>
          <cell r="K15">
            <v>0.2480324074074074</v>
          </cell>
          <cell r="L15">
            <v>3576</v>
          </cell>
        </row>
        <row r="16">
          <cell r="A16">
            <v>15</v>
          </cell>
          <cell r="B16">
            <v>4309</v>
          </cell>
          <cell r="C16">
            <v>507</v>
          </cell>
          <cell r="D16">
            <v>539</v>
          </cell>
          <cell r="E16">
            <v>238</v>
          </cell>
          <cell r="F16">
            <v>8.9166666666666672E-2</v>
          </cell>
          <cell r="G16">
            <v>0</v>
          </cell>
          <cell r="H16">
            <v>1284</v>
          </cell>
          <cell r="I16">
            <v>748</v>
          </cell>
          <cell r="J16">
            <v>1.7165775401069518</v>
          </cell>
          <cell r="K16">
            <v>0.33719907407407407</v>
          </cell>
          <cell r="L16">
            <v>4860</v>
          </cell>
        </row>
        <row r="17">
          <cell r="A17">
            <v>16</v>
          </cell>
          <cell r="B17">
            <v>5171</v>
          </cell>
          <cell r="C17">
            <v>667</v>
          </cell>
          <cell r="D17">
            <v>731</v>
          </cell>
          <cell r="E17">
            <v>323</v>
          </cell>
          <cell r="F17">
            <v>0.11947916666666665</v>
          </cell>
          <cell r="G17">
            <v>0</v>
          </cell>
          <cell r="H17">
            <v>1721</v>
          </cell>
          <cell r="I17">
            <v>862</v>
          </cell>
          <cell r="J17">
            <v>1.9965197215777262</v>
          </cell>
          <cell r="K17">
            <v>0.4566782407407407</v>
          </cell>
          <cell r="L17">
            <v>6581</v>
          </cell>
        </row>
        <row r="18">
          <cell r="A18">
            <v>17</v>
          </cell>
          <cell r="B18">
            <v>6153</v>
          </cell>
          <cell r="C18">
            <v>870</v>
          </cell>
          <cell r="D18">
            <v>984</v>
          </cell>
          <cell r="E18">
            <v>434</v>
          </cell>
          <cell r="F18">
            <v>0.15891203703703705</v>
          </cell>
          <cell r="G18">
            <v>0</v>
          </cell>
          <cell r="H18">
            <v>2288</v>
          </cell>
          <cell r="I18">
            <v>982</v>
          </cell>
          <cell r="J18">
            <v>2.3299389002036661</v>
          </cell>
          <cell r="K18">
            <v>0.61559027777777775</v>
          </cell>
          <cell r="L18">
            <v>8869</v>
          </cell>
        </row>
        <row r="19">
          <cell r="A19">
            <v>18</v>
          </cell>
          <cell r="B19">
            <v>7261</v>
          </cell>
          <cell r="C19">
            <v>1134</v>
          </cell>
          <cell r="D19">
            <v>1324</v>
          </cell>
          <cell r="E19">
            <v>585</v>
          </cell>
          <cell r="F19">
            <v>0.21135416666666665</v>
          </cell>
          <cell r="G19">
            <v>0</v>
          </cell>
          <cell r="H19">
            <v>3043</v>
          </cell>
          <cell r="I19">
            <v>1108</v>
          </cell>
          <cell r="J19">
            <v>2.7463898916967509</v>
          </cell>
          <cell r="K19">
            <v>0.82694444444444437</v>
          </cell>
          <cell r="L19">
            <v>11912</v>
          </cell>
        </row>
        <row r="20">
          <cell r="A20">
            <v>19</v>
          </cell>
          <cell r="B20">
            <v>8495</v>
          </cell>
          <cell r="C20">
            <v>1466</v>
          </cell>
          <cell r="D20">
            <v>1768</v>
          </cell>
          <cell r="E20">
            <v>783</v>
          </cell>
          <cell r="F20">
            <v>0.2789814814814815</v>
          </cell>
          <cell r="G20">
            <v>0</v>
          </cell>
          <cell r="H20">
            <v>4017</v>
          </cell>
          <cell r="I20">
            <v>1234</v>
          </cell>
          <cell r="J20">
            <v>3.2552674230145868</v>
          </cell>
          <cell r="K20">
            <v>1.1059259259259258</v>
          </cell>
          <cell r="L20">
            <v>15929</v>
          </cell>
        </row>
        <row r="21">
          <cell r="A21">
            <v>20</v>
          </cell>
          <cell r="B21">
            <v>9999</v>
          </cell>
          <cell r="C21">
            <v>1896</v>
          </cell>
          <cell r="D21">
            <v>2360</v>
          </cell>
          <cell r="E21">
            <v>1047</v>
          </cell>
          <cell r="F21">
            <v>0.36825231481481485</v>
          </cell>
          <cell r="G21">
            <v>0</v>
          </cell>
          <cell r="H21">
            <v>5303</v>
          </cell>
          <cell r="I21">
            <v>1504</v>
          </cell>
          <cell r="J21">
            <v>3.5259308510638299</v>
          </cell>
          <cell r="K21">
            <v>1.4741782407407407</v>
          </cell>
          <cell r="L21">
            <v>21232</v>
          </cell>
        </row>
      </sheetData>
      <sheetData sheetId="20"/>
      <sheetData sheetId="21">
        <row r="4">
          <cell r="A4" t="str">
            <v>Upgrade level</v>
          </cell>
          <cell r="B4" t="str">
            <v>Technology</v>
          </cell>
          <cell r="C4" t="str">
            <v>Wood</v>
          </cell>
          <cell r="D4" t="str">
            <v>Stone</v>
          </cell>
          <cell r="E4" t="str">
            <v>Ore</v>
          </cell>
          <cell r="F4" t="str">
            <v>Costs Subjects</v>
          </cell>
          <cell r="G4" t="str">
            <v>Building time</v>
          </cell>
          <cell r="H4" t="str">
            <v>total</v>
          </cell>
          <cell r="J4" t="str">
            <v>W</v>
          </cell>
          <cell r="K4" t="str">
            <v>S</v>
          </cell>
          <cell r="L4" t="str">
            <v>O</v>
          </cell>
          <cell r="M4" t="str">
            <v>pop</v>
          </cell>
          <cell r="N4" t="str">
            <v>total</v>
          </cell>
          <cell r="O4" t="str">
            <v>toatl_cost</v>
          </cell>
        </row>
        <row r="5">
          <cell r="A5">
            <v>1</v>
          </cell>
          <cell r="B5" t="str">
            <v>Longbow, Crop rotation, Yoke, Cellar storeroom</v>
          </cell>
          <cell r="C5">
            <v>31</v>
          </cell>
          <cell r="D5">
            <v>63</v>
          </cell>
          <cell r="E5">
            <v>40</v>
          </cell>
          <cell r="F5">
            <v>0</v>
          </cell>
          <cell r="G5">
            <v>8.6805555555555559E-3</v>
          </cell>
          <cell r="H5">
            <v>134</v>
          </cell>
          <cell r="J5">
            <v>31</v>
          </cell>
          <cell r="K5">
            <v>63</v>
          </cell>
          <cell r="L5">
            <v>40</v>
          </cell>
          <cell r="M5">
            <v>0</v>
          </cell>
          <cell r="N5">
            <v>8.6805555555555559E-3</v>
          </cell>
          <cell r="O5">
            <v>134</v>
          </cell>
        </row>
        <row r="6">
          <cell r="A6">
            <v>2</v>
          </cell>
          <cell r="B6" t="str">
            <v>Stirrup</v>
          </cell>
          <cell r="C6">
            <v>47</v>
          </cell>
          <cell r="D6">
            <v>97</v>
          </cell>
          <cell r="E6">
            <v>50</v>
          </cell>
          <cell r="F6">
            <v>2</v>
          </cell>
          <cell r="G6">
            <v>1.3460648148148147E-2</v>
          </cell>
          <cell r="H6">
            <v>194</v>
          </cell>
          <cell r="J6">
            <v>78</v>
          </cell>
          <cell r="K6">
            <v>160</v>
          </cell>
          <cell r="L6">
            <v>90</v>
          </cell>
          <cell r="M6">
            <v>2</v>
          </cell>
          <cell r="N6">
            <v>2.2141203703703705E-2</v>
          </cell>
          <cell r="O6">
            <v>328</v>
          </cell>
        </row>
        <row r="7">
          <cell r="A7">
            <v>3</v>
          </cell>
          <cell r="B7" t="str">
            <v>Weaponsmith, Armoursmith, Beer tester</v>
          </cell>
          <cell r="C7">
            <v>74</v>
          </cell>
          <cell r="D7">
            <v>155</v>
          </cell>
          <cell r="E7">
            <v>81</v>
          </cell>
          <cell r="F7">
            <v>4</v>
          </cell>
          <cell r="G7">
            <v>2.1527777777777781E-2</v>
          </cell>
          <cell r="H7">
            <v>310</v>
          </cell>
          <cell r="J7">
            <v>152</v>
          </cell>
          <cell r="K7">
            <v>315</v>
          </cell>
          <cell r="L7">
            <v>171</v>
          </cell>
          <cell r="M7">
            <v>6</v>
          </cell>
          <cell r="N7">
            <v>4.3668981481481489E-2</v>
          </cell>
          <cell r="O7">
            <v>638</v>
          </cell>
        </row>
        <row r="8">
          <cell r="A8">
            <v>4</v>
          </cell>
          <cell r="B8" t="str">
            <v>Swordsmith, Iron hardening</v>
          </cell>
          <cell r="C8">
            <v>120</v>
          </cell>
          <cell r="D8">
            <v>256</v>
          </cell>
          <cell r="E8">
            <v>136</v>
          </cell>
          <cell r="F8">
            <v>7</v>
          </cell>
          <cell r="G8">
            <v>3.5520833333333328E-2</v>
          </cell>
          <cell r="H8">
            <v>512</v>
          </cell>
          <cell r="J8">
            <v>272</v>
          </cell>
          <cell r="K8">
            <v>571</v>
          </cell>
          <cell r="L8">
            <v>307</v>
          </cell>
          <cell r="M8">
            <v>13</v>
          </cell>
          <cell r="N8">
            <v>7.9189814814814824E-2</v>
          </cell>
          <cell r="O8">
            <v>1150</v>
          </cell>
        </row>
        <row r="9">
          <cell r="A9">
            <v>5</v>
          </cell>
          <cell r="B9" t="str">
            <v>Crossbow</v>
          </cell>
          <cell r="C9">
            <v>200</v>
          </cell>
          <cell r="D9">
            <v>435</v>
          </cell>
          <cell r="E9">
            <v>235</v>
          </cell>
          <cell r="F9">
            <v>10</v>
          </cell>
          <cell r="G9">
            <v>6.0381944444444446E-2</v>
          </cell>
          <cell r="H9">
            <v>870</v>
          </cell>
          <cell r="J9">
            <v>472</v>
          </cell>
          <cell r="K9">
            <v>1006</v>
          </cell>
          <cell r="L9">
            <v>542</v>
          </cell>
          <cell r="M9">
            <v>23</v>
          </cell>
          <cell r="N9">
            <v>0.13957175925925927</v>
          </cell>
          <cell r="O9">
            <v>2020</v>
          </cell>
        </row>
        <row r="10">
          <cell r="A10">
            <v>6</v>
          </cell>
          <cell r="B10" t="str">
            <v>Poison arrow, Horse breeding</v>
          </cell>
          <cell r="C10">
            <v>342</v>
          </cell>
          <cell r="D10">
            <v>761</v>
          </cell>
          <cell r="E10">
            <v>419</v>
          </cell>
          <cell r="F10">
            <v>14</v>
          </cell>
          <cell r="G10">
            <v>0.10567129629629629</v>
          </cell>
          <cell r="H10">
            <v>1522</v>
          </cell>
          <cell r="J10">
            <v>814</v>
          </cell>
          <cell r="K10">
            <v>1767</v>
          </cell>
          <cell r="L10">
            <v>961</v>
          </cell>
          <cell r="M10">
            <v>37</v>
          </cell>
          <cell r="N10">
            <v>0.24524305555555556</v>
          </cell>
          <cell r="O10">
            <v>3542</v>
          </cell>
        </row>
        <row r="11">
          <cell r="A11">
            <v>7</v>
          </cell>
          <cell r="B11" t="str">
            <v>Weapons manufacturing, Horse armour</v>
          </cell>
          <cell r="C11">
            <v>603</v>
          </cell>
          <cell r="D11">
            <v>1370</v>
          </cell>
          <cell r="E11">
            <v>766</v>
          </cell>
          <cell r="F11">
            <v>18</v>
          </cell>
          <cell r="G11">
            <v>0.19020833333333331</v>
          </cell>
          <cell r="H11">
            <v>2739</v>
          </cell>
          <cell r="J11">
            <v>1417</v>
          </cell>
          <cell r="K11">
            <v>3137</v>
          </cell>
          <cell r="L11">
            <v>1727</v>
          </cell>
          <cell r="M11">
            <v>55</v>
          </cell>
          <cell r="N11">
            <v>0.4354513888888889</v>
          </cell>
          <cell r="O11">
            <v>6281</v>
          </cell>
        </row>
        <row r="12">
          <cell r="A12">
            <v>8</v>
          </cell>
          <cell r="B12" t="str">
            <v>Wheelbarrow, Flaming arrows</v>
          </cell>
          <cell r="C12">
            <v>1089</v>
          </cell>
          <cell r="D12">
            <v>2534</v>
          </cell>
          <cell r="E12">
            <v>1444</v>
          </cell>
          <cell r="F12">
            <v>23</v>
          </cell>
          <cell r="G12">
            <v>0.35189814814814818</v>
          </cell>
          <cell r="H12">
            <v>5067</v>
          </cell>
          <cell r="J12">
            <v>2506</v>
          </cell>
          <cell r="K12">
            <v>5671</v>
          </cell>
          <cell r="L12">
            <v>3171</v>
          </cell>
          <cell r="M12">
            <v>78</v>
          </cell>
          <cell r="N12">
            <v>0.78734953703703714</v>
          </cell>
          <cell r="O12">
            <v>11348</v>
          </cell>
        </row>
        <row r="13">
          <cell r="A13">
            <v>9</v>
          </cell>
          <cell r="B13" t="str">
            <v>Blacksmith</v>
          </cell>
          <cell r="C13">
            <v>2022</v>
          </cell>
          <cell r="D13">
            <v>4814</v>
          </cell>
          <cell r="E13">
            <v>2792</v>
          </cell>
          <cell r="F13">
            <v>28</v>
          </cell>
          <cell r="G13">
            <v>0.66859953703703701</v>
          </cell>
          <cell r="H13">
            <v>9628</v>
          </cell>
          <cell r="J13">
            <v>4528</v>
          </cell>
          <cell r="K13">
            <v>10485</v>
          </cell>
          <cell r="L13">
            <v>5963</v>
          </cell>
          <cell r="M13">
            <v>106</v>
          </cell>
          <cell r="N13">
            <v>1.4559490740740741</v>
          </cell>
          <cell r="O13">
            <v>20976</v>
          </cell>
        </row>
        <row r="14">
          <cell r="A14">
            <v>10</v>
          </cell>
          <cell r="B14" t="str">
            <v>Map of area, Cistern</v>
          </cell>
          <cell r="C14">
            <v>3849</v>
          </cell>
          <cell r="D14">
            <v>9387</v>
          </cell>
          <cell r="E14">
            <v>5583</v>
          </cell>
          <cell r="F14">
            <v>34</v>
          </cell>
          <cell r="G14">
            <v>1.3037731481481483</v>
          </cell>
          <cell r="H14">
            <v>18819</v>
          </cell>
          <cell r="J14">
            <v>8377</v>
          </cell>
          <cell r="K14">
            <v>19872</v>
          </cell>
          <cell r="L14">
            <v>11546</v>
          </cell>
          <cell r="M14">
            <v>140</v>
          </cell>
          <cell r="N14">
            <v>2.7597222222222224</v>
          </cell>
          <cell r="O14">
            <v>39795</v>
          </cell>
        </row>
      </sheetData>
      <sheetData sheetId="22">
        <row r="12">
          <cell r="A12">
            <v>1</v>
          </cell>
          <cell r="B12">
            <v>0.05</v>
          </cell>
          <cell r="C12">
            <v>14</v>
          </cell>
          <cell r="D12">
            <v>20</v>
          </cell>
          <cell r="E12">
            <v>6</v>
          </cell>
          <cell r="F12">
            <v>0</v>
          </cell>
          <cell r="G12">
            <v>10</v>
          </cell>
          <cell r="H12">
            <v>2.7777777777777779E-3</v>
          </cell>
          <cell r="I12"/>
          <cell r="N12" t="str">
            <v>resource saved</v>
          </cell>
        </row>
        <row r="13">
          <cell r="A13">
            <v>2</v>
          </cell>
          <cell r="B13">
            <v>0.1</v>
          </cell>
          <cell r="C13">
            <v>18</v>
          </cell>
          <cell r="D13">
            <v>26</v>
          </cell>
          <cell r="E13">
            <v>8</v>
          </cell>
          <cell r="F13">
            <v>1</v>
          </cell>
          <cell r="G13">
            <v>50</v>
          </cell>
          <cell r="H13">
            <v>3.6342592592592594E-3</v>
          </cell>
          <cell r="I13">
            <v>52</v>
          </cell>
          <cell r="J13">
            <v>1.04</v>
          </cell>
          <cell r="K13">
            <v>40</v>
          </cell>
          <cell r="L13">
            <v>0.05</v>
          </cell>
        </row>
        <row r="14">
          <cell r="A14">
            <v>3</v>
          </cell>
          <cell r="B14">
            <v>0.15</v>
          </cell>
          <cell r="C14">
            <v>23</v>
          </cell>
          <cell r="D14">
            <v>34</v>
          </cell>
          <cell r="E14">
            <v>12</v>
          </cell>
          <cell r="F14">
            <v>1</v>
          </cell>
          <cell r="G14">
            <v>100</v>
          </cell>
          <cell r="H14">
            <v>4.8032407407407407E-3</v>
          </cell>
          <cell r="I14">
            <v>69</v>
          </cell>
          <cell r="J14">
            <v>1.38</v>
          </cell>
          <cell r="K14">
            <v>50</v>
          </cell>
          <cell r="L14">
            <v>4.9999999999999989E-2</v>
          </cell>
        </row>
        <row r="15">
          <cell r="A15">
            <v>4</v>
          </cell>
          <cell r="B15">
            <v>0.2</v>
          </cell>
          <cell r="C15">
            <v>31</v>
          </cell>
          <cell r="D15">
            <v>45</v>
          </cell>
          <cell r="E15">
            <v>16</v>
          </cell>
          <cell r="F15">
            <v>2</v>
          </cell>
          <cell r="G15">
            <v>150</v>
          </cell>
          <cell r="H15">
            <v>6.3888888888888884E-3</v>
          </cell>
          <cell r="I15">
            <v>92</v>
          </cell>
          <cell r="J15">
            <v>1.84</v>
          </cell>
          <cell r="K15">
            <v>50</v>
          </cell>
          <cell r="L15">
            <v>5.0000000000000017E-2</v>
          </cell>
        </row>
        <row r="16">
          <cell r="A16">
            <v>5</v>
          </cell>
          <cell r="B16">
            <v>0.25</v>
          </cell>
          <cell r="C16">
            <v>40</v>
          </cell>
          <cell r="D16">
            <v>60</v>
          </cell>
          <cell r="E16">
            <v>23</v>
          </cell>
          <cell r="F16">
            <v>2</v>
          </cell>
          <cell r="G16">
            <v>200</v>
          </cell>
          <cell r="H16">
            <v>8.564814814814815E-3</v>
          </cell>
          <cell r="I16">
            <v>123</v>
          </cell>
          <cell r="J16">
            <v>2.46</v>
          </cell>
          <cell r="K16">
            <v>50</v>
          </cell>
          <cell r="L16">
            <v>4.9999999999999989E-2</v>
          </cell>
        </row>
        <row r="17">
          <cell r="A17">
            <v>6</v>
          </cell>
          <cell r="B17">
            <v>0.3</v>
          </cell>
          <cell r="C17">
            <v>53</v>
          </cell>
          <cell r="D17">
            <v>80</v>
          </cell>
          <cell r="E17">
            <v>33</v>
          </cell>
          <cell r="F17">
            <v>3</v>
          </cell>
          <cell r="G17">
            <v>250</v>
          </cell>
          <cell r="H17">
            <v>1.1550925925925925E-2</v>
          </cell>
          <cell r="I17">
            <v>166</v>
          </cell>
          <cell r="J17">
            <v>3.32</v>
          </cell>
          <cell r="K17">
            <v>50</v>
          </cell>
          <cell r="L17">
            <v>4.9999999999999989E-2</v>
          </cell>
        </row>
        <row r="18">
          <cell r="A18">
            <v>7</v>
          </cell>
          <cell r="B18">
            <v>0.35</v>
          </cell>
          <cell r="C18">
            <v>71</v>
          </cell>
          <cell r="D18">
            <v>108</v>
          </cell>
          <cell r="E18">
            <v>47</v>
          </cell>
          <cell r="F18">
            <v>3</v>
          </cell>
          <cell r="G18">
            <v>300</v>
          </cell>
          <cell r="H18">
            <v>1.5717592592592592E-2</v>
          </cell>
          <cell r="I18">
            <v>226</v>
          </cell>
          <cell r="J18">
            <v>4.5199999999999996</v>
          </cell>
          <cell r="K18">
            <v>50</v>
          </cell>
          <cell r="L18">
            <v>4.9999999999999989E-2</v>
          </cell>
        </row>
        <row r="19">
          <cell r="A19">
            <v>8</v>
          </cell>
          <cell r="B19">
            <v>0.4</v>
          </cell>
          <cell r="C19">
            <v>96</v>
          </cell>
          <cell r="D19">
            <v>146</v>
          </cell>
          <cell r="E19">
            <v>68</v>
          </cell>
          <cell r="F19">
            <v>4</v>
          </cell>
          <cell r="G19">
            <v>350</v>
          </cell>
          <cell r="H19">
            <v>2.1527777777777781E-2</v>
          </cell>
          <cell r="I19">
            <v>310</v>
          </cell>
          <cell r="J19">
            <v>6.2</v>
          </cell>
          <cell r="K19">
            <v>50</v>
          </cell>
          <cell r="L19">
            <v>5.0000000000000044E-2</v>
          </cell>
        </row>
        <row r="20">
          <cell r="A20">
            <v>9</v>
          </cell>
          <cell r="B20">
            <v>0.45</v>
          </cell>
          <cell r="C20">
            <v>129</v>
          </cell>
          <cell r="D20">
            <v>200</v>
          </cell>
          <cell r="E20">
            <v>99</v>
          </cell>
          <cell r="F20">
            <v>4</v>
          </cell>
          <cell r="G20">
            <v>400</v>
          </cell>
          <cell r="H20">
            <v>2.9710648148148149E-2</v>
          </cell>
          <cell r="I20">
            <v>428</v>
          </cell>
          <cell r="J20">
            <v>8.56</v>
          </cell>
          <cell r="K20">
            <v>50</v>
          </cell>
          <cell r="L20">
            <v>4.9999999999999989E-2</v>
          </cell>
        </row>
        <row r="21">
          <cell r="A21">
            <v>10</v>
          </cell>
          <cell r="B21">
            <v>0.5</v>
          </cell>
          <cell r="C21">
            <v>176</v>
          </cell>
          <cell r="D21">
            <v>276</v>
          </cell>
          <cell r="E21">
            <v>143</v>
          </cell>
          <cell r="F21">
            <v>5</v>
          </cell>
          <cell r="G21">
            <v>450</v>
          </cell>
          <cell r="H21">
            <v>4.130787037037037E-2</v>
          </cell>
          <cell r="I21">
            <v>595</v>
          </cell>
          <cell r="J21">
            <v>11.9</v>
          </cell>
          <cell r="K21">
            <v>50</v>
          </cell>
          <cell r="L21">
            <v>4.9999999999999989E-2</v>
          </cell>
          <cell r="N21">
            <v>100</v>
          </cell>
        </row>
        <row r="22">
          <cell r="A22">
            <v>11</v>
          </cell>
          <cell r="B22">
            <v>0.55000000000000004</v>
          </cell>
          <cell r="C22">
            <v>241</v>
          </cell>
          <cell r="D22">
            <v>383</v>
          </cell>
          <cell r="E22">
            <v>209</v>
          </cell>
          <cell r="F22">
            <v>5</v>
          </cell>
          <cell r="G22">
            <v>500</v>
          </cell>
          <cell r="H22">
            <v>5.7824074074074076E-2</v>
          </cell>
          <cell r="I22">
            <v>833</v>
          </cell>
          <cell r="J22">
            <v>16.66</v>
          </cell>
          <cell r="K22">
            <v>50</v>
          </cell>
          <cell r="L22">
            <v>5.0000000000000044E-2</v>
          </cell>
          <cell r="N22">
            <v>200</v>
          </cell>
        </row>
        <row r="23">
          <cell r="A23">
            <v>12</v>
          </cell>
          <cell r="B23">
            <v>0.6</v>
          </cell>
          <cell r="C23">
            <v>333</v>
          </cell>
          <cell r="D23">
            <v>535</v>
          </cell>
          <cell r="E23">
            <v>306</v>
          </cell>
          <cell r="F23">
            <v>6</v>
          </cell>
          <cell r="G23">
            <v>550</v>
          </cell>
          <cell r="H23">
            <v>8.1527777777777768E-2</v>
          </cell>
          <cell r="I23">
            <v>1174</v>
          </cell>
          <cell r="J23">
            <v>23.48</v>
          </cell>
          <cell r="K23">
            <v>50</v>
          </cell>
          <cell r="L23">
            <v>4.9999999999999933E-2</v>
          </cell>
          <cell r="N23">
            <v>300</v>
          </cell>
        </row>
        <row r="24">
          <cell r="A24">
            <v>13</v>
          </cell>
          <cell r="B24">
            <v>0.65</v>
          </cell>
          <cell r="C24">
            <v>463</v>
          </cell>
          <cell r="D24">
            <v>754</v>
          </cell>
          <cell r="E24">
            <v>450</v>
          </cell>
          <cell r="F24">
            <v>6</v>
          </cell>
          <cell r="G24">
            <v>600</v>
          </cell>
          <cell r="H24">
            <v>0.11577546296296297</v>
          </cell>
          <cell r="I24">
            <v>1667</v>
          </cell>
          <cell r="J24">
            <v>33.340000000000003</v>
          </cell>
          <cell r="K24">
            <v>50</v>
          </cell>
          <cell r="L24">
            <v>5.0000000000000044E-2</v>
          </cell>
        </row>
        <row r="25">
          <cell r="A25">
            <v>14</v>
          </cell>
          <cell r="B25">
            <v>0.7</v>
          </cell>
          <cell r="C25">
            <v>648</v>
          </cell>
          <cell r="D25">
            <v>1068</v>
          </cell>
          <cell r="E25">
            <v>668</v>
          </cell>
          <cell r="F25">
            <v>7</v>
          </cell>
          <cell r="G25">
            <v>650</v>
          </cell>
          <cell r="H25">
            <v>0.16555555555555554</v>
          </cell>
          <cell r="I25">
            <v>2384</v>
          </cell>
          <cell r="J25">
            <v>47.68</v>
          </cell>
          <cell r="K25">
            <v>50</v>
          </cell>
          <cell r="L25">
            <v>4.9999999999999933E-2</v>
          </cell>
        </row>
        <row r="26">
          <cell r="A26">
            <v>15</v>
          </cell>
          <cell r="B26">
            <v>0.75</v>
          </cell>
          <cell r="C26">
            <v>913</v>
          </cell>
          <cell r="D26">
            <v>1524</v>
          </cell>
          <cell r="E26">
            <v>996</v>
          </cell>
          <cell r="F26">
            <v>7</v>
          </cell>
          <cell r="G26">
            <v>700</v>
          </cell>
          <cell r="H26">
            <v>0.23840277777777777</v>
          </cell>
          <cell r="I26">
            <v>3433</v>
          </cell>
          <cell r="J26">
            <v>68.66</v>
          </cell>
          <cell r="K26">
            <v>50</v>
          </cell>
          <cell r="L26">
            <v>5.0000000000000044E-2</v>
          </cell>
        </row>
        <row r="27">
          <cell r="A27">
            <v>16</v>
          </cell>
          <cell r="B27">
            <v>0.8</v>
          </cell>
          <cell r="C27">
            <v>1294</v>
          </cell>
          <cell r="D27">
            <v>2190</v>
          </cell>
          <cell r="E27">
            <v>1494</v>
          </cell>
          <cell r="F27">
            <v>8</v>
          </cell>
          <cell r="G27">
            <v>750</v>
          </cell>
          <cell r="H27">
            <v>0.34569444444444447</v>
          </cell>
          <cell r="I27">
            <v>4978</v>
          </cell>
          <cell r="J27">
            <v>99.56</v>
          </cell>
          <cell r="K27">
            <v>50</v>
          </cell>
          <cell r="L27">
            <v>5.0000000000000044E-2</v>
          </cell>
        </row>
        <row r="28">
          <cell r="A28">
            <v>17</v>
          </cell>
          <cell r="B28">
            <v>0.85</v>
          </cell>
          <cell r="C28">
            <v>1846</v>
          </cell>
          <cell r="D28">
            <v>3169</v>
          </cell>
          <cell r="E28">
            <v>2253</v>
          </cell>
          <cell r="F28">
            <v>8</v>
          </cell>
          <cell r="G28">
            <v>800</v>
          </cell>
          <cell r="H28">
            <v>0.50471064814814814</v>
          </cell>
          <cell r="I28">
            <v>7268</v>
          </cell>
          <cell r="J28">
            <v>145.36000000000001</v>
          </cell>
          <cell r="K28">
            <v>50</v>
          </cell>
          <cell r="L28">
            <v>4.9999999999999933E-2</v>
          </cell>
        </row>
        <row r="29">
          <cell r="A29">
            <v>18</v>
          </cell>
          <cell r="B29">
            <v>0.9</v>
          </cell>
          <cell r="C29">
            <v>2650</v>
          </cell>
          <cell r="D29">
            <v>4615</v>
          </cell>
          <cell r="E29">
            <v>3419</v>
          </cell>
          <cell r="F29">
            <v>9</v>
          </cell>
          <cell r="G29">
            <v>850</v>
          </cell>
          <cell r="H29">
            <v>0.74192129629629633</v>
          </cell>
          <cell r="I29">
            <v>10684</v>
          </cell>
          <cell r="J29">
            <v>213.68</v>
          </cell>
          <cell r="K29">
            <v>50</v>
          </cell>
          <cell r="L29">
            <v>5.0000000000000044E-2</v>
          </cell>
        </row>
        <row r="30">
          <cell r="A30">
            <v>19</v>
          </cell>
          <cell r="B30">
            <v>0.95</v>
          </cell>
          <cell r="C30">
            <v>3826</v>
          </cell>
          <cell r="D30">
            <v>6767</v>
          </cell>
          <cell r="E30">
            <v>5219</v>
          </cell>
          <cell r="F30">
            <v>9</v>
          </cell>
          <cell r="G30">
            <v>900</v>
          </cell>
          <cell r="H30">
            <v>1.0980439814814815</v>
          </cell>
          <cell r="I30">
            <v>15812</v>
          </cell>
          <cell r="J30">
            <v>316.24</v>
          </cell>
          <cell r="K30">
            <v>50</v>
          </cell>
          <cell r="L30">
            <v>4.9999999999999933E-2</v>
          </cell>
        </row>
        <row r="31">
          <cell r="A31">
            <v>20</v>
          </cell>
          <cell r="B31">
            <v>1</v>
          </cell>
          <cell r="C31">
            <v>5560</v>
          </cell>
          <cell r="D31">
            <v>9989</v>
          </cell>
          <cell r="E31">
            <v>8011</v>
          </cell>
          <cell r="F31">
            <v>10</v>
          </cell>
          <cell r="G31">
            <v>1000</v>
          </cell>
          <cell r="H31">
            <v>1.6360879629629628</v>
          </cell>
          <cell r="I31">
            <v>23560</v>
          </cell>
          <cell r="J31">
            <v>471.2</v>
          </cell>
          <cell r="K31">
            <v>100</v>
          </cell>
          <cell r="L31">
            <v>5.0000000000000044E-2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abSelected="1" topLeftCell="D20" zoomScale="70" zoomScaleNormal="70" workbookViewId="0">
      <selection activeCell="S3" sqref="S3:T51"/>
    </sheetView>
  </sheetViews>
  <sheetFormatPr defaultRowHeight="15" x14ac:dyDescent="0.25"/>
  <cols>
    <col min="1" max="1" width="13.42578125" bestFit="1" customWidth="1"/>
    <col min="2" max="2" width="11.5703125" bestFit="1" customWidth="1"/>
    <col min="5" max="5" width="10" customWidth="1"/>
    <col min="6" max="6" width="11.42578125" customWidth="1"/>
    <col min="7" max="7" width="12" bestFit="1" customWidth="1"/>
    <col min="8" max="8" width="15.85546875" customWidth="1"/>
    <col min="9" max="9" width="7.85546875" customWidth="1"/>
    <col min="10" max="10" width="10.5703125" bestFit="1" customWidth="1"/>
    <col min="11" max="12" width="10.5703125" customWidth="1"/>
    <col min="13" max="13" width="15" bestFit="1" customWidth="1"/>
    <col min="14" max="14" width="10.5703125" customWidth="1"/>
    <col min="15" max="15" width="12.5703125" bestFit="1" customWidth="1"/>
    <col min="16" max="17" width="10.5703125" customWidth="1"/>
    <col min="18" max="18" width="9.7109375" bestFit="1" customWidth="1"/>
    <col min="20" max="20" width="11.5703125" bestFit="1" customWidth="1"/>
  </cols>
  <sheetData>
    <row r="1" spans="1:24" x14ac:dyDescent="0.25">
      <c r="A1" s="16"/>
      <c r="B1" s="17"/>
      <c r="C1" s="17"/>
      <c r="D1" s="17"/>
      <c r="E1" s="17"/>
      <c r="F1" s="17"/>
      <c r="G1" s="46" t="s">
        <v>44</v>
      </c>
      <c r="H1" s="47"/>
      <c r="I1" s="47"/>
      <c r="J1" s="47"/>
      <c r="K1" s="48"/>
      <c r="L1" s="46" t="s">
        <v>45</v>
      </c>
      <c r="M1" s="47"/>
      <c r="N1" s="47"/>
      <c r="O1" s="47"/>
      <c r="P1" s="48"/>
      <c r="Q1" s="18"/>
    </row>
    <row r="2" spans="1:24" ht="30" x14ac:dyDescent="0.25">
      <c r="A2" s="19" t="s">
        <v>25</v>
      </c>
      <c r="B2" s="20" t="s">
        <v>52</v>
      </c>
      <c r="C2" s="20" t="s">
        <v>53</v>
      </c>
      <c r="D2" s="20" t="s">
        <v>54</v>
      </c>
      <c r="E2" s="20" t="s">
        <v>55</v>
      </c>
      <c r="F2" s="20" t="s">
        <v>56</v>
      </c>
      <c r="G2" s="21" t="s">
        <v>26</v>
      </c>
      <c r="H2" s="22" t="s">
        <v>0</v>
      </c>
      <c r="I2" s="22" t="s">
        <v>27</v>
      </c>
      <c r="J2" s="22" t="s">
        <v>46</v>
      </c>
      <c r="K2" s="23" t="s">
        <v>28</v>
      </c>
      <c r="L2" s="22" t="s">
        <v>26</v>
      </c>
      <c r="M2" s="22" t="s">
        <v>0</v>
      </c>
      <c r="N2" s="22" t="s">
        <v>27</v>
      </c>
      <c r="O2" s="22" t="s">
        <v>47</v>
      </c>
      <c r="P2" s="24" t="s">
        <v>28</v>
      </c>
      <c r="Q2" s="25" t="s">
        <v>29</v>
      </c>
      <c r="S2" s="5" t="s">
        <v>0</v>
      </c>
      <c r="T2" s="5" t="s">
        <v>2</v>
      </c>
      <c r="W2" t="s">
        <v>48</v>
      </c>
    </row>
    <row r="3" spans="1:24" ht="15.75" x14ac:dyDescent="0.25">
      <c r="A3" s="6" t="s">
        <v>30</v>
      </c>
      <c r="B3" s="6">
        <v>2</v>
      </c>
      <c r="C3" s="6">
        <v>10</v>
      </c>
      <c r="D3" s="6">
        <v>7</v>
      </c>
      <c r="E3" s="6">
        <v>4</v>
      </c>
      <c r="F3" s="7">
        <v>1.4583333333333334E-3</v>
      </c>
      <c r="G3" s="26">
        <f>F3</f>
        <v>1.4583333333333334E-3</v>
      </c>
      <c r="H3" s="27">
        <f>G3</f>
        <v>1.4583333333333334E-3</v>
      </c>
      <c r="I3" s="27">
        <f>INT(H3)</f>
        <v>0</v>
      </c>
      <c r="J3" s="28">
        <f>IF(A3&lt;&gt;"Library",1,VLOOKUP(B3,$V$3:$W$15,2,FALSE))</f>
        <v>1</v>
      </c>
      <c r="K3" s="29">
        <f>13+J3</f>
        <v>14</v>
      </c>
      <c r="L3" s="8">
        <f>F3</f>
        <v>1.4583333333333334E-3</v>
      </c>
      <c r="M3" s="9">
        <f>L3</f>
        <v>1.4583333333333334E-3</v>
      </c>
      <c r="N3" s="9">
        <f>INT(M3)</f>
        <v>0</v>
      </c>
      <c r="O3" s="28">
        <f t="shared" ref="O3:O67" si="0">IF(A3&lt;&gt;"Library",1,VLOOKUP(B3,$V$3:$W$15,2,FALSE))</f>
        <v>1</v>
      </c>
      <c r="P3" s="29">
        <f>13+O3</f>
        <v>14</v>
      </c>
      <c r="Q3" s="10"/>
      <c r="S3">
        <v>1</v>
      </c>
      <c r="T3">
        <f>IFERROR(VLOOKUP(S3,$N$3:$Q$279,3,FALSE),T2)</f>
        <v>110</v>
      </c>
      <c r="V3" s="16" t="s">
        <v>49</v>
      </c>
      <c r="W3" s="18" t="s">
        <v>50</v>
      </c>
    </row>
    <row r="4" spans="1:24" ht="15.75" x14ac:dyDescent="0.25">
      <c r="A4" s="6" t="s">
        <v>31</v>
      </c>
      <c r="B4" s="6">
        <v>2</v>
      </c>
      <c r="C4" s="6">
        <v>10</v>
      </c>
      <c r="D4" s="6">
        <v>7</v>
      </c>
      <c r="E4" s="6">
        <v>4</v>
      </c>
      <c r="F4" s="7">
        <v>1.4583333333333334E-3</v>
      </c>
      <c r="G4" s="26">
        <f>F4+G3</f>
        <v>2.9166666666666668E-3</v>
      </c>
      <c r="H4" s="27">
        <f>G4</f>
        <v>2.9166666666666668E-3</v>
      </c>
      <c r="I4" s="28">
        <f>INT(H4)</f>
        <v>0</v>
      </c>
      <c r="J4" s="28">
        <f t="shared" ref="J4:J68" si="1">IF(A4&lt;&gt;"Library",1,VLOOKUP(B4,$V$3:$W$15,2,FALSE))</f>
        <v>1</v>
      </c>
      <c r="K4" s="29">
        <f>K3+J4</f>
        <v>15</v>
      </c>
      <c r="L4" s="8">
        <f t="shared" ref="L4:L67" si="2">F4+L3</f>
        <v>2.9166666666666668E-3</v>
      </c>
      <c r="M4" s="9">
        <f>L4</f>
        <v>2.9166666666666668E-3</v>
      </c>
      <c r="N4" s="10">
        <f>INT(M4)</f>
        <v>0</v>
      </c>
      <c r="O4" s="28">
        <f t="shared" si="0"/>
        <v>1</v>
      </c>
      <c r="P4" s="29">
        <f>P3+O4</f>
        <v>15</v>
      </c>
      <c r="Q4" s="10"/>
      <c r="S4">
        <v>2</v>
      </c>
      <c r="T4">
        <f t="shared" ref="T4:T51" si="3">IFERROR(VLOOKUP(S4,$N$3:$Q$279,3,FALSE),T3)</f>
        <v>150</v>
      </c>
      <c r="V4" s="30">
        <v>1</v>
      </c>
      <c r="W4" s="31">
        <v>1</v>
      </c>
    </row>
    <row r="5" spans="1:24" ht="15.75" x14ac:dyDescent="0.25">
      <c r="A5" s="6" t="s">
        <v>32</v>
      </c>
      <c r="B5" s="6">
        <v>2</v>
      </c>
      <c r="C5" s="6">
        <v>10</v>
      </c>
      <c r="D5" s="6">
        <v>7</v>
      </c>
      <c r="E5" s="6">
        <v>4</v>
      </c>
      <c r="F5" s="7">
        <v>1.4583333333333334E-3</v>
      </c>
      <c r="G5" s="26">
        <f t="shared" ref="G5:G68" si="4">F5+G4</f>
        <v>4.3750000000000004E-3</v>
      </c>
      <c r="H5" s="27">
        <f t="shared" ref="H5:H69" si="5">G5</f>
        <v>4.3750000000000004E-3</v>
      </c>
      <c r="I5" s="28">
        <f t="shared" ref="I5:I69" si="6">INT(H5)</f>
        <v>0</v>
      </c>
      <c r="J5" s="28">
        <f t="shared" si="1"/>
        <v>1</v>
      </c>
      <c r="K5" s="29">
        <f t="shared" ref="K5:K68" si="7">K4+J5</f>
        <v>16</v>
      </c>
      <c r="L5" s="8">
        <f t="shared" si="2"/>
        <v>4.3750000000000004E-3</v>
      </c>
      <c r="M5" s="9">
        <f t="shared" ref="M5:M69" si="8">L5</f>
        <v>4.3750000000000004E-3</v>
      </c>
      <c r="N5" s="10">
        <f t="shared" ref="N5:N69" si="9">INT(M5)</f>
        <v>0</v>
      </c>
      <c r="O5" s="28">
        <f t="shared" si="0"/>
        <v>1</v>
      </c>
      <c r="P5" s="29">
        <f t="shared" ref="P5:P68" si="10">P4+O5</f>
        <v>16</v>
      </c>
      <c r="Q5" s="10"/>
      <c r="S5">
        <v>3</v>
      </c>
      <c r="T5">
        <f t="shared" si="3"/>
        <v>170</v>
      </c>
      <c r="V5" s="30">
        <v>2</v>
      </c>
      <c r="W5" s="31">
        <f>1+2</f>
        <v>3</v>
      </c>
    </row>
    <row r="6" spans="1:24" ht="15.75" x14ac:dyDescent="0.25">
      <c r="A6" s="6" t="s">
        <v>33</v>
      </c>
      <c r="B6" s="11">
        <v>2</v>
      </c>
      <c r="C6" s="11">
        <v>13</v>
      </c>
      <c r="D6" s="11">
        <v>8</v>
      </c>
      <c r="E6" s="11">
        <v>5</v>
      </c>
      <c r="F6" s="7">
        <v>1.8402777777777777E-3</v>
      </c>
      <c r="G6" s="26">
        <f t="shared" si="4"/>
        <v>6.2152777777777779E-3</v>
      </c>
      <c r="H6" s="27">
        <f t="shared" si="5"/>
        <v>6.2152777777777779E-3</v>
      </c>
      <c r="I6" s="28">
        <f t="shared" si="6"/>
        <v>0</v>
      </c>
      <c r="J6" s="28">
        <f t="shared" si="1"/>
        <v>1</v>
      </c>
      <c r="K6" s="29">
        <f t="shared" si="7"/>
        <v>17</v>
      </c>
      <c r="L6" s="8">
        <f t="shared" si="2"/>
        <v>6.2152777777777779E-3</v>
      </c>
      <c r="M6" s="9">
        <f t="shared" si="8"/>
        <v>6.2152777777777779E-3</v>
      </c>
      <c r="N6" s="10">
        <f t="shared" si="9"/>
        <v>0</v>
      </c>
      <c r="O6" s="28">
        <f t="shared" si="0"/>
        <v>1</v>
      </c>
      <c r="P6" s="29">
        <f t="shared" si="10"/>
        <v>17</v>
      </c>
      <c r="Q6" s="10"/>
      <c r="S6">
        <v>4</v>
      </c>
      <c r="T6">
        <f t="shared" si="3"/>
        <v>183</v>
      </c>
      <c r="V6" s="30">
        <v>3</v>
      </c>
      <c r="W6" s="31">
        <v>5</v>
      </c>
    </row>
    <row r="7" spans="1:24" ht="15.75" x14ac:dyDescent="0.25">
      <c r="A7" s="6" t="s">
        <v>30</v>
      </c>
      <c r="B7" s="6">
        <v>3</v>
      </c>
      <c r="C7" s="6">
        <v>14</v>
      </c>
      <c r="D7" s="6">
        <v>11</v>
      </c>
      <c r="E7" s="6">
        <v>4</v>
      </c>
      <c r="F7" s="7">
        <v>2.0370370370370373E-3</v>
      </c>
      <c r="G7" s="26">
        <f t="shared" si="4"/>
        <v>8.2523148148148148E-3</v>
      </c>
      <c r="H7" s="27">
        <f t="shared" si="5"/>
        <v>8.2523148148148148E-3</v>
      </c>
      <c r="I7" s="28">
        <f t="shared" si="6"/>
        <v>0</v>
      </c>
      <c r="J7" s="28">
        <f t="shared" si="1"/>
        <v>1</v>
      </c>
      <c r="K7" s="29">
        <f t="shared" si="7"/>
        <v>18</v>
      </c>
      <c r="L7" s="8">
        <f t="shared" si="2"/>
        <v>8.2523148148148148E-3</v>
      </c>
      <c r="M7" s="9">
        <f t="shared" si="8"/>
        <v>8.2523148148148148E-3</v>
      </c>
      <c r="N7" s="10">
        <f t="shared" si="9"/>
        <v>0</v>
      </c>
      <c r="O7" s="28">
        <f t="shared" si="0"/>
        <v>1</v>
      </c>
      <c r="P7" s="29">
        <f t="shared" si="10"/>
        <v>18</v>
      </c>
      <c r="Q7" s="10"/>
      <c r="S7">
        <v>5</v>
      </c>
      <c r="T7">
        <f t="shared" si="3"/>
        <v>195</v>
      </c>
      <c r="V7" s="30">
        <v>4</v>
      </c>
      <c r="W7" s="31">
        <v>4</v>
      </c>
    </row>
    <row r="8" spans="1:24" ht="15.75" x14ac:dyDescent="0.25">
      <c r="A8" s="6" t="s">
        <v>31</v>
      </c>
      <c r="B8" s="6">
        <v>3</v>
      </c>
      <c r="C8" s="6">
        <v>14</v>
      </c>
      <c r="D8" s="6">
        <v>11</v>
      </c>
      <c r="E8" s="6">
        <v>4</v>
      </c>
      <c r="F8" s="7">
        <v>2.0370370370370373E-3</v>
      </c>
      <c r="G8" s="26">
        <f t="shared" si="4"/>
        <v>1.0289351851851852E-2</v>
      </c>
      <c r="H8" s="27">
        <f t="shared" si="5"/>
        <v>1.0289351851851852E-2</v>
      </c>
      <c r="I8" s="28">
        <f t="shared" si="6"/>
        <v>0</v>
      </c>
      <c r="J8" s="28">
        <f t="shared" si="1"/>
        <v>1</v>
      </c>
      <c r="K8" s="29">
        <f t="shared" si="7"/>
        <v>19</v>
      </c>
      <c r="L8" s="8">
        <f t="shared" si="2"/>
        <v>1.0289351851851852E-2</v>
      </c>
      <c r="M8" s="9">
        <f t="shared" si="8"/>
        <v>1.0289351851851852E-2</v>
      </c>
      <c r="N8" s="10">
        <f t="shared" si="9"/>
        <v>0</v>
      </c>
      <c r="O8" s="28">
        <f t="shared" si="0"/>
        <v>1</v>
      </c>
      <c r="P8" s="29">
        <f t="shared" si="10"/>
        <v>19</v>
      </c>
      <c r="Q8" s="10"/>
      <c r="S8">
        <v>6</v>
      </c>
      <c r="T8">
        <f t="shared" si="3"/>
        <v>203</v>
      </c>
      <c r="V8" s="30">
        <v>5</v>
      </c>
      <c r="W8" s="32">
        <v>2</v>
      </c>
    </row>
    <row r="9" spans="1:24" ht="15.75" x14ac:dyDescent="0.25">
      <c r="A9" s="6" t="s">
        <v>32</v>
      </c>
      <c r="B9" s="6">
        <v>3</v>
      </c>
      <c r="C9" s="6">
        <v>14</v>
      </c>
      <c r="D9" s="6">
        <v>11</v>
      </c>
      <c r="E9" s="6">
        <v>4</v>
      </c>
      <c r="F9" s="7">
        <v>2.0370370370370373E-3</v>
      </c>
      <c r="G9" s="26">
        <f t="shared" si="4"/>
        <v>1.2326388888888888E-2</v>
      </c>
      <c r="H9" s="27">
        <f t="shared" si="5"/>
        <v>1.2326388888888888E-2</v>
      </c>
      <c r="I9" s="28">
        <f t="shared" si="6"/>
        <v>0</v>
      </c>
      <c r="J9" s="28">
        <f t="shared" si="1"/>
        <v>1</v>
      </c>
      <c r="K9" s="29">
        <f t="shared" si="7"/>
        <v>20</v>
      </c>
      <c r="L9" s="8">
        <f t="shared" si="2"/>
        <v>1.2326388888888888E-2</v>
      </c>
      <c r="M9" s="9">
        <f t="shared" si="8"/>
        <v>1.2326388888888888E-2</v>
      </c>
      <c r="N9" s="10">
        <f t="shared" si="9"/>
        <v>0</v>
      </c>
      <c r="O9" s="28">
        <f t="shared" si="0"/>
        <v>1</v>
      </c>
      <c r="P9" s="29">
        <f t="shared" si="10"/>
        <v>20</v>
      </c>
      <c r="Q9" s="10"/>
      <c r="S9">
        <v>7</v>
      </c>
      <c r="T9">
        <f t="shared" si="3"/>
        <v>209</v>
      </c>
      <c r="V9" s="30">
        <v>6</v>
      </c>
      <c r="W9" s="32">
        <v>3</v>
      </c>
    </row>
    <row r="10" spans="1:24" ht="15.75" x14ac:dyDescent="0.25">
      <c r="A10" s="6" t="s">
        <v>34</v>
      </c>
      <c r="B10" s="11">
        <v>2</v>
      </c>
      <c r="C10" s="11">
        <v>15</v>
      </c>
      <c r="D10" s="11">
        <v>12</v>
      </c>
      <c r="E10" s="11">
        <v>3</v>
      </c>
      <c r="F10" s="7">
        <v>2.0833333333333333E-3</v>
      </c>
      <c r="G10" s="26">
        <f t="shared" si="4"/>
        <v>1.4409722222222221E-2</v>
      </c>
      <c r="H10" s="27">
        <f t="shared" si="5"/>
        <v>1.4409722222222221E-2</v>
      </c>
      <c r="I10" s="28">
        <f t="shared" si="6"/>
        <v>0</v>
      </c>
      <c r="J10" s="28">
        <f t="shared" si="1"/>
        <v>1</v>
      </c>
      <c r="K10" s="29">
        <f t="shared" si="7"/>
        <v>21</v>
      </c>
      <c r="L10" s="8">
        <f t="shared" si="2"/>
        <v>1.4409722222222221E-2</v>
      </c>
      <c r="M10" s="9">
        <f t="shared" si="8"/>
        <v>1.4409722222222221E-2</v>
      </c>
      <c r="N10" s="10">
        <f t="shared" si="9"/>
        <v>0</v>
      </c>
      <c r="O10" s="28">
        <f t="shared" si="0"/>
        <v>1</v>
      </c>
      <c r="P10" s="29">
        <f t="shared" si="10"/>
        <v>21</v>
      </c>
      <c r="Q10" s="10"/>
      <c r="S10">
        <v>8</v>
      </c>
      <c r="T10">
        <f t="shared" si="3"/>
        <v>217</v>
      </c>
      <c r="V10" s="30">
        <v>7</v>
      </c>
      <c r="W10" s="32">
        <v>3</v>
      </c>
    </row>
    <row r="11" spans="1:24" ht="15.75" x14ac:dyDescent="0.25">
      <c r="A11" s="6" t="s">
        <v>34</v>
      </c>
      <c r="B11" s="11">
        <v>2</v>
      </c>
      <c r="C11" s="11">
        <v>15</v>
      </c>
      <c r="D11" s="11">
        <v>12</v>
      </c>
      <c r="E11" s="11">
        <v>3</v>
      </c>
      <c r="F11" s="12">
        <v>2.0833333333333333E-3</v>
      </c>
      <c r="G11" s="26">
        <f t="shared" si="4"/>
        <v>1.6493055555555556E-2</v>
      </c>
      <c r="H11" s="27">
        <f t="shared" si="5"/>
        <v>1.6493055555555556E-2</v>
      </c>
      <c r="I11" s="28">
        <f t="shared" si="6"/>
        <v>0</v>
      </c>
      <c r="J11" s="28">
        <f t="shared" si="1"/>
        <v>1</v>
      </c>
      <c r="K11" s="29">
        <f t="shared" si="7"/>
        <v>22</v>
      </c>
      <c r="L11" s="8">
        <f t="shared" si="2"/>
        <v>1.6493055555555556E-2</v>
      </c>
      <c r="M11" s="9">
        <f t="shared" si="8"/>
        <v>1.6493055555555556E-2</v>
      </c>
      <c r="N11" s="10">
        <f t="shared" si="9"/>
        <v>0</v>
      </c>
      <c r="O11" s="28">
        <f t="shared" si="0"/>
        <v>1</v>
      </c>
      <c r="P11" s="29">
        <f t="shared" si="10"/>
        <v>22</v>
      </c>
      <c r="Q11" s="10"/>
      <c r="S11">
        <v>9</v>
      </c>
      <c r="T11">
        <f t="shared" si="3"/>
        <v>222</v>
      </c>
      <c r="V11" s="30">
        <v>8</v>
      </c>
      <c r="W11" s="32">
        <v>3</v>
      </c>
    </row>
    <row r="12" spans="1:24" ht="15.75" x14ac:dyDescent="0.25">
      <c r="A12" s="6" t="s">
        <v>35</v>
      </c>
      <c r="B12" s="11">
        <v>2</v>
      </c>
      <c r="C12" s="11">
        <v>15</v>
      </c>
      <c r="D12" s="11">
        <v>12</v>
      </c>
      <c r="E12" s="11">
        <v>3</v>
      </c>
      <c r="F12" s="12">
        <v>2.0833333333333333E-3</v>
      </c>
      <c r="G12" s="26">
        <f t="shared" si="4"/>
        <v>1.8576388888888889E-2</v>
      </c>
      <c r="H12" s="27">
        <f t="shared" si="5"/>
        <v>1.8576388888888889E-2</v>
      </c>
      <c r="I12" s="28">
        <f t="shared" si="6"/>
        <v>0</v>
      </c>
      <c r="J12" s="28">
        <f t="shared" si="1"/>
        <v>1</v>
      </c>
      <c r="K12" s="29">
        <f t="shared" si="7"/>
        <v>23</v>
      </c>
      <c r="L12" s="8">
        <f t="shared" si="2"/>
        <v>1.8576388888888889E-2</v>
      </c>
      <c r="M12" s="9">
        <f t="shared" si="8"/>
        <v>1.8576388888888889E-2</v>
      </c>
      <c r="N12" s="10">
        <f t="shared" si="9"/>
        <v>0</v>
      </c>
      <c r="O12" s="28">
        <f t="shared" si="0"/>
        <v>1</v>
      </c>
      <c r="P12" s="29">
        <f t="shared" si="10"/>
        <v>23</v>
      </c>
      <c r="Q12" s="10"/>
      <c r="S12">
        <v>10</v>
      </c>
      <c r="T12">
        <f t="shared" si="3"/>
        <v>226</v>
      </c>
      <c r="V12" s="30">
        <v>9</v>
      </c>
      <c r="W12" s="29">
        <v>2</v>
      </c>
    </row>
    <row r="13" spans="1:24" ht="15.75" x14ac:dyDescent="0.25">
      <c r="A13" s="6" t="s">
        <v>33</v>
      </c>
      <c r="B13" s="11">
        <v>3</v>
      </c>
      <c r="C13" s="11">
        <v>15</v>
      </c>
      <c r="D13" s="11">
        <v>9</v>
      </c>
      <c r="E13" s="11">
        <v>7</v>
      </c>
      <c r="F13" s="7">
        <v>2.1296296296296298E-3</v>
      </c>
      <c r="G13" s="26">
        <f t="shared" si="4"/>
        <v>2.0706018518518519E-2</v>
      </c>
      <c r="H13" s="27">
        <f t="shared" si="5"/>
        <v>2.0706018518518519E-2</v>
      </c>
      <c r="I13" s="28">
        <f t="shared" si="6"/>
        <v>0</v>
      </c>
      <c r="J13" s="28">
        <f t="shared" si="1"/>
        <v>1</v>
      </c>
      <c r="K13" s="29">
        <f t="shared" si="7"/>
        <v>24</v>
      </c>
      <c r="L13" s="8">
        <f t="shared" si="2"/>
        <v>2.0706018518518519E-2</v>
      </c>
      <c r="M13" s="9">
        <f t="shared" si="8"/>
        <v>2.0706018518518519E-2</v>
      </c>
      <c r="N13" s="10">
        <f t="shared" si="9"/>
        <v>0</v>
      </c>
      <c r="O13" s="28">
        <f t="shared" si="0"/>
        <v>1</v>
      </c>
      <c r="P13" s="29">
        <f t="shared" si="10"/>
        <v>24</v>
      </c>
      <c r="Q13" s="10"/>
      <c r="S13">
        <v>11</v>
      </c>
      <c r="T13">
        <f t="shared" si="3"/>
        <v>230</v>
      </c>
      <c r="V13" s="30">
        <v>10</v>
      </c>
      <c r="W13" s="29">
        <v>3</v>
      </c>
      <c r="X13" t="s">
        <v>36</v>
      </c>
    </row>
    <row r="14" spans="1:24" ht="15.75" x14ac:dyDescent="0.25">
      <c r="A14" s="6" t="s">
        <v>42</v>
      </c>
      <c r="B14" s="11">
        <v>1</v>
      </c>
      <c r="C14" s="11">
        <v>15</v>
      </c>
      <c r="D14" s="11">
        <v>9</v>
      </c>
      <c r="E14" s="11">
        <v>7</v>
      </c>
      <c r="F14" s="7">
        <v>2.1296296296296298E-3</v>
      </c>
      <c r="G14" s="26">
        <f t="shared" si="4"/>
        <v>2.283564814814815E-2</v>
      </c>
      <c r="H14" s="27">
        <f t="shared" si="5"/>
        <v>2.283564814814815E-2</v>
      </c>
      <c r="I14" s="28">
        <f t="shared" si="6"/>
        <v>0</v>
      </c>
      <c r="J14" s="28">
        <f t="shared" si="1"/>
        <v>1</v>
      </c>
      <c r="K14" s="29">
        <f t="shared" si="7"/>
        <v>25</v>
      </c>
      <c r="L14" s="8">
        <f t="shared" si="2"/>
        <v>2.283564814814815E-2</v>
      </c>
      <c r="M14" s="9">
        <f t="shared" si="8"/>
        <v>2.283564814814815E-2</v>
      </c>
      <c r="N14" s="10">
        <f t="shared" si="9"/>
        <v>0</v>
      </c>
      <c r="O14" s="28">
        <f t="shared" si="0"/>
        <v>1</v>
      </c>
      <c r="P14" s="29">
        <f t="shared" si="10"/>
        <v>25</v>
      </c>
      <c r="Q14" s="10"/>
      <c r="S14">
        <v>12</v>
      </c>
      <c r="T14">
        <f t="shared" si="3"/>
        <v>234</v>
      </c>
      <c r="V14" s="30"/>
      <c r="W14" s="31"/>
    </row>
    <row r="15" spans="1:24" ht="15.75" x14ac:dyDescent="0.25">
      <c r="A15" s="6" t="s">
        <v>33</v>
      </c>
      <c r="B15" s="11">
        <v>4</v>
      </c>
      <c r="C15" s="11">
        <v>17</v>
      </c>
      <c r="D15" s="11">
        <v>11</v>
      </c>
      <c r="E15" s="11">
        <v>8</v>
      </c>
      <c r="F15" s="7">
        <v>2.4768518518518516E-3</v>
      </c>
      <c r="G15" s="26">
        <f t="shared" si="4"/>
        <v>2.5312500000000002E-2</v>
      </c>
      <c r="H15" s="27">
        <f t="shared" si="5"/>
        <v>2.5312500000000002E-2</v>
      </c>
      <c r="I15" s="28">
        <f t="shared" si="6"/>
        <v>0</v>
      </c>
      <c r="J15" s="28">
        <f t="shared" si="1"/>
        <v>1</v>
      </c>
      <c r="K15" s="29">
        <f t="shared" si="7"/>
        <v>26</v>
      </c>
      <c r="L15" s="8">
        <f t="shared" si="2"/>
        <v>2.5312500000000002E-2</v>
      </c>
      <c r="M15" s="9">
        <f t="shared" si="8"/>
        <v>2.5312500000000002E-2</v>
      </c>
      <c r="N15" s="10">
        <f t="shared" si="9"/>
        <v>0</v>
      </c>
      <c r="O15" s="28">
        <f t="shared" si="0"/>
        <v>1</v>
      </c>
      <c r="P15" s="29">
        <f t="shared" si="10"/>
        <v>26</v>
      </c>
      <c r="Q15" s="10"/>
      <c r="S15">
        <v>13</v>
      </c>
      <c r="T15">
        <f t="shared" si="3"/>
        <v>237</v>
      </c>
      <c r="V15" s="33"/>
      <c r="W15" s="34"/>
    </row>
    <row r="16" spans="1:24" ht="15.75" x14ac:dyDescent="0.25">
      <c r="A16" s="6" t="s">
        <v>34</v>
      </c>
      <c r="B16" s="11">
        <v>3</v>
      </c>
      <c r="C16" s="11">
        <v>18</v>
      </c>
      <c r="D16" s="11">
        <v>15</v>
      </c>
      <c r="E16" s="11">
        <v>3</v>
      </c>
      <c r="F16" s="7">
        <v>2.5000000000000001E-3</v>
      </c>
      <c r="G16" s="26">
        <f t="shared" si="4"/>
        <v>2.78125E-2</v>
      </c>
      <c r="H16" s="27">
        <f t="shared" si="5"/>
        <v>2.78125E-2</v>
      </c>
      <c r="I16" s="28">
        <f t="shared" si="6"/>
        <v>0</v>
      </c>
      <c r="J16" s="28">
        <f t="shared" si="1"/>
        <v>1</v>
      </c>
      <c r="K16" s="29">
        <f t="shared" si="7"/>
        <v>27</v>
      </c>
      <c r="L16" s="8">
        <f t="shared" si="2"/>
        <v>2.78125E-2</v>
      </c>
      <c r="M16" s="9">
        <f t="shared" si="8"/>
        <v>2.78125E-2</v>
      </c>
      <c r="N16" s="10">
        <f t="shared" si="9"/>
        <v>0</v>
      </c>
      <c r="O16" s="28">
        <f t="shared" si="0"/>
        <v>1</v>
      </c>
      <c r="P16" s="29">
        <f t="shared" si="10"/>
        <v>27</v>
      </c>
      <c r="Q16" s="10"/>
      <c r="S16">
        <v>14</v>
      </c>
      <c r="T16">
        <f t="shared" si="3"/>
        <v>240</v>
      </c>
    </row>
    <row r="17" spans="1:20" ht="15.75" x14ac:dyDescent="0.25">
      <c r="A17" s="6" t="s">
        <v>34</v>
      </c>
      <c r="B17" s="11">
        <v>3</v>
      </c>
      <c r="C17" s="11">
        <v>18</v>
      </c>
      <c r="D17" s="11">
        <v>15</v>
      </c>
      <c r="E17" s="11">
        <v>3</v>
      </c>
      <c r="F17" s="12">
        <v>2.5000000000000001E-3</v>
      </c>
      <c r="G17" s="26">
        <f t="shared" si="4"/>
        <v>3.0312499999999999E-2</v>
      </c>
      <c r="H17" s="27">
        <f t="shared" si="5"/>
        <v>3.0312499999999999E-2</v>
      </c>
      <c r="I17" s="28">
        <f t="shared" si="6"/>
        <v>0</v>
      </c>
      <c r="J17" s="28">
        <f t="shared" si="1"/>
        <v>1</v>
      </c>
      <c r="K17" s="29">
        <f t="shared" si="7"/>
        <v>28</v>
      </c>
      <c r="L17" s="8">
        <f t="shared" si="2"/>
        <v>3.0312499999999999E-2</v>
      </c>
      <c r="M17" s="9">
        <f t="shared" si="8"/>
        <v>3.0312499999999999E-2</v>
      </c>
      <c r="N17" s="10">
        <f t="shared" si="9"/>
        <v>0</v>
      </c>
      <c r="O17" s="28">
        <f t="shared" si="0"/>
        <v>1</v>
      </c>
      <c r="P17" s="29">
        <f t="shared" si="10"/>
        <v>28</v>
      </c>
      <c r="Q17" s="10"/>
      <c r="S17">
        <v>15</v>
      </c>
      <c r="T17">
        <f t="shared" si="3"/>
        <v>244</v>
      </c>
    </row>
    <row r="18" spans="1:20" ht="15.75" x14ac:dyDescent="0.25">
      <c r="A18" s="6" t="s">
        <v>35</v>
      </c>
      <c r="B18" s="11">
        <v>3</v>
      </c>
      <c r="C18" s="11">
        <v>18</v>
      </c>
      <c r="D18" s="11">
        <v>15</v>
      </c>
      <c r="E18" s="11">
        <v>3</v>
      </c>
      <c r="F18" s="12">
        <v>2.5000000000000001E-3</v>
      </c>
      <c r="G18" s="26">
        <f t="shared" si="4"/>
        <v>3.2812500000000001E-2</v>
      </c>
      <c r="H18" s="27">
        <f t="shared" si="5"/>
        <v>3.2812500000000001E-2</v>
      </c>
      <c r="I18" s="28">
        <f t="shared" si="6"/>
        <v>0</v>
      </c>
      <c r="J18" s="28">
        <f t="shared" si="1"/>
        <v>1</v>
      </c>
      <c r="K18" s="29">
        <f t="shared" si="7"/>
        <v>29</v>
      </c>
      <c r="L18" s="8">
        <f t="shared" si="2"/>
        <v>3.2812500000000001E-2</v>
      </c>
      <c r="M18" s="9">
        <f t="shared" si="8"/>
        <v>3.2812500000000001E-2</v>
      </c>
      <c r="N18" s="10">
        <f t="shared" si="9"/>
        <v>0</v>
      </c>
      <c r="O18" s="28">
        <f t="shared" si="0"/>
        <v>1</v>
      </c>
      <c r="P18" s="29">
        <f t="shared" si="10"/>
        <v>29</v>
      </c>
      <c r="Q18" s="10"/>
      <c r="S18">
        <v>16</v>
      </c>
      <c r="T18">
        <f t="shared" si="3"/>
        <v>247</v>
      </c>
    </row>
    <row r="19" spans="1:20" ht="15.75" x14ac:dyDescent="0.25">
      <c r="A19" s="6" t="s">
        <v>30</v>
      </c>
      <c r="B19" s="6">
        <v>4</v>
      </c>
      <c r="C19" s="6">
        <v>20</v>
      </c>
      <c r="D19" s="6">
        <v>15</v>
      </c>
      <c r="E19" s="6">
        <v>6</v>
      </c>
      <c r="F19" s="7">
        <v>2.8587962962962963E-3</v>
      </c>
      <c r="G19" s="26">
        <f t="shared" si="4"/>
        <v>3.5671296296296298E-2</v>
      </c>
      <c r="H19" s="27">
        <f t="shared" si="5"/>
        <v>3.5671296296296298E-2</v>
      </c>
      <c r="I19" s="28">
        <f t="shared" si="6"/>
        <v>0</v>
      </c>
      <c r="J19" s="28">
        <f t="shared" si="1"/>
        <v>1</v>
      </c>
      <c r="K19" s="29">
        <f t="shared" si="7"/>
        <v>30</v>
      </c>
      <c r="L19" s="8">
        <f t="shared" si="2"/>
        <v>3.5671296296296298E-2</v>
      </c>
      <c r="M19" s="9">
        <f t="shared" si="8"/>
        <v>3.5671296296296298E-2</v>
      </c>
      <c r="N19" s="10">
        <f t="shared" si="9"/>
        <v>0</v>
      </c>
      <c r="O19" s="28">
        <f t="shared" si="0"/>
        <v>1</v>
      </c>
      <c r="P19" s="29">
        <f t="shared" si="10"/>
        <v>30</v>
      </c>
      <c r="Q19" s="10"/>
      <c r="S19">
        <v>17</v>
      </c>
      <c r="T19">
        <f t="shared" si="3"/>
        <v>250</v>
      </c>
    </row>
    <row r="20" spans="1:20" ht="15.75" x14ac:dyDescent="0.25">
      <c r="A20" s="6" t="s">
        <v>31</v>
      </c>
      <c r="B20" s="6">
        <v>4</v>
      </c>
      <c r="C20" s="6">
        <v>20</v>
      </c>
      <c r="D20" s="6">
        <v>15</v>
      </c>
      <c r="E20" s="6">
        <v>6</v>
      </c>
      <c r="F20" s="7">
        <v>2.8587962962962963E-3</v>
      </c>
      <c r="G20" s="26">
        <f t="shared" si="4"/>
        <v>3.8530092592592595E-2</v>
      </c>
      <c r="H20" s="27">
        <f t="shared" si="5"/>
        <v>3.8530092592592595E-2</v>
      </c>
      <c r="I20" s="28">
        <f t="shared" si="6"/>
        <v>0</v>
      </c>
      <c r="J20" s="28">
        <f t="shared" si="1"/>
        <v>1</v>
      </c>
      <c r="K20" s="29">
        <f t="shared" si="7"/>
        <v>31</v>
      </c>
      <c r="L20" s="8">
        <f t="shared" si="2"/>
        <v>3.8530092592592595E-2</v>
      </c>
      <c r="M20" s="9">
        <f t="shared" si="8"/>
        <v>3.8530092592592595E-2</v>
      </c>
      <c r="N20" s="10">
        <f t="shared" si="9"/>
        <v>0</v>
      </c>
      <c r="O20" s="28">
        <f t="shared" si="0"/>
        <v>1</v>
      </c>
      <c r="P20" s="29">
        <f t="shared" si="10"/>
        <v>31</v>
      </c>
      <c r="Q20" s="10"/>
      <c r="S20">
        <v>18</v>
      </c>
      <c r="T20">
        <f t="shared" si="3"/>
        <v>252</v>
      </c>
    </row>
    <row r="21" spans="1:20" ht="15.75" x14ac:dyDescent="0.25">
      <c r="A21" s="6" t="s">
        <v>32</v>
      </c>
      <c r="B21" s="6">
        <v>4</v>
      </c>
      <c r="C21" s="6">
        <v>20</v>
      </c>
      <c r="D21" s="6">
        <v>15</v>
      </c>
      <c r="E21" s="6">
        <v>6</v>
      </c>
      <c r="F21" s="7">
        <v>2.8587962962962963E-3</v>
      </c>
      <c r="G21" s="26">
        <f t="shared" si="4"/>
        <v>4.1388888888888892E-2</v>
      </c>
      <c r="H21" s="27">
        <f t="shared" si="5"/>
        <v>4.1388888888888892E-2</v>
      </c>
      <c r="I21" s="28">
        <f t="shared" si="6"/>
        <v>0</v>
      </c>
      <c r="J21" s="28">
        <f t="shared" si="1"/>
        <v>1</v>
      </c>
      <c r="K21" s="29">
        <f t="shared" si="7"/>
        <v>32</v>
      </c>
      <c r="L21" s="8">
        <f t="shared" si="2"/>
        <v>4.1388888888888892E-2</v>
      </c>
      <c r="M21" s="9">
        <f t="shared" si="8"/>
        <v>4.1388888888888892E-2</v>
      </c>
      <c r="N21" s="10">
        <f t="shared" si="9"/>
        <v>0</v>
      </c>
      <c r="O21" s="28">
        <f t="shared" si="0"/>
        <v>1</v>
      </c>
      <c r="P21" s="29">
        <f t="shared" si="10"/>
        <v>32</v>
      </c>
      <c r="Q21" s="10"/>
      <c r="S21">
        <v>19</v>
      </c>
      <c r="T21">
        <f t="shared" si="3"/>
        <v>254</v>
      </c>
    </row>
    <row r="22" spans="1:20" ht="15.75" x14ac:dyDescent="0.25">
      <c r="A22" s="6" t="s">
        <v>33</v>
      </c>
      <c r="B22" s="11">
        <v>5</v>
      </c>
      <c r="C22" s="11">
        <v>20</v>
      </c>
      <c r="D22" s="11">
        <v>13</v>
      </c>
      <c r="E22" s="11">
        <v>9</v>
      </c>
      <c r="F22" s="7">
        <v>2.8935185185185188E-3</v>
      </c>
      <c r="G22" s="26">
        <f t="shared" si="4"/>
        <v>4.4282407407407409E-2</v>
      </c>
      <c r="H22" s="27">
        <f t="shared" si="5"/>
        <v>4.4282407407407409E-2</v>
      </c>
      <c r="I22" s="28">
        <f t="shared" si="6"/>
        <v>0</v>
      </c>
      <c r="J22" s="28">
        <f t="shared" si="1"/>
        <v>1</v>
      </c>
      <c r="K22" s="29">
        <f t="shared" si="7"/>
        <v>33</v>
      </c>
      <c r="L22" s="8">
        <f t="shared" si="2"/>
        <v>4.4282407407407409E-2</v>
      </c>
      <c r="M22" s="9">
        <f t="shared" si="8"/>
        <v>4.4282407407407409E-2</v>
      </c>
      <c r="N22" s="10">
        <f t="shared" si="9"/>
        <v>0</v>
      </c>
      <c r="O22" s="28">
        <f t="shared" si="0"/>
        <v>1</v>
      </c>
      <c r="P22" s="29">
        <f t="shared" si="10"/>
        <v>33</v>
      </c>
      <c r="Q22" s="10"/>
      <c r="S22">
        <v>20</v>
      </c>
      <c r="T22">
        <f t="shared" si="3"/>
        <v>256</v>
      </c>
    </row>
    <row r="23" spans="1:20" ht="15.75" x14ac:dyDescent="0.25">
      <c r="A23" s="6" t="s">
        <v>34</v>
      </c>
      <c r="B23" s="11">
        <v>4</v>
      </c>
      <c r="C23" s="11">
        <v>21</v>
      </c>
      <c r="D23" s="11">
        <v>18</v>
      </c>
      <c r="E23" s="11">
        <v>5</v>
      </c>
      <c r="F23" s="7">
        <v>3.0208333333333333E-3</v>
      </c>
      <c r="G23" s="26">
        <f t="shared" si="4"/>
        <v>4.7303240740740743E-2</v>
      </c>
      <c r="H23" s="27">
        <f t="shared" si="5"/>
        <v>4.7303240740740743E-2</v>
      </c>
      <c r="I23" s="28">
        <f t="shared" si="6"/>
        <v>0</v>
      </c>
      <c r="J23" s="28">
        <f t="shared" si="1"/>
        <v>1</v>
      </c>
      <c r="K23" s="29">
        <f t="shared" si="7"/>
        <v>34</v>
      </c>
      <c r="L23" s="8">
        <f t="shared" si="2"/>
        <v>4.7303240740740743E-2</v>
      </c>
      <c r="M23" s="9">
        <f t="shared" si="8"/>
        <v>4.7303240740740743E-2</v>
      </c>
      <c r="N23" s="10">
        <f t="shared" si="9"/>
        <v>0</v>
      </c>
      <c r="O23" s="28">
        <f t="shared" si="0"/>
        <v>1</v>
      </c>
      <c r="P23" s="29">
        <f t="shared" si="10"/>
        <v>34</v>
      </c>
      <c r="Q23" s="10"/>
      <c r="S23">
        <v>21</v>
      </c>
      <c r="T23">
        <f t="shared" si="3"/>
        <v>258</v>
      </c>
    </row>
    <row r="24" spans="1:20" ht="15.75" x14ac:dyDescent="0.25">
      <c r="A24" s="6" t="s">
        <v>34</v>
      </c>
      <c r="B24" s="11">
        <v>4</v>
      </c>
      <c r="C24" s="11">
        <v>21</v>
      </c>
      <c r="D24" s="11">
        <v>18</v>
      </c>
      <c r="E24" s="11">
        <v>5</v>
      </c>
      <c r="F24" s="12">
        <v>3.0208333333333333E-3</v>
      </c>
      <c r="G24" s="26">
        <f t="shared" si="4"/>
        <v>5.0324074074074077E-2</v>
      </c>
      <c r="H24" s="27">
        <f t="shared" si="5"/>
        <v>5.0324074074074077E-2</v>
      </c>
      <c r="I24" s="28">
        <f t="shared" si="6"/>
        <v>0</v>
      </c>
      <c r="J24" s="28">
        <f t="shared" si="1"/>
        <v>1</v>
      </c>
      <c r="K24" s="29">
        <f t="shared" si="7"/>
        <v>35</v>
      </c>
      <c r="L24" s="8">
        <f t="shared" si="2"/>
        <v>5.0324074074074077E-2</v>
      </c>
      <c r="M24" s="9">
        <f t="shared" si="8"/>
        <v>5.0324074074074077E-2</v>
      </c>
      <c r="N24" s="10">
        <f t="shared" si="9"/>
        <v>0</v>
      </c>
      <c r="O24" s="28">
        <f t="shared" si="0"/>
        <v>1</v>
      </c>
      <c r="P24" s="29">
        <f t="shared" si="10"/>
        <v>35</v>
      </c>
      <c r="Q24" s="10"/>
      <c r="S24">
        <v>22</v>
      </c>
      <c r="T24">
        <f t="shared" si="3"/>
        <v>260</v>
      </c>
    </row>
    <row r="25" spans="1:20" ht="15.75" x14ac:dyDescent="0.25">
      <c r="A25" s="6" t="s">
        <v>35</v>
      </c>
      <c r="B25" s="11">
        <v>4</v>
      </c>
      <c r="C25" s="11">
        <v>21</v>
      </c>
      <c r="D25" s="11">
        <v>18</v>
      </c>
      <c r="E25" s="11">
        <v>5</v>
      </c>
      <c r="F25" s="12">
        <v>3.0208333333333333E-3</v>
      </c>
      <c r="G25" s="26">
        <f t="shared" si="4"/>
        <v>5.334490740740741E-2</v>
      </c>
      <c r="H25" s="27">
        <f t="shared" si="5"/>
        <v>5.334490740740741E-2</v>
      </c>
      <c r="I25" s="28">
        <f t="shared" si="6"/>
        <v>0</v>
      </c>
      <c r="J25" s="28">
        <f t="shared" si="1"/>
        <v>1</v>
      </c>
      <c r="K25" s="29">
        <f t="shared" si="7"/>
        <v>36</v>
      </c>
      <c r="L25" s="8">
        <f t="shared" si="2"/>
        <v>5.334490740740741E-2</v>
      </c>
      <c r="M25" s="9">
        <f t="shared" si="8"/>
        <v>5.334490740740741E-2</v>
      </c>
      <c r="N25" s="10">
        <f t="shared" si="9"/>
        <v>0</v>
      </c>
      <c r="O25" s="28">
        <f t="shared" si="0"/>
        <v>1</v>
      </c>
      <c r="P25" s="29">
        <f t="shared" si="10"/>
        <v>36</v>
      </c>
      <c r="Q25" s="10"/>
      <c r="S25">
        <v>23</v>
      </c>
      <c r="T25">
        <f t="shared" si="3"/>
        <v>262</v>
      </c>
    </row>
    <row r="26" spans="1:20" ht="15.75" x14ac:dyDescent="0.25">
      <c r="A26" s="6" t="s">
        <v>33</v>
      </c>
      <c r="B26" s="11">
        <v>6</v>
      </c>
      <c r="C26" s="11">
        <v>23</v>
      </c>
      <c r="D26" s="11">
        <v>16</v>
      </c>
      <c r="E26" s="11">
        <v>10</v>
      </c>
      <c r="F26" s="7">
        <v>3.37962962962963E-3</v>
      </c>
      <c r="G26" s="26">
        <f t="shared" si="4"/>
        <v>5.6724537037037039E-2</v>
      </c>
      <c r="H26" s="27">
        <f t="shared" si="5"/>
        <v>5.6724537037037039E-2</v>
      </c>
      <c r="I26" s="28">
        <f t="shared" si="6"/>
        <v>0</v>
      </c>
      <c r="J26" s="28">
        <f t="shared" si="1"/>
        <v>1</v>
      </c>
      <c r="K26" s="29">
        <f t="shared" si="7"/>
        <v>37</v>
      </c>
      <c r="L26" s="8">
        <f t="shared" si="2"/>
        <v>5.6724537037037039E-2</v>
      </c>
      <c r="M26" s="9">
        <f t="shared" si="8"/>
        <v>5.6724537037037039E-2</v>
      </c>
      <c r="N26" s="10">
        <f t="shared" si="9"/>
        <v>0</v>
      </c>
      <c r="O26" s="28">
        <f t="shared" si="0"/>
        <v>1</v>
      </c>
      <c r="P26" s="29">
        <f t="shared" si="10"/>
        <v>37</v>
      </c>
      <c r="Q26" s="10"/>
      <c r="S26">
        <v>24</v>
      </c>
      <c r="T26">
        <f t="shared" si="3"/>
        <v>264</v>
      </c>
    </row>
    <row r="27" spans="1:20" ht="15.75" x14ac:dyDescent="0.25">
      <c r="A27" s="6" t="s">
        <v>37</v>
      </c>
      <c r="B27" s="11">
        <v>2</v>
      </c>
      <c r="C27" s="11">
        <v>18</v>
      </c>
      <c r="D27" s="11">
        <v>26</v>
      </c>
      <c r="E27" s="11">
        <v>8</v>
      </c>
      <c r="F27" s="7">
        <v>3.6342592592592594E-3</v>
      </c>
      <c r="G27" s="26">
        <f t="shared" si="4"/>
        <v>6.0358796296296299E-2</v>
      </c>
      <c r="H27" s="27">
        <f t="shared" si="5"/>
        <v>6.0358796296296299E-2</v>
      </c>
      <c r="I27" s="28">
        <f t="shared" si="6"/>
        <v>0</v>
      </c>
      <c r="J27" s="28">
        <f t="shared" si="1"/>
        <v>1</v>
      </c>
      <c r="K27" s="29">
        <f t="shared" si="7"/>
        <v>38</v>
      </c>
      <c r="L27" s="8">
        <f t="shared" si="2"/>
        <v>6.0358796296296299E-2</v>
      </c>
      <c r="M27" s="9">
        <f t="shared" si="8"/>
        <v>6.0358796296296299E-2</v>
      </c>
      <c r="N27" s="10">
        <f t="shared" si="9"/>
        <v>0</v>
      </c>
      <c r="O27" s="28">
        <f t="shared" si="0"/>
        <v>1</v>
      </c>
      <c r="P27" s="29">
        <f t="shared" si="10"/>
        <v>38</v>
      </c>
      <c r="Q27" s="10"/>
      <c r="S27">
        <v>25</v>
      </c>
      <c r="T27">
        <f t="shared" si="3"/>
        <v>265</v>
      </c>
    </row>
    <row r="28" spans="1:20" ht="15.75" x14ac:dyDescent="0.25">
      <c r="A28" s="6" t="s">
        <v>34</v>
      </c>
      <c r="B28" s="11">
        <v>5</v>
      </c>
      <c r="C28" s="11">
        <v>26</v>
      </c>
      <c r="D28" s="11">
        <v>22</v>
      </c>
      <c r="E28" s="11">
        <v>5</v>
      </c>
      <c r="F28" s="7">
        <v>3.6574074074074074E-3</v>
      </c>
      <c r="G28" s="26">
        <f t="shared" si="4"/>
        <v>6.40162037037037E-2</v>
      </c>
      <c r="H28" s="27">
        <f t="shared" si="5"/>
        <v>6.40162037037037E-2</v>
      </c>
      <c r="I28" s="28">
        <f t="shared" si="6"/>
        <v>0</v>
      </c>
      <c r="J28" s="28">
        <f t="shared" si="1"/>
        <v>1</v>
      </c>
      <c r="K28" s="29">
        <f t="shared" si="7"/>
        <v>39</v>
      </c>
      <c r="L28" s="8">
        <f t="shared" si="2"/>
        <v>6.40162037037037E-2</v>
      </c>
      <c r="M28" s="9">
        <f t="shared" si="8"/>
        <v>6.40162037037037E-2</v>
      </c>
      <c r="N28" s="10">
        <f t="shared" si="9"/>
        <v>0</v>
      </c>
      <c r="O28" s="28">
        <f t="shared" si="0"/>
        <v>1</v>
      </c>
      <c r="P28" s="29">
        <f t="shared" si="10"/>
        <v>39</v>
      </c>
      <c r="Q28" s="10"/>
      <c r="S28">
        <v>26</v>
      </c>
      <c r="T28">
        <f t="shared" si="3"/>
        <v>266</v>
      </c>
    </row>
    <row r="29" spans="1:20" ht="15.75" x14ac:dyDescent="0.25">
      <c r="A29" s="6" t="s">
        <v>34</v>
      </c>
      <c r="B29" s="11">
        <v>5</v>
      </c>
      <c r="C29" s="11">
        <v>26</v>
      </c>
      <c r="D29" s="11">
        <v>22</v>
      </c>
      <c r="E29" s="11">
        <v>5</v>
      </c>
      <c r="F29" s="12">
        <v>3.6574074074074074E-3</v>
      </c>
      <c r="G29" s="26">
        <f t="shared" si="4"/>
        <v>6.7673611111111101E-2</v>
      </c>
      <c r="H29" s="27">
        <f t="shared" si="5"/>
        <v>6.7673611111111101E-2</v>
      </c>
      <c r="I29" s="28">
        <f t="shared" si="6"/>
        <v>0</v>
      </c>
      <c r="J29" s="28">
        <f t="shared" si="1"/>
        <v>1</v>
      </c>
      <c r="K29" s="29">
        <f t="shared" si="7"/>
        <v>40</v>
      </c>
      <c r="L29" s="8">
        <f t="shared" si="2"/>
        <v>6.7673611111111101E-2</v>
      </c>
      <c r="M29" s="9">
        <f t="shared" si="8"/>
        <v>6.7673611111111101E-2</v>
      </c>
      <c r="N29" s="10">
        <f t="shared" si="9"/>
        <v>0</v>
      </c>
      <c r="O29" s="28">
        <f t="shared" si="0"/>
        <v>1</v>
      </c>
      <c r="P29" s="29">
        <f t="shared" si="10"/>
        <v>40</v>
      </c>
      <c r="Q29" s="10"/>
      <c r="S29">
        <v>27</v>
      </c>
      <c r="T29">
        <f t="shared" si="3"/>
        <v>268</v>
      </c>
    </row>
    <row r="30" spans="1:20" ht="15.75" x14ac:dyDescent="0.25">
      <c r="A30" s="6" t="s">
        <v>35</v>
      </c>
      <c r="B30" s="11">
        <v>5</v>
      </c>
      <c r="C30" s="11">
        <v>26</v>
      </c>
      <c r="D30" s="11">
        <v>22</v>
      </c>
      <c r="E30" s="11">
        <v>5</v>
      </c>
      <c r="F30" s="12">
        <v>3.6574074074074074E-3</v>
      </c>
      <c r="G30" s="26">
        <f t="shared" si="4"/>
        <v>7.1331018518518502E-2</v>
      </c>
      <c r="H30" s="27">
        <f t="shared" si="5"/>
        <v>7.1331018518518502E-2</v>
      </c>
      <c r="I30" s="28">
        <f t="shared" si="6"/>
        <v>0</v>
      </c>
      <c r="J30" s="28">
        <f t="shared" si="1"/>
        <v>1</v>
      </c>
      <c r="K30" s="29">
        <f t="shared" si="7"/>
        <v>41</v>
      </c>
      <c r="L30" s="8">
        <f t="shared" si="2"/>
        <v>7.1331018518518502E-2</v>
      </c>
      <c r="M30" s="9">
        <f t="shared" si="8"/>
        <v>7.1331018518518502E-2</v>
      </c>
      <c r="N30" s="10">
        <f t="shared" si="9"/>
        <v>0</v>
      </c>
      <c r="O30" s="28">
        <f t="shared" si="0"/>
        <v>1</v>
      </c>
      <c r="P30" s="29">
        <f t="shared" si="10"/>
        <v>41</v>
      </c>
      <c r="Q30" s="10"/>
      <c r="S30">
        <v>28</v>
      </c>
      <c r="T30">
        <f t="shared" si="3"/>
        <v>269</v>
      </c>
    </row>
    <row r="31" spans="1:20" ht="15.75" x14ac:dyDescent="0.25">
      <c r="A31" s="6" t="s">
        <v>30</v>
      </c>
      <c r="B31" s="6">
        <v>5</v>
      </c>
      <c r="C31" s="6">
        <v>27</v>
      </c>
      <c r="D31" s="6">
        <v>21</v>
      </c>
      <c r="E31" s="6">
        <v>9</v>
      </c>
      <c r="F31" s="7">
        <v>3.9699074074074072E-3</v>
      </c>
      <c r="G31" s="26">
        <f t="shared" si="4"/>
        <v>7.530092592592591E-2</v>
      </c>
      <c r="H31" s="27">
        <f t="shared" si="5"/>
        <v>7.530092592592591E-2</v>
      </c>
      <c r="I31" s="28">
        <f t="shared" si="6"/>
        <v>0</v>
      </c>
      <c r="J31" s="28">
        <f t="shared" si="1"/>
        <v>1</v>
      </c>
      <c r="K31" s="29">
        <f t="shared" si="7"/>
        <v>42</v>
      </c>
      <c r="L31" s="8">
        <f t="shared" si="2"/>
        <v>7.530092592592591E-2</v>
      </c>
      <c r="M31" s="9">
        <f t="shared" si="8"/>
        <v>7.530092592592591E-2</v>
      </c>
      <c r="N31" s="10">
        <f t="shared" si="9"/>
        <v>0</v>
      </c>
      <c r="O31" s="28">
        <f t="shared" si="0"/>
        <v>1</v>
      </c>
      <c r="P31" s="29">
        <f t="shared" si="10"/>
        <v>42</v>
      </c>
      <c r="Q31" s="10"/>
      <c r="S31">
        <v>29</v>
      </c>
      <c r="T31">
        <f t="shared" si="3"/>
        <v>270</v>
      </c>
    </row>
    <row r="32" spans="1:20" ht="15.75" x14ac:dyDescent="0.25">
      <c r="A32" s="6" t="s">
        <v>31</v>
      </c>
      <c r="B32" s="6">
        <v>5</v>
      </c>
      <c r="C32" s="6">
        <v>27</v>
      </c>
      <c r="D32" s="6">
        <v>21</v>
      </c>
      <c r="E32" s="6">
        <v>9</v>
      </c>
      <c r="F32" s="7">
        <v>3.9699074074074072E-3</v>
      </c>
      <c r="G32" s="26">
        <f t="shared" si="4"/>
        <v>7.9270833333333318E-2</v>
      </c>
      <c r="H32" s="27">
        <f t="shared" si="5"/>
        <v>7.9270833333333318E-2</v>
      </c>
      <c r="I32" s="28">
        <f t="shared" si="6"/>
        <v>0</v>
      </c>
      <c r="J32" s="28">
        <f t="shared" si="1"/>
        <v>1</v>
      </c>
      <c r="K32" s="29">
        <f t="shared" si="7"/>
        <v>43</v>
      </c>
      <c r="L32" s="8">
        <f t="shared" si="2"/>
        <v>7.9270833333333318E-2</v>
      </c>
      <c r="M32" s="9">
        <f t="shared" si="8"/>
        <v>7.9270833333333318E-2</v>
      </c>
      <c r="N32" s="10">
        <f t="shared" si="9"/>
        <v>0</v>
      </c>
      <c r="O32" s="28">
        <f t="shared" si="0"/>
        <v>1</v>
      </c>
      <c r="P32" s="29">
        <f t="shared" si="10"/>
        <v>43</v>
      </c>
      <c r="Q32" s="10"/>
      <c r="S32">
        <v>30</v>
      </c>
      <c r="T32">
        <f t="shared" si="3"/>
        <v>271</v>
      </c>
    </row>
    <row r="33" spans="1:20" ht="15.75" x14ac:dyDescent="0.25">
      <c r="A33" s="6" t="s">
        <v>32</v>
      </c>
      <c r="B33" s="6">
        <v>5</v>
      </c>
      <c r="C33" s="6">
        <v>27</v>
      </c>
      <c r="D33" s="6">
        <v>21</v>
      </c>
      <c r="E33" s="6">
        <v>9</v>
      </c>
      <c r="F33" s="7">
        <v>3.9699074074074072E-3</v>
      </c>
      <c r="G33" s="26">
        <f t="shared" si="4"/>
        <v>8.3240740740740726E-2</v>
      </c>
      <c r="H33" s="27">
        <f t="shared" si="5"/>
        <v>8.3240740740740726E-2</v>
      </c>
      <c r="I33" s="28">
        <f t="shared" si="6"/>
        <v>0</v>
      </c>
      <c r="J33" s="28">
        <f t="shared" si="1"/>
        <v>1</v>
      </c>
      <c r="K33" s="29">
        <f t="shared" si="7"/>
        <v>44</v>
      </c>
      <c r="L33" s="8">
        <f t="shared" si="2"/>
        <v>8.3240740740740726E-2</v>
      </c>
      <c r="M33" s="9">
        <f t="shared" si="8"/>
        <v>8.3240740740740726E-2</v>
      </c>
      <c r="N33" s="10">
        <f t="shared" si="9"/>
        <v>0</v>
      </c>
      <c r="O33" s="28">
        <f t="shared" si="0"/>
        <v>1</v>
      </c>
      <c r="P33" s="29">
        <f t="shared" si="10"/>
        <v>44</v>
      </c>
      <c r="Q33" s="10"/>
      <c r="S33">
        <v>31</v>
      </c>
      <c r="T33">
        <f t="shared" si="3"/>
        <v>272</v>
      </c>
    </row>
    <row r="34" spans="1:20" ht="15.75" x14ac:dyDescent="0.25">
      <c r="A34" s="6" t="s">
        <v>33</v>
      </c>
      <c r="B34" s="11">
        <v>7</v>
      </c>
      <c r="C34" s="11">
        <v>27</v>
      </c>
      <c r="D34" s="11">
        <v>19</v>
      </c>
      <c r="E34" s="11">
        <v>11</v>
      </c>
      <c r="F34" s="7">
        <v>3.9930555555555561E-3</v>
      </c>
      <c r="G34" s="26">
        <f t="shared" si="4"/>
        <v>8.7233796296296282E-2</v>
      </c>
      <c r="H34" s="27">
        <f t="shared" si="5"/>
        <v>8.7233796296296282E-2</v>
      </c>
      <c r="I34" s="28">
        <f t="shared" si="6"/>
        <v>0</v>
      </c>
      <c r="J34" s="28">
        <f t="shared" si="1"/>
        <v>1</v>
      </c>
      <c r="K34" s="29">
        <f t="shared" si="7"/>
        <v>45</v>
      </c>
      <c r="L34" s="8">
        <f t="shared" si="2"/>
        <v>8.7233796296296282E-2</v>
      </c>
      <c r="M34" s="9">
        <f t="shared" si="8"/>
        <v>8.7233796296296282E-2</v>
      </c>
      <c r="N34" s="10">
        <f t="shared" si="9"/>
        <v>0</v>
      </c>
      <c r="O34" s="28">
        <f t="shared" si="0"/>
        <v>1</v>
      </c>
      <c r="P34" s="29">
        <f t="shared" si="10"/>
        <v>45</v>
      </c>
      <c r="Q34" s="10"/>
      <c r="S34">
        <v>32</v>
      </c>
      <c r="T34">
        <f t="shared" si="3"/>
        <v>273</v>
      </c>
    </row>
    <row r="35" spans="1:20" ht="15.75" x14ac:dyDescent="0.25">
      <c r="A35" s="6" t="s">
        <v>34</v>
      </c>
      <c r="B35" s="11">
        <v>6</v>
      </c>
      <c r="C35" s="11">
        <v>31</v>
      </c>
      <c r="D35" s="11">
        <v>26</v>
      </c>
      <c r="E35" s="11">
        <v>7</v>
      </c>
      <c r="F35" s="7">
        <v>4.4328703703703709E-3</v>
      </c>
      <c r="G35" s="26">
        <f t="shared" si="4"/>
        <v>9.1666666666666646E-2</v>
      </c>
      <c r="H35" s="27">
        <f t="shared" si="5"/>
        <v>9.1666666666666646E-2</v>
      </c>
      <c r="I35" s="28">
        <f t="shared" si="6"/>
        <v>0</v>
      </c>
      <c r="J35" s="28">
        <f t="shared" si="1"/>
        <v>1</v>
      </c>
      <c r="K35" s="29">
        <f t="shared" si="7"/>
        <v>46</v>
      </c>
      <c r="L35" s="8">
        <f t="shared" si="2"/>
        <v>9.1666666666666646E-2</v>
      </c>
      <c r="M35" s="9">
        <f t="shared" si="8"/>
        <v>9.1666666666666646E-2</v>
      </c>
      <c r="N35" s="10">
        <f t="shared" si="9"/>
        <v>0</v>
      </c>
      <c r="O35" s="28">
        <f t="shared" si="0"/>
        <v>1</v>
      </c>
      <c r="P35" s="29">
        <f t="shared" si="10"/>
        <v>46</v>
      </c>
      <c r="Q35" s="10"/>
      <c r="S35">
        <v>33</v>
      </c>
      <c r="T35">
        <f t="shared" si="3"/>
        <v>274</v>
      </c>
    </row>
    <row r="36" spans="1:20" ht="15.75" x14ac:dyDescent="0.25">
      <c r="A36" s="6" t="s">
        <v>34</v>
      </c>
      <c r="B36" s="11">
        <v>6</v>
      </c>
      <c r="C36" s="11">
        <v>31</v>
      </c>
      <c r="D36" s="11">
        <v>26</v>
      </c>
      <c r="E36" s="11">
        <v>7</v>
      </c>
      <c r="F36" s="12">
        <v>4.4328703703703709E-3</v>
      </c>
      <c r="G36" s="26">
        <f t="shared" si="4"/>
        <v>9.6099537037037011E-2</v>
      </c>
      <c r="H36" s="27">
        <f t="shared" si="5"/>
        <v>9.6099537037037011E-2</v>
      </c>
      <c r="I36" s="28">
        <f t="shared" si="6"/>
        <v>0</v>
      </c>
      <c r="J36" s="28">
        <f t="shared" si="1"/>
        <v>1</v>
      </c>
      <c r="K36" s="29">
        <f t="shared" si="7"/>
        <v>47</v>
      </c>
      <c r="L36" s="8">
        <f t="shared" si="2"/>
        <v>9.6099537037037011E-2</v>
      </c>
      <c r="M36" s="9">
        <f t="shared" si="8"/>
        <v>9.6099537037037011E-2</v>
      </c>
      <c r="N36" s="10">
        <f t="shared" si="9"/>
        <v>0</v>
      </c>
      <c r="O36" s="28">
        <f t="shared" si="0"/>
        <v>1</v>
      </c>
      <c r="P36" s="29">
        <f t="shared" si="10"/>
        <v>47</v>
      </c>
      <c r="Q36" s="10"/>
      <c r="S36">
        <v>34</v>
      </c>
      <c r="T36">
        <f t="shared" si="3"/>
        <v>274</v>
      </c>
    </row>
    <row r="37" spans="1:20" ht="15.75" x14ac:dyDescent="0.25">
      <c r="A37" s="6" t="s">
        <v>35</v>
      </c>
      <c r="B37" s="11">
        <v>6</v>
      </c>
      <c r="C37" s="11">
        <v>31</v>
      </c>
      <c r="D37" s="11">
        <v>26</v>
      </c>
      <c r="E37" s="11">
        <v>7</v>
      </c>
      <c r="F37" s="12">
        <v>4.4328703703703709E-3</v>
      </c>
      <c r="G37" s="26">
        <f t="shared" si="4"/>
        <v>0.10053240740740738</v>
      </c>
      <c r="H37" s="27">
        <f t="shared" si="5"/>
        <v>0.10053240740740738</v>
      </c>
      <c r="I37" s="28">
        <f t="shared" si="6"/>
        <v>0</v>
      </c>
      <c r="J37" s="28">
        <f t="shared" si="1"/>
        <v>1</v>
      </c>
      <c r="K37" s="29">
        <f t="shared" si="7"/>
        <v>48</v>
      </c>
      <c r="L37" s="8">
        <f t="shared" si="2"/>
        <v>0.10053240740740738</v>
      </c>
      <c r="M37" s="9">
        <f t="shared" si="8"/>
        <v>0.10053240740740738</v>
      </c>
      <c r="N37" s="10">
        <f t="shared" si="9"/>
        <v>0</v>
      </c>
      <c r="O37" s="28">
        <f t="shared" si="0"/>
        <v>1</v>
      </c>
      <c r="P37" s="29">
        <f t="shared" si="10"/>
        <v>48</v>
      </c>
      <c r="Q37" s="10"/>
      <c r="S37">
        <v>35</v>
      </c>
      <c r="T37">
        <f t="shared" si="3"/>
        <v>276</v>
      </c>
    </row>
    <row r="38" spans="1:20" ht="15.75" x14ac:dyDescent="0.25">
      <c r="A38" s="6" t="s">
        <v>33</v>
      </c>
      <c r="B38" s="11">
        <v>8</v>
      </c>
      <c r="C38" s="11">
        <v>32</v>
      </c>
      <c r="D38" s="11">
        <v>22</v>
      </c>
      <c r="E38" s="11">
        <v>14</v>
      </c>
      <c r="F38" s="7">
        <v>4.7453703703703703E-3</v>
      </c>
      <c r="G38" s="26">
        <f t="shared" si="4"/>
        <v>0.10527777777777775</v>
      </c>
      <c r="H38" s="27">
        <f t="shared" si="5"/>
        <v>0.10527777777777775</v>
      </c>
      <c r="I38" s="28">
        <f t="shared" si="6"/>
        <v>0</v>
      </c>
      <c r="J38" s="28">
        <f t="shared" si="1"/>
        <v>1</v>
      </c>
      <c r="K38" s="29">
        <f t="shared" si="7"/>
        <v>49</v>
      </c>
      <c r="L38" s="8">
        <f t="shared" si="2"/>
        <v>0.10527777777777775</v>
      </c>
      <c r="M38" s="9">
        <f t="shared" si="8"/>
        <v>0.10527777777777775</v>
      </c>
      <c r="N38" s="10">
        <f t="shared" si="9"/>
        <v>0</v>
      </c>
      <c r="O38" s="28">
        <f t="shared" si="0"/>
        <v>1</v>
      </c>
      <c r="P38" s="29">
        <f t="shared" si="10"/>
        <v>49</v>
      </c>
      <c r="Q38" s="10"/>
      <c r="S38">
        <v>36</v>
      </c>
      <c r="T38">
        <f t="shared" si="3"/>
        <v>277</v>
      </c>
    </row>
    <row r="39" spans="1:20" ht="15.75" x14ac:dyDescent="0.25">
      <c r="A39" s="6" t="s">
        <v>37</v>
      </c>
      <c r="B39" s="11">
        <v>3</v>
      </c>
      <c r="C39" s="11">
        <v>23</v>
      </c>
      <c r="D39" s="11">
        <v>34</v>
      </c>
      <c r="E39" s="11">
        <v>12</v>
      </c>
      <c r="F39" s="7">
        <v>4.8032407407407407E-3</v>
      </c>
      <c r="G39" s="26">
        <f t="shared" si="4"/>
        <v>0.11008101851851849</v>
      </c>
      <c r="H39" s="27">
        <f t="shared" si="5"/>
        <v>0.11008101851851849</v>
      </c>
      <c r="I39" s="28">
        <f t="shared" si="6"/>
        <v>0</v>
      </c>
      <c r="J39" s="28">
        <f t="shared" si="1"/>
        <v>1</v>
      </c>
      <c r="K39" s="29">
        <f t="shared" si="7"/>
        <v>50</v>
      </c>
      <c r="L39" s="8">
        <f t="shared" si="2"/>
        <v>0.11008101851851849</v>
      </c>
      <c r="M39" s="9">
        <f t="shared" si="8"/>
        <v>0.11008101851851849</v>
      </c>
      <c r="N39" s="10">
        <f t="shared" si="9"/>
        <v>0</v>
      </c>
      <c r="O39" s="28">
        <f t="shared" si="0"/>
        <v>1</v>
      </c>
      <c r="P39" s="29">
        <f t="shared" si="10"/>
        <v>50</v>
      </c>
      <c r="Q39" s="10"/>
      <c r="S39">
        <v>37</v>
      </c>
      <c r="T39">
        <f t="shared" si="3"/>
        <v>278</v>
      </c>
    </row>
    <row r="40" spans="1:20" ht="15.75" x14ac:dyDescent="0.25">
      <c r="A40" s="6" t="s">
        <v>34</v>
      </c>
      <c r="B40" s="11">
        <v>7</v>
      </c>
      <c r="C40" s="11">
        <v>38</v>
      </c>
      <c r="D40" s="11">
        <v>32</v>
      </c>
      <c r="E40" s="11">
        <v>8</v>
      </c>
      <c r="F40" s="7">
        <v>5.4050925925925924E-3</v>
      </c>
      <c r="G40" s="26">
        <f t="shared" si="4"/>
        <v>0.11548611111111108</v>
      </c>
      <c r="H40" s="27">
        <f t="shared" si="5"/>
        <v>0.11548611111111108</v>
      </c>
      <c r="I40" s="28">
        <f t="shared" si="6"/>
        <v>0</v>
      </c>
      <c r="J40" s="28">
        <f t="shared" si="1"/>
        <v>1</v>
      </c>
      <c r="K40" s="29">
        <f t="shared" si="7"/>
        <v>51</v>
      </c>
      <c r="L40" s="8">
        <f t="shared" si="2"/>
        <v>0.11548611111111108</v>
      </c>
      <c r="M40" s="9">
        <f t="shared" si="8"/>
        <v>0.11548611111111108</v>
      </c>
      <c r="N40" s="10">
        <f t="shared" si="9"/>
        <v>0</v>
      </c>
      <c r="O40" s="28">
        <f t="shared" si="0"/>
        <v>1</v>
      </c>
      <c r="P40" s="29">
        <f t="shared" si="10"/>
        <v>51</v>
      </c>
      <c r="Q40" s="10"/>
      <c r="S40">
        <v>38</v>
      </c>
      <c r="T40">
        <f t="shared" si="3"/>
        <v>279</v>
      </c>
    </row>
    <row r="41" spans="1:20" ht="15.75" x14ac:dyDescent="0.25">
      <c r="A41" s="6" t="s">
        <v>34</v>
      </c>
      <c r="B41" s="11">
        <v>7</v>
      </c>
      <c r="C41" s="11">
        <v>38</v>
      </c>
      <c r="D41" s="11">
        <v>32</v>
      </c>
      <c r="E41" s="11">
        <v>8</v>
      </c>
      <c r="F41" s="12">
        <v>5.4050925925925924E-3</v>
      </c>
      <c r="G41" s="26">
        <f t="shared" si="4"/>
        <v>0.12089120370370367</v>
      </c>
      <c r="H41" s="27">
        <f t="shared" si="5"/>
        <v>0.12089120370370367</v>
      </c>
      <c r="I41" s="28">
        <f t="shared" si="6"/>
        <v>0</v>
      </c>
      <c r="J41" s="28">
        <f t="shared" si="1"/>
        <v>1</v>
      </c>
      <c r="K41" s="29">
        <f t="shared" si="7"/>
        <v>52</v>
      </c>
      <c r="L41" s="8">
        <f t="shared" si="2"/>
        <v>0.12089120370370367</v>
      </c>
      <c r="M41" s="9">
        <f t="shared" si="8"/>
        <v>0.12089120370370367</v>
      </c>
      <c r="N41" s="10">
        <f t="shared" si="9"/>
        <v>0</v>
      </c>
      <c r="O41" s="28">
        <f t="shared" si="0"/>
        <v>1</v>
      </c>
      <c r="P41" s="29">
        <f t="shared" si="10"/>
        <v>52</v>
      </c>
      <c r="Q41" s="10"/>
      <c r="S41">
        <v>39</v>
      </c>
      <c r="T41">
        <f t="shared" si="3"/>
        <v>280</v>
      </c>
    </row>
    <row r="42" spans="1:20" ht="15.75" x14ac:dyDescent="0.25">
      <c r="A42" s="6" t="s">
        <v>35</v>
      </c>
      <c r="B42" s="11">
        <v>7</v>
      </c>
      <c r="C42" s="11">
        <v>38</v>
      </c>
      <c r="D42" s="11">
        <v>32</v>
      </c>
      <c r="E42" s="11">
        <v>8</v>
      </c>
      <c r="F42" s="12">
        <v>5.4050925925925924E-3</v>
      </c>
      <c r="G42" s="26">
        <f t="shared" si="4"/>
        <v>0.12629629629629627</v>
      </c>
      <c r="H42" s="27">
        <f t="shared" si="5"/>
        <v>0.12629629629629627</v>
      </c>
      <c r="I42" s="28">
        <f t="shared" si="6"/>
        <v>0</v>
      </c>
      <c r="J42" s="28">
        <f t="shared" si="1"/>
        <v>1</v>
      </c>
      <c r="K42" s="29">
        <f t="shared" si="7"/>
        <v>53</v>
      </c>
      <c r="L42" s="8">
        <f t="shared" si="2"/>
        <v>0.12629629629629627</v>
      </c>
      <c r="M42" s="9">
        <f t="shared" si="8"/>
        <v>0.12629629629629627</v>
      </c>
      <c r="N42" s="10">
        <f t="shared" si="9"/>
        <v>0</v>
      </c>
      <c r="O42" s="28">
        <f t="shared" si="0"/>
        <v>1</v>
      </c>
      <c r="P42" s="29">
        <f t="shared" si="10"/>
        <v>53</v>
      </c>
      <c r="Q42" s="10"/>
      <c r="S42">
        <v>40</v>
      </c>
      <c r="T42">
        <f t="shared" si="3"/>
        <v>280</v>
      </c>
    </row>
    <row r="43" spans="1:20" ht="15.75" x14ac:dyDescent="0.25">
      <c r="A43" s="6" t="s">
        <v>30</v>
      </c>
      <c r="B43" s="6">
        <v>6</v>
      </c>
      <c r="C43" s="6">
        <v>37</v>
      </c>
      <c r="D43" s="6">
        <v>30</v>
      </c>
      <c r="E43" s="6">
        <v>13</v>
      </c>
      <c r="F43" s="7">
        <v>5.5208333333333333E-3</v>
      </c>
      <c r="G43" s="26">
        <f t="shared" si="4"/>
        <v>0.1318171296296296</v>
      </c>
      <c r="H43" s="27">
        <f t="shared" si="5"/>
        <v>0.1318171296296296</v>
      </c>
      <c r="I43" s="28">
        <f t="shared" si="6"/>
        <v>0</v>
      </c>
      <c r="J43" s="28">
        <f t="shared" si="1"/>
        <v>1</v>
      </c>
      <c r="K43" s="29">
        <f t="shared" si="7"/>
        <v>54</v>
      </c>
      <c r="L43" s="8">
        <f t="shared" si="2"/>
        <v>0.1318171296296296</v>
      </c>
      <c r="M43" s="9">
        <f t="shared" si="8"/>
        <v>0.1318171296296296</v>
      </c>
      <c r="N43" s="10">
        <f t="shared" si="9"/>
        <v>0</v>
      </c>
      <c r="O43" s="28">
        <f t="shared" si="0"/>
        <v>1</v>
      </c>
      <c r="P43" s="29">
        <f t="shared" si="10"/>
        <v>54</v>
      </c>
      <c r="Q43" s="10"/>
      <c r="S43">
        <v>41</v>
      </c>
      <c r="T43">
        <f t="shared" si="3"/>
        <v>281</v>
      </c>
    </row>
    <row r="44" spans="1:20" ht="15.75" x14ac:dyDescent="0.25">
      <c r="A44" s="6" t="s">
        <v>31</v>
      </c>
      <c r="B44" s="6">
        <v>6</v>
      </c>
      <c r="C44" s="6">
        <v>37</v>
      </c>
      <c r="D44" s="6">
        <v>30</v>
      </c>
      <c r="E44" s="6">
        <v>13</v>
      </c>
      <c r="F44" s="7">
        <v>5.5208333333333333E-3</v>
      </c>
      <c r="G44" s="26">
        <f t="shared" si="4"/>
        <v>0.13733796296296294</v>
      </c>
      <c r="H44" s="27">
        <f t="shared" si="5"/>
        <v>0.13733796296296294</v>
      </c>
      <c r="I44" s="28">
        <f t="shared" si="6"/>
        <v>0</v>
      </c>
      <c r="J44" s="28">
        <f t="shared" si="1"/>
        <v>1</v>
      </c>
      <c r="K44" s="29">
        <f t="shared" si="7"/>
        <v>55</v>
      </c>
      <c r="L44" s="8">
        <f t="shared" si="2"/>
        <v>0.13733796296296294</v>
      </c>
      <c r="M44" s="9">
        <f t="shared" si="8"/>
        <v>0.13733796296296294</v>
      </c>
      <c r="N44" s="10">
        <f t="shared" si="9"/>
        <v>0</v>
      </c>
      <c r="O44" s="28">
        <f t="shared" si="0"/>
        <v>1</v>
      </c>
      <c r="P44" s="29">
        <f t="shared" si="10"/>
        <v>55</v>
      </c>
      <c r="Q44" s="10"/>
      <c r="S44">
        <v>42</v>
      </c>
      <c r="T44">
        <f t="shared" si="3"/>
        <v>282</v>
      </c>
    </row>
    <row r="45" spans="1:20" ht="15.75" x14ac:dyDescent="0.25">
      <c r="A45" s="6" t="s">
        <v>32</v>
      </c>
      <c r="B45" s="6">
        <v>6</v>
      </c>
      <c r="C45" s="6">
        <v>37</v>
      </c>
      <c r="D45" s="6">
        <v>30</v>
      </c>
      <c r="E45" s="6">
        <v>13</v>
      </c>
      <c r="F45" s="7">
        <v>5.5208333333333333E-3</v>
      </c>
      <c r="G45" s="26">
        <f t="shared" si="4"/>
        <v>0.14285879629629628</v>
      </c>
      <c r="H45" s="27">
        <f t="shared" si="5"/>
        <v>0.14285879629629628</v>
      </c>
      <c r="I45" s="28">
        <f t="shared" si="6"/>
        <v>0</v>
      </c>
      <c r="J45" s="28">
        <f t="shared" si="1"/>
        <v>1</v>
      </c>
      <c r="K45" s="29">
        <f t="shared" si="7"/>
        <v>56</v>
      </c>
      <c r="L45" s="8">
        <f t="shared" si="2"/>
        <v>0.14285879629629628</v>
      </c>
      <c r="M45" s="9">
        <f t="shared" si="8"/>
        <v>0.14285879629629628</v>
      </c>
      <c r="N45" s="10">
        <f t="shared" si="9"/>
        <v>0</v>
      </c>
      <c r="O45" s="28">
        <f t="shared" si="0"/>
        <v>1</v>
      </c>
      <c r="P45" s="29">
        <f t="shared" si="10"/>
        <v>56</v>
      </c>
      <c r="Q45" s="10"/>
      <c r="S45">
        <v>43</v>
      </c>
      <c r="T45">
        <f t="shared" si="3"/>
        <v>285</v>
      </c>
    </row>
    <row r="46" spans="1:20" ht="15.75" x14ac:dyDescent="0.25">
      <c r="A46" s="6" t="s">
        <v>38</v>
      </c>
      <c r="B46" s="11">
        <v>2</v>
      </c>
      <c r="C46" s="11">
        <v>32</v>
      </c>
      <c r="D46" s="11">
        <v>28</v>
      </c>
      <c r="E46" s="11">
        <v>21</v>
      </c>
      <c r="F46" s="7">
        <v>5.5902777777777782E-3</v>
      </c>
      <c r="G46" s="26">
        <f t="shared" si="4"/>
        <v>0.14844907407407407</v>
      </c>
      <c r="H46" s="27">
        <f t="shared" si="5"/>
        <v>0.14844907407407407</v>
      </c>
      <c r="I46" s="28">
        <f t="shared" si="6"/>
        <v>0</v>
      </c>
      <c r="J46" s="28">
        <f t="shared" si="1"/>
        <v>1</v>
      </c>
      <c r="K46" s="29">
        <f t="shared" si="7"/>
        <v>57</v>
      </c>
      <c r="L46" s="8">
        <f t="shared" si="2"/>
        <v>0.14844907407407407</v>
      </c>
      <c r="M46" s="9">
        <f t="shared" si="8"/>
        <v>0.14844907407407407</v>
      </c>
      <c r="N46" s="10">
        <f t="shared" si="9"/>
        <v>0</v>
      </c>
      <c r="O46" s="28">
        <f t="shared" si="0"/>
        <v>1</v>
      </c>
      <c r="P46" s="29">
        <f t="shared" si="10"/>
        <v>57</v>
      </c>
      <c r="Q46" s="10"/>
      <c r="S46">
        <v>44</v>
      </c>
      <c r="T46">
        <f t="shared" si="3"/>
        <v>285</v>
      </c>
    </row>
    <row r="47" spans="1:20" ht="15.75" x14ac:dyDescent="0.25">
      <c r="A47" s="6" t="s">
        <v>33</v>
      </c>
      <c r="B47" s="11">
        <v>9</v>
      </c>
      <c r="C47" s="11">
        <v>38</v>
      </c>
      <c r="D47" s="11">
        <v>27</v>
      </c>
      <c r="E47" s="11">
        <v>17</v>
      </c>
      <c r="F47" s="7">
        <v>5.7060185185185191E-3</v>
      </c>
      <c r="G47" s="26">
        <f t="shared" si="4"/>
        <v>0.15415509259259258</v>
      </c>
      <c r="H47" s="27">
        <f t="shared" si="5"/>
        <v>0.15415509259259258</v>
      </c>
      <c r="I47" s="28">
        <f t="shared" si="6"/>
        <v>0</v>
      </c>
      <c r="J47" s="28">
        <f t="shared" si="1"/>
        <v>1</v>
      </c>
      <c r="K47" s="29">
        <f t="shared" si="7"/>
        <v>58</v>
      </c>
      <c r="L47" s="8">
        <f t="shared" si="2"/>
        <v>0.15415509259259258</v>
      </c>
      <c r="M47" s="9">
        <f t="shared" si="8"/>
        <v>0.15415509259259258</v>
      </c>
      <c r="N47" s="10">
        <f t="shared" si="9"/>
        <v>0</v>
      </c>
      <c r="O47" s="28">
        <f t="shared" si="0"/>
        <v>1</v>
      </c>
      <c r="P47" s="29">
        <f t="shared" si="10"/>
        <v>58</v>
      </c>
      <c r="Q47" s="10"/>
      <c r="S47">
        <v>45</v>
      </c>
      <c r="T47">
        <f t="shared" si="3"/>
        <v>286</v>
      </c>
    </row>
    <row r="48" spans="1:20" ht="15.75" x14ac:dyDescent="0.25">
      <c r="A48" s="6" t="s">
        <v>37</v>
      </c>
      <c r="B48" s="11">
        <v>4</v>
      </c>
      <c r="C48" s="11">
        <v>31</v>
      </c>
      <c r="D48" s="11">
        <v>45</v>
      </c>
      <c r="E48" s="11">
        <v>16</v>
      </c>
      <c r="F48" s="7">
        <v>6.3888888888888884E-3</v>
      </c>
      <c r="G48" s="26">
        <f t="shared" si="4"/>
        <v>0.16054398148148147</v>
      </c>
      <c r="H48" s="27">
        <f t="shared" si="5"/>
        <v>0.16054398148148147</v>
      </c>
      <c r="I48" s="28">
        <f t="shared" si="6"/>
        <v>0</v>
      </c>
      <c r="J48" s="28">
        <f t="shared" si="1"/>
        <v>1</v>
      </c>
      <c r="K48" s="29">
        <f t="shared" si="7"/>
        <v>59</v>
      </c>
      <c r="L48" s="8">
        <f t="shared" si="2"/>
        <v>0.16054398148148147</v>
      </c>
      <c r="M48" s="9">
        <f t="shared" si="8"/>
        <v>0.16054398148148147</v>
      </c>
      <c r="N48" s="10">
        <f t="shared" si="9"/>
        <v>0</v>
      </c>
      <c r="O48" s="28">
        <f t="shared" si="0"/>
        <v>1</v>
      </c>
      <c r="P48" s="29">
        <f t="shared" si="10"/>
        <v>59</v>
      </c>
      <c r="Q48" s="10"/>
      <c r="S48">
        <v>46</v>
      </c>
      <c r="T48">
        <f t="shared" si="3"/>
        <v>287</v>
      </c>
    </row>
    <row r="49" spans="1:20" ht="15.75" x14ac:dyDescent="0.25">
      <c r="A49" s="6" t="s">
        <v>38</v>
      </c>
      <c r="B49" s="11">
        <v>3</v>
      </c>
      <c r="C49" s="11">
        <v>37</v>
      </c>
      <c r="D49" s="11">
        <v>33</v>
      </c>
      <c r="E49" s="11">
        <v>23</v>
      </c>
      <c r="F49" s="7">
        <v>6.4814814814814813E-3</v>
      </c>
      <c r="G49" s="26">
        <f t="shared" si="4"/>
        <v>0.16702546296296295</v>
      </c>
      <c r="H49" s="27">
        <f t="shared" si="5"/>
        <v>0.16702546296296295</v>
      </c>
      <c r="I49" s="28">
        <f t="shared" si="6"/>
        <v>0</v>
      </c>
      <c r="J49" s="28">
        <f t="shared" si="1"/>
        <v>1</v>
      </c>
      <c r="K49" s="29">
        <f t="shared" si="7"/>
        <v>60</v>
      </c>
      <c r="L49" s="8">
        <f t="shared" si="2"/>
        <v>0.16702546296296295</v>
      </c>
      <c r="M49" s="9">
        <f t="shared" si="8"/>
        <v>0.16702546296296295</v>
      </c>
      <c r="N49" s="10">
        <f t="shared" si="9"/>
        <v>0</v>
      </c>
      <c r="O49" s="28">
        <f t="shared" si="0"/>
        <v>1</v>
      </c>
      <c r="P49" s="29">
        <f t="shared" si="10"/>
        <v>60</v>
      </c>
      <c r="Q49" s="10"/>
      <c r="S49">
        <v>47</v>
      </c>
      <c r="T49">
        <f t="shared" si="3"/>
        <v>287</v>
      </c>
    </row>
    <row r="50" spans="1:20" ht="15.75" x14ac:dyDescent="0.25">
      <c r="A50" s="6" t="s">
        <v>34</v>
      </c>
      <c r="B50" s="11">
        <v>8</v>
      </c>
      <c r="C50" s="11">
        <v>46</v>
      </c>
      <c r="D50" s="11">
        <v>39</v>
      </c>
      <c r="E50" s="11">
        <v>10</v>
      </c>
      <c r="F50" s="7">
        <v>6.5972222222222222E-3</v>
      </c>
      <c r="G50" s="26">
        <f t="shared" si="4"/>
        <v>0.17362268518518517</v>
      </c>
      <c r="H50" s="27">
        <f t="shared" si="5"/>
        <v>0.17362268518518517</v>
      </c>
      <c r="I50" s="28">
        <f t="shared" si="6"/>
        <v>0</v>
      </c>
      <c r="J50" s="28">
        <f t="shared" si="1"/>
        <v>1</v>
      </c>
      <c r="K50" s="29">
        <f t="shared" si="7"/>
        <v>61</v>
      </c>
      <c r="L50" s="8">
        <f t="shared" si="2"/>
        <v>0.17362268518518517</v>
      </c>
      <c r="M50" s="9">
        <f t="shared" si="8"/>
        <v>0.17362268518518517</v>
      </c>
      <c r="N50" s="10">
        <f t="shared" si="9"/>
        <v>0</v>
      </c>
      <c r="O50" s="28">
        <f t="shared" si="0"/>
        <v>1</v>
      </c>
      <c r="P50" s="29">
        <f t="shared" si="10"/>
        <v>61</v>
      </c>
      <c r="Q50" s="10"/>
      <c r="S50">
        <v>48</v>
      </c>
      <c r="T50">
        <f t="shared" si="3"/>
        <v>288</v>
      </c>
    </row>
    <row r="51" spans="1:20" ht="15.75" x14ac:dyDescent="0.25">
      <c r="A51" s="6" t="s">
        <v>34</v>
      </c>
      <c r="B51" s="11">
        <v>8</v>
      </c>
      <c r="C51" s="11">
        <v>46</v>
      </c>
      <c r="D51" s="11">
        <v>39</v>
      </c>
      <c r="E51" s="11">
        <v>10</v>
      </c>
      <c r="F51" s="12">
        <v>6.5972222222222222E-3</v>
      </c>
      <c r="G51" s="26">
        <f t="shared" si="4"/>
        <v>0.1802199074074074</v>
      </c>
      <c r="H51" s="27">
        <f t="shared" si="5"/>
        <v>0.1802199074074074</v>
      </c>
      <c r="I51" s="28">
        <f t="shared" si="6"/>
        <v>0</v>
      </c>
      <c r="J51" s="28">
        <f t="shared" si="1"/>
        <v>1</v>
      </c>
      <c r="K51" s="29">
        <f t="shared" si="7"/>
        <v>62</v>
      </c>
      <c r="L51" s="8">
        <f t="shared" si="2"/>
        <v>0.1802199074074074</v>
      </c>
      <c r="M51" s="9">
        <f t="shared" si="8"/>
        <v>0.1802199074074074</v>
      </c>
      <c r="N51" s="10">
        <f t="shared" si="9"/>
        <v>0</v>
      </c>
      <c r="O51" s="28">
        <f t="shared" si="0"/>
        <v>1</v>
      </c>
      <c r="P51" s="29">
        <f t="shared" si="10"/>
        <v>62</v>
      </c>
      <c r="Q51" s="10"/>
      <c r="S51">
        <v>49</v>
      </c>
      <c r="T51">
        <f t="shared" si="3"/>
        <v>289</v>
      </c>
    </row>
    <row r="52" spans="1:20" ht="15.75" x14ac:dyDescent="0.25">
      <c r="A52" s="6" t="s">
        <v>35</v>
      </c>
      <c r="B52" s="11">
        <v>8</v>
      </c>
      <c r="C52" s="11">
        <v>46</v>
      </c>
      <c r="D52" s="11">
        <v>39</v>
      </c>
      <c r="E52" s="11">
        <v>10</v>
      </c>
      <c r="F52" s="12">
        <v>6.5972222222222222E-3</v>
      </c>
      <c r="G52" s="26">
        <f t="shared" si="4"/>
        <v>0.18681712962962962</v>
      </c>
      <c r="H52" s="27">
        <f t="shared" si="5"/>
        <v>0.18681712962962962</v>
      </c>
      <c r="I52" s="28">
        <f t="shared" si="6"/>
        <v>0</v>
      </c>
      <c r="J52" s="28">
        <f t="shared" si="1"/>
        <v>1</v>
      </c>
      <c r="K52" s="29">
        <f t="shared" si="7"/>
        <v>63</v>
      </c>
      <c r="L52" s="8">
        <f t="shared" si="2"/>
        <v>0.18681712962962962</v>
      </c>
      <c r="M52" s="9">
        <f t="shared" si="8"/>
        <v>0.18681712962962962</v>
      </c>
      <c r="N52" s="10">
        <f t="shared" si="9"/>
        <v>0</v>
      </c>
      <c r="O52" s="28">
        <f t="shared" si="0"/>
        <v>1</v>
      </c>
      <c r="P52" s="29">
        <f t="shared" si="10"/>
        <v>63</v>
      </c>
      <c r="Q52" s="10"/>
    </row>
    <row r="53" spans="1:20" ht="15.75" x14ac:dyDescent="0.25">
      <c r="A53" s="6" t="s">
        <v>33</v>
      </c>
      <c r="B53" s="11">
        <v>10</v>
      </c>
      <c r="C53" s="11">
        <v>45</v>
      </c>
      <c r="D53" s="11">
        <v>33</v>
      </c>
      <c r="E53" s="11">
        <v>21</v>
      </c>
      <c r="F53" s="7">
        <v>6.8981481481481489E-3</v>
      </c>
      <c r="G53" s="26">
        <f t="shared" si="4"/>
        <v>0.19371527777777778</v>
      </c>
      <c r="H53" s="27">
        <f t="shared" si="5"/>
        <v>0.19371527777777778</v>
      </c>
      <c r="I53" s="28">
        <f t="shared" si="6"/>
        <v>0</v>
      </c>
      <c r="J53" s="28">
        <f t="shared" si="1"/>
        <v>1</v>
      </c>
      <c r="K53" s="29">
        <f t="shared" si="7"/>
        <v>64</v>
      </c>
      <c r="L53" s="8">
        <f t="shared" si="2"/>
        <v>0.19371527777777778</v>
      </c>
      <c r="M53" s="9">
        <f t="shared" si="8"/>
        <v>0.19371527777777778</v>
      </c>
      <c r="N53" s="10">
        <f t="shared" si="9"/>
        <v>0</v>
      </c>
      <c r="O53" s="28">
        <f t="shared" si="0"/>
        <v>1</v>
      </c>
      <c r="P53" s="29">
        <f t="shared" si="10"/>
        <v>64</v>
      </c>
      <c r="Q53" s="10"/>
    </row>
    <row r="54" spans="1:20" ht="15.75" x14ac:dyDescent="0.25">
      <c r="A54" s="6" t="s">
        <v>38</v>
      </c>
      <c r="B54" s="11">
        <v>4</v>
      </c>
      <c r="C54" s="11">
        <v>42</v>
      </c>
      <c r="D54" s="11">
        <v>39</v>
      </c>
      <c r="E54" s="11">
        <v>27</v>
      </c>
      <c r="F54" s="7">
        <v>7.5231481481481477E-3</v>
      </c>
      <c r="G54" s="26">
        <f t="shared" si="4"/>
        <v>0.20123842592592592</v>
      </c>
      <c r="H54" s="27">
        <f t="shared" si="5"/>
        <v>0.20123842592592592</v>
      </c>
      <c r="I54" s="28">
        <f t="shared" si="6"/>
        <v>0</v>
      </c>
      <c r="J54" s="28">
        <f t="shared" si="1"/>
        <v>1</v>
      </c>
      <c r="K54" s="29">
        <f t="shared" si="7"/>
        <v>65</v>
      </c>
      <c r="L54" s="8">
        <f t="shared" si="2"/>
        <v>0.20123842592592592</v>
      </c>
      <c r="M54" s="9">
        <f t="shared" si="8"/>
        <v>0.20123842592592592</v>
      </c>
      <c r="N54" s="10">
        <f t="shared" si="9"/>
        <v>0</v>
      </c>
      <c r="O54" s="28">
        <f t="shared" si="0"/>
        <v>1</v>
      </c>
      <c r="P54" s="29">
        <f t="shared" si="10"/>
        <v>65</v>
      </c>
      <c r="Q54" s="10"/>
    </row>
    <row r="55" spans="1:20" ht="15.75" x14ac:dyDescent="0.25">
      <c r="A55" s="6" t="s">
        <v>30</v>
      </c>
      <c r="B55" s="6">
        <v>7</v>
      </c>
      <c r="C55" s="6">
        <v>50</v>
      </c>
      <c r="D55" s="6">
        <v>42</v>
      </c>
      <c r="E55" s="6">
        <v>18</v>
      </c>
      <c r="F55" s="7">
        <v>7.6157407407407415E-3</v>
      </c>
      <c r="G55" s="26">
        <f t="shared" si="4"/>
        <v>0.20885416666666665</v>
      </c>
      <c r="H55" s="27">
        <f t="shared" si="5"/>
        <v>0.20885416666666665</v>
      </c>
      <c r="I55" s="28">
        <f t="shared" si="6"/>
        <v>0</v>
      </c>
      <c r="J55" s="28">
        <f t="shared" si="1"/>
        <v>1</v>
      </c>
      <c r="K55" s="29">
        <f t="shared" si="7"/>
        <v>66</v>
      </c>
      <c r="L55" s="8">
        <f t="shared" si="2"/>
        <v>0.20885416666666665</v>
      </c>
      <c r="M55" s="9">
        <f t="shared" si="8"/>
        <v>0.20885416666666665</v>
      </c>
      <c r="N55" s="10">
        <f t="shared" si="9"/>
        <v>0</v>
      </c>
      <c r="O55" s="28">
        <f t="shared" si="0"/>
        <v>1</v>
      </c>
      <c r="P55" s="29">
        <f t="shared" si="10"/>
        <v>66</v>
      </c>
      <c r="Q55" s="10"/>
    </row>
    <row r="56" spans="1:20" ht="15.75" x14ac:dyDescent="0.25">
      <c r="A56" s="6" t="s">
        <v>31</v>
      </c>
      <c r="B56" s="6">
        <v>7</v>
      </c>
      <c r="C56" s="6">
        <v>50</v>
      </c>
      <c r="D56" s="6">
        <v>42</v>
      </c>
      <c r="E56" s="6">
        <v>18</v>
      </c>
      <c r="F56" s="7">
        <v>7.6157407407407415E-3</v>
      </c>
      <c r="G56" s="26">
        <f t="shared" si="4"/>
        <v>0.21646990740740737</v>
      </c>
      <c r="H56" s="27">
        <f t="shared" si="5"/>
        <v>0.21646990740740737</v>
      </c>
      <c r="I56" s="28">
        <f t="shared" si="6"/>
        <v>0</v>
      </c>
      <c r="J56" s="28">
        <f t="shared" si="1"/>
        <v>1</v>
      </c>
      <c r="K56" s="29">
        <f t="shared" si="7"/>
        <v>67</v>
      </c>
      <c r="L56" s="8">
        <f t="shared" si="2"/>
        <v>0.21646990740740737</v>
      </c>
      <c r="M56" s="9">
        <f t="shared" si="8"/>
        <v>0.21646990740740737</v>
      </c>
      <c r="N56" s="10">
        <f t="shared" si="9"/>
        <v>0</v>
      </c>
      <c r="O56" s="28">
        <f t="shared" si="0"/>
        <v>1</v>
      </c>
      <c r="P56" s="29">
        <f t="shared" si="10"/>
        <v>67</v>
      </c>
      <c r="Q56" s="10"/>
    </row>
    <row r="57" spans="1:20" ht="15.75" x14ac:dyDescent="0.25">
      <c r="A57" s="6" t="s">
        <v>32</v>
      </c>
      <c r="B57" s="6">
        <v>7</v>
      </c>
      <c r="C57" s="6">
        <v>50</v>
      </c>
      <c r="D57" s="6">
        <v>42</v>
      </c>
      <c r="E57" s="6">
        <v>18</v>
      </c>
      <c r="F57" s="7">
        <v>7.6157407407407415E-3</v>
      </c>
      <c r="G57" s="26">
        <f t="shared" si="4"/>
        <v>0.2240856481481481</v>
      </c>
      <c r="H57" s="27">
        <f t="shared" si="5"/>
        <v>0.2240856481481481</v>
      </c>
      <c r="I57" s="28">
        <f t="shared" si="6"/>
        <v>0</v>
      </c>
      <c r="J57" s="28">
        <f t="shared" si="1"/>
        <v>1</v>
      </c>
      <c r="K57" s="29">
        <f t="shared" si="7"/>
        <v>68</v>
      </c>
      <c r="L57" s="8">
        <f t="shared" si="2"/>
        <v>0.2240856481481481</v>
      </c>
      <c r="M57" s="9">
        <f t="shared" si="8"/>
        <v>0.2240856481481481</v>
      </c>
      <c r="N57" s="10">
        <f t="shared" si="9"/>
        <v>0</v>
      </c>
      <c r="O57" s="28">
        <f t="shared" si="0"/>
        <v>1</v>
      </c>
      <c r="P57" s="29">
        <f t="shared" si="10"/>
        <v>68</v>
      </c>
      <c r="Q57" s="10"/>
    </row>
    <row r="58" spans="1:20" ht="15.75" x14ac:dyDescent="0.25">
      <c r="A58" s="6" t="s">
        <v>39</v>
      </c>
      <c r="B58" s="11">
        <v>2</v>
      </c>
      <c r="C58" s="11">
        <v>59</v>
      </c>
      <c r="D58" s="11">
        <v>41</v>
      </c>
      <c r="E58" s="11">
        <v>12</v>
      </c>
      <c r="F58" s="7">
        <v>7.7777777777777767E-3</v>
      </c>
      <c r="G58" s="26">
        <f t="shared" si="4"/>
        <v>0.23186342592592588</v>
      </c>
      <c r="H58" s="27">
        <f t="shared" si="5"/>
        <v>0.23186342592592588</v>
      </c>
      <c r="I58" s="28">
        <f t="shared" si="6"/>
        <v>0</v>
      </c>
      <c r="J58" s="28">
        <f t="shared" si="1"/>
        <v>1</v>
      </c>
      <c r="K58" s="29">
        <f t="shared" si="7"/>
        <v>69</v>
      </c>
      <c r="L58" s="8">
        <f t="shared" si="2"/>
        <v>0.23186342592592588</v>
      </c>
      <c r="M58" s="9">
        <f t="shared" si="8"/>
        <v>0.23186342592592588</v>
      </c>
      <c r="N58" s="10">
        <f t="shared" si="9"/>
        <v>0</v>
      </c>
      <c r="O58" s="28">
        <f t="shared" si="0"/>
        <v>1</v>
      </c>
      <c r="P58" s="29">
        <f t="shared" si="10"/>
        <v>69</v>
      </c>
      <c r="Q58" s="10"/>
    </row>
    <row r="59" spans="1:20" ht="15.75" x14ac:dyDescent="0.25">
      <c r="A59" s="6" t="s">
        <v>34</v>
      </c>
      <c r="B59" s="11">
        <v>9</v>
      </c>
      <c r="C59" s="11">
        <v>56</v>
      </c>
      <c r="D59" s="11">
        <v>48</v>
      </c>
      <c r="E59" s="11">
        <v>12</v>
      </c>
      <c r="F59" s="7">
        <v>8.0439814814814818E-3</v>
      </c>
      <c r="G59" s="26">
        <f t="shared" si="4"/>
        <v>0.23990740740740735</v>
      </c>
      <c r="H59" s="27">
        <f t="shared" si="5"/>
        <v>0.23990740740740735</v>
      </c>
      <c r="I59" s="28">
        <f t="shared" si="6"/>
        <v>0</v>
      </c>
      <c r="J59" s="28">
        <f t="shared" si="1"/>
        <v>1</v>
      </c>
      <c r="K59" s="29">
        <f t="shared" si="7"/>
        <v>70</v>
      </c>
      <c r="L59" s="8">
        <f t="shared" si="2"/>
        <v>0.23990740740740735</v>
      </c>
      <c r="M59" s="9">
        <f t="shared" si="8"/>
        <v>0.23990740740740735</v>
      </c>
      <c r="N59" s="10">
        <f t="shared" si="9"/>
        <v>0</v>
      </c>
      <c r="O59" s="28">
        <f t="shared" si="0"/>
        <v>1</v>
      </c>
      <c r="P59" s="29">
        <f t="shared" si="10"/>
        <v>70</v>
      </c>
      <c r="Q59" s="10"/>
    </row>
    <row r="60" spans="1:20" ht="15.75" x14ac:dyDescent="0.25">
      <c r="A60" s="6" t="s">
        <v>34</v>
      </c>
      <c r="B60" s="11">
        <v>9</v>
      </c>
      <c r="C60" s="11">
        <v>56</v>
      </c>
      <c r="D60" s="11">
        <v>48</v>
      </c>
      <c r="E60" s="11">
        <v>12</v>
      </c>
      <c r="F60" s="12">
        <v>8.0439814814814818E-3</v>
      </c>
      <c r="G60" s="26">
        <f t="shared" si="4"/>
        <v>0.24795138888888882</v>
      </c>
      <c r="H60" s="27">
        <f t="shared" si="5"/>
        <v>0.24795138888888882</v>
      </c>
      <c r="I60" s="28">
        <f t="shared" si="6"/>
        <v>0</v>
      </c>
      <c r="J60" s="28">
        <f t="shared" si="1"/>
        <v>1</v>
      </c>
      <c r="K60" s="29">
        <f t="shared" si="7"/>
        <v>71</v>
      </c>
      <c r="L60" s="8">
        <f t="shared" si="2"/>
        <v>0.24795138888888882</v>
      </c>
      <c r="M60" s="9">
        <f t="shared" si="8"/>
        <v>0.24795138888888882</v>
      </c>
      <c r="N60" s="10">
        <f t="shared" si="9"/>
        <v>0</v>
      </c>
      <c r="O60" s="28">
        <f t="shared" si="0"/>
        <v>1</v>
      </c>
      <c r="P60" s="29">
        <f t="shared" si="10"/>
        <v>71</v>
      </c>
      <c r="Q60" s="10"/>
    </row>
    <row r="61" spans="1:20" ht="15.75" x14ac:dyDescent="0.25">
      <c r="A61" s="6" t="s">
        <v>35</v>
      </c>
      <c r="B61" s="11">
        <v>9</v>
      </c>
      <c r="C61" s="11">
        <v>56</v>
      </c>
      <c r="D61" s="11">
        <v>48</v>
      </c>
      <c r="E61" s="11">
        <v>12</v>
      </c>
      <c r="F61" s="12">
        <v>8.0439814814814818E-3</v>
      </c>
      <c r="G61" s="26">
        <f t="shared" si="4"/>
        <v>0.25599537037037029</v>
      </c>
      <c r="H61" s="27">
        <f t="shared" si="5"/>
        <v>0.25599537037037029</v>
      </c>
      <c r="I61" s="28">
        <f t="shared" si="6"/>
        <v>0</v>
      </c>
      <c r="J61" s="28">
        <f t="shared" si="1"/>
        <v>1</v>
      </c>
      <c r="K61" s="29">
        <f t="shared" si="7"/>
        <v>72</v>
      </c>
      <c r="L61" s="8">
        <f t="shared" si="2"/>
        <v>0.25599537037037029</v>
      </c>
      <c r="M61" s="9">
        <f t="shared" si="8"/>
        <v>0.25599537037037029</v>
      </c>
      <c r="N61" s="10">
        <f t="shared" si="9"/>
        <v>0</v>
      </c>
      <c r="O61" s="28">
        <f t="shared" si="0"/>
        <v>1</v>
      </c>
      <c r="P61" s="29">
        <f t="shared" si="10"/>
        <v>72</v>
      </c>
      <c r="Q61" s="10"/>
    </row>
    <row r="62" spans="1:20" ht="15.75" x14ac:dyDescent="0.25">
      <c r="A62" s="6" t="s">
        <v>40</v>
      </c>
      <c r="B62" s="11">
        <v>2</v>
      </c>
      <c r="C62" s="11">
        <v>67</v>
      </c>
      <c r="D62" s="11">
        <v>37</v>
      </c>
      <c r="E62" s="11">
        <v>13</v>
      </c>
      <c r="F62" s="7">
        <v>8.1249999999999985E-3</v>
      </c>
      <c r="G62" s="26">
        <f t="shared" si="4"/>
        <v>0.26412037037037028</v>
      </c>
      <c r="H62" s="27">
        <f t="shared" si="5"/>
        <v>0.26412037037037028</v>
      </c>
      <c r="I62" s="28">
        <f t="shared" si="6"/>
        <v>0</v>
      </c>
      <c r="J62" s="28">
        <f t="shared" si="1"/>
        <v>1</v>
      </c>
      <c r="K62" s="29">
        <f t="shared" si="7"/>
        <v>73</v>
      </c>
      <c r="L62" s="8">
        <f t="shared" si="2"/>
        <v>0.26412037037037028</v>
      </c>
      <c r="M62" s="9">
        <f t="shared" si="8"/>
        <v>0.26412037037037028</v>
      </c>
      <c r="N62" s="10">
        <f t="shared" si="9"/>
        <v>0</v>
      </c>
      <c r="O62" s="28">
        <f t="shared" si="0"/>
        <v>1</v>
      </c>
      <c r="P62" s="29">
        <f t="shared" si="10"/>
        <v>73</v>
      </c>
      <c r="Q62" s="10"/>
    </row>
    <row r="63" spans="1:20" ht="15.75" x14ac:dyDescent="0.25">
      <c r="A63" s="6" t="s">
        <v>33</v>
      </c>
      <c r="B63" s="11">
        <v>11</v>
      </c>
      <c r="C63" s="11">
        <v>55</v>
      </c>
      <c r="D63" s="11">
        <v>41</v>
      </c>
      <c r="E63" s="11">
        <v>25</v>
      </c>
      <c r="F63" s="7">
        <v>8.4143518518518517E-3</v>
      </c>
      <c r="G63" s="26">
        <f t="shared" si="4"/>
        <v>0.27253472222222214</v>
      </c>
      <c r="H63" s="27">
        <f t="shared" si="5"/>
        <v>0.27253472222222214</v>
      </c>
      <c r="I63" s="28">
        <f t="shared" si="6"/>
        <v>0</v>
      </c>
      <c r="J63" s="28">
        <f t="shared" si="1"/>
        <v>1</v>
      </c>
      <c r="K63" s="29">
        <f t="shared" si="7"/>
        <v>74</v>
      </c>
      <c r="L63" s="8">
        <f t="shared" si="2"/>
        <v>0.27253472222222214</v>
      </c>
      <c r="M63" s="9">
        <f t="shared" si="8"/>
        <v>0.27253472222222214</v>
      </c>
      <c r="N63" s="10">
        <f t="shared" si="9"/>
        <v>0</v>
      </c>
      <c r="O63" s="28">
        <f t="shared" si="0"/>
        <v>1</v>
      </c>
      <c r="P63" s="29">
        <f t="shared" si="10"/>
        <v>74</v>
      </c>
      <c r="Q63" s="10"/>
    </row>
    <row r="64" spans="1:20" ht="15.75" x14ac:dyDescent="0.25">
      <c r="A64" s="6" t="s">
        <v>37</v>
      </c>
      <c r="B64" s="11">
        <v>5</v>
      </c>
      <c r="C64" s="11">
        <v>40</v>
      </c>
      <c r="D64" s="11">
        <v>60</v>
      </c>
      <c r="E64" s="11">
        <v>23</v>
      </c>
      <c r="F64" s="7">
        <v>8.564814814814815E-3</v>
      </c>
      <c r="G64" s="26">
        <f t="shared" si="4"/>
        <v>0.28109953703703694</v>
      </c>
      <c r="H64" s="27">
        <f t="shared" si="5"/>
        <v>0.28109953703703694</v>
      </c>
      <c r="I64" s="28">
        <f t="shared" si="6"/>
        <v>0</v>
      </c>
      <c r="J64" s="28">
        <f t="shared" si="1"/>
        <v>1</v>
      </c>
      <c r="K64" s="29">
        <f t="shared" si="7"/>
        <v>75</v>
      </c>
      <c r="L64" s="8">
        <f t="shared" si="2"/>
        <v>0.28109953703703694</v>
      </c>
      <c r="M64" s="9">
        <f t="shared" si="8"/>
        <v>0.28109953703703694</v>
      </c>
      <c r="N64" s="10">
        <f t="shared" si="9"/>
        <v>0</v>
      </c>
      <c r="O64" s="28">
        <f t="shared" si="0"/>
        <v>1</v>
      </c>
      <c r="P64" s="29">
        <f t="shared" si="10"/>
        <v>75</v>
      </c>
      <c r="Q64" s="10"/>
    </row>
    <row r="65" spans="1:17" ht="15.75" x14ac:dyDescent="0.25">
      <c r="A65" s="6" t="s">
        <v>38</v>
      </c>
      <c r="B65" s="11">
        <v>5</v>
      </c>
      <c r="C65" s="11">
        <v>49</v>
      </c>
      <c r="D65" s="11">
        <v>45</v>
      </c>
      <c r="E65" s="11">
        <v>33</v>
      </c>
      <c r="F65" s="7">
        <v>8.7962962962962968E-3</v>
      </c>
      <c r="G65" s="26">
        <f t="shared" si="4"/>
        <v>0.28989583333333324</v>
      </c>
      <c r="H65" s="27">
        <f t="shared" si="5"/>
        <v>0.28989583333333324</v>
      </c>
      <c r="I65" s="28">
        <f t="shared" si="6"/>
        <v>0</v>
      </c>
      <c r="J65" s="28">
        <f t="shared" si="1"/>
        <v>1</v>
      </c>
      <c r="K65" s="29">
        <f t="shared" si="7"/>
        <v>76</v>
      </c>
      <c r="L65" s="8">
        <f t="shared" si="2"/>
        <v>0.28989583333333324</v>
      </c>
      <c r="M65" s="9">
        <f t="shared" si="8"/>
        <v>0.28989583333333324</v>
      </c>
      <c r="N65" s="10">
        <f t="shared" si="9"/>
        <v>0</v>
      </c>
      <c r="O65" s="28">
        <f t="shared" si="0"/>
        <v>1</v>
      </c>
      <c r="P65" s="29">
        <f t="shared" si="10"/>
        <v>76</v>
      </c>
      <c r="Q65" s="10"/>
    </row>
    <row r="66" spans="1:17" ht="15.75" x14ac:dyDescent="0.25">
      <c r="A66" s="6" t="s">
        <v>34</v>
      </c>
      <c r="B66" s="11">
        <v>10</v>
      </c>
      <c r="C66" s="11">
        <v>68</v>
      </c>
      <c r="D66" s="11">
        <v>60</v>
      </c>
      <c r="E66" s="11">
        <v>14</v>
      </c>
      <c r="F66" s="7">
        <v>9.8958333333333329E-3</v>
      </c>
      <c r="G66" s="26">
        <f t="shared" si="4"/>
        <v>0.29979166666666657</v>
      </c>
      <c r="H66" s="27">
        <f t="shared" si="5"/>
        <v>0.29979166666666657</v>
      </c>
      <c r="I66" s="28">
        <f t="shared" si="6"/>
        <v>0</v>
      </c>
      <c r="J66" s="28">
        <f t="shared" si="1"/>
        <v>1</v>
      </c>
      <c r="K66" s="29">
        <f t="shared" si="7"/>
        <v>77</v>
      </c>
      <c r="L66" s="8">
        <f t="shared" si="2"/>
        <v>0.29979166666666657</v>
      </c>
      <c r="M66" s="9">
        <f t="shared" si="8"/>
        <v>0.29979166666666657</v>
      </c>
      <c r="N66" s="10">
        <f t="shared" si="9"/>
        <v>0</v>
      </c>
      <c r="O66" s="28">
        <f t="shared" si="0"/>
        <v>1</v>
      </c>
      <c r="P66" s="29">
        <f t="shared" si="10"/>
        <v>77</v>
      </c>
      <c r="Q66" s="10"/>
    </row>
    <row r="67" spans="1:17" ht="15.75" x14ac:dyDescent="0.25">
      <c r="A67" s="6" t="s">
        <v>34</v>
      </c>
      <c r="B67" s="11">
        <v>10</v>
      </c>
      <c r="C67" s="11">
        <v>68</v>
      </c>
      <c r="D67" s="11">
        <v>60</v>
      </c>
      <c r="E67" s="11">
        <v>14</v>
      </c>
      <c r="F67" s="12">
        <v>9.8958333333333329E-3</v>
      </c>
      <c r="G67" s="26">
        <f t="shared" si="4"/>
        <v>0.30968749999999989</v>
      </c>
      <c r="H67" s="27">
        <f t="shared" si="5"/>
        <v>0.30968749999999989</v>
      </c>
      <c r="I67" s="28">
        <f t="shared" si="6"/>
        <v>0</v>
      </c>
      <c r="J67" s="28">
        <f t="shared" si="1"/>
        <v>1</v>
      </c>
      <c r="K67" s="29">
        <f t="shared" si="7"/>
        <v>78</v>
      </c>
      <c r="L67" s="8">
        <f t="shared" si="2"/>
        <v>0.30968749999999989</v>
      </c>
      <c r="M67" s="9">
        <f t="shared" si="8"/>
        <v>0.30968749999999989</v>
      </c>
      <c r="N67" s="10">
        <f t="shared" si="9"/>
        <v>0</v>
      </c>
      <c r="O67" s="28">
        <f t="shared" si="0"/>
        <v>1</v>
      </c>
      <c r="P67" s="29">
        <f t="shared" si="10"/>
        <v>78</v>
      </c>
      <c r="Q67" s="10"/>
    </row>
    <row r="68" spans="1:17" ht="15.75" x14ac:dyDescent="0.25">
      <c r="A68" s="6" t="s">
        <v>35</v>
      </c>
      <c r="B68" s="11">
        <v>10</v>
      </c>
      <c r="C68" s="11">
        <v>68</v>
      </c>
      <c r="D68" s="11">
        <v>60</v>
      </c>
      <c r="E68" s="11">
        <v>14</v>
      </c>
      <c r="F68" s="12">
        <v>9.8958333333333329E-3</v>
      </c>
      <c r="G68" s="26">
        <f t="shared" si="4"/>
        <v>0.31958333333333322</v>
      </c>
      <c r="H68" s="27">
        <f t="shared" si="5"/>
        <v>0.31958333333333322</v>
      </c>
      <c r="I68" s="28">
        <f t="shared" si="6"/>
        <v>0</v>
      </c>
      <c r="J68" s="28">
        <f t="shared" si="1"/>
        <v>1</v>
      </c>
      <c r="K68" s="29">
        <f t="shared" si="7"/>
        <v>79</v>
      </c>
      <c r="L68" s="8">
        <f t="shared" ref="L68:L96" si="11">F68+L67</f>
        <v>0.31958333333333322</v>
      </c>
      <c r="M68" s="9">
        <f t="shared" si="8"/>
        <v>0.31958333333333322</v>
      </c>
      <c r="N68" s="10">
        <f t="shared" si="9"/>
        <v>0</v>
      </c>
      <c r="O68" s="28">
        <f t="shared" ref="O68:O81" si="12">IF(A68&lt;&gt;"Library",1,VLOOKUP(B68,$V$3:$W$15,2,FALSE))</f>
        <v>1</v>
      </c>
      <c r="P68" s="29">
        <f t="shared" si="10"/>
        <v>79</v>
      </c>
      <c r="Q68" s="10"/>
    </row>
    <row r="69" spans="1:17" ht="15.75" x14ac:dyDescent="0.25">
      <c r="A69" s="6" t="s">
        <v>38</v>
      </c>
      <c r="B69" s="11">
        <v>6</v>
      </c>
      <c r="C69" s="11">
        <v>56</v>
      </c>
      <c r="D69" s="11">
        <v>53</v>
      </c>
      <c r="E69" s="11">
        <v>39</v>
      </c>
      <c r="F69" s="7">
        <v>1.0300925925925927E-2</v>
      </c>
      <c r="G69" s="26">
        <f t="shared" ref="G69:G132" si="13">F69+G68</f>
        <v>0.32988425925925913</v>
      </c>
      <c r="H69" s="27">
        <f t="shared" si="5"/>
        <v>0.32988425925925913</v>
      </c>
      <c r="I69" s="28">
        <f t="shared" si="6"/>
        <v>0</v>
      </c>
      <c r="J69" s="28">
        <f t="shared" ref="J69:J133" si="14">IF(A69&lt;&gt;"Library",1,VLOOKUP(B69,$V$3:$W$15,2,FALSE))</f>
        <v>1</v>
      </c>
      <c r="K69" s="29">
        <f t="shared" ref="K69:K132" si="15">K68+J69</f>
        <v>80</v>
      </c>
      <c r="L69" s="8">
        <f t="shared" si="11"/>
        <v>0.32988425925925913</v>
      </c>
      <c r="M69" s="9">
        <f t="shared" si="8"/>
        <v>0.32988425925925913</v>
      </c>
      <c r="N69" s="10">
        <f t="shared" si="9"/>
        <v>0</v>
      </c>
      <c r="O69" s="28">
        <f t="shared" si="12"/>
        <v>1</v>
      </c>
      <c r="P69" s="29">
        <f t="shared" ref="P69:P132" si="16">P68+O69</f>
        <v>80</v>
      </c>
      <c r="Q69" s="10"/>
    </row>
    <row r="70" spans="1:17" ht="15.75" x14ac:dyDescent="0.25">
      <c r="A70" s="6" t="s">
        <v>33</v>
      </c>
      <c r="B70" s="11">
        <v>12</v>
      </c>
      <c r="C70" s="11">
        <v>66</v>
      </c>
      <c r="D70" s="11">
        <v>51</v>
      </c>
      <c r="E70" s="11">
        <v>32</v>
      </c>
      <c r="F70" s="7">
        <v>1.0347222222222223E-2</v>
      </c>
      <c r="G70" s="26">
        <f t="shared" si="13"/>
        <v>0.34023148148148136</v>
      </c>
      <c r="H70" s="27">
        <f t="shared" ref="H70:H134" si="17">G70</f>
        <v>0.34023148148148136</v>
      </c>
      <c r="I70" s="28">
        <f t="shared" ref="I70:I134" si="18">INT(H70)</f>
        <v>0</v>
      </c>
      <c r="J70" s="28">
        <f t="shared" si="14"/>
        <v>1</v>
      </c>
      <c r="K70" s="29">
        <f t="shared" si="15"/>
        <v>81</v>
      </c>
      <c r="L70" s="8">
        <f t="shared" si="11"/>
        <v>0.34023148148148136</v>
      </c>
      <c r="M70" s="9">
        <f t="shared" ref="M70:M134" si="19">L70</f>
        <v>0.34023148148148136</v>
      </c>
      <c r="N70" s="10">
        <f t="shared" ref="N70:N134" si="20">INT(M70)</f>
        <v>0</v>
      </c>
      <c r="O70" s="28">
        <f t="shared" si="12"/>
        <v>1</v>
      </c>
      <c r="P70" s="29">
        <f t="shared" si="16"/>
        <v>81</v>
      </c>
      <c r="Q70" s="10"/>
    </row>
    <row r="71" spans="1:17" ht="15.75" x14ac:dyDescent="0.25">
      <c r="A71" s="6" t="s">
        <v>30</v>
      </c>
      <c r="B71" s="6">
        <v>8</v>
      </c>
      <c r="C71" s="6">
        <v>68</v>
      </c>
      <c r="D71" s="6">
        <v>58</v>
      </c>
      <c r="E71" s="6">
        <v>25</v>
      </c>
      <c r="F71" s="7">
        <v>1.0520833333333333E-2</v>
      </c>
      <c r="G71" s="26">
        <f t="shared" si="13"/>
        <v>0.35075231481481467</v>
      </c>
      <c r="H71" s="27">
        <f t="shared" si="17"/>
        <v>0.35075231481481467</v>
      </c>
      <c r="I71" s="28">
        <f t="shared" si="18"/>
        <v>0</v>
      </c>
      <c r="J71" s="28">
        <f t="shared" si="14"/>
        <v>1</v>
      </c>
      <c r="K71" s="29">
        <f t="shared" si="15"/>
        <v>82</v>
      </c>
      <c r="L71" s="8">
        <f t="shared" si="11"/>
        <v>0.35075231481481467</v>
      </c>
      <c r="M71" s="9">
        <f t="shared" si="19"/>
        <v>0.35075231481481467</v>
      </c>
      <c r="N71" s="10">
        <f t="shared" si="20"/>
        <v>0</v>
      </c>
      <c r="O71" s="28">
        <f t="shared" si="12"/>
        <v>1</v>
      </c>
      <c r="P71" s="29">
        <f t="shared" si="16"/>
        <v>82</v>
      </c>
      <c r="Q71" s="10"/>
    </row>
    <row r="72" spans="1:17" ht="15.75" x14ac:dyDescent="0.25">
      <c r="A72" s="6" t="s">
        <v>31</v>
      </c>
      <c r="B72" s="6">
        <v>8</v>
      </c>
      <c r="C72" s="6">
        <v>68</v>
      </c>
      <c r="D72" s="6">
        <v>58</v>
      </c>
      <c r="E72" s="6">
        <v>25</v>
      </c>
      <c r="F72" s="7">
        <v>1.0520833333333333E-2</v>
      </c>
      <c r="G72" s="26">
        <f t="shared" si="13"/>
        <v>0.36127314814814798</v>
      </c>
      <c r="H72" s="27">
        <f t="shared" si="17"/>
        <v>0.36127314814814798</v>
      </c>
      <c r="I72" s="28">
        <f t="shared" si="18"/>
        <v>0</v>
      </c>
      <c r="J72" s="28">
        <f t="shared" si="14"/>
        <v>1</v>
      </c>
      <c r="K72" s="29">
        <f t="shared" si="15"/>
        <v>83</v>
      </c>
      <c r="L72" s="8">
        <f t="shared" si="11"/>
        <v>0.36127314814814798</v>
      </c>
      <c r="M72" s="9">
        <f t="shared" si="19"/>
        <v>0.36127314814814798</v>
      </c>
      <c r="N72" s="10">
        <f t="shared" si="20"/>
        <v>0</v>
      </c>
      <c r="O72" s="28">
        <f t="shared" si="12"/>
        <v>1</v>
      </c>
      <c r="P72" s="29">
        <f t="shared" si="16"/>
        <v>83</v>
      </c>
      <c r="Q72" s="10"/>
    </row>
    <row r="73" spans="1:17" ht="15.75" x14ac:dyDescent="0.25">
      <c r="A73" s="6" t="s">
        <v>32</v>
      </c>
      <c r="B73" s="6">
        <v>8</v>
      </c>
      <c r="C73" s="6">
        <v>68</v>
      </c>
      <c r="D73" s="6">
        <v>58</v>
      </c>
      <c r="E73" s="6">
        <v>25</v>
      </c>
      <c r="F73" s="7">
        <v>1.0520833333333333E-2</v>
      </c>
      <c r="G73" s="26">
        <f t="shared" si="13"/>
        <v>0.37179398148148129</v>
      </c>
      <c r="H73" s="27">
        <f t="shared" si="17"/>
        <v>0.37179398148148129</v>
      </c>
      <c r="I73" s="28">
        <f t="shared" si="18"/>
        <v>0</v>
      </c>
      <c r="J73" s="28">
        <f t="shared" si="14"/>
        <v>1</v>
      </c>
      <c r="K73" s="29">
        <f t="shared" si="15"/>
        <v>84</v>
      </c>
      <c r="L73" s="8">
        <f t="shared" si="11"/>
        <v>0.37179398148148129</v>
      </c>
      <c r="M73" s="9">
        <f t="shared" si="19"/>
        <v>0.37179398148148129</v>
      </c>
      <c r="N73" s="10">
        <f t="shared" si="20"/>
        <v>0</v>
      </c>
      <c r="O73" s="28">
        <f t="shared" si="12"/>
        <v>1</v>
      </c>
      <c r="P73" s="29">
        <f t="shared" si="16"/>
        <v>84</v>
      </c>
      <c r="Q73" s="10"/>
    </row>
    <row r="74" spans="1:17" ht="15.75" x14ac:dyDescent="0.25">
      <c r="A74" s="6" t="s">
        <v>37</v>
      </c>
      <c r="B74" s="11">
        <v>6</v>
      </c>
      <c r="C74" s="11">
        <v>53</v>
      </c>
      <c r="D74" s="11">
        <v>80</v>
      </c>
      <c r="E74" s="11">
        <v>33</v>
      </c>
      <c r="F74" s="7">
        <v>1.1550925925925925E-2</v>
      </c>
      <c r="G74" s="26">
        <f t="shared" si="13"/>
        <v>0.38334490740740723</v>
      </c>
      <c r="H74" s="27">
        <f t="shared" si="17"/>
        <v>0.38334490740740723</v>
      </c>
      <c r="I74" s="28">
        <f t="shared" si="18"/>
        <v>0</v>
      </c>
      <c r="J74" s="28">
        <f t="shared" si="14"/>
        <v>1</v>
      </c>
      <c r="K74" s="29">
        <f t="shared" si="15"/>
        <v>85</v>
      </c>
      <c r="L74" s="8">
        <f t="shared" si="11"/>
        <v>0.38334490740740723</v>
      </c>
      <c r="M74" s="9">
        <f t="shared" si="19"/>
        <v>0.38334490740740723</v>
      </c>
      <c r="N74" s="10">
        <f t="shared" si="20"/>
        <v>0</v>
      </c>
      <c r="O74" s="28">
        <f t="shared" si="12"/>
        <v>1</v>
      </c>
      <c r="P74" s="29">
        <f t="shared" si="16"/>
        <v>85</v>
      </c>
      <c r="Q74" s="10"/>
    </row>
    <row r="75" spans="1:17" ht="15.75" x14ac:dyDescent="0.25">
      <c r="A75" s="6" t="s">
        <v>39</v>
      </c>
      <c r="B75" s="11">
        <v>3</v>
      </c>
      <c r="C75" s="11">
        <v>86</v>
      </c>
      <c r="D75" s="11">
        <v>66</v>
      </c>
      <c r="E75" s="11">
        <v>16</v>
      </c>
      <c r="F75" s="7">
        <v>1.1666666666666667E-2</v>
      </c>
      <c r="G75" s="26">
        <f t="shared" si="13"/>
        <v>0.39501157407407389</v>
      </c>
      <c r="H75" s="27">
        <f t="shared" si="17"/>
        <v>0.39501157407407389</v>
      </c>
      <c r="I75" s="28">
        <f t="shared" si="18"/>
        <v>0</v>
      </c>
      <c r="J75" s="28">
        <f t="shared" si="14"/>
        <v>1</v>
      </c>
      <c r="K75" s="29">
        <f t="shared" si="15"/>
        <v>86</v>
      </c>
      <c r="L75" s="8">
        <f t="shared" si="11"/>
        <v>0.39501157407407389</v>
      </c>
      <c r="M75" s="9">
        <f t="shared" si="19"/>
        <v>0.39501157407407389</v>
      </c>
      <c r="N75" s="10">
        <f t="shared" si="20"/>
        <v>0</v>
      </c>
      <c r="O75" s="28">
        <f t="shared" si="12"/>
        <v>1</v>
      </c>
      <c r="P75" s="29">
        <f t="shared" si="16"/>
        <v>86</v>
      </c>
      <c r="Q75" s="10"/>
    </row>
    <row r="76" spans="1:17" ht="15.75" x14ac:dyDescent="0.25">
      <c r="A76" s="6" t="s">
        <v>38</v>
      </c>
      <c r="B76" s="11">
        <v>7</v>
      </c>
      <c r="C76" s="11">
        <v>66</v>
      </c>
      <c r="D76" s="11">
        <v>63</v>
      </c>
      <c r="E76" s="11">
        <v>46</v>
      </c>
      <c r="F76" s="7">
        <v>1.2152777777777778E-2</v>
      </c>
      <c r="G76" s="26">
        <f t="shared" si="13"/>
        <v>0.40716435185185168</v>
      </c>
      <c r="H76" s="27">
        <f t="shared" si="17"/>
        <v>0.40716435185185168</v>
      </c>
      <c r="I76" s="28">
        <f t="shared" si="18"/>
        <v>0</v>
      </c>
      <c r="J76" s="28">
        <f t="shared" si="14"/>
        <v>1</v>
      </c>
      <c r="K76" s="29">
        <f t="shared" si="15"/>
        <v>87</v>
      </c>
      <c r="L76" s="8">
        <f t="shared" si="11"/>
        <v>0.40716435185185168</v>
      </c>
      <c r="M76" s="9">
        <f t="shared" si="19"/>
        <v>0.40716435185185168</v>
      </c>
      <c r="N76" s="10">
        <f t="shared" si="20"/>
        <v>0</v>
      </c>
      <c r="O76" s="28">
        <f t="shared" si="12"/>
        <v>1</v>
      </c>
      <c r="P76" s="29">
        <f t="shared" si="16"/>
        <v>87</v>
      </c>
      <c r="Q76" s="10"/>
    </row>
    <row r="77" spans="1:17" ht="15.75" x14ac:dyDescent="0.25">
      <c r="A77" s="6" t="s">
        <v>34</v>
      </c>
      <c r="B77" s="11">
        <v>11</v>
      </c>
      <c r="C77" s="11">
        <v>83</v>
      </c>
      <c r="D77" s="11">
        <v>74</v>
      </c>
      <c r="E77" s="11">
        <v>18</v>
      </c>
      <c r="F77" s="7">
        <v>1.2164351851851852E-2</v>
      </c>
      <c r="G77" s="26">
        <f t="shared" si="13"/>
        <v>0.41932870370370351</v>
      </c>
      <c r="H77" s="27">
        <f t="shared" si="17"/>
        <v>0.41932870370370351</v>
      </c>
      <c r="I77" s="28">
        <f t="shared" si="18"/>
        <v>0</v>
      </c>
      <c r="J77" s="28">
        <f t="shared" si="14"/>
        <v>1</v>
      </c>
      <c r="K77" s="29">
        <f t="shared" si="15"/>
        <v>88</v>
      </c>
      <c r="L77" s="8">
        <f t="shared" si="11"/>
        <v>0.41932870370370351</v>
      </c>
      <c r="M77" s="9">
        <f t="shared" si="19"/>
        <v>0.41932870370370351</v>
      </c>
      <c r="N77" s="10">
        <f t="shared" si="20"/>
        <v>0</v>
      </c>
      <c r="O77" s="28">
        <f t="shared" si="12"/>
        <v>1</v>
      </c>
      <c r="P77" s="29">
        <f t="shared" si="16"/>
        <v>88</v>
      </c>
      <c r="Q77" s="10"/>
    </row>
    <row r="78" spans="1:17" ht="15.75" x14ac:dyDescent="0.25">
      <c r="A78" s="6" t="s">
        <v>34</v>
      </c>
      <c r="B78" s="11">
        <v>11</v>
      </c>
      <c r="C78" s="11">
        <v>83</v>
      </c>
      <c r="D78" s="11">
        <v>74</v>
      </c>
      <c r="E78" s="11">
        <v>18</v>
      </c>
      <c r="F78" s="12">
        <v>1.2164351851851852E-2</v>
      </c>
      <c r="G78" s="26">
        <f t="shared" si="13"/>
        <v>0.43149305555555534</v>
      </c>
      <c r="H78" s="27">
        <f t="shared" si="17"/>
        <v>0.43149305555555534</v>
      </c>
      <c r="I78" s="28">
        <f t="shared" si="18"/>
        <v>0</v>
      </c>
      <c r="J78" s="28">
        <f t="shared" si="14"/>
        <v>1</v>
      </c>
      <c r="K78" s="29">
        <f t="shared" si="15"/>
        <v>89</v>
      </c>
      <c r="L78" s="8">
        <f t="shared" si="11"/>
        <v>0.43149305555555534</v>
      </c>
      <c r="M78" s="9">
        <f t="shared" si="19"/>
        <v>0.43149305555555534</v>
      </c>
      <c r="N78" s="10">
        <f t="shared" si="20"/>
        <v>0</v>
      </c>
      <c r="O78" s="28">
        <f t="shared" si="12"/>
        <v>1</v>
      </c>
      <c r="P78" s="29">
        <f t="shared" si="16"/>
        <v>89</v>
      </c>
      <c r="Q78" s="10"/>
    </row>
    <row r="79" spans="1:17" ht="15.75" x14ac:dyDescent="0.25">
      <c r="A79" s="6" t="s">
        <v>35</v>
      </c>
      <c r="B79" s="11">
        <v>11</v>
      </c>
      <c r="C79" s="11">
        <v>83</v>
      </c>
      <c r="D79" s="11">
        <v>74</v>
      </c>
      <c r="E79" s="11">
        <v>18</v>
      </c>
      <c r="F79" s="12">
        <v>1.2164351851851852E-2</v>
      </c>
      <c r="G79" s="26">
        <f t="shared" si="13"/>
        <v>0.44365740740740717</v>
      </c>
      <c r="H79" s="27">
        <f t="shared" si="17"/>
        <v>0.44365740740740717</v>
      </c>
      <c r="I79" s="28">
        <f t="shared" si="18"/>
        <v>0</v>
      </c>
      <c r="J79" s="28">
        <f t="shared" si="14"/>
        <v>1</v>
      </c>
      <c r="K79" s="29">
        <f t="shared" si="15"/>
        <v>90</v>
      </c>
      <c r="L79" s="8">
        <f t="shared" si="11"/>
        <v>0.44365740740740717</v>
      </c>
      <c r="M79" s="9">
        <f t="shared" si="19"/>
        <v>0.44365740740740717</v>
      </c>
      <c r="N79" s="10">
        <f t="shared" si="20"/>
        <v>0</v>
      </c>
      <c r="O79" s="28">
        <f t="shared" si="12"/>
        <v>1</v>
      </c>
      <c r="P79" s="29">
        <f t="shared" si="16"/>
        <v>90</v>
      </c>
      <c r="Q79" s="10"/>
    </row>
    <row r="80" spans="1:17" ht="15.75" x14ac:dyDescent="0.25">
      <c r="A80" s="6" t="s">
        <v>33</v>
      </c>
      <c r="B80" s="11">
        <v>13</v>
      </c>
      <c r="C80" s="11">
        <v>81</v>
      </c>
      <c r="D80" s="11">
        <v>64</v>
      </c>
      <c r="E80" s="11">
        <v>40</v>
      </c>
      <c r="F80" s="7">
        <v>1.283564814814815E-2</v>
      </c>
      <c r="G80" s="26">
        <f t="shared" si="13"/>
        <v>0.4564930555555553</v>
      </c>
      <c r="H80" s="27">
        <f t="shared" si="17"/>
        <v>0.4564930555555553</v>
      </c>
      <c r="I80" s="28">
        <f t="shared" si="18"/>
        <v>0</v>
      </c>
      <c r="J80" s="28">
        <f t="shared" si="14"/>
        <v>1</v>
      </c>
      <c r="K80" s="29">
        <f t="shared" si="15"/>
        <v>91</v>
      </c>
      <c r="L80" s="8">
        <f t="shared" si="11"/>
        <v>0.4564930555555553</v>
      </c>
      <c r="M80" s="9">
        <f t="shared" si="19"/>
        <v>0.4564930555555553</v>
      </c>
      <c r="N80" s="10">
        <f t="shared" si="20"/>
        <v>0</v>
      </c>
      <c r="O80" s="28">
        <f t="shared" si="12"/>
        <v>1</v>
      </c>
      <c r="P80" s="29">
        <f t="shared" si="16"/>
        <v>91</v>
      </c>
      <c r="Q80" s="10"/>
    </row>
    <row r="81" spans="1:17" ht="15.75" x14ac:dyDescent="0.25">
      <c r="A81" s="6" t="s">
        <v>41</v>
      </c>
      <c r="B81" s="11">
        <v>2</v>
      </c>
      <c r="C81" s="11">
        <v>94</v>
      </c>
      <c r="D81" s="11">
        <v>77</v>
      </c>
      <c r="E81" s="11">
        <v>19</v>
      </c>
      <c r="F81" s="7">
        <v>1.3194444444444444E-2</v>
      </c>
      <c r="G81" s="26">
        <f t="shared" si="13"/>
        <v>0.46968749999999976</v>
      </c>
      <c r="H81" s="27">
        <f t="shared" si="17"/>
        <v>0.46968749999999976</v>
      </c>
      <c r="I81" s="28">
        <f t="shared" si="18"/>
        <v>0</v>
      </c>
      <c r="J81" s="28">
        <f t="shared" si="14"/>
        <v>1</v>
      </c>
      <c r="K81" s="29">
        <f t="shared" si="15"/>
        <v>92</v>
      </c>
      <c r="L81" s="8">
        <f t="shared" si="11"/>
        <v>0.46968749999999976</v>
      </c>
      <c r="M81" s="9">
        <f t="shared" si="19"/>
        <v>0.46968749999999976</v>
      </c>
      <c r="N81" s="10">
        <f t="shared" si="20"/>
        <v>0</v>
      </c>
      <c r="O81" s="28">
        <f t="shared" si="12"/>
        <v>1</v>
      </c>
      <c r="P81" s="29">
        <f t="shared" si="16"/>
        <v>92</v>
      </c>
      <c r="Q81" s="10"/>
    </row>
    <row r="82" spans="1:17" ht="15.75" x14ac:dyDescent="0.25">
      <c r="A82" s="6" t="s">
        <v>42</v>
      </c>
      <c r="B82" s="11">
        <v>2</v>
      </c>
      <c r="C82" s="11">
        <v>47</v>
      </c>
      <c r="D82" s="11">
        <v>97</v>
      </c>
      <c r="E82" s="11">
        <v>50</v>
      </c>
      <c r="F82" s="7">
        <v>1.3460648148148147E-2</v>
      </c>
      <c r="G82" s="26">
        <f t="shared" si="13"/>
        <v>0.48314814814814788</v>
      </c>
      <c r="H82" s="27">
        <f t="shared" si="17"/>
        <v>0.48314814814814788</v>
      </c>
      <c r="I82" s="28">
        <f t="shared" si="18"/>
        <v>0</v>
      </c>
      <c r="J82" s="28">
        <f t="shared" si="14"/>
        <v>3</v>
      </c>
      <c r="K82" s="29">
        <f t="shared" si="15"/>
        <v>95</v>
      </c>
      <c r="L82" s="8">
        <f t="shared" si="11"/>
        <v>0.48314814814814788</v>
      </c>
      <c r="M82" s="9">
        <f t="shared" si="19"/>
        <v>0.48314814814814788</v>
      </c>
      <c r="N82" s="10">
        <f t="shared" si="20"/>
        <v>0</v>
      </c>
      <c r="O82" s="28">
        <f>IF(A82&lt;&gt;"Library",1,VLOOKUP(B82,$V$3:$W$15,2,FALSE))</f>
        <v>3</v>
      </c>
      <c r="P82" s="29">
        <f t="shared" si="16"/>
        <v>95</v>
      </c>
      <c r="Q82" s="10"/>
    </row>
    <row r="83" spans="1:17" ht="15.75" x14ac:dyDescent="0.25">
      <c r="A83" s="6" t="s">
        <v>38</v>
      </c>
      <c r="B83" s="11">
        <v>8</v>
      </c>
      <c r="C83" s="11">
        <v>77</v>
      </c>
      <c r="D83" s="11">
        <v>75</v>
      </c>
      <c r="E83" s="11">
        <v>54</v>
      </c>
      <c r="F83" s="7">
        <v>1.4340277777777776E-2</v>
      </c>
      <c r="G83" s="26">
        <f t="shared" si="13"/>
        <v>0.49748842592592568</v>
      </c>
      <c r="H83" s="27">
        <f t="shared" si="17"/>
        <v>0.49748842592592568</v>
      </c>
      <c r="I83" s="28">
        <f t="shared" si="18"/>
        <v>0</v>
      </c>
      <c r="J83" s="28">
        <f t="shared" si="14"/>
        <v>1</v>
      </c>
      <c r="K83" s="29">
        <f t="shared" si="15"/>
        <v>96</v>
      </c>
      <c r="L83" s="8">
        <f t="shared" si="11"/>
        <v>0.49748842592592568</v>
      </c>
      <c r="M83" s="9">
        <f t="shared" si="19"/>
        <v>0.49748842592592568</v>
      </c>
      <c r="N83" s="10">
        <f t="shared" si="20"/>
        <v>0</v>
      </c>
      <c r="O83" s="28">
        <f t="shared" ref="O83:O96" si="21">IF(A83&lt;&gt;"Library",1,VLOOKUP(B83,$V$3:$W$15,2,FALSE))</f>
        <v>1</v>
      </c>
      <c r="P83" s="29">
        <f t="shared" si="16"/>
        <v>96</v>
      </c>
      <c r="Q83" s="10"/>
    </row>
    <row r="84" spans="1:17" ht="15.75" x14ac:dyDescent="0.25">
      <c r="A84" s="6" t="s">
        <v>30</v>
      </c>
      <c r="B84" s="6">
        <v>9</v>
      </c>
      <c r="C84" s="6">
        <v>91</v>
      </c>
      <c r="D84" s="6">
        <v>81</v>
      </c>
      <c r="E84" s="6">
        <v>35</v>
      </c>
      <c r="F84" s="7">
        <v>1.4409722222222221E-2</v>
      </c>
      <c r="G84" s="26">
        <f t="shared" si="13"/>
        <v>0.51189814814814794</v>
      </c>
      <c r="H84" s="27">
        <f t="shared" si="17"/>
        <v>0.51189814814814794</v>
      </c>
      <c r="I84" s="28">
        <f t="shared" si="18"/>
        <v>0</v>
      </c>
      <c r="J84" s="28">
        <f t="shared" si="14"/>
        <v>1</v>
      </c>
      <c r="K84" s="29">
        <f t="shared" si="15"/>
        <v>97</v>
      </c>
      <c r="L84" s="8">
        <f t="shared" si="11"/>
        <v>0.51189814814814794</v>
      </c>
      <c r="M84" s="9">
        <f t="shared" si="19"/>
        <v>0.51189814814814794</v>
      </c>
      <c r="N84" s="10">
        <f t="shared" si="20"/>
        <v>0</v>
      </c>
      <c r="O84" s="28">
        <f t="shared" si="21"/>
        <v>1</v>
      </c>
      <c r="P84" s="29">
        <f t="shared" si="16"/>
        <v>97</v>
      </c>
      <c r="Q84" s="10"/>
    </row>
    <row r="85" spans="1:17" ht="15.75" x14ac:dyDescent="0.25">
      <c r="A85" s="6" t="s">
        <v>31</v>
      </c>
      <c r="B85" s="6">
        <v>9</v>
      </c>
      <c r="C85" s="6">
        <v>91</v>
      </c>
      <c r="D85" s="6">
        <v>81</v>
      </c>
      <c r="E85" s="6">
        <v>35</v>
      </c>
      <c r="F85" s="7">
        <v>1.4409722222222221E-2</v>
      </c>
      <c r="G85" s="26">
        <f t="shared" si="13"/>
        <v>0.52630787037037019</v>
      </c>
      <c r="H85" s="27">
        <f t="shared" si="17"/>
        <v>0.52630787037037019</v>
      </c>
      <c r="I85" s="28">
        <f t="shared" si="18"/>
        <v>0</v>
      </c>
      <c r="J85" s="28">
        <f t="shared" si="14"/>
        <v>1</v>
      </c>
      <c r="K85" s="29">
        <f t="shared" si="15"/>
        <v>98</v>
      </c>
      <c r="L85" s="8">
        <f t="shared" si="11"/>
        <v>0.52630787037037019</v>
      </c>
      <c r="M85" s="9">
        <f t="shared" si="19"/>
        <v>0.52630787037037019</v>
      </c>
      <c r="N85" s="10">
        <f t="shared" si="20"/>
        <v>0</v>
      </c>
      <c r="O85" s="28">
        <f t="shared" si="21"/>
        <v>1</v>
      </c>
      <c r="P85" s="29">
        <f t="shared" si="16"/>
        <v>98</v>
      </c>
      <c r="Q85" s="10"/>
    </row>
    <row r="86" spans="1:17" ht="15.75" x14ac:dyDescent="0.25">
      <c r="A86" s="6" t="s">
        <v>32</v>
      </c>
      <c r="B86" s="6">
        <v>9</v>
      </c>
      <c r="C86" s="6">
        <v>91</v>
      </c>
      <c r="D86" s="6">
        <v>81</v>
      </c>
      <c r="E86" s="6">
        <v>35</v>
      </c>
      <c r="F86" s="7">
        <v>1.4409722222222221E-2</v>
      </c>
      <c r="G86" s="26">
        <f t="shared" si="13"/>
        <v>0.54071759259259244</v>
      </c>
      <c r="H86" s="27">
        <f t="shared" si="17"/>
        <v>0.54071759259259244</v>
      </c>
      <c r="I86" s="28">
        <f t="shared" si="18"/>
        <v>0</v>
      </c>
      <c r="J86" s="28">
        <f t="shared" si="14"/>
        <v>1</v>
      </c>
      <c r="K86" s="29">
        <f t="shared" si="15"/>
        <v>99</v>
      </c>
      <c r="L86" s="8">
        <f t="shared" si="11"/>
        <v>0.54071759259259244</v>
      </c>
      <c r="M86" s="9">
        <f t="shared" si="19"/>
        <v>0.54071759259259244</v>
      </c>
      <c r="N86" s="10">
        <f t="shared" si="20"/>
        <v>0</v>
      </c>
      <c r="O86" s="28">
        <f t="shared" si="21"/>
        <v>1</v>
      </c>
      <c r="P86" s="29">
        <f t="shared" si="16"/>
        <v>99</v>
      </c>
      <c r="Q86" s="10"/>
    </row>
    <row r="87" spans="1:17" ht="15.75" x14ac:dyDescent="0.25">
      <c r="A87" s="6" t="s">
        <v>34</v>
      </c>
      <c r="B87" s="11">
        <v>12</v>
      </c>
      <c r="C87" s="11">
        <v>103</v>
      </c>
      <c r="D87" s="11">
        <v>92</v>
      </c>
      <c r="E87" s="11">
        <v>22</v>
      </c>
      <c r="F87" s="7">
        <v>1.5092592592592593E-2</v>
      </c>
      <c r="G87" s="26">
        <f t="shared" si="13"/>
        <v>0.55581018518518499</v>
      </c>
      <c r="H87" s="27">
        <f t="shared" si="17"/>
        <v>0.55581018518518499</v>
      </c>
      <c r="I87" s="28">
        <f t="shared" si="18"/>
        <v>0</v>
      </c>
      <c r="J87" s="28">
        <f t="shared" si="14"/>
        <v>1</v>
      </c>
      <c r="K87" s="29">
        <f t="shared" si="15"/>
        <v>100</v>
      </c>
      <c r="L87" s="8">
        <f t="shared" si="11"/>
        <v>0.55581018518518499</v>
      </c>
      <c r="M87" s="9">
        <f t="shared" si="19"/>
        <v>0.55581018518518499</v>
      </c>
      <c r="N87" s="10">
        <f t="shared" si="20"/>
        <v>0</v>
      </c>
      <c r="O87" s="28">
        <f t="shared" si="21"/>
        <v>1</v>
      </c>
      <c r="P87" s="29">
        <f t="shared" si="16"/>
        <v>100</v>
      </c>
      <c r="Q87" s="10"/>
    </row>
    <row r="88" spans="1:17" ht="15.75" x14ac:dyDescent="0.25">
      <c r="A88" s="6" t="s">
        <v>34</v>
      </c>
      <c r="B88" s="11">
        <v>12</v>
      </c>
      <c r="C88" s="11">
        <v>103</v>
      </c>
      <c r="D88" s="11">
        <v>92</v>
      </c>
      <c r="E88" s="11">
        <v>22</v>
      </c>
      <c r="F88" s="12">
        <v>1.5092592592592593E-2</v>
      </c>
      <c r="G88" s="26">
        <f t="shared" si="13"/>
        <v>0.57090277777777754</v>
      </c>
      <c r="H88" s="27">
        <f t="shared" si="17"/>
        <v>0.57090277777777754</v>
      </c>
      <c r="I88" s="28">
        <f t="shared" si="18"/>
        <v>0</v>
      </c>
      <c r="J88" s="28">
        <f t="shared" si="14"/>
        <v>1</v>
      </c>
      <c r="K88" s="29">
        <f t="shared" si="15"/>
        <v>101</v>
      </c>
      <c r="L88" s="8">
        <f t="shared" si="11"/>
        <v>0.57090277777777754</v>
      </c>
      <c r="M88" s="9">
        <f t="shared" si="19"/>
        <v>0.57090277777777754</v>
      </c>
      <c r="N88" s="10">
        <f t="shared" si="20"/>
        <v>0</v>
      </c>
      <c r="O88" s="28">
        <f t="shared" si="21"/>
        <v>1</v>
      </c>
      <c r="P88" s="29">
        <f t="shared" si="16"/>
        <v>101</v>
      </c>
      <c r="Q88" s="10"/>
    </row>
    <row r="89" spans="1:17" ht="15.75" x14ac:dyDescent="0.25">
      <c r="A89" s="6" t="s">
        <v>35</v>
      </c>
      <c r="B89" s="11">
        <v>12</v>
      </c>
      <c r="C89" s="11">
        <v>103</v>
      </c>
      <c r="D89" s="11">
        <v>92</v>
      </c>
      <c r="E89" s="11">
        <v>22</v>
      </c>
      <c r="F89" s="12">
        <v>1.5092592592592593E-2</v>
      </c>
      <c r="G89" s="26">
        <f t="shared" si="13"/>
        <v>0.58599537037037008</v>
      </c>
      <c r="H89" s="27">
        <f t="shared" si="17"/>
        <v>0.58599537037037008</v>
      </c>
      <c r="I89" s="28">
        <f t="shared" si="18"/>
        <v>0</v>
      </c>
      <c r="J89" s="28">
        <f t="shared" si="14"/>
        <v>1</v>
      </c>
      <c r="K89" s="29">
        <f t="shared" si="15"/>
        <v>102</v>
      </c>
      <c r="L89" s="8">
        <f t="shared" si="11"/>
        <v>0.58599537037037008</v>
      </c>
      <c r="M89" s="9">
        <f t="shared" si="19"/>
        <v>0.58599537037037008</v>
      </c>
      <c r="N89" s="10">
        <f t="shared" si="20"/>
        <v>0</v>
      </c>
      <c r="O89" s="28">
        <f t="shared" si="21"/>
        <v>1</v>
      </c>
      <c r="P89" s="29">
        <f t="shared" si="16"/>
        <v>102</v>
      </c>
      <c r="Q89" s="10"/>
    </row>
    <row r="90" spans="1:17" ht="15.75" x14ac:dyDescent="0.25">
      <c r="A90" s="6" t="s">
        <v>37</v>
      </c>
      <c r="B90" s="11">
        <v>7</v>
      </c>
      <c r="C90" s="11">
        <v>71</v>
      </c>
      <c r="D90" s="11">
        <v>108</v>
      </c>
      <c r="E90" s="11">
        <v>47</v>
      </c>
      <c r="F90" s="7">
        <v>1.5717592592592592E-2</v>
      </c>
      <c r="G90" s="26">
        <f t="shared" si="13"/>
        <v>0.60171296296296273</v>
      </c>
      <c r="H90" s="27">
        <f t="shared" si="17"/>
        <v>0.60171296296296273</v>
      </c>
      <c r="I90" s="28">
        <f t="shared" si="18"/>
        <v>0</v>
      </c>
      <c r="J90" s="28">
        <f t="shared" si="14"/>
        <v>1</v>
      </c>
      <c r="K90" s="29">
        <f t="shared" si="15"/>
        <v>103</v>
      </c>
      <c r="L90" s="8">
        <f t="shared" si="11"/>
        <v>0.60171296296296273</v>
      </c>
      <c r="M90" s="9">
        <f t="shared" si="19"/>
        <v>0.60171296296296273</v>
      </c>
      <c r="N90" s="10">
        <f t="shared" si="20"/>
        <v>0</v>
      </c>
      <c r="O90" s="28">
        <f t="shared" si="21"/>
        <v>1</v>
      </c>
      <c r="P90" s="29">
        <f t="shared" si="16"/>
        <v>103</v>
      </c>
      <c r="Q90" s="10"/>
    </row>
    <row r="91" spans="1:17" ht="15.75" x14ac:dyDescent="0.25">
      <c r="A91" s="6" t="s">
        <v>33</v>
      </c>
      <c r="B91" s="11">
        <v>14</v>
      </c>
      <c r="C91" s="11">
        <v>101</v>
      </c>
      <c r="D91" s="11">
        <v>81</v>
      </c>
      <c r="E91" s="11">
        <v>49</v>
      </c>
      <c r="F91" s="7">
        <v>1.6041666666666666E-2</v>
      </c>
      <c r="G91" s="26">
        <f t="shared" si="13"/>
        <v>0.61775462962962935</v>
      </c>
      <c r="H91" s="27">
        <f t="shared" si="17"/>
        <v>0.61775462962962935</v>
      </c>
      <c r="I91" s="28">
        <f t="shared" si="18"/>
        <v>0</v>
      </c>
      <c r="J91" s="28">
        <f t="shared" si="14"/>
        <v>1</v>
      </c>
      <c r="K91" s="29">
        <f t="shared" si="15"/>
        <v>104</v>
      </c>
      <c r="L91" s="8">
        <f t="shared" si="11"/>
        <v>0.61775462962962935</v>
      </c>
      <c r="M91" s="9">
        <f t="shared" si="19"/>
        <v>0.61775462962962935</v>
      </c>
      <c r="N91" s="10">
        <f t="shared" si="20"/>
        <v>0</v>
      </c>
      <c r="O91" s="28">
        <f t="shared" si="21"/>
        <v>1</v>
      </c>
      <c r="P91" s="29">
        <f t="shared" si="16"/>
        <v>104</v>
      </c>
      <c r="Q91" s="10"/>
    </row>
    <row r="92" spans="1:17" ht="15.75" x14ac:dyDescent="0.25">
      <c r="A92" s="6" t="s">
        <v>40</v>
      </c>
      <c r="B92" s="11">
        <v>3</v>
      </c>
      <c r="C92" s="11">
        <v>129</v>
      </c>
      <c r="D92" s="11">
        <v>77</v>
      </c>
      <c r="E92" s="11">
        <v>28</v>
      </c>
      <c r="F92" s="7">
        <v>1.6249999999999997E-2</v>
      </c>
      <c r="G92" s="26">
        <f t="shared" si="13"/>
        <v>0.63400462962962933</v>
      </c>
      <c r="H92" s="27">
        <f t="shared" si="17"/>
        <v>0.63400462962962933</v>
      </c>
      <c r="I92" s="28">
        <f t="shared" si="18"/>
        <v>0</v>
      </c>
      <c r="J92" s="28">
        <f t="shared" si="14"/>
        <v>1</v>
      </c>
      <c r="K92" s="29">
        <f t="shared" si="15"/>
        <v>105</v>
      </c>
      <c r="L92" s="8">
        <f t="shared" si="11"/>
        <v>0.63400462962962933</v>
      </c>
      <c r="M92" s="9">
        <f t="shared" si="19"/>
        <v>0.63400462962962933</v>
      </c>
      <c r="N92" s="10">
        <f t="shared" si="20"/>
        <v>0</v>
      </c>
      <c r="O92" s="28">
        <f t="shared" si="21"/>
        <v>1</v>
      </c>
      <c r="P92" s="29">
        <f t="shared" si="16"/>
        <v>105</v>
      </c>
      <c r="Q92" s="10"/>
    </row>
    <row r="93" spans="1:17" ht="15.75" x14ac:dyDescent="0.25">
      <c r="A93" s="6" t="s">
        <v>38</v>
      </c>
      <c r="B93" s="11">
        <v>9</v>
      </c>
      <c r="C93" s="11">
        <v>90</v>
      </c>
      <c r="D93" s="11">
        <v>90</v>
      </c>
      <c r="E93" s="11">
        <v>66</v>
      </c>
      <c r="F93" s="7">
        <v>1.7060185185185185E-2</v>
      </c>
      <c r="G93" s="26">
        <f t="shared" si="13"/>
        <v>0.65106481481481449</v>
      </c>
      <c r="H93" s="27">
        <f t="shared" si="17"/>
        <v>0.65106481481481449</v>
      </c>
      <c r="I93" s="28">
        <f t="shared" si="18"/>
        <v>0</v>
      </c>
      <c r="J93" s="28">
        <f t="shared" si="14"/>
        <v>1</v>
      </c>
      <c r="K93" s="29">
        <f t="shared" si="15"/>
        <v>106</v>
      </c>
      <c r="L93" s="8">
        <f t="shared" si="11"/>
        <v>0.65106481481481449</v>
      </c>
      <c r="M93" s="9">
        <f t="shared" si="19"/>
        <v>0.65106481481481449</v>
      </c>
      <c r="N93" s="10">
        <f t="shared" si="20"/>
        <v>0</v>
      </c>
      <c r="O93" s="28">
        <f t="shared" si="21"/>
        <v>1</v>
      </c>
      <c r="P93" s="29">
        <f t="shared" si="16"/>
        <v>106</v>
      </c>
      <c r="Q93" s="10"/>
    </row>
    <row r="94" spans="1:17" ht="15.75" x14ac:dyDescent="0.25">
      <c r="A94" s="6" t="s">
        <v>39</v>
      </c>
      <c r="B94" s="11">
        <v>4</v>
      </c>
      <c r="C94" s="11">
        <v>132</v>
      </c>
      <c r="D94" s="11">
        <v>110</v>
      </c>
      <c r="E94" s="11">
        <v>27</v>
      </c>
      <c r="F94" s="7">
        <v>1.8668981481481481E-2</v>
      </c>
      <c r="G94" s="26">
        <f t="shared" si="13"/>
        <v>0.66973379629629592</v>
      </c>
      <c r="H94" s="27">
        <f t="shared" si="17"/>
        <v>0.66973379629629592</v>
      </c>
      <c r="I94" s="28">
        <f t="shared" si="18"/>
        <v>0</v>
      </c>
      <c r="J94" s="28">
        <f t="shared" si="14"/>
        <v>1</v>
      </c>
      <c r="K94" s="29">
        <f t="shared" si="15"/>
        <v>107</v>
      </c>
      <c r="L94" s="8">
        <f t="shared" si="11"/>
        <v>0.66973379629629592</v>
      </c>
      <c r="M94" s="9">
        <f t="shared" si="19"/>
        <v>0.66973379629629592</v>
      </c>
      <c r="N94" s="10">
        <f t="shared" si="20"/>
        <v>0</v>
      </c>
      <c r="O94" s="28">
        <f t="shared" si="21"/>
        <v>1</v>
      </c>
      <c r="P94" s="29">
        <f t="shared" si="16"/>
        <v>107</v>
      </c>
      <c r="Q94" s="10"/>
    </row>
    <row r="95" spans="1:17" ht="15.75" x14ac:dyDescent="0.25">
      <c r="A95" s="6" t="s">
        <v>34</v>
      </c>
      <c r="B95" s="11">
        <v>13</v>
      </c>
      <c r="C95" s="11">
        <v>127</v>
      </c>
      <c r="D95" s="11">
        <v>114</v>
      </c>
      <c r="E95" s="11">
        <v>28</v>
      </c>
      <c r="F95" s="7">
        <v>1.8703703703703705E-2</v>
      </c>
      <c r="G95" s="26">
        <f t="shared" si="13"/>
        <v>0.68843749999999959</v>
      </c>
      <c r="H95" s="27">
        <f t="shared" si="17"/>
        <v>0.68843749999999959</v>
      </c>
      <c r="I95" s="28">
        <f t="shared" si="18"/>
        <v>0</v>
      </c>
      <c r="J95" s="28">
        <f t="shared" si="14"/>
        <v>1</v>
      </c>
      <c r="K95" s="29">
        <f t="shared" si="15"/>
        <v>108</v>
      </c>
      <c r="L95" s="8">
        <f t="shared" si="11"/>
        <v>0.68843749999999959</v>
      </c>
      <c r="M95" s="9">
        <f t="shared" si="19"/>
        <v>0.68843749999999959</v>
      </c>
      <c r="N95" s="10">
        <f t="shared" si="20"/>
        <v>0</v>
      </c>
      <c r="O95" s="28">
        <f t="shared" si="21"/>
        <v>1</v>
      </c>
      <c r="P95" s="29">
        <f t="shared" si="16"/>
        <v>108</v>
      </c>
      <c r="Q95" s="10"/>
    </row>
    <row r="96" spans="1:17" ht="15.75" x14ac:dyDescent="0.25">
      <c r="A96" s="6" t="s">
        <v>34</v>
      </c>
      <c r="B96" s="11">
        <v>13</v>
      </c>
      <c r="C96" s="11">
        <v>127</v>
      </c>
      <c r="D96" s="11">
        <v>114</v>
      </c>
      <c r="E96" s="11">
        <v>28</v>
      </c>
      <c r="F96" s="12">
        <v>1.8703703703703705E-2</v>
      </c>
      <c r="G96" s="26">
        <f t="shared" si="13"/>
        <v>0.70714120370370326</v>
      </c>
      <c r="H96" s="27">
        <f t="shared" si="17"/>
        <v>0.70714120370370326</v>
      </c>
      <c r="I96" s="28">
        <f t="shared" si="18"/>
        <v>0</v>
      </c>
      <c r="J96" s="28">
        <f t="shared" si="14"/>
        <v>1</v>
      </c>
      <c r="K96" s="29">
        <f t="shared" si="15"/>
        <v>109</v>
      </c>
      <c r="L96" s="8">
        <f t="shared" si="11"/>
        <v>0.70714120370370326</v>
      </c>
      <c r="M96" s="9">
        <f t="shared" si="19"/>
        <v>0.70714120370370326</v>
      </c>
      <c r="N96" s="10">
        <f t="shared" si="20"/>
        <v>0</v>
      </c>
      <c r="O96" s="28">
        <f t="shared" si="21"/>
        <v>1</v>
      </c>
      <c r="P96" s="29">
        <f t="shared" si="16"/>
        <v>109</v>
      </c>
      <c r="Q96" s="10"/>
    </row>
    <row r="97" spans="1:17" ht="15.75" x14ac:dyDescent="0.25">
      <c r="A97" s="35" t="s">
        <v>51</v>
      </c>
      <c r="B97" s="36"/>
      <c r="C97" s="36"/>
      <c r="D97" s="36"/>
      <c r="E97" s="36"/>
      <c r="F97" s="37"/>
      <c r="G97" s="38">
        <f t="shared" si="13"/>
        <v>0.70714120370370326</v>
      </c>
      <c r="H97" s="39"/>
      <c r="I97" s="40"/>
      <c r="J97" s="40"/>
      <c r="K97" s="41"/>
      <c r="L97" s="42">
        <f>F97+L96+0.338</f>
        <v>1.0451412037037033</v>
      </c>
      <c r="M97" s="43"/>
      <c r="N97" s="44"/>
      <c r="O97" s="40"/>
      <c r="P97" s="29">
        <f t="shared" si="16"/>
        <v>109</v>
      </c>
      <c r="Q97" s="10"/>
    </row>
    <row r="98" spans="1:17" ht="15.75" x14ac:dyDescent="0.25">
      <c r="A98" s="6" t="s">
        <v>35</v>
      </c>
      <c r="B98" s="11">
        <v>13</v>
      </c>
      <c r="C98" s="11">
        <v>127</v>
      </c>
      <c r="D98" s="11">
        <v>114</v>
      </c>
      <c r="E98" s="11">
        <v>28</v>
      </c>
      <c r="F98" s="12">
        <v>1.8703703703703705E-2</v>
      </c>
      <c r="G98" s="26">
        <f t="shared" si="13"/>
        <v>0.72584490740740693</v>
      </c>
      <c r="H98" s="27">
        <f t="shared" si="17"/>
        <v>0.72584490740740693</v>
      </c>
      <c r="I98" s="28">
        <f t="shared" si="18"/>
        <v>0</v>
      </c>
      <c r="J98" s="28">
        <f t="shared" si="14"/>
        <v>1</v>
      </c>
      <c r="K98" s="29">
        <f>K96+J98</f>
        <v>110</v>
      </c>
      <c r="L98" s="8">
        <f t="shared" ref="L98:L161" si="22">F98+L97</f>
        <v>1.063844907407407</v>
      </c>
      <c r="M98" s="9">
        <f t="shared" si="19"/>
        <v>1.063844907407407</v>
      </c>
      <c r="N98" s="10">
        <f t="shared" si="20"/>
        <v>1</v>
      </c>
      <c r="O98" s="28">
        <f t="shared" ref="O98:O161" si="23">IF(A98&lt;&gt;"Library",1,VLOOKUP(B98,$V$3:$W$15,2,FALSE))</f>
        <v>1</v>
      </c>
      <c r="P98" s="29">
        <f t="shared" si="16"/>
        <v>110</v>
      </c>
      <c r="Q98" s="10"/>
    </row>
    <row r="99" spans="1:17" ht="15.75" x14ac:dyDescent="0.25">
      <c r="A99" s="6" t="s">
        <v>30</v>
      </c>
      <c r="B99" s="6">
        <v>10</v>
      </c>
      <c r="C99" s="6">
        <v>123</v>
      </c>
      <c r="D99" s="6">
        <v>112</v>
      </c>
      <c r="E99" s="6">
        <v>49</v>
      </c>
      <c r="F99" s="7">
        <v>1.9745370370370371E-2</v>
      </c>
      <c r="G99" s="26">
        <f t="shared" si="13"/>
        <v>0.74559027777777731</v>
      </c>
      <c r="H99" s="27">
        <f t="shared" si="17"/>
        <v>0.74559027777777731</v>
      </c>
      <c r="I99" s="28">
        <f t="shared" si="18"/>
        <v>0</v>
      </c>
      <c r="J99" s="28">
        <f t="shared" si="14"/>
        <v>1</v>
      </c>
      <c r="K99" s="29">
        <f t="shared" si="15"/>
        <v>111</v>
      </c>
      <c r="L99" s="8">
        <f t="shared" si="22"/>
        <v>1.0835902777777773</v>
      </c>
      <c r="M99" s="9">
        <f t="shared" si="19"/>
        <v>1.0835902777777773</v>
      </c>
      <c r="N99" s="10">
        <f t="shared" si="20"/>
        <v>1</v>
      </c>
      <c r="O99" s="28">
        <f t="shared" si="23"/>
        <v>1</v>
      </c>
      <c r="P99" s="29">
        <f t="shared" si="16"/>
        <v>111</v>
      </c>
      <c r="Q99" s="10"/>
    </row>
    <row r="100" spans="1:17" ht="15.75" x14ac:dyDescent="0.25">
      <c r="A100" s="6" t="s">
        <v>31</v>
      </c>
      <c r="B100" s="6">
        <v>10</v>
      </c>
      <c r="C100" s="6">
        <v>123</v>
      </c>
      <c r="D100" s="6">
        <v>112</v>
      </c>
      <c r="E100" s="6">
        <v>49</v>
      </c>
      <c r="F100" s="7">
        <v>1.9745370370370371E-2</v>
      </c>
      <c r="G100" s="26">
        <f t="shared" si="13"/>
        <v>0.7653356481481477</v>
      </c>
      <c r="H100" s="27">
        <f t="shared" si="17"/>
        <v>0.7653356481481477</v>
      </c>
      <c r="I100" s="28">
        <f t="shared" si="18"/>
        <v>0</v>
      </c>
      <c r="J100" s="28">
        <f t="shared" si="14"/>
        <v>1</v>
      </c>
      <c r="K100" s="29">
        <f t="shared" si="15"/>
        <v>112</v>
      </c>
      <c r="L100" s="8">
        <f t="shared" si="22"/>
        <v>1.1033356481481476</v>
      </c>
      <c r="M100" s="9">
        <f t="shared" si="19"/>
        <v>1.1033356481481476</v>
      </c>
      <c r="N100" s="10">
        <f t="shared" si="20"/>
        <v>1</v>
      </c>
      <c r="O100" s="28">
        <f t="shared" si="23"/>
        <v>1</v>
      </c>
      <c r="P100" s="29">
        <f t="shared" si="16"/>
        <v>112</v>
      </c>
      <c r="Q100" s="10"/>
    </row>
    <row r="101" spans="1:17" ht="15.75" x14ac:dyDescent="0.25">
      <c r="A101" s="6" t="s">
        <v>32</v>
      </c>
      <c r="B101" s="6">
        <v>10</v>
      </c>
      <c r="C101" s="6">
        <v>123</v>
      </c>
      <c r="D101" s="6">
        <v>112</v>
      </c>
      <c r="E101" s="6">
        <v>49</v>
      </c>
      <c r="F101" s="7">
        <v>1.9745370370370371E-2</v>
      </c>
      <c r="G101" s="26">
        <f t="shared" si="13"/>
        <v>0.78508101851851808</v>
      </c>
      <c r="H101" s="27">
        <f t="shared" si="17"/>
        <v>0.78508101851851808</v>
      </c>
      <c r="I101" s="28">
        <f t="shared" si="18"/>
        <v>0</v>
      </c>
      <c r="J101" s="28">
        <f t="shared" si="14"/>
        <v>1</v>
      </c>
      <c r="K101" s="29">
        <f t="shared" si="15"/>
        <v>113</v>
      </c>
      <c r="L101" s="8">
        <f t="shared" si="22"/>
        <v>1.1230810185185178</v>
      </c>
      <c r="M101" s="9">
        <f t="shared" si="19"/>
        <v>1.1230810185185178</v>
      </c>
      <c r="N101" s="10">
        <f t="shared" si="20"/>
        <v>1</v>
      </c>
      <c r="O101" s="28">
        <f t="shared" si="23"/>
        <v>1</v>
      </c>
      <c r="P101" s="29">
        <f t="shared" si="16"/>
        <v>113</v>
      </c>
      <c r="Q101" s="10"/>
    </row>
    <row r="102" spans="1:17" ht="15.75" x14ac:dyDescent="0.25">
      <c r="A102" s="6" t="s">
        <v>33</v>
      </c>
      <c r="B102" s="11">
        <v>15</v>
      </c>
      <c r="C102" s="11">
        <v>125</v>
      </c>
      <c r="D102" s="11">
        <v>104</v>
      </c>
      <c r="E102" s="11">
        <v>62</v>
      </c>
      <c r="F102" s="7">
        <v>2.0219907407407409E-2</v>
      </c>
      <c r="G102" s="26">
        <f t="shared" si="13"/>
        <v>0.8053009259259255</v>
      </c>
      <c r="H102" s="27">
        <f t="shared" si="17"/>
        <v>0.8053009259259255</v>
      </c>
      <c r="I102" s="28">
        <f t="shared" si="18"/>
        <v>0</v>
      </c>
      <c r="J102" s="28">
        <f t="shared" si="14"/>
        <v>1</v>
      </c>
      <c r="K102" s="29">
        <f t="shared" si="15"/>
        <v>114</v>
      </c>
      <c r="L102" s="8">
        <f t="shared" si="22"/>
        <v>1.1433009259259252</v>
      </c>
      <c r="M102" s="9">
        <f t="shared" si="19"/>
        <v>1.1433009259259252</v>
      </c>
      <c r="N102" s="10">
        <f t="shared" si="20"/>
        <v>1</v>
      </c>
      <c r="O102" s="28">
        <f t="shared" si="23"/>
        <v>1</v>
      </c>
      <c r="P102" s="29">
        <f t="shared" si="16"/>
        <v>114</v>
      </c>
      <c r="Q102" s="10"/>
    </row>
    <row r="103" spans="1:17" ht="15.75" x14ac:dyDescent="0.25">
      <c r="A103" s="6" t="s">
        <v>38</v>
      </c>
      <c r="B103" s="11">
        <v>10</v>
      </c>
      <c r="C103" s="11">
        <v>106</v>
      </c>
      <c r="D103" s="11">
        <v>108</v>
      </c>
      <c r="E103" s="11">
        <v>78</v>
      </c>
      <c r="F103" s="7">
        <v>2.0300925925925927E-2</v>
      </c>
      <c r="G103" s="26">
        <f t="shared" si="13"/>
        <v>0.82560185185185142</v>
      </c>
      <c r="H103" s="27">
        <f t="shared" si="17"/>
        <v>0.82560185185185142</v>
      </c>
      <c r="I103" s="28">
        <f t="shared" si="18"/>
        <v>0</v>
      </c>
      <c r="J103" s="28">
        <f t="shared" si="14"/>
        <v>1</v>
      </c>
      <c r="K103" s="29">
        <f t="shared" si="15"/>
        <v>115</v>
      </c>
      <c r="L103" s="8">
        <f t="shared" si="22"/>
        <v>1.1636018518518512</v>
      </c>
      <c r="M103" s="9">
        <f t="shared" si="19"/>
        <v>1.1636018518518512</v>
      </c>
      <c r="N103" s="10">
        <f t="shared" si="20"/>
        <v>1</v>
      </c>
      <c r="O103" s="28">
        <f t="shared" si="23"/>
        <v>1</v>
      </c>
      <c r="P103" s="29">
        <f t="shared" si="16"/>
        <v>115</v>
      </c>
      <c r="Q103" s="10"/>
    </row>
    <row r="104" spans="1:17" ht="15.75" x14ac:dyDescent="0.25">
      <c r="A104" s="6" t="s">
        <v>42</v>
      </c>
      <c r="B104" s="11">
        <v>3</v>
      </c>
      <c r="C104" s="11">
        <v>74</v>
      </c>
      <c r="D104" s="11">
        <v>155</v>
      </c>
      <c r="E104" s="11">
        <v>81</v>
      </c>
      <c r="F104" s="7">
        <v>2.1527777777777781E-2</v>
      </c>
      <c r="G104" s="26">
        <f t="shared" si="13"/>
        <v>0.84712962962962923</v>
      </c>
      <c r="H104" s="27">
        <f t="shared" si="17"/>
        <v>0.84712962962962923</v>
      </c>
      <c r="I104" s="28">
        <f t="shared" si="18"/>
        <v>0</v>
      </c>
      <c r="J104" s="28">
        <f t="shared" si="14"/>
        <v>5</v>
      </c>
      <c r="K104" s="29">
        <f t="shared" si="15"/>
        <v>120</v>
      </c>
      <c r="L104" s="8">
        <f t="shared" si="22"/>
        <v>1.185129629629629</v>
      </c>
      <c r="M104" s="9">
        <f t="shared" si="19"/>
        <v>1.185129629629629</v>
      </c>
      <c r="N104" s="10">
        <f t="shared" si="20"/>
        <v>1</v>
      </c>
      <c r="O104" s="28">
        <f t="shared" si="23"/>
        <v>5</v>
      </c>
      <c r="P104" s="29">
        <f t="shared" si="16"/>
        <v>120</v>
      </c>
      <c r="Q104" s="10"/>
    </row>
    <row r="105" spans="1:17" ht="15.75" x14ac:dyDescent="0.25">
      <c r="A105" s="6" t="s">
        <v>37</v>
      </c>
      <c r="B105" s="11">
        <v>8</v>
      </c>
      <c r="C105" s="11">
        <v>96</v>
      </c>
      <c r="D105" s="11">
        <v>146</v>
      </c>
      <c r="E105" s="11">
        <v>68</v>
      </c>
      <c r="F105" s="7">
        <v>2.1527777777777781E-2</v>
      </c>
      <c r="G105" s="26">
        <f t="shared" si="13"/>
        <v>0.86865740740740705</v>
      </c>
      <c r="H105" s="27">
        <f t="shared" si="17"/>
        <v>0.86865740740740705</v>
      </c>
      <c r="I105" s="28">
        <f t="shared" si="18"/>
        <v>0</v>
      </c>
      <c r="J105" s="28">
        <f t="shared" si="14"/>
        <v>1</v>
      </c>
      <c r="K105" s="29">
        <f t="shared" si="15"/>
        <v>121</v>
      </c>
      <c r="L105" s="8">
        <f t="shared" si="22"/>
        <v>1.2066574074074068</v>
      </c>
      <c r="M105" s="9">
        <f t="shared" si="19"/>
        <v>1.2066574074074068</v>
      </c>
      <c r="N105" s="10">
        <f t="shared" si="20"/>
        <v>1</v>
      </c>
      <c r="O105" s="28">
        <f t="shared" si="23"/>
        <v>1</v>
      </c>
      <c r="P105" s="29">
        <f t="shared" si="16"/>
        <v>121</v>
      </c>
      <c r="Q105" s="10"/>
    </row>
    <row r="106" spans="1:17" ht="15.75" x14ac:dyDescent="0.25">
      <c r="A106" s="6" t="s">
        <v>34</v>
      </c>
      <c r="B106" s="11">
        <v>14</v>
      </c>
      <c r="C106" s="11">
        <v>157</v>
      </c>
      <c r="D106" s="11">
        <v>143</v>
      </c>
      <c r="E106" s="11">
        <v>37</v>
      </c>
      <c r="F106" s="7">
        <v>2.3379629629629629E-2</v>
      </c>
      <c r="G106" s="26">
        <f t="shared" si="13"/>
        <v>0.89203703703703663</v>
      </c>
      <c r="H106" s="27">
        <f t="shared" si="17"/>
        <v>0.89203703703703663</v>
      </c>
      <c r="I106" s="28">
        <f t="shared" si="18"/>
        <v>0</v>
      </c>
      <c r="J106" s="28">
        <f t="shared" si="14"/>
        <v>1</v>
      </c>
      <c r="K106" s="29">
        <f t="shared" si="15"/>
        <v>122</v>
      </c>
      <c r="L106" s="8">
        <f t="shared" si="22"/>
        <v>1.2300370370370364</v>
      </c>
      <c r="M106" s="9">
        <f t="shared" si="19"/>
        <v>1.2300370370370364</v>
      </c>
      <c r="N106" s="10">
        <f t="shared" si="20"/>
        <v>1</v>
      </c>
      <c r="O106" s="28">
        <f t="shared" si="23"/>
        <v>1</v>
      </c>
      <c r="P106" s="29">
        <f t="shared" si="16"/>
        <v>122</v>
      </c>
      <c r="Q106" s="10"/>
    </row>
    <row r="107" spans="1:17" ht="15.75" x14ac:dyDescent="0.25">
      <c r="A107" s="6" t="s">
        <v>34</v>
      </c>
      <c r="B107" s="11">
        <v>14</v>
      </c>
      <c r="C107" s="11">
        <v>157</v>
      </c>
      <c r="D107" s="11">
        <v>143</v>
      </c>
      <c r="E107" s="11">
        <v>37</v>
      </c>
      <c r="F107" s="12">
        <v>2.3379629629629629E-2</v>
      </c>
      <c r="G107" s="26">
        <f t="shared" si="13"/>
        <v>0.91541666666666621</v>
      </c>
      <c r="H107" s="27">
        <f t="shared" si="17"/>
        <v>0.91541666666666621</v>
      </c>
      <c r="I107" s="28">
        <f t="shared" si="18"/>
        <v>0</v>
      </c>
      <c r="J107" s="28">
        <f t="shared" si="14"/>
        <v>1</v>
      </c>
      <c r="K107" s="29">
        <f t="shared" si="15"/>
        <v>123</v>
      </c>
      <c r="L107" s="8">
        <f t="shared" si="22"/>
        <v>1.253416666666666</v>
      </c>
      <c r="M107" s="9">
        <f t="shared" si="19"/>
        <v>1.253416666666666</v>
      </c>
      <c r="N107" s="10">
        <f t="shared" si="20"/>
        <v>1</v>
      </c>
      <c r="O107" s="28">
        <f t="shared" si="23"/>
        <v>1</v>
      </c>
      <c r="P107" s="29">
        <f t="shared" si="16"/>
        <v>123</v>
      </c>
      <c r="Q107" s="10"/>
    </row>
    <row r="108" spans="1:17" ht="15.75" x14ac:dyDescent="0.25">
      <c r="A108" s="6" t="s">
        <v>35</v>
      </c>
      <c r="B108" s="11">
        <v>14</v>
      </c>
      <c r="C108" s="11">
        <v>157</v>
      </c>
      <c r="D108" s="11">
        <v>143</v>
      </c>
      <c r="E108" s="11">
        <v>37</v>
      </c>
      <c r="F108" s="12">
        <v>2.3379629629629629E-2</v>
      </c>
      <c r="G108" s="26">
        <f t="shared" si="13"/>
        <v>0.9387962962962958</v>
      </c>
      <c r="H108" s="27">
        <f t="shared" si="17"/>
        <v>0.9387962962962958</v>
      </c>
      <c r="I108" s="28">
        <f t="shared" si="18"/>
        <v>0</v>
      </c>
      <c r="J108" s="28">
        <f t="shared" si="14"/>
        <v>1</v>
      </c>
      <c r="K108" s="29">
        <f t="shared" si="15"/>
        <v>124</v>
      </c>
      <c r="L108" s="8">
        <f t="shared" si="22"/>
        <v>1.2767962962962955</v>
      </c>
      <c r="M108" s="9">
        <f t="shared" si="19"/>
        <v>1.2767962962962955</v>
      </c>
      <c r="N108" s="10">
        <f t="shared" si="20"/>
        <v>1</v>
      </c>
      <c r="O108" s="28">
        <f t="shared" si="23"/>
        <v>1</v>
      </c>
      <c r="P108" s="29">
        <f t="shared" si="16"/>
        <v>124</v>
      </c>
      <c r="Q108" s="10"/>
    </row>
    <row r="109" spans="1:17" ht="15.75" x14ac:dyDescent="0.25">
      <c r="A109" s="6" t="s">
        <v>38</v>
      </c>
      <c r="B109" s="11">
        <v>11</v>
      </c>
      <c r="C109" s="11">
        <v>126</v>
      </c>
      <c r="D109" s="11">
        <v>130</v>
      </c>
      <c r="E109" s="11">
        <v>95</v>
      </c>
      <c r="F109" s="7">
        <v>2.4363425925925927E-2</v>
      </c>
      <c r="G109" s="26">
        <f t="shared" si="13"/>
        <v>0.96315972222222168</v>
      </c>
      <c r="H109" s="27">
        <f t="shared" si="17"/>
        <v>0.96315972222222168</v>
      </c>
      <c r="I109" s="28">
        <f t="shared" si="18"/>
        <v>0</v>
      </c>
      <c r="J109" s="28">
        <f t="shared" si="14"/>
        <v>1</v>
      </c>
      <c r="K109" s="29">
        <f t="shared" si="15"/>
        <v>125</v>
      </c>
      <c r="L109" s="8">
        <f t="shared" si="22"/>
        <v>1.3011597222222215</v>
      </c>
      <c r="M109" s="9">
        <f t="shared" si="19"/>
        <v>1.3011597222222215</v>
      </c>
      <c r="N109" s="10">
        <f t="shared" si="20"/>
        <v>1</v>
      </c>
      <c r="O109" s="28">
        <f t="shared" si="23"/>
        <v>1</v>
      </c>
      <c r="P109" s="29">
        <f t="shared" si="16"/>
        <v>125</v>
      </c>
      <c r="Q109" s="10"/>
    </row>
    <row r="110" spans="1:17" ht="15.75" x14ac:dyDescent="0.25">
      <c r="A110" s="6" t="s">
        <v>33</v>
      </c>
      <c r="B110" s="11">
        <v>16</v>
      </c>
      <c r="C110" s="11">
        <v>157</v>
      </c>
      <c r="D110" s="11">
        <v>133</v>
      </c>
      <c r="E110" s="11">
        <v>80</v>
      </c>
      <c r="F110" s="7">
        <v>2.56712962962963E-2</v>
      </c>
      <c r="G110" s="26">
        <f t="shared" si="13"/>
        <v>0.98883101851851796</v>
      </c>
      <c r="H110" s="27">
        <f t="shared" si="17"/>
        <v>0.98883101851851796</v>
      </c>
      <c r="I110" s="28">
        <f t="shared" si="18"/>
        <v>0</v>
      </c>
      <c r="J110" s="28">
        <f t="shared" si="14"/>
        <v>1</v>
      </c>
      <c r="K110" s="29">
        <f t="shared" si="15"/>
        <v>126</v>
      </c>
      <c r="L110" s="8">
        <f t="shared" si="22"/>
        <v>1.3268310185185179</v>
      </c>
      <c r="M110" s="9">
        <f t="shared" si="19"/>
        <v>1.3268310185185179</v>
      </c>
      <c r="N110" s="10">
        <f t="shared" si="20"/>
        <v>1</v>
      </c>
      <c r="O110" s="28">
        <f t="shared" si="23"/>
        <v>1</v>
      </c>
      <c r="P110" s="29">
        <f t="shared" si="16"/>
        <v>126</v>
      </c>
      <c r="Q110" s="10"/>
    </row>
    <row r="111" spans="1:17" ht="15.75" x14ac:dyDescent="0.25">
      <c r="A111" s="6" t="s">
        <v>41</v>
      </c>
      <c r="B111" s="11">
        <v>3</v>
      </c>
      <c r="C111" s="11">
        <v>180</v>
      </c>
      <c r="D111" s="11">
        <v>152</v>
      </c>
      <c r="E111" s="11">
        <v>39</v>
      </c>
      <c r="F111" s="7">
        <v>2.5729166666666664E-2</v>
      </c>
      <c r="G111" s="26">
        <f t="shared" si="13"/>
        <v>1.0145601851851846</v>
      </c>
      <c r="H111" s="27">
        <f t="shared" si="17"/>
        <v>1.0145601851851846</v>
      </c>
      <c r="I111" s="28">
        <f t="shared" si="18"/>
        <v>1</v>
      </c>
      <c r="J111" s="28">
        <f t="shared" si="14"/>
        <v>1</v>
      </c>
      <c r="K111" s="29">
        <f t="shared" si="15"/>
        <v>127</v>
      </c>
      <c r="L111" s="8">
        <f t="shared" si="22"/>
        <v>1.3525601851851845</v>
      </c>
      <c r="M111" s="9">
        <f t="shared" si="19"/>
        <v>1.3525601851851845</v>
      </c>
      <c r="N111" s="10">
        <f t="shared" si="20"/>
        <v>1</v>
      </c>
      <c r="O111" s="28">
        <f t="shared" si="23"/>
        <v>1</v>
      </c>
      <c r="P111" s="29">
        <f t="shared" si="16"/>
        <v>127</v>
      </c>
      <c r="Q111" s="10"/>
    </row>
    <row r="112" spans="1:17" ht="15.75" x14ac:dyDescent="0.25">
      <c r="A112" s="6" t="s">
        <v>30</v>
      </c>
      <c r="B112" s="6">
        <v>11</v>
      </c>
      <c r="C112" s="6">
        <v>164</v>
      </c>
      <c r="D112" s="6">
        <v>155</v>
      </c>
      <c r="E112" s="6">
        <v>68</v>
      </c>
      <c r="F112" s="7">
        <v>2.6851851851851849E-2</v>
      </c>
      <c r="G112" s="26">
        <f t="shared" si="13"/>
        <v>1.0414120370370366</v>
      </c>
      <c r="H112" s="27">
        <f t="shared" si="17"/>
        <v>1.0414120370370366</v>
      </c>
      <c r="I112" s="28">
        <f t="shared" si="18"/>
        <v>1</v>
      </c>
      <c r="J112" s="28">
        <f t="shared" si="14"/>
        <v>1</v>
      </c>
      <c r="K112" s="29">
        <f t="shared" si="15"/>
        <v>128</v>
      </c>
      <c r="L112" s="8">
        <f t="shared" si="22"/>
        <v>1.3794120370370364</v>
      </c>
      <c r="M112" s="9">
        <f t="shared" si="19"/>
        <v>1.3794120370370364</v>
      </c>
      <c r="N112" s="10">
        <f t="shared" si="20"/>
        <v>1</v>
      </c>
      <c r="O112" s="28">
        <f t="shared" si="23"/>
        <v>1</v>
      </c>
      <c r="P112" s="29">
        <f t="shared" si="16"/>
        <v>128</v>
      </c>
      <c r="Q112" s="10"/>
    </row>
    <row r="113" spans="1:17" ht="15.75" x14ac:dyDescent="0.25">
      <c r="A113" s="6" t="s">
        <v>31</v>
      </c>
      <c r="B113" s="6">
        <v>11</v>
      </c>
      <c r="C113" s="6">
        <v>164</v>
      </c>
      <c r="D113" s="6">
        <v>155</v>
      </c>
      <c r="E113" s="6">
        <v>68</v>
      </c>
      <c r="F113" s="7">
        <v>2.6851851851851849E-2</v>
      </c>
      <c r="G113" s="26">
        <f t="shared" si="13"/>
        <v>1.0682638888888885</v>
      </c>
      <c r="H113" s="27">
        <f t="shared" si="17"/>
        <v>1.0682638888888885</v>
      </c>
      <c r="I113" s="28">
        <f t="shared" si="18"/>
        <v>1</v>
      </c>
      <c r="J113" s="28">
        <f t="shared" si="14"/>
        <v>1</v>
      </c>
      <c r="K113" s="29">
        <f t="shared" si="15"/>
        <v>129</v>
      </c>
      <c r="L113" s="8">
        <f t="shared" si="22"/>
        <v>1.4062638888888883</v>
      </c>
      <c r="M113" s="9">
        <f t="shared" si="19"/>
        <v>1.4062638888888883</v>
      </c>
      <c r="N113" s="10">
        <f t="shared" si="20"/>
        <v>1</v>
      </c>
      <c r="O113" s="28">
        <f t="shared" si="23"/>
        <v>1</v>
      </c>
      <c r="P113" s="29">
        <f t="shared" si="16"/>
        <v>129</v>
      </c>
      <c r="Q113" s="10"/>
    </row>
    <row r="114" spans="1:17" ht="15.75" x14ac:dyDescent="0.25">
      <c r="A114" s="6" t="s">
        <v>32</v>
      </c>
      <c r="B114" s="6">
        <v>11</v>
      </c>
      <c r="C114" s="6">
        <v>164</v>
      </c>
      <c r="D114" s="6">
        <v>155</v>
      </c>
      <c r="E114" s="6">
        <v>68</v>
      </c>
      <c r="F114" s="7">
        <v>2.6851851851851849E-2</v>
      </c>
      <c r="G114" s="26">
        <f t="shared" si="13"/>
        <v>1.0951157407407404</v>
      </c>
      <c r="H114" s="27">
        <f t="shared" si="17"/>
        <v>1.0951157407407404</v>
      </c>
      <c r="I114" s="28">
        <f t="shared" si="18"/>
        <v>1</v>
      </c>
      <c r="J114" s="28">
        <f t="shared" si="14"/>
        <v>1</v>
      </c>
      <c r="K114" s="29">
        <f t="shared" si="15"/>
        <v>130</v>
      </c>
      <c r="L114" s="8">
        <f t="shared" si="22"/>
        <v>1.4331157407407402</v>
      </c>
      <c r="M114" s="9">
        <f t="shared" si="19"/>
        <v>1.4331157407407402</v>
      </c>
      <c r="N114" s="10">
        <f t="shared" si="20"/>
        <v>1</v>
      </c>
      <c r="O114" s="28">
        <f t="shared" si="23"/>
        <v>1</v>
      </c>
      <c r="P114" s="29">
        <f t="shared" si="16"/>
        <v>130</v>
      </c>
      <c r="Q114" s="10"/>
    </row>
    <row r="115" spans="1:17" ht="15.75" x14ac:dyDescent="0.25">
      <c r="A115" s="6" t="s">
        <v>38</v>
      </c>
      <c r="B115" s="11">
        <v>12</v>
      </c>
      <c r="C115" s="11">
        <v>150</v>
      </c>
      <c r="D115" s="11">
        <v>157</v>
      </c>
      <c r="E115" s="11">
        <v>114</v>
      </c>
      <c r="F115" s="7">
        <v>2.9236111111111112E-2</v>
      </c>
      <c r="G115" s="26">
        <f t="shared" si="13"/>
        <v>1.1243518518518514</v>
      </c>
      <c r="H115" s="27">
        <f t="shared" si="17"/>
        <v>1.1243518518518514</v>
      </c>
      <c r="I115" s="28">
        <f t="shared" si="18"/>
        <v>1</v>
      </c>
      <c r="J115" s="28">
        <f t="shared" si="14"/>
        <v>1</v>
      </c>
      <c r="K115" s="29">
        <f t="shared" si="15"/>
        <v>131</v>
      </c>
      <c r="L115" s="8">
        <f t="shared" si="22"/>
        <v>1.4623518518518512</v>
      </c>
      <c r="M115" s="9">
        <f t="shared" si="19"/>
        <v>1.4623518518518512</v>
      </c>
      <c r="N115" s="10">
        <f t="shared" si="20"/>
        <v>1</v>
      </c>
      <c r="O115" s="28">
        <f t="shared" si="23"/>
        <v>1</v>
      </c>
      <c r="P115" s="29">
        <f t="shared" si="16"/>
        <v>131</v>
      </c>
      <c r="Q115" s="10"/>
    </row>
    <row r="116" spans="1:17" ht="15.75" x14ac:dyDescent="0.25">
      <c r="A116" s="6" t="s">
        <v>34</v>
      </c>
      <c r="B116" s="11">
        <v>15</v>
      </c>
      <c r="C116" s="11">
        <v>196</v>
      </c>
      <c r="D116" s="11">
        <v>180</v>
      </c>
      <c r="E116" s="11">
        <v>45</v>
      </c>
      <c r="F116" s="7">
        <v>2.9236111111111112E-2</v>
      </c>
      <c r="G116" s="26">
        <f t="shared" si="13"/>
        <v>1.1535879629629624</v>
      </c>
      <c r="H116" s="27">
        <f t="shared" si="17"/>
        <v>1.1535879629629624</v>
      </c>
      <c r="I116" s="28">
        <f t="shared" si="18"/>
        <v>1</v>
      </c>
      <c r="J116" s="28">
        <f t="shared" si="14"/>
        <v>1</v>
      </c>
      <c r="K116" s="29">
        <f t="shared" si="15"/>
        <v>132</v>
      </c>
      <c r="L116" s="8">
        <f t="shared" si="22"/>
        <v>1.4915879629629623</v>
      </c>
      <c r="M116" s="9">
        <f t="shared" si="19"/>
        <v>1.4915879629629623</v>
      </c>
      <c r="N116" s="10">
        <f t="shared" si="20"/>
        <v>1</v>
      </c>
      <c r="O116" s="28">
        <f t="shared" si="23"/>
        <v>1</v>
      </c>
      <c r="P116" s="29">
        <f t="shared" si="16"/>
        <v>132</v>
      </c>
      <c r="Q116" s="10"/>
    </row>
    <row r="117" spans="1:17" ht="15.75" x14ac:dyDescent="0.25">
      <c r="A117" s="6" t="s">
        <v>34</v>
      </c>
      <c r="B117" s="11">
        <v>15</v>
      </c>
      <c r="C117" s="11">
        <v>196</v>
      </c>
      <c r="D117" s="11">
        <v>180</v>
      </c>
      <c r="E117" s="11">
        <v>45</v>
      </c>
      <c r="F117" s="12">
        <v>2.9236111111111112E-2</v>
      </c>
      <c r="G117" s="26">
        <f t="shared" si="13"/>
        <v>1.1828240740740734</v>
      </c>
      <c r="H117" s="27">
        <f t="shared" si="17"/>
        <v>1.1828240740740734</v>
      </c>
      <c r="I117" s="28">
        <f t="shared" si="18"/>
        <v>1</v>
      </c>
      <c r="J117" s="28">
        <f t="shared" si="14"/>
        <v>1</v>
      </c>
      <c r="K117" s="29">
        <f t="shared" si="15"/>
        <v>133</v>
      </c>
      <c r="L117" s="8">
        <f t="shared" si="22"/>
        <v>1.5208240740740733</v>
      </c>
      <c r="M117" s="9">
        <f t="shared" si="19"/>
        <v>1.5208240740740733</v>
      </c>
      <c r="N117" s="10">
        <f t="shared" si="20"/>
        <v>1</v>
      </c>
      <c r="O117" s="28">
        <f t="shared" si="23"/>
        <v>1</v>
      </c>
      <c r="P117" s="29">
        <f t="shared" si="16"/>
        <v>133</v>
      </c>
      <c r="Q117" s="10"/>
    </row>
    <row r="118" spans="1:17" ht="15.75" x14ac:dyDescent="0.25">
      <c r="A118" s="6" t="s">
        <v>35</v>
      </c>
      <c r="B118" s="11">
        <v>15</v>
      </c>
      <c r="C118" s="11">
        <v>196</v>
      </c>
      <c r="D118" s="11">
        <v>180</v>
      </c>
      <c r="E118" s="11">
        <v>45</v>
      </c>
      <c r="F118" s="12">
        <v>2.9236111111111112E-2</v>
      </c>
      <c r="G118" s="26">
        <f t="shared" si="13"/>
        <v>1.2120601851851844</v>
      </c>
      <c r="H118" s="27">
        <f t="shared" si="17"/>
        <v>1.2120601851851844</v>
      </c>
      <c r="I118" s="28">
        <f t="shared" si="18"/>
        <v>1</v>
      </c>
      <c r="J118" s="28">
        <f t="shared" si="14"/>
        <v>1</v>
      </c>
      <c r="K118" s="29">
        <f t="shared" si="15"/>
        <v>134</v>
      </c>
      <c r="L118" s="8">
        <f t="shared" si="22"/>
        <v>1.5500601851851843</v>
      </c>
      <c r="M118" s="9">
        <f t="shared" si="19"/>
        <v>1.5500601851851843</v>
      </c>
      <c r="N118" s="10">
        <f t="shared" si="20"/>
        <v>1</v>
      </c>
      <c r="O118" s="28">
        <f t="shared" si="23"/>
        <v>1</v>
      </c>
      <c r="P118" s="29">
        <f t="shared" si="16"/>
        <v>134</v>
      </c>
      <c r="Q118" s="10"/>
    </row>
    <row r="119" spans="1:17" ht="15.75" x14ac:dyDescent="0.25">
      <c r="A119" s="6" t="s">
        <v>37</v>
      </c>
      <c r="B119" s="11">
        <v>9</v>
      </c>
      <c r="C119" s="11">
        <v>129</v>
      </c>
      <c r="D119" s="11">
        <v>200</v>
      </c>
      <c r="E119" s="11">
        <v>99</v>
      </c>
      <c r="F119" s="7">
        <v>2.9710648148148149E-2</v>
      </c>
      <c r="G119" s="26">
        <f t="shared" si="13"/>
        <v>1.2417708333333326</v>
      </c>
      <c r="H119" s="27">
        <f t="shared" si="17"/>
        <v>1.2417708333333326</v>
      </c>
      <c r="I119" s="28">
        <f t="shared" si="18"/>
        <v>1</v>
      </c>
      <c r="J119" s="28">
        <f t="shared" si="14"/>
        <v>1</v>
      </c>
      <c r="K119" s="29">
        <f t="shared" si="15"/>
        <v>135</v>
      </c>
      <c r="L119" s="8">
        <f t="shared" si="22"/>
        <v>1.5797708333333325</v>
      </c>
      <c r="M119" s="9">
        <f t="shared" si="19"/>
        <v>1.5797708333333325</v>
      </c>
      <c r="N119" s="10">
        <f t="shared" si="20"/>
        <v>1</v>
      </c>
      <c r="O119" s="28">
        <f t="shared" si="23"/>
        <v>1</v>
      </c>
      <c r="P119" s="29">
        <f t="shared" si="16"/>
        <v>135</v>
      </c>
      <c r="Q119" s="10"/>
    </row>
    <row r="120" spans="1:17" ht="15.75" x14ac:dyDescent="0.25">
      <c r="A120" s="6" t="s">
        <v>39</v>
      </c>
      <c r="B120" s="11">
        <v>5</v>
      </c>
      <c r="C120" s="11">
        <v>215</v>
      </c>
      <c r="D120" s="11">
        <v>196</v>
      </c>
      <c r="E120" s="11">
        <v>46</v>
      </c>
      <c r="F120" s="7">
        <v>3.1736111111111111E-2</v>
      </c>
      <c r="G120" s="26">
        <f t="shared" si="13"/>
        <v>1.2735069444444438</v>
      </c>
      <c r="H120" s="27">
        <f t="shared" si="17"/>
        <v>1.2735069444444438</v>
      </c>
      <c r="I120" s="28">
        <f t="shared" si="18"/>
        <v>1</v>
      </c>
      <c r="J120" s="28">
        <f t="shared" si="14"/>
        <v>1</v>
      </c>
      <c r="K120" s="29">
        <f t="shared" si="15"/>
        <v>136</v>
      </c>
      <c r="L120" s="8">
        <f t="shared" si="22"/>
        <v>1.6115069444444436</v>
      </c>
      <c r="M120" s="9">
        <f t="shared" si="19"/>
        <v>1.6115069444444436</v>
      </c>
      <c r="N120" s="10">
        <f t="shared" si="20"/>
        <v>1</v>
      </c>
      <c r="O120" s="28">
        <f t="shared" si="23"/>
        <v>1</v>
      </c>
      <c r="P120" s="29">
        <f t="shared" si="16"/>
        <v>136</v>
      </c>
      <c r="Q120" s="10"/>
    </row>
    <row r="121" spans="1:17" ht="15.75" x14ac:dyDescent="0.25">
      <c r="A121" s="6" t="s">
        <v>33</v>
      </c>
      <c r="B121" s="11">
        <v>17</v>
      </c>
      <c r="C121" s="11">
        <v>199</v>
      </c>
      <c r="D121" s="11">
        <v>172</v>
      </c>
      <c r="E121" s="11">
        <v>102</v>
      </c>
      <c r="F121" s="7">
        <v>3.2858796296296296E-2</v>
      </c>
      <c r="G121" s="26">
        <f t="shared" si="13"/>
        <v>1.3063657407407401</v>
      </c>
      <c r="H121" s="27">
        <f t="shared" si="17"/>
        <v>1.3063657407407401</v>
      </c>
      <c r="I121" s="28">
        <f t="shared" si="18"/>
        <v>1</v>
      </c>
      <c r="J121" s="28">
        <f t="shared" si="14"/>
        <v>1</v>
      </c>
      <c r="K121" s="29">
        <f t="shared" si="15"/>
        <v>137</v>
      </c>
      <c r="L121" s="8">
        <f t="shared" si="22"/>
        <v>1.6443657407407399</v>
      </c>
      <c r="M121" s="9">
        <f t="shared" si="19"/>
        <v>1.6443657407407399</v>
      </c>
      <c r="N121" s="10">
        <f t="shared" si="20"/>
        <v>1</v>
      </c>
      <c r="O121" s="28">
        <f t="shared" si="23"/>
        <v>1</v>
      </c>
      <c r="P121" s="29">
        <f t="shared" si="16"/>
        <v>137</v>
      </c>
      <c r="Q121" s="10"/>
    </row>
    <row r="122" spans="1:17" ht="15.75" x14ac:dyDescent="0.25">
      <c r="A122" s="6" t="s">
        <v>40</v>
      </c>
      <c r="B122" s="11">
        <v>4</v>
      </c>
      <c r="C122" s="11">
        <v>252</v>
      </c>
      <c r="D122" s="11">
        <v>165</v>
      </c>
      <c r="E122" s="11">
        <v>63</v>
      </c>
      <c r="F122" s="7">
        <v>3.3310185185185186E-2</v>
      </c>
      <c r="G122" s="26">
        <f t="shared" si="13"/>
        <v>1.3396759259259252</v>
      </c>
      <c r="H122" s="27">
        <f t="shared" si="17"/>
        <v>1.3396759259259252</v>
      </c>
      <c r="I122" s="28">
        <f t="shared" si="18"/>
        <v>1</v>
      </c>
      <c r="J122" s="28">
        <f t="shared" si="14"/>
        <v>1</v>
      </c>
      <c r="K122" s="29">
        <f t="shared" si="15"/>
        <v>138</v>
      </c>
      <c r="L122" s="8">
        <f t="shared" si="22"/>
        <v>1.6776759259259251</v>
      </c>
      <c r="M122" s="9">
        <f t="shared" si="19"/>
        <v>1.6776759259259251</v>
      </c>
      <c r="N122" s="10">
        <f t="shared" si="20"/>
        <v>1</v>
      </c>
      <c r="O122" s="28">
        <f t="shared" si="23"/>
        <v>1</v>
      </c>
      <c r="P122" s="29">
        <f t="shared" si="16"/>
        <v>138</v>
      </c>
      <c r="Q122" s="10"/>
    </row>
    <row r="123" spans="1:17" ht="15.75" x14ac:dyDescent="0.25">
      <c r="A123" s="6" t="s">
        <v>38</v>
      </c>
      <c r="B123" s="11">
        <v>13</v>
      </c>
      <c r="C123" s="11">
        <v>179</v>
      </c>
      <c r="D123" s="11">
        <v>191</v>
      </c>
      <c r="E123" s="11">
        <v>139</v>
      </c>
      <c r="F123" s="7">
        <v>3.5381944444444445E-2</v>
      </c>
      <c r="G123" s="26">
        <f t="shared" si="13"/>
        <v>1.3750578703703698</v>
      </c>
      <c r="H123" s="27">
        <f t="shared" si="17"/>
        <v>1.3750578703703698</v>
      </c>
      <c r="I123" s="28">
        <f t="shared" si="18"/>
        <v>1</v>
      </c>
      <c r="J123" s="28">
        <f t="shared" si="14"/>
        <v>1</v>
      </c>
      <c r="K123" s="29">
        <f t="shared" si="15"/>
        <v>139</v>
      </c>
      <c r="L123" s="8">
        <f t="shared" si="22"/>
        <v>1.7130578703703696</v>
      </c>
      <c r="M123" s="9">
        <f t="shared" si="19"/>
        <v>1.7130578703703696</v>
      </c>
      <c r="N123" s="10">
        <f t="shared" si="20"/>
        <v>1</v>
      </c>
      <c r="O123" s="28">
        <f t="shared" si="23"/>
        <v>1</v>
      </c>
      <c r="P123" s="29">
        <f t="shared" si="16"/>
        <v>139</v>
      </c>
      <c r="Q123" s="10"/>
    </row>
    <row r="124" spans="1:17" ht="15.75" x14ac:dyDescent="0.25">
      <c r="A124" s="6" t="s">
        <v>42</v>
      </c>
      <c r="B124" s="11">
        <v>4</v>
      </c>
      <c r="C124" s="11">
        <v>120</v>
      </c>
      <c r="D124" s="11">
        <v>256</v>
      </c>
      <c r="E124" s="11">
        <v>136</v>
      </c>
      <c r="F124" s="7">
        <v>3.5520833333333328E-2</v>
      </c>
      <c r="G124" s="26">
        <f t="shared" si="13"/>
        <v>1.410578703703703</v>
      </c>
      <c r="H124" s="27">
        <f t="shared" si="17"/>
        <v>1.410578703703703</v>
      </c>
      <c r="I124" s="28">
        <f t="shared" si="18"/>
        <v>1</v>
      </c>
      <c r="J124" s="28">
        <f t="shared" si="14"/>
        <v>4</v>
      </c>
      <c r="K124" s="29">
        <f t="shared" si="15"/>
        <v>143</v>
      </c>
      <c r="L124" s="8">
        <f t="shared" si="22"/>
        <v>1.7485787037037028</v>
      </c>
      <c r="M124" s="9">
        <f t="shared" si="19"/>
        <v>1.7485787037037028</v>
      </c>
      <c r="N124" s="10">
        <f t="shared" si="20"/>
        <v>1</v>
      </c>
      <c r="O124" s="28">
        <f t="shared" si="23"/>
        <v>4</v>
      </c>
      <c r="P124" s="29">
        <f t="shared" si="16"/>
        <v>143</v>
      </c>
      <c r="Q124" s="10"/>
    </row>
    <row r="125" spans="1:17" ht="15.75" x14ac:dyDescent="0.25">
      <c r="A125" s="6" t="s">
        <v>30</v>
      </c>
      <c r="B125" s="6">
        <v>12</v>
      </c>
      <c r="C125" s="6">
        <v>220</v>
      </c>
      <c r="D125" s="6">
        <v>213</v>
      </c>
      <c r="E125" s="6">
        <v>93</v>
      </c>
      <c r="F125" s="7">
        <v>3.6516203703703703E-2</v>
      </c>
      <c r="G125" s="26">
        <f t="shared" si="13"/>
        <v>1.4470949074074066</v>
      </c>
      <c r="H125" s="27">
        <f t="shared" si="17"/>
        <v>1.4470949074074066</v>
      </c>
      <c r="I125" s="28">
        <f t="shared" si="18"/>
        <v>1</v>
      </c>
      <c r="J125" s="28">
        <f t="shared" si="14"/>
        <v>1</v>
      </c>
      <c r="K125" s="29">
        <f t="shared" si="15"/>
        <v>144</v>
      </c>
      <c r="L125" s="8">
        <f t="shared" si="22"/>
        <v>1.7850949074074065</v>
      </c>
      <c r="M125" s="9">
        <f t="shared" si="19"/>
        <v>1.7850949074074065</v>
      </c>
      <c r="N125" s="10">
        <f t="shared" si="20"/>
        <v>1</v>
      </c>
      <c r="O125" s="28">
        <f t="shared" si="23"/>
        <v>1</v>
      </c>
      <c r="P125" s="29">
        <f t="shared" si="16"/>
        <v>144</v>
      </c>
      <c r="Q125" s="10"/>
    </row>
    <row r="126" spans="1:17" ht="15.75" x14ac:dyDescent="0.25">
      <c r="A126" s="6" t="s">
        <v>31</v>
      </c>
      <c r="B126" s="6">
        <v>12</v>
      </c>
      <c r="C126" s="6">
        <v>220</v>
      </c>
      <c r="D126" s="6">
        <v>213</v>
      </c>
      <c r="E126" s="6">
        <v>93</v>
      </c>
      <c r="F126" s="7">
        <v>3.6516203703703703E-2</v>
      </c>
      <c r="G126" s="26">
        <f t="shared" si="13"/>
        <v>1.4836111111111103</v>
      </c>
      <c r="H126" s="27">
        <f t="shared" si="17"/>
        <v>1.4836111111111103</v>
      </c>
      <c r="I126" s="28">
        <f t="shared" si="18"/>
        <v>1</v>
      </c>
      <c r="J126" s="28">
        <f t="shared" si="14"/>
        <v>1</v>
      </c>
      <c r="K126" s="29">
        <f t="shared" si="15"/>
        <v>145</v>
      </c>
      <c r="L126" s="8">
        <f t="shared" si="22"/>
        <v>1.8216111111111102</v>
      </c>
      <c r="M126" s="9">
        <f t="shared" si="19"/>
        <v>1.8216111111111102</v>
      </c>
      <c r="N126" s="10">
        <f t="shared" si="20"/>
        <v>1</v>
      </c>
      <c r="O126" s="28">
        <f t="shared" si="23"/>
        <v>1</v>
      </c>
      <c r="P126" s="29">
        <f t="shared" si="16"/>
        <v>145</v>
      </c>
      <c r="Q126" s="10"/>
    </row>
    <row r="127" spans="1:17" ht="15.75" x14ac:dyDescent="0.25">
      <c r="A127" s="6" t="s">
        <v>32</v>
      </c>
      <c r="B127" s="6">
        <v>12</v>
      </c>
      <c r="C127" s="6">
        <v>220</v>
      </c>
      <c r="D127" s="6">
        <v>213</v>
      </c>
      <c r="E127" s="6">
        <v>93</v>
      </c>
      <c r="F127" s="7">
        <v>3.6516203703703703E-2</v>
      </c>
      <c r="G127" s="26">
        <f t="shared" si="13"/>
        <v>1.520127314814814</v>
      </c>
      <c r="H127" s="27">
        <f t="shared" si="17"/>
        <v>1.520127314814814</v>
      </c>
      <c r="I127" s="28">
        <f t="shared" si="18"/>
        <v>1</v>
      </c>
      <c r="J127" s="28">
        <f t="shared" si="14"/>
        <v>1</v>
      </c>
      <c r="K127" s="29">
        <f t="shared" si="15"/>
        <v>146</v>
      </c>
      <c r="L127" s="8">
        <f t="shared" si="22"/>
        <v>1.8581273148148139</v>
      </c>
      <c r="M127" s="9">
        <f t="shared" si="19"/>
        <v>1.8581273148148139</v>
      </c>
      <c r="N127" s="10">
        <f t="shared" si="20"/>
        <v>1</v>
      </c>
      <c r="O127" s="28">
        <f t="shared" si="23"/>
        <v>1</v>
      </c>
      <c r="P127" s="29">
        <f t="shared" si="16"/>
        <v>146</v>
      </c>
      <c r="Q127" s="10"/>
    </row>
    <row r="128" spans="1:17" ht="15.75" x14ac:dyDescent="0.25">
      <c r="A128" s="6" t="s">
        <v>34</v>
      </c>
      <c r="B128" s="11">
        <v>16</v>
      </c>
      <c r="C128" s="11">
        <v>245</v>
      </c>
      <c r="D128" s="11">
        <v>228</v>
      </c>
      <c r="E128" s="11">
        <v>57</v>
      </c>
      <c r="F128" s="7">
        <v>3.6828703703703704E-2</v>
      </c>
      <c r="G128" s="26">
        <f t="shared" si="13"/>
        <v>1.5569560185185176</v>
      </c>
      <c r="H128" s="27">
        <f t="shared" si="17"/>
        <v>1.5569560185185176</v>
      </c>
      <c r="I128" s="28">
        <f t="shared" si="18"/>
        <v>1</v>
      </c>
      <c r="J128" s="28">
        <f t="shared" si="14"/>
        <v>1</v>
      </c>
      <c r="K128" s="29">
        <f t="shared" si="15"/>
        <v>147</v>
      </c>
      <c r="L128" s="8">
        <f t="shared" si="22"/>
        <v>1.8949560185185175</v>
      </c>
      <c r="M128" s="9">
        <f t="shared" si="19"/>
        <v>1.8949560185185175</v>
      </c>
      <c r="N128" s="10">
        <f t="shared" si="20"/>
        <v>1</v>
      </c>
      <c r="O128" s="28">
        <f t="shared" si="23"/>
        <v>1</v>
      </c>
      <c r="P128" s="29">
        <f t="shared" si="16"/>
        <v>147</v>
      </c>
      <c r="Q128" s="10"/>
    </row>
    <row r="129" spans="1:17" ht="15.75" x14ac:dyDescent="0.25">
      <c r="A129" s="6" t="s">
        <v>34</v>
      </c>
      <c r="B129" s="11">
        <v>16</v>
      </c>
      <c r="C129" s="11">
        <v>245</v>
      </c>
      <c r="D129" s="11">
        <v>228</v>
      </c>
      <c r="E129" s="11">
        <v>57</v>
      </c>
      <c r="F129" s="12">
        <v>3.6828703703703704E-2</v>
      </c>
      <c r="G129" s="26">
        <f t="shared" si="13"/>
        <v>1.5937847222222212</v>
      </c>
      <c r="H129" s="27">
        <f t="shared" si="17"/>
        <v>1.5937847222222212</v>
      </c>
      <c r="I129" s="28">
        <f t="shared" si="18"/>
        <v>1</v>
      </c>
      <c r="J129" s="28">
        <f t="shared" si="14"/>
        <v>1</v>
      </c>
      <c r="K129" s="29">
        <f t="shared" si="15"/>
        <v>148</v>
      </c>
      <c r="L129" s="8">
        <f t="shared" si="22"/>
        <v>1.9317847222222211</v>
      </c>
      <c r="M129" s="9">
        <f t="shared" si="19"/>
        <v>1.9317847222222211</v>
      </c>
      <c r="N129" s="10">
        <f t="shared" si="20"/>
        <v>1</v>
      </c>
      <c r="O129" s="28">
        <f t="shared" si="23"/>
        <v>1</v>
      </c>
      <c r="P129" s="29">
        <f t="shared" si="16"/>
        <v>148</v>
      </c>
      <c r="Q129" s="10"/>
    </row>
    <row r="130" spans="1:17" ht="15.75" x14ac:dyDescent="0.25">
      <c r="A130" s="6" t="s">
        <v>35</v>
      </c>
      <c r="B130" s="11">
        <v>16</v>
      </c>
      <c r="C130" s="11">
        <v>245</v>
      </c>
      <c r="D130" s="11">
        <v>228</v>
      </c>
      <c r="E130" s="11">
        <v>57</v>
      </c>
      <c r="F130" s="12">
        <v>3.6828703703703704E-2</v>
      </c>
      <c r="G130" s="26">
        <f t="shared" si="13"/>
        <v>1.6306134259259248</v>
      </c>
      <c r="H130" s="27">
        <f t="shared" si="17"/>
        <v>1.6306134259259248</v>
      </c>
      <c r="I130" s="28">
        <f t="shared" si="18"/>
        <v>1</v>
      </c>
      <c r="J130" s="28">
        <f t="shared" si="14"/>
        <v>1</v>
      </c>
      <c r="K130" s="29">
        <f t="shared" si="15"/>
        <v>149</v>
      </c>
      <c r="L130" s="8">
        <f t="shared" si="22"/>
        <v>1.9686134259259247</v>
      </c>
      <c r="M130" s="9">
        <f t="shared" si="19"/>
        <v>1.9686134259259247</v>
      </c>
      <c r="N130" s="10">
        <f t="shared" si="20"/>
        <v>1</v>
      </c>
      <c r="O130" s="28">
        <f t="shared" si="23"/>
        <v>1</v>
      </c>
      <c r="P130" s="29">
        <f t="shared" si="16"/>
        <v>149</v>
      </c>
      <c r="Q130" s="10"/>
    </row>
    <row r="131" spans="1:17" ht="15.75" x14ac:dyDescent="0.25">
      <c r="A131" s="6" t="s">
        <v>37</v>
      </c>
      <c r="B131" s="11">
        <v>10</v>
      </c>
      <c r="C131" s="11">
        <v>176</v>
      </c>
      <c r="D131" s="11">
        <v>276</v>
      </c>
      <c r="E131" s="11">
        <v>143</v>
      </c>
      <c r="F131" s="7">
        <v>4.130787037037037E-2</v>
      </c>
      <c r="G131" s="26">
        <f t="shared" si="13"/>
        <v>1.6719212962962953</v>
      </c>
      <c r="H131" s="27">
        <f t="shared" si="17"/>
        <v>1.6719212962962953</v>
      </c>
      <c r="I131" s="28">
        <f t="shared" si="18"/>
        <v>1</v>
      </c>
      <c r="J131" s="28">
        <f t="shared" si="14"/>
        <v>1</v>
      </c>
      <c r="K131" s="29">
        <f t="shared" si="15"/>
        <v>150</v>
      </c>
      <c r="L131" s="8">
        <f t="shared" si="22"/>
        <v>2.0099212962962949</v>
      </c>
      <c r="M131" s="9">
        <f t="shared" si="19"/>
        <v>2.0099212962962949</v>
      </c>
      <c r="N131" s="10">
        <f t="shared" si="20"/>
        <v>2</v>
      </c>
      <c r="O131" s="28">
        <f t="shared" si="23"/>
        <v>1</v>
      </c>
      <c r="P131" s="29">
        <f t="shared" si="16"/>
        <v>150</v>
      </c>
      <c r="Q131" s="10"/>
    </row>
    <row r="132" spans="1:17" ht="15.75" x14ac:dyDescent="0.25">
      <c r="A132" s="6" t="s">
        <v>33</v>
      </c>
      <c r="B132" s="11">
        <v>18</v>
      </c>
      <c r="C132" s="11">
        <v>253</v>
      </c>
      <c r="D132" s="11">
        <v>225</v>
      </c>
      <c r="E132" s="11">
        <v>132</v>
      </c>
      <c r="F132" s="7">
        <v>4.2395833333333334E-2</v>
      </c>
      <c r="G132" s="26">
        <f t="shared" si="13"/>
        <v>1.7143171296296287</v>
      </c>
      <c r="H132" s="27">
        <f t="shared" si="17"/>
        <v>1.7143171296296287</v>
      </c>
      <c r="I132" s="28">
        <f t="shared" si="18"/>
        <v>1</v>
      </c>
      <c r="J132" s="28">
        <f t="shared" si="14"/>
        <v>1</v>
      </c>
      <c r="K132" s="29">
        <f t="shared" si="15"/>
        <v>151</v>
      </c>
      <c r="L132" s="8">
        <f t="shared" si="22"/>
        <v>2.0523171296296283</v>
      </c>
      <c r="M132" s="9">
        <f t="shared" si="19"/>
        <v>2.0523171296296283</v>
      </c>
      <c r="N132" s="10">
        <f t="shared" si="20"/>
        <v>2</v>
      </c>
      <c r="O132" s="28">
        <f t="shared" si="23"/>
        <v>1</v>
      </c>
      <c r="P132" s="29">
        <f t="shared" si="16"/>
        <v>151</v>
      </c>
      <c r="Q132" s="10"/>
    </row>
    <row r="133" spans="1:17" ht="15.75" x14ac:dyDescent="0.25">
      <c r="A133" s="6" t="s">
        <v>38</v>
      </c>
      <c r="B133" s="11">
        <v>14</v>
      </c>
      <c r="C133" s="11">
        <v>215</v>
      </c>
      <c r="D133" s="11">
        <v>232</v>
      </c>
      <c r="E133" s="11">
        <v>169</v>
      </c>
      <c r="F133" s="7">
        <v>4.2812500000000003E-2</v>
      </c>
      <c r="G133" s="26">
        <f t="shared" ref="G133:G196" si="24">F133+G132</f>
        <v>1.7571296296296286</v>
      </c>
      <c r="H133" s="27">
        <f t="shared" si="17"/>
        <v>1.7571296296296286</v>
      </c>
      <c r="I133" s="28">
        <f t="shared" si="18"/>
        <v>1</v>
      </c>
      <c r="J133" s="28">
        <f t="shared" si="14"/>
        <v>1</v>
      </c>
      <c r="K133" s="29">
        <f t="shared" ref="K133:K196" si="25">K132+J133</f>
        <v>152</v>
      </c>
      <c r="L133" s="8">
        <f t="shared" si="22"/>
        <v>2.0951296296296285</v>
      </c>
      <c r="M133" s="9">
        <f t="shared" si="19"/>
        <v>2.0951296296296285</v>
      </c>
      <c r="N133" s="10">
        <f t="shared" si="20"/>
        <v>2</v>
      </c>
      <c r="O133" s="28">
        <f t="shared" si="23"/>
        <v>1</v>
      </c>
      <c r="P133" s="29">
        <f t="shared" ref="P133:P196" si="26">P132+O133</f>
        <v>152</v>
      </c>
      <c r="Q133" s="10"/>
    </row>
    <row r="134" spans="1:17" ht="15.75" x14ac:dyDescent="0.25">
      <c r="A134" s="6" t="s">
        <v>34</v>
      </c>
      <c r="B134" s="11">
        <v>17</v>
      </c>
      <c r="C134" s="11">
        <v>307</v>
      </c>
      <c r="D134" s="11">
        <v>289</v>
      </c>
      <c r="E134" s="11">
        <v>72</v>
      </c>
      <c r="F134" s="7">
        <v>4.6412037037037036E-2</v>
      </c>
      <c r="G134" s="26">
        <f t="shared" si="24"/>
        <v>1.8035416666666657</v>
      </c>
      <c r="H134" s="27">
        <f t="shared" si="17"/>
        <v>1.8035416666666657</v>
      </c>
      <c r="I134" s="28">
        <f t="shared" si="18"/>
        <v>1</v>
      </c>
      <c r="J134" s="28">
        <f t="shared" ref="J134:J197" si="27">IF(A134&lt;&gt;"Library",1,VLOOKUP(B134,$V$3:$W$15,2,FALSE))</f>
        <v>1</v>
      </c>
      <c r="K134" s="29">
        <f t="shared" si="25"/>
        <v>153</v>
      </c>
      <c r="L134" s="8">
        <f t="shared" si="22"/>
        <v>2.1415416666666656</v>
      </c>
      <c r="M134" s="9">
        <f t="shared" si="19"/>
        <v>2.1415416666666656</v>
      </c>
      <c r="N134" s="10">
        <f t="shared" si="20"/>
        <v>2</v>
      </c>
      <c r="O134" s="28">
        <f t="shared" si="23"/>
        <v>1</v>
      </c>
      <c r="P134" s="29">
        <f t="shared" si="26"/>
        <v>153</v>
      </c>
      <c r="Q134" s="10"/>
    </row>
    <row r="135" spans="1:17" ht="15.75" x14ac:dyDescent="0.25">
      <c r="A135" s="6" t="s">
        <v>34</v>
      </c>
      <c r="B135" s="11">
        <v>17</v>
      </c>
      <c r="C135" s="11">
        <v>307</v>
      </c>
      <c r="D135" s="11">
        <v>289</v>
      </c>
      <c r="E135" s="11">
        <v>72</v>
      </c>
      <c r="F135" s="12">
        <v>4.6412037037037036E-2</v>
      </c>
      <c r="G135" s="26">
        <f t="shared" si="24"/>
        <v>1.8499537037037028</v>
      </c>
      <c r="H135" s="27">
        <f t="shared" ref="H135:H198" si="28">G135</f>
        <v>1.8499537037037028</v>
      </c>
      <c r="I135" s="28">
        <f t="shared" ref="I135:I198" si="29">INT(H135)</f>
        <v>1</v>
      </c>
      <c r="J135" s="28">
        <f t="shared" si="27"/>
        <v>1</v>
      </c>
      <c r="K135" s="29">
        <f t="shared" si="25"/>
        <v>154</v>
      </c>
      <c r="L135" s="8">
        <f t="shared" si="22"/>
        <v>2.1879537037037027</v>
      </c>
      <c r="M135" s="9">
        <f t="shared" ref="M135:M198" si="30">L135</f>
        <v>2.1879537037037027</v>
      </c>
      <c r="N135" s="10">
        <f t="shared" ref="N135:N198" si="31">INT(M135)</f>
        <v>2</v>
      </c>
      <c r="O135" s="28">
        <f t="shared" si="23"/>
        <v>1</v>
      </c>
      <c r="P135" s="29">
        <f t="shared" si="26"/>
        <v>154</v>
      </c>
      <c r="Q135" s="10"/>
    </row>
    <row r="136" spans="1:17" ht="15.75" x14ac:dyDescent="0.25">
      <c r="A136" s="6" t="s">
        <v>35</v>
      </c>
      <c r="B136" s="11">
        <v>17</v>
      </c>
      <c r="C136" s="11">
        <v>307</v>
      </c>
      <c r="D136" s="11">
        <v>289</v>
      </c>
      <c r="E136" s="11">
        <v>72</v>
      </c>
      <c r="F136" s="12">
        <v>4.6412037037037036E-2</v>
      </c>
      <c r="G136" s="26">
        <f t="shared" si="24"/>
        <v>1.8963657407407399</v>
      </c>
      <c r="H136" s="27">
        <f t="shared" si="28"/>
        <v>1.8963657407407399</v>
      </c>
      <c r="I136" s="28">
        <f t="shared" si="29"/>
        <v>1</v>
      </c>
      <c r="J136" s="28">
        <f t="shared" si="27"/>
        <v>1</v>
      </c>
      <c r="K136" s="29">
        <f t="shared" si="25"/>
        <v>155</v>
      </c>
      <c r="L136" s="8">
        <f t="shared" si="22"/>
        <v>2.2343657407407398</v>
      </c>
      <c r="M136" s="9">
        <f t="shared" si="30"/>
        <v>2.2343657407407398</v>
      </c>
      <c r="N136" s="10">
        <f t="shared" si="31"/>
        <v>2</v>
      </c>
      <c r="O136" s="28">
        <f t="shared" si="23"/>
        <v>1</v>
      </c>
      <c r="P136" s="29">
        <f t="shared" si="26"/>
        <v>155</v>
      </c>
      <c r="Q136" s="10"/>
    </row>
    <row r="137" spans="1:17" ht="15.75" x14ac:dyDescent="0.25">
      <c r="A137" s="6" t="s">
        <v>41</v>
      </c>
      <c r="B137" s="11">
        <v>4</v>
      </c>
      <c r="C137" s="11">
        <v>336</v>
      </c>
      <c r="D137" s="11">
        <v>292</v>
      </c>
      <c r="E137" s="11">
        <v>76</v>
      </c>
      <c r="F137" s="7">
        <v>4.8888888888888891E-2</v>
      </c>
      <c r="G137" s="26">
        <f t="shared" si="24"/>
        <v>1.9452546296296289</v>
      </c>
      <c r="H137" s="27">
        <f t="shared" si="28"/>
        <v>1.9452546296296289</v>
      </c>
      <c r="I137" s="28">
        <f t="shared" si="29"/>
        <v>1</v>
      </c>
      <c r="J137" s="28">
        <f t="shared" si="27"/>
        <v>1</v>
      </c>
      <c r="K137" s="29">
        <f t="shared" si="25"/>
        <v>156</v>
      </c>
      <c r="L137" s="8">
        <f t="shared" si="22"/>
        <v>2.2832546296296288</v>
      </c>
      <c r="M137" s="9">
        <f t="shared" si="30"/>
        <v>2.2832546296296288</v>
      </c>
      <c r="N137" s="10">
        <f t="shared" si="31"/>
        <v>2</v>
      </c>
      <c r="O137" s="28">
        <f t="shared" si="23"/>
        <v>1</v>
      </c>
      <c r="P137" s="29">
        <f t="shared" si="26"/>
        <v>156</v>
      </c>
      <c r="Q137" s="10"/>
    </row>
    <row r="138" spans="1:17" ht="15.75" x14ac:dyDescent="0.25">
      <c r="A138" s="6" t="s">
        <v>30</v>
      </c>
      <c r="B138" s="6">
        <v>13</v>
      </c>
      <c r="C138" s="6">
        <v>291</v>
      </c>
      <c r="D138" s="6">
        <v>291</v>
      </c>
      <c r="E138" s="6">
        <v>128</v>
      </c>
      <c r="F138" s="7">
        <v>4.8946759259259259E-2</v>
      </c>
      <c r="G138" s="26">
        <f t="shared" si="24"/>
        <v>1.9942013888888881</v>
      </c>
      <c r="H138" s="27">
        <f t="shared" si="28"/>
        <v>1.9942013888888881</v>
      </c>
      <c r="I138" s="28">
        <f t="shared" si="29"/>
        <v>1</v>
      </c>
      <c r="J138" s="28">
        <f t="shared" si="27"/>
        <v>1</v>
      </c>
      <c r="K138" s="29">
        <f t="shared" si="25"/>
        <v>157</v>
      </c>
      <c r="L138" s="8">
        <f t="shared" si="22"/>
        <v>2.3322013888888882</v>
      </c>
      <c r="M138" s="9">
        <f t="shared" si="30"/>
        <v>2.3322013888888882</v>
      </c>
      <c r="N138" s="10">
        <f t="shared" si="31"/>
        <v>2</v>
      </c>
      <c r="O138" s="28">
        <f t="shared" si="23"/>
        <v>1</v>
      </c>
      <c r="P138" s="29">
        <f t="shared" si="26"/>
        <v>157</v>
      </c>
      <c r="Q138" s="10"/>
    </row>
    <row r="139" spans="1:17" ht="15.75" x14ac:dyDescent="0.25">
      <c r="A139" s="6" t="s">
        <v>31</v>
      </c>
      <c r="B139" s="6">
        <v>13</v>
      </c>
      <c r="C139" s="6">
        <v>291</v>
      </c>
      <c r="D139" s="6">
        <v>291</v>
      </c>
      <c r="E139" s="6">
        <v>128</v>
      </c>
      <c r="F139" s="7">
        <v>4.8946759259259259E-2</v>
      </c>
      <c r="G139" s="26">
        <f t="shared" si="24"/>
        <v>2.0431481481481475</v>
      </c>
      <c r="H139" s="27">
        <f t="shared" si="28"/>
        <v>2.0431481481481475</v>
      </c>
      <c r="I139" s="28">
        <f t="shared" si="29"/>
        <v>2</v>
      </c>
      <c r="J139" s="28">
        <f t="shared" si="27"/>
        <v>1</v>
      </c>
      <c r="K139" s="29">
        <f t="shared" si="25"/>
        <v>158</v>
      </c>
      <c r="L139" s="8">
        <f t="shared" si="22"/>
        <v>2.3811481481481476</v>
      </c>
      <c r="M139" s="9">
        <f t="shared" si="30"/>
        <v>2.3811481481481476</v>
      </c>
      <c r="N139" s="10">
        <f t="shared" si="31"/>
        <v>2</v>
      </c>
      <c r="O139" s="28">
        <f t="shared" si="23"/>
        <v>1</v>
      </c>
      <c r="P139" s="29">
        <f t="shared" si="26"/>
        <v>158</v>
      </c>
      <c r="Q139" s="10"/>
    </row>
    <row r="140" spans="1:17" ht="15.75" x14ac:dyDescent="0.25">
      <c r="A140" s="6" t="s">
        <v>32</v>
      </c>
      <c r="B140" s="6">
        <v>13</v>
      </c>
      <c r="C140" s="6">
        <v>291</v>
      </c>
      <c r="D140" s="6">
        <v>291</v>
      </c>
      <c r="E140" s="6">
        <v>128</v>
      </c>
      <c r="F140" s="7">
        <v>4.8946759259259259E-2</v>
      </c>
      <c r="G140" s="26">
        <f t="shared" si="24"/>
        <v>2.0920949074074069</v>
      </c>
      <c r="H140" s="27">
        <f t="shared" si="28"/>
        <v>2.0920949074074069</v>
      </c>
      <c r="I140" s="28">
        <f t="shared" si="29"/>
        <v>2</v>
      </c>
      <c r="J140" s="28">
        <f t="shared" si="27"/>
        <v>1</v>
      </c>
      <c r="K140" s="29">
        <f t="shared" si="25"/>
        <v>159</v>
      </c>
      <c r="L140" s="8">
        <f t="shared" si="22"/>
        <v>2.430094907407407</v>
      </c>
      <c r="M140" s="9">
        <f t="shared" si="30"/>
        <v>2.430094907407407</v>
      </c>
      <c r="N140" s="10">
        <f t="shared" si="31"/>
        <v>2</v>
      </c>
      <c r="O140" s="28">
        <f t="shared" si="23"/>
        <v>1</v>
      </c>
      <c r="P140" s="29">
        <f t="shared" si="26"/>
        <v>159</v>
      </c>
      <c r="Q140" s="10"/>
    </row>
    <row r="141" spans="1:17" ht="15.75" x14ac:dyDescent="0.25">
      <c r="A141" s="6" t="s">
        <v>38</v>
      </c>
      <c r="B141" s="11">
        <v>15</v>
      </c>
      <c r="C141" s="11">
        <v>259</v>
      </c>
      <c r="D141" s="11">
        <v>284</v>
      </c>
      <c r="E141" s="11">
        <v>209</v>
      </c>
      <c r="F141" s="7">
        <v>5.2222222222222225E-2</v>
      </c>
      <c r="G141" s="26">
        <f t="shared" si="24"/>
        <v>2.1443171296296293</v>
      </c>
      <c r="H141" s="27">
        <f t="shared" si="28"/>
        <v>2.1443171296296293</v>
      </c>
      <c r="I141" s="28">
        <f t="shared" si="29"/>
        <v>2</v>
      </c>
      <c r="J141" s="28">
        <f t="shared" si="27"/>
        <v>1</v>
      </c>
      <c r="K141" s="29">
        <f t="shared" si="25"/>
        <v>160</v>
      </c>
      <c r="L141" s="8">
        <f t="shared" si="22"/>
        <v>2.4823171296296294</v>
      </c>
      <c r="M141" s="9">
        <f t="shared" si="30"/>
        <v>2.4823171296296294</v>
      </c>
      <c r="N141" s="10">
        <f t="shared" si="31"/>
        <v>2</v>
      </c>
      <c r="O141" s="28">
        <f t="shared" si="23"/>
        <v>1</v>
      </c>
      <c r="P141" s="29">
        <f t="shared" si="26"/>
        <v>160</v>
      </c>
      <c r="Q141" s="10"/>
    </row>
    <row r="142" spans="1:17" ht="15.75" x14ac:dyDescent="0.25">
      <c r="A142" s="6" t="s">
        <v>33</v>
      </c>
      <c r="B142" s="11">
        <v>19</v>
      </c>
      <c r="C142" s="11">
        <v>325</v>
      </c>
      <c r="D142" s="11">
        <v>295</v>
      </c>
      <c r="E142" s="11">
        <v>174</v>
      </c>
      <c r="F142" s="7">
        <v>5.5115740740740743E-2</v>
      </c>
      <c r="G142" s="26">
        <f t="shared" si="24"/>
        <v>2.1994328703703698</v>
      </c>
      <c r="H142" s="27">
        <f t="shared" si="28"/>
        <v>2.1994328703703698</v>
      </c>
      <c r="I142" s="28">
        <f t="shared" si="29"/>
        <v>2</v>
      </c>
      <c r="J142" s="28">
        <f t="shared" si="27"/>
        <v>1</v>
      </c>
      <c r="K142" s="29">
        <f t="shared" si="25"/>
        <v>161</v>
      </c>
      <c r="L142" s="8">
        <f t="shared" si="22"/>
        <v>2.5374328703703699</v>
      </c>
      <c r="M142" s="9">
        <f t="shared" si="30"/>
        <v>2.5374328703703699</v>
      </c>
      <c r="N142" s="10">
        <f t="shared" si="31"/>
        <v>2</v>
      </c>
      <c r="O142" s="28">
        <f t="shared" si="23"/>
        <v>1</v>
      </c>
      <c r="P142" s="29">
        <f t="shared" si="26"/>
        <v>161</v>
      </c>
      <c r="Q142" s="10"/>
    </row>
    <row r="143" spans="1:17" ht="15.75" x14ac:dyDescent="0.25">
      <c r="A143" s="6" t="s">
        <v>39</v>
      </c>
      <c r="B143" s="11">
        <v>6</v>
      </c>
      <c r="C143" s="11">
        <v>370</v>
      </c>
      <c r="D143" s="11">
        <v>370</v>
      </c>
      <c r="E143" s="11">
        <v>83</v>
      </c>
      <c r="F143" s="7">
        <v>5.7118055555555554E-2</v>
      </c>
      <c r="G143" s="26">
        <f t="shared" si="24"/>
        <v>2.2565509259259255</v>
      </c>
      <c r="H143" s="27">
        <f t="shared" si="28"/>
        <v>2.2565509259259255</v>
      </c>
      <c r="I143" s="28">
        <f t="shared" si="29"/>
        <v>2</v>
      </c>
      <c r="J143" s="28">
        <f t="shared" si="27"/>
        <v>1</v>
      </c>
      <c r="K143" s="29">
        <f t="shared" si="25"/>
        <v>162</v>
      </c>
      <c r="L143" s="8">
        <f t="shared" si="22"/>
        <v>2.5945509259259256</v>
      </c>
      <c r="M143" s="9">
        <f t="shared" si="30"/>
        <v>2.5945509259259256</v>
      </c>
      <c r="N143" s="10">
        <f t="shared" si="31"/>
        <v>2</v>
      </c>
      <c r="O143" s="28">
        <f t="shared" si="23"/>
        <v>1</v>
      </c>
      <c r="P143" s="29">
        <f t="shared" si="26"/>
        <v>162</v>
      </c>
      <c r="Q143" s="10"/>
    </row>
    <row r="144" spans="1:17" ht="15.75" x14ac:dyDescent="0.25">
      <c r="A144" s="6" t="s">
        <v>37</v>
      </c>
      <c r="B144" s="11">
        <v>11</v>
      </c>
      <c r="C144" s="11">
        <v>241</v>
      </c>
      <c r="D144" s="11">
        <v>383</v>
      </c>
      <c r="E144" s="11">
        <v>209</v>
      </c>
      <c r="F144" s="7">
        <v>5.7824074074074076E-2</v>
      </c>
      <c r="G144" s="26">
        <f t="shared" si="24"/>
        <v>2.3143749999999996</v>
      </c>
      <c r="H144" s="27">
        <f t="shared" si="28"/>
        <v>2.3143749999999996</v>
      </c>
      <c r="I144" s="28">
        <f t="shared" si="29"/>
        <v>2</v>
      </c>
      <c r="J144" s="28">
        <f t="shared" si="27"/>
        <v>1</v>
      </c>
      <c r="K144" s="29">
        <f t="shared" si="25"/>
        <v>163</v>
      </c>
      <c r="L144" s="8">
        <f t="shared" si="22"/>
        <v>2.6523749999999997</v>
      </c>
      <c r="M144" s="9">
        <f t="shared" si="30"/>
        <v>2.6523749999999997</v>
      </c>
      <c r="N144" s="10">
        <f t="shared" si="31"/>
        <v>2</v>
      </c>
      <c r="O144" s="28">
        <f t="shared" si="23"/>
        <v>1</v>
      </c>
      <c r="P144" s="29">
        <f t="shared" si="26"/>
        <v>163</v>
      </c>
      <c r="Q144" s="10"/>
    </row>
    <row r="145" spans="1:17" ht="15.75" x14ac:dyDescent="0.25">
      <c r="A145" s="6" t="s">
        <v>34</v>
      </c>
      <c r="B145" s="11">
        <v>18</v>
      </c>
      <c r="C145" s="11">
        <v>388</v>
      </c>
      <c r="D145" s="11">
        <v>368</v>
      </c>
      <c r="E145" s="11">
        <v>93</v>
      </c>
      <c r="F145" s="7">
        <v>5.8935185185185181E-2</v>
      </c>
      <c r="G145" s="26">
        <f t="shared" si="24"/>
        <v>2.373310185185185</v>
      </c>
      <c r="H145" s="27">
        <f t="shared" si="28"/>
        <v>2.373310185185185</v>
      </c>
      <c r="I145" s="28">
        <f t="shared" si="29"/>
        <v>2</v>
      </c>
      <c r="J145" s="28">
        <f t="shared" si="27"/>
        <v>1</v>
      </c>
      <c r="K145" s="29">
        <f t="shared" si="25"/>
        <v>164</v>
      </c>
      <c r="L145" s="8">
        <f t="shared" si="22"/>
        <v>2.7113101851851851</v>
      </c>
      <c r="M145" s="9">
        <f t="shared" si="30"/>
        <v>2.7113101851851851</v>
      </c>
      <c r="N145" s="10">
        <f t="shared" si="31"/>
        <v>2</v>
      </c>
      <c r="O145" s="28">
        <f t="shared" si="23"/>
        <v>1</v>
      </c>
      <c r="P145" s="29">
        <f t="shared" si="26"/>
        <v>164</v>
      </c>
      <c r="Q145" s="10"/>
    </row>
    <row r="146" spans="1:17" ht="15.75" x14ac:dyDescent="0.25">
      <c r="A146" s="6" t="s">
        <v>34</v>
      </c>
      <c r="B146" s="11">
        <v>18</v>
      </c>
      <c r="C146" s="11">
        <v>388</v>
      </c>
      <c r="D146" s="11">
        <v>368</v>
      </c>
      <c r="E146" s="11">
        <v>93</v>
      </c>
      <c r="F146" s="12">
        <v>5.8935185185185181E-2</v>
      </c>
      <c r="G146" s="26">
        <f t="shared" si="24"/>
        <v>2.4322453703703704</v>
      </c>
      <c r="H146" s="27">
        <f t="shared" si="28"/>
        <v>2.4322453703703704</v>
      </c>
      <c r="I146" s="28">
        <f t="shared" si="29"/>
        <v>2</v>
      </c>
      <c r="J146" s="28">
        <f t="shared" si="27"/>
        <v>1</v>
      </c>
      <c r="K146" s="29">
        <f t="shared" si="25"/>
        <v>165</v>
      </c>
      <c r="L146" s="8">
        <f t="shared" si="22"/>
        <v>2.7702453703703704</v>
      </c>
      <c r="M146" s="9">
        <f t="shared" si="30"/>
        <v>2.7702453703703704</v>
      </c>
      <c r="N146" s="10">
        <f t="shared" si="31"/>
        <v>2</v>
      </c>
      <c r="O146" s="28">
        <f t="shared" si="23"/>
        <v>1</v>
      </c>
      <c r="P146" s="29">
        <f t="shared" si="26"/>
        <v>165</v>
      </c>
      <c r="Q146" s="10"/>
    </row>
    <row r="147" spans="1:17" ht="15.75" x14ac:dyDescent="0.25">
      <c r="A147" s="6" t="s">
        <v>35</v>
      </c>
      <c r="B147" s="11">
        <v>18</v>
      </c>
      <c r="C147" s="11">
        <v>388</v>
      </c>
      <c r="D147" s="11">
        <v>368</v>
      </c>
      <c r="E147" s="11">
        <v>93</v>
      </c>
      <c r="F147" s="12">
        <v>5.8935185185185181E-2</v>
      </c>
      <c r="G147" s="26">
        <f t="shared" si="24"/>
        <v>2.4911805555555557</v>
      </c>
      <c r="H147" s="27">
        <f t="shared" si="28"/>
        <v>2.4911805555555557</v>
      </c>
      <c r="I147" s="28">
        <f t="shared" si="29"/>
        <v>2</v>
      </c>
      <c r="J147" s="28">
        <f t="shared" si="27"/>
        <v>1</v>
      </c>
      <c r="K147" s="29">
        <f t="shared" si="25"/>
        <v>166</v>
      </c>
      <c r="L147" s="8">
        <f t="shared" si="22"/>
        <v>2.8291805555555558</v>
      </c>
      <c r="M147" s="9">
        <f t="shared" si="30"/>
        <v>2.8291805555555558</v>
      </c>
      <c r="N147" s="10">
        <f t="shared" si="31"/>
        <v>2</v>
      </c>
      <c r="O147" s="28">
        <f t="shared" si="23"/>
        <v>1</v>
      </c>
      <c r="P147" s="29">
        <f t="shared" si="26"/>
        <v>166</v>
      </c>
      <c r="Q147" s="10"/>
    </row>
    <row r="148" spans="1:17" ht="15.75" x14ac:dyDescent="0.25">
      <c r="A148" s="6" t="s">
        <v>42</v>
      </c>
      <c r="B148" s="11">
        <v>5</v>
      </c>
      <c r="C148" s="11">
        <v>200</v>
      </c>
      <c r="D148" s="11">
        <v>435</v>
      </c>
      <c r="E148" s="11">
        <v>235</v>
      </c>
      <c r="F148" s="7">
        <v>6.0381944444444446E-2</v>
      </c>
      <c r="G148" s="26">
        <f t="shared" si="24"/>
        <v>2.5515625000000002</v>
      </c>
      <c r="H148" s="27">
        <f t="shared" si="28"/>
        <v>2.5515625000000002</v>
      </c>
      <c r="I148" s="28">
        <f t="shared" si="29"/>
        <v>2</v>
      </c>
      <c r="J148" s="28">
        <f t="shared" si="27"/>
        <v>2</v>
      </c>
      <c r="K148" s="29">
        <f t="shared" si="25"/>
        <v>168</v>
      </c>
      <c r="L148" s="8">
        <f t="shared" si="22"/>
        <v>2.8895625000000003</v>
      </c>
      <c r="M148" s="9">
        <f t="shared" si="30"/>
        <v>2.8895625000000003</v>
      </c>
      <c r="N148" s="10">
        <f t="shared" si="31"/>
        <v>2</v>
      </c>
      <c r="O148" s="28">
        <f t="shared" si="23"/>
        <v>2</v>
      </c>
      <c r="P148" s="29">
        <f t="shared" si="26"/>
        <v>168</v>
      </c>
      <c r="Q148" s="10"/>
    </row>
    <row r="149" spans="1:17" ht="15.75" x14ac:dyDescent="0.25">
      <c r="A149" s="6" t="s">
        <v>38</v>
      </c>
      <c r="B149" s="11">
        <v>16</v>
      </c>
      <c r="C149" s="11">
        <v>312</v>
      </c>
      <c r="D149" s="11">
        <v>349</v>
      </c>
      <c r="E149" s="11">
        <v>256</v>
      </c>
      <c r="F149" s="7">
        <v>6.3715277777777787E-2</v>
      </c>
      <c r="G149" s="26">
        <f t="shared" si="24"/>
        <v>2.615277777777778</v>
      </c>
      <c r="H149" s="27">
        <f t="shared" si="28"/>
        <v>2.615277777777778</v>
      </c>
      <c r="I149" s="28">
        <f t="shared" si="29"/>
        <v>2</v>
      </c>
      <c r="J149" s="28">
        <f t="shared" si="27"/>
        <v>1</v>
      </c>
      <c r="K149" s="29">
        <f t="shared" si="25"/>
        <v>169</v>
      </c>
      <c r="L149" s="8">
        <f t="shared" si="22"/>
        <v>2.9532777777777781</v>
      </c>
      <c r="M149" s="9">
        <f t="shared" si="30"/>
        <v>2.9532777777777781</v>
      </c>
      <c r="N149" s="10">
        <f t="shared" si="31"/>
        <v>2</v>
      </c>
      <c r="O149" s="28">
        <f t="shared" si="23"/>
        <v>1</v>
      </c>
      <c r="P149" s="29">
        <f t="shared" si="26"/>
        <v>169</v>
      </c>
      <c r="Q149" s="10"/>
    </row>
    <row r="150" spans="1:17" ht="15.75" x14ac:dyDescent="0.25">
      <c r="A150" s="6" t="s">
        <v>30</v>
      </c>
      <c r="B150" s="6">
        <v>14</v>
      </c>
      <c r="C150" s="6">
        <v>386</v>
      </c>
      <c r="D150" s="6">
        <v>398</v>
      </c>
      <c r="E150" s="6">
        <v>174</v>
      </c>
      <c r="F150" s="7">
        <v>6.653935185185185E-2</v>
      </c>
      <c r="G150" s="26">
        <f t="shared" si="24"/>
        <v>2.6818171296296298</v>
      </c>
      <c r="H150" s="27">
        <f t="shared" si="28"/>
        <v>2.6818171296296298</v>
      </c>
      <c r="I150" s="28">
        <f t="shared" si="29"/>
        <v>2</v>
      </c>
      <c r="J150" s="28">
        <f t="shared" si="27"/>
        <v>1</v>
      </c>
      <c r="K150" s="29">
        <f t="shared" si="25"/>
        <v>170</v>
      </c>
      <c r="L150" s="8">
        <f t="shared" si="22"/>
        <v>3.0198171296296299</v>
      </c>
      <c r="M150" s="9">
        <f t="shared" si="30"/>
        <v>3.0198171296296299</v>
      </c>
      <c r="N150" s="10">
        <f t="shared" si="31"/>
        <v>3</v>
      </c>
      <c r="O150" s="28">
        <f t="shared" si="23"/>
        <v>1</v>
      </c>
      <c r="P150" s="29">
        <f t="shared" si="26"/>
        <v>170</v>
      </c>
      <c r="Q150" s="10"/>
    </row>
    <row r="151" spans="1:17" ht="15.75" x14ac:dyDescent="0.25">
      <c r="A151" s="6" t="s">
        <v>31</v>
      </c>
      <c r="B151" s="6">
        <v>14</v>
      </c>
      <c r="C151" s="6">
        <v>386</v>
      </c>
      <c r="D151" s="6">
        <v>398</v>
      </c>
      <c r="E151" s="6">
        <v>174</v>
      </c>
      <c r="F151" s="7">
        <v>6.653935185185185E-2</v>
      </c>
      <c r="G151" s="26">
        <f t="shared" si="24"/>
        <v>2.7483564814814816</v>
      </c>
      <c r="H151" s="27">
        <f t="shared" si="28"/>
        <v>2.7483564814814816</v>
      </c>
      <c r="I151" s="28">
        <f t="shared" si="29"/>
        <v>2</v>
      </c>
      <c r="J151" s="28">
        <f t="shared" si="27"/>
        <v>1</v>
      </c>
      <c r="K151" s="29">
        <f t="shared" si="25"/>
        <v>171</v>
      </c>
      <c r="L151" s="8">
        <f t="shared" si="22"/>
        <v>3.0863564814814817</v>
      </c>
      <c r="M151" s="9">
        <f t="shared" si="30"/>
        <v>3.0863564814814817</v>
      </c>
      <c r="N151" s="10">
        <f t="shared" si="31"/>
        <v>3</v>
      </c>
      <c r="O151" s="28">
        <f t="shared" si="23"/>
        <v>1</v>
      </c>
      <c r="P151" s="29">
        <f t="shared" si="26"/>
        <v>171</v>
      </c>
      <c r="Q151" s="10"/>
    </row>
    <row r="152" spans="1:17" ht="15.75" x14ac:dyDescent="0.25">
      <c r="A152" s="6" t="s">
        <v>32</v>
      </c>
      <c r="B152" s="6">
        <v>14</v>
      </c>
      <c r="C152" s="6">
        <v>386</v>
      </c>
      <c r="D152" s="6">
        <v>398</v>
      </c>
      <c r="E152" s="6">
        <v>174</v>
      </c>
      <c r="F152" s="7">
        <v>6.653935185185185E-2</v>
      </c>
      <c r="G152" s="26">
        <f t="shared" si="24"/>
        <v>2.8148958333333334</v>
      </c>
      <c r="H152" s="27">
        <f t="shared" si="28"/>
        <v>2.8148958333333334</v>
      </c>
      <c r="I152" s="28">
        <f t="shared" si="29"/>
        <v>2</v>
      </c>
      <c r="J152" s="28">
        <f t="shared" si="27"/>
        <v>1</v>
      </c>
      <c r="K152" s="29">
        <f t="shared" si="25"/>
        <v>172</v>
      </c>
      <c r="L152" s="8">
        <f t="shared" si="22"/>
        <v>3.1528958333333335</v>
      </c>
      <c r="M152" s="9">
        <f t="shared" si="30"/>
        <v>3.1528958333333335</v>
      </c>
      <c r="N152" s="10">
        <f t="shared" si="31"/>
        <v>3</v>
      </c>
      <c r="O152" s="28">
        <f t="shared" si="23"/>
        <v>1</v>
      </c>
      <c r="P152" s="29">
        <f t="shared" si="26"/>
        <v>172</v>
      </c>
      <c r="Q152" s="10"/>
    </row>
    <row r="153" spans="1:17" ht="15.75" x14ac:dyDescent="0.25">
      <c r="A153" s="6" t="s">
        <v>40</v>
      </c>
      <c r="B153" s="11">
        <v>5</v>
      </c>
      <c r="C153" s="11">
        <v>504</v>
      </c>
      <c r="D153" s="11">
        <v>363</v>
      </c>
      <c r="E153" s="11">
        <v>140</v>
      </c>
      <c r="F153" s="7">
        <v>6.9953703703703699E-2</v>
      </c>
      <c r="G153" s="26">
        <f t="shared" si="24"/>
        <v>2.8848495370370371</v>
      </c>
      <c r="H153" s="27">
        <f t="shared" si="28"/>
        <v>2.8848495370370371</v>
      </c>
      <c r="I153" s="28">
        <f t="shared" si="29"/>
        <v>2</v>
      </c>
      <c r="J153" s="28">
        <f t="shared" si="27"/>
        <v>1</v>
      </c>
      <c r="K153" s="29">
        <f t="shared" si="25"/>
        <v>173</v>
      </c>
      <c r="L153" s="8">
        <f t="shared" si="22"/>
        <v>3.2228495370370371</v>
      </c>
      <c r="M153" s="9">
        <f t="shared" si="30"/>
        <v>3.2228495370370371</v>
      </c>
      <c r="N153" s="10">
        <f t="shared" si="31"/>
        <v>3</v>
      </c>
      <c r="O153" s="28">
        <f t="shared" si="23"/>
        <v>1</v>
      </c>
      <c r="P153" s="29">
        <f t="shared" si="26"/>
        <v>173</v>
      </c>
      <c r="Q153" s="10"/>
    </row>
    <row r="154" spans="1:17" ht="15.75" x14ac:dyDescent="0.25">
      <c r="A154" s="6" t="s">
        <v>33</v>
      </c>
      <c r="B154" s="11">
        <v>20</v>
      </c>
      <c r="C154" s="11">
        <v>421</v>
      </c>
      <c r="D154" s="11">
        <v>391</v>
      </c>
      <c r="E154" s="11">
        <v>228</v>
      </c>
      <c r="F154" s="7">
        <v>7.2199074074074068E-2</v>
      </c>
      <c r="G154" s="26">
        <f t="shared" si="24"/>
        <v>2.9570486111111109</v>
      </c>
      <c r="H154" s="27">
        <f t="shared" si="28"/>
        <v>2.9570486111111109</v>
      </c>
      <c r="I154" s="28">
        <f t="shared" si="29"/>
        <v>2</v>
      </c>
      <c r="J154" s="28">
        <f t="shared" si="27"/>
        <v>1</v>
      </c>
      <c r="K154" s="29">
        <f t="shared" si="25"/>
        <v>174</v>
      </c>
      <c r="L154" s="8">
        <f t="shared" si="22"/>
        <v>3.295048611111111</v>
      </c>
      <c r="M154" s="9">
        <f t="shared" si="30"/>
        <v>3.295048611111111</v>
      </c>
      <c r="N154" s="10">
        <f t="shared" si="31"/>
        <v>3</v>
      </c>
      <c r="O154" s="28">
        <f t="shared" si="23"/>
        <v>1</v>
      </c>
      <c r="P154" s="29">
        <f t="shared" si="26"/>
        <v>174</v>
      </c>
      <c r="Q154" s="10"/>
    </row>
    <row r="155" spans="1:17" ht="15.75" x14ac:dyDescent="0.25">
      <c r="A155" s="6" t="s">
        <v>34</v>
      </c>
      <c r="B155" s="11">
        <v>19</v>
      </c>
      <c r="C155" s="11">
        <v>490</v>
      </c>
      <c r="D155" s="11">
        <v>470</v>
      </c>
      <c r="E155" s="11">
        <v>118</v>
      </c>
      <c r="F155" s="7">
        <v>7.4849537037037034E-2</v>
      </c>
      <c r="G155" s="26">
        <f t="shared" si="24"/>
        <v>3.031898148148148</v>
      </c>
      <c r="H155" s="27">
        <f t="shared" si="28"/>
        <v>3.031898148148148</v>
      </c>
      <c r="I155" s="28">
        <f t="shared" si="29"/>
        <v>3</v>
      </c>
      <c r="J155" s="28">
        <f t="shared" si="27"/>
        <v>1</v>
      </c>
      <c r="K155" s="29">
        <f t="shared" si="25"/>
        <v>175</v>
      </c>
      <c r="L155" s="8">
        <f t="shared" si="22"/>
        <v>3.369898148148148</v>
      </c>
      <c r="M155" s="9">
        <f t="shared" si="30"/>
        <v>3.369898148148148</v>
      </c>
      <c r="N155" s="10">
        <f t="shared" si="31"/>
        <v>3</v>
      </c>
      <c r="O155" s="28">
        <f t="shared" si="23"/>
        <v>1</v>
      </c>
      <c r="P155" s="29">
        <f t="shared" si="26"/>
        <v>175</v>
      </c>
      <c r="Q155" s="10"/>
    </row>
    <row r="156" spans="1:17" ht="15.75" x14ac:dyDescent="0.25">
      <c r="A156" s="6" t="s">
        <v>34</v>
      </c>
      <c r="B156" s="11">
        <v>19</v>
      </c>
      <c r="C156" s="11">
        <v>490</v>
      </c>
      <c r="D156" s="11">
        <v>470</v>
      </c>
      <c r="E156" s="11">
        <v>118</v>
      </c>
      <c r="F156" s="12">
        <v>7.4849537037037034E-2</v>
      </c>
      <c r="G156" s="26">
        <f t="shared" si="24"/>
        <v>3.106747685185185</v>
      </c>
      <c r="H156" s="27">
        <f t="shared" si="28"/>
        <v>3.106747685185185</v>
      </c>
      <c r="I156" s="28">
        <f t="shared" si="29"/>
        <v>3</v>
      </c>
      <c r="J156" s="28">
        <f t="shared" si="27"/>
        <v>1</v>
      </c>
      <c r="K156" s="29">
        <f t="shared" si="25"/>
        <v>176</v>
      </c>
      <c r="L156" s="8">
        <f t="shared" si="22"/>
        <v>3.444747685185185</v>
      </c>
      <c r="M156" s="9">
        <f t="shared" si="30"/>
        <v>3.444747685185185</v>
      </c>
      <c r="N156" s="10">
        <f t="shared" si="31"/>
        <v>3</v>
      </c>
      <c r="O156" s="28">
        <f t="shared" si="23"/>
        <v>1</v>
      </c>
      <c r="P156" s="29">
        <f t="shared" si="26"/>
        <v>176</v>
      </c>
      <c r="Q156" s="10"/>
    </row>
    <row r="157" spans="1:17" ht="15.75" x14ac:dyDescent="0.25">
      <c r="A157" s="6" t="s">
        <v>35</v>
      </c>
      <c r="B157" s="11">
        <v>19</v>
      </c>
      <c r="C157" s="11">
        <v>490</v>
      </c>
      <c r="D157" s="11">
        <v>470</v>
      </c>
      <c r="E157" s="11">
        <v>118</v>
      </c>
      <c r="F157" s="12">
        <v>7.4849537037037034E-2</v>
      </c>
      <c r="G157" s="26">
        <f t="shared" si="24"/>
        <v>3.181597222222222</v>
      </c>
      <c r="H157" s="27">
        <f t="shared" si="28"/>
        <v>3.181597222222222</v>
      </c>
      <c r="I157" s="28">
        <f t="shared" si="29"/>
        <v>3</v>
      </c>
      <c r="J157" s="28">
        <f t="shared" si="27"/>
        <v>1</v>
      </c>
      <c r="K157" s="29">
        <f t="shared" si="25"/>
        <v>177</v>
      </c>
      <c r="L157" s="8">
        <f t="shared" si="22"/>
        <v>3.519597222222222</v>
      </c>
      <c r="M157" s="9">
        <f t="shared" si="30"/>
        <v>3.519597222222222</v>
      </c>
      <c r="N157" s="10">
        <f t="shared" si="31"/>
        <v>3</v>
      </c>
      <c r="O157" s="28">
        <f t="shared" si="23"/>
        <v>1</v>
      </c>
      <c r="P157" s="29">
        <f t="shared" si="26"/>
        <v>177</v>
      </c>
      <c r="Q157" s="10"/>
    </row>
    <row r="158" spans="1:17" ht="15.75" x14ac:dyDescent="0.25">
      <c r="A158" s="6" t="s">
        <v>38</v>
      </c>
      <c r="B158" s="11">
        <v>17</v>
      </c>
      <c r="C158" s="11">
        <v>379</v>
      </c>
      <c r="D158" s="11">
        <v>431</v>
      </c>
      <c r="E158" s="11">
        <v>318</v>
      </c>
      <c r="F158" s="7">
        <v>7.8368055555555552E-2</v>
      </c>
      <c r="G158" s="26">
        <f t="shared" si="24"/>
        <v>3.2599652777777774</v>
      </c>
      <c r="H158" s="27">
        <f t="shared" si="28"/>
        <v>3.2599652777777774</v>
      </c>
      <c r="I158" s="28">
        <f t="shared" si="29"/>
        <v>3</v>
      </c>
      <c r="J158" s="28">
        <f t="shared" si="27"/>
        <v>1</v>
      </c>
      <c r="K158" s="29">
        <f t="shared" si="25"/>
        <v>178</v>
      </c>
      <c r="L158" s="8">
        <f t="shared" si="22"/>
        <v>3.5979652777777775</v>
      </c>
      <c r="M158" s="9">
        <f t="shared" si="30"/>
        <v>3.5979652777777775</v>
      </c>
      <c r="N158" s="10">
        <f t="shared" si="31"/>
        <v>3</v>
      </c>
      <c r="O158" s="28">
        <f t="shared" si="23"/>
        <v>1</v>
      </c>
      <c r="P158" s="29">
        <f t="shared" si="26"/>
        <v>178</v>
      </c>
      <c r="Q158" s="10"/>
    </row>
    <row r="159" spans="1:17" ht="15.75" x14ac:dyDescent="0.25">
      <c r="A159" s="6" t="s">
        <v>37</v>
      </c>
      <c r="B159" s="11">
        <v>12</v>
      </c>
      <c r="C159" s="11">
        <v>333</v>
      </c>
      <c r="D159" s="11">
        <v>535</v>
      </c>
      <c r="E159" s="11">
        <v>306</v>
      </c>
      <c r="F159" s="7">
        <v>8.1527777777777768E-2</v>
      </c>
      <c r="G159" s="26">
        <f t="shared" si="24"/>
        <v>3.3414930555555551</v>
      </c>
      <c r="H159" s="27">
        <f t="shared" si="28"/>
        <v>3.3414930555555551</v>
      </c>
      <c r="I159" s="28">
        <f t="shared" si="29"/>
        <v>3</v>
      </c>
      <c r="J159" s="28">
        <f t="shared" si="27"/>
        <v>1</v>
      </c>
      <c r="K159" s="29">
        <f t="shared" si="25"/>
        <v>179</v>
      </c>
      <c r="L159" s="8">
        <f t="shared" si="22"/>
        <v>3.6794930555555552</v>
      </c>
      <c r="M159" s="9">
        <f t="shared" si="30"/>
        <v>3.6794930555555552</v>
      </c>
      <c r="N159" s="10">
        <f t="shared" si="31"/>
        <v>3</v>
      </c>
      <c r="O159" s="28">
        <f t="shared" si="23"/>
        <v>1</v>
      </c>
      <c r="P159" s="29">
        <f t="shared" si="26"/>
        <v>179</v>
      </c>
      <c r="Q159" s="10"/>
    </row>
    <row r="160" spans="1:17" ht="15.75" x14ac:dyDescent="0.25">
      <c r="A160" s="6" t="s">
        <v>30</v>
      </c>
      <c r="B160" s="6">
        <v>15</v>
      </c>
      <c r="C160" s="6">
        <v>507</v>
      </c>
      <c r="D160" s="6">
        <v>539</v>
      </c>
      <c r="E160" s="6">
        <v>238</v>
      </c>
      <c r="F160" s="7">
        <v>8.9166666666666672E-2</v>
      </c>
      <c r="G160" s="26">
        <f t="shared" si="24"/>
        <v>3.4306597222222219</v>
      </c>
      <c r="H160" s="27">
        <f t="shared" si="28"/>
        <v>3.4306597222222219</v>
      </c>
      <c r="I160" s="28">
        <f t="shared" si="29"/>
        <v>3</v>
      </c>
      <c r="J160" s="28">
        <f t="shared" si="27"/>
        <v>1</v>
      </c>
      <c r="K160" s="29">
        <f t="shared" si="25"/>
        <v>180</v>
      </c>
      <c r="L160" s="8">
        <f t="shared" si="22"/>
        <v>3.768659722222222</v>
      </c>
      <c r="M160" s="9">
        <f t="shared" si="30"/>
        <v>3.768659722222222</v>
      </c>
      <c r="N160" s="10">
        <f t="shared" si="31"/>
        <v>3</v>
      </c>
      <c r="O160" s="28">
        <f t="shared" si="23"/>
        <v>1</v>
      </c>
      <c r="P160" s="29">
        <f t="shared" si="26"/>
        <v>180</v>
      </c>
      <c r="Q160" s="10"/>
    </row>
    <row r="161" spans="1:17" ht="15.75" x14ac:dyDescent="0.25">
      <c r="A161" s="6" t="s">
        <v>31</v>
      </c>
      <c r="B161" s="6">
        <v>15</v>
      </c>
      <c r="C161" s="6">
        <v>507</v>
      </c>
      <c r="D161" s="6">
        <v>539</v>
      </c>
      <c r="E161" s="6">
        <v>238</v>
      </c>
      <c r="F161" s="7">
        <v>8.9166666666666672E-2</v>
      </c>
      <c r="G161" s="26">
        <f t="shared" si="24"/>
        <v>3.5198263888888888</v>
      </c>
      <c r="H161" s="27">
        <f t="shared" si="28"/>
        <v>3.5198263888888888</v>
      </c>
      <c r="I161" s="28">
        <f t="shared" si="29"/>
        <v>3</v>
      </c>
      <c r="J161" s="28">
        <f t="shared" si="27"/>
        <v>1</v>
      </c>
      <c r="K161" s="29">
        <f t="shared" si="25"/>
        <v>181</v>
      </c>
      <c r="L161" s="8">
        <f t="shared" si="22"/>
        <v>3.8578263888888888</v>
      </c>
      <c r="M161" s="9">
        <f t="shared" si="30"/>
        <v>3.8578263888888888</v>
      </c>
      <c r="N161" s="10">
        <f t="shared" si="31"/>
        <v>3</v>
      </c>
      <c r="O161" s="28">
        <f t="shared" si="23"/>
        <v>1</v>
      </c>
      <c r="P161" s="29">
        <f t="shared" si="26"/>
        <v>181</v>
      </c>
      <c r="Q161" s="10"/>
    </row>
    <row r="162" spans="1:17" ht="15.75" x14ac:dyDescent="0.25">
      <c r="A162" s="6" t="s">
        <v>32</v>
      </c>
      <c r="B162" s="6">
        <v>15</v>
      </c>
      <c r="C162" s="6">
        <v>507</v>
      </c>
      <c r="D162" s="6">
        <v>539</v>
      </c>
      <c r="E162" s="6">
        <v>238</v>
      </c>
      <c r="F162" s="7">
        <v>8.9166666666666672E-2</v>
      </c>
      <c r="G162" s="26">
        <f t="shared" si="24"/>
        <v>3.6089930555555556</v>
      </c>
      <c r="H162" s="27">
        <f t="shared" si="28"/>
        <v>3.6089930555555556</v>
      </c>
      <c r="I162" s="28">
        <f t="shared" si="29"/>
        <v>3</v>
      </c>
      <c r="J162" s="28">
        <f t="shared" si="27"/>
        <v>1</v>
      </c>
      <c r="K162" s="29">
        <f t="shared" si="25"/>
        <v>182</v>
      </c>
      <c r="L162" s="8">
        <f t="shared" ref="L162:L225" si="32">F162+L161</f>
        <v>3.9469930555555557</v>
      </c>
      <c r="M162" s="9">
        <f t="shared" si="30"/>
        <v>3.9469930555555557</v>
      </c>
      <c r="N162" s="10">
        <f t="shared" si="31"/>
        <v>3</v>
      </c>
      <c r="O162" s="28">
        <f t="shared" ref="O162:O225" si="33">IF(A162&lt;&gt;"Library",1,VLOOKUP(B162,$V$3:$W$15,2,FALSE))</f>
        <v>1</v>
      </c>
      <c r="P162" s="29">
        <f t="shared" si="26"/>
        <v>182</v>
      </c>
      <c r="Q162" s="10"/>
    </row>
    <row r="163" spans="1:17" ht="15.75" x14ac:dyDescent="0.25">
      <c r="A163" s="6" t="s">
        <v>41</v>
      </c>
      <c r="B163" s="11">
        <v>5</v>
      </c>
      <c r="C163" s="11">
        <v>612</v>
      </c>
      <c r="D163" s="11">
        <v>547</v>
      </c>
      <c r="E163" s="11">
        <v>143</v>
      </c>
      <c r="F163" s="7">
        <v>9.043981481481482E-2</v>
      </c>
      <c r="G163" s="26">
        <f t="shared" si="24"/>
        <v>3.6994328703703703</v>
      </c>
      <c r="H163" s="27">
        <f t="shared" si="28"/>
        <v>3.6994328703703703</v>
      </c>
      <c r="I163" s="28">
        <f t="shared" si="29"/>
        <v>3</v>
      </c>
      <c r="J163" s="28">
        <f t="shared" si="27"/>
        <v>1</v>
      </c>
      <c r="K163" s="29">
        <f t="shared" si="25"/>
        <v>183</v>
      </c>
      <c r="L163" s="8">
        <f t="shared" si="32"/>
        <v>4.0374328703703704</v>
      </c>
      <c r="M163" s="9">
        <f t="shared" si="30"/>
        <v>4.0374328703703704</v>
      </c>
      <c r="N163" s="10">
        <f t="shared" si="31"/>
        <v>4</v>
      </c>
      <c r="O163" s="28">
        <f t="shared" si="33"/>
        <v>1</v>
      </c>
      <c r="P163" s="29">
        <f t="shared" si="26"/>
        <v>183</v>
      </c>
      <c r="Q163" s="10"/>
    </row>
    <row r="164" spans="1:17" ht="15.75" x14ac:dyDescent="0.25">
      <c r="A164" s="6" t="s">
        <v>33</v>
      </c>
      <c r="B164" s="11">
        <v>21</v>
      </c>
      <c r="C164" s="11">
        <v>549</v>
      </c>
      <c r="D164" s="11">
        <v>521</v>
      </c>
      <c r="E164" s="11">
        <v>302</v>
      </c>
      <c r="F164" s="7">
        <v>9.5300925925925928E-2</v>
      </c>
      <c r="G164" s="26">
        <f t="shared" si="24"/>
        <v>3.7947337962962964</v>
      </c>
      <c r="H164" s="27">
        <f t="shared" si="28"/>
        <v>3.7947337962962964</v>
      </c>
      <c r="I164" s="28">
        <f t="shared" si="29"/>
        <v>3</v>
      </c>
      <c r="J164" s="28">
        <f t="shared" si="27"/>
        <v>1</v>
      </c>
      <c r="K164" s="29">
        <f t="shared" si="25"/>
        <v>184</v>
      </c>
      <c r="L164" s="8">
        <f t="shared" si="32"/>
        <v>4.1327337962962964</v>
      </c>
      <c r="M164" s="9">
        <f t="shared" si="30"/>
        <v>4.1327337962962964</v>
      </c>
      <c r="N164" s="10">
        <f t="shared" si="31"/>
        <v>4</v>
      </c>
      <c r="O164" s="28">
        <f t="shared" si="33"/>
        <v>1</v>
      </c>
      <c r="P164" s="29">
        <f t="shared" si="26"/>
        <v>184</v>
      </c>
      <c r="Q164" s="10"/>
    </row>
    <row r="165" spans="1:17" ht="15.75" x14ac:dyDescent="0.25">
      <c r="A165" s="6" t="s">
        <v>34</v>
      </c>
      <c r="B165" s="11">
        <v>20</v>
      </c>
      <c r="C165" s="11">
        <v>624</v>
      </c>
      <c r="D165" s="11">
        <v>604</v>
      </c>
      <c r="E165" s="11">
        <v>152</v>
      </c>
      <c r="F165" s="7">
        <v>9.5810185185185179E-2</v>
      </c>
      <c r="G165" s="26">
        <f t="shared" si="24"/>
        <v>3.8905439814814815</v>
      </c>
      <c r="H165" s="27">
        <f t="shared" si="28"/>
        <v>3.8905439814814815</v>
      </c>
      <c r="I165" s="28">
        <f t="shared" si="29"/>
        <v>3</v>
      </c>
      <c r="J165" s="28">
        <f t="shared" si="27"/>
        <v>1</v>
      </c>
      <c r="K165" s="29">
        <f t="shared" si="25"/>
        <v>185</v>
      </c>
      <c r="L165" s="8">
        <f t="shared" si="32"/>
        <v>4.228543981481482</v>
      </c>
      <c r="M165" s="9">
        <f t="shared" si="30"/>
        <v>4.228543981481482</v>
      </c>
      <c r="N165" s="10">
        <f t="shared" si="31"/>
        <v>4</v>
      </c>
      <c r="O165" s="28">
        <f t="shared" si="33"/>
        <v>1</v>
      </c>
      <c r="P165" s="29">
        <f t="shared" si="26"/>
        <v>185</v>
      </c>
      <c r="Q165" s="10"/>
    </row>
    <row r="166" spans="1:17" ht="15.75" x14ac:dyDescent="0.25">
      <c r="A166" s="6" t="s">
        <v>34</v>
      </c>
      <c r="B166" s="11">
        <v>20</v>
      </c>
      <c r="C166" s="11">
        <v>624</v>
      </c>
      <c r="D166" s="11">
        <v>604</v>
      </c>
      <c r="E166" s="11">
        <v>152</v>
      </c>
      <c r="F166" s="12">
        <v>9.5810185185185179E-2</v>
      </c>
      <c r="G166" s="26">
        <f t="shared" si="24"/>
        <v>3.9863541666666666</v>
      </c>
      <c r="H166" s="27">
        <f t="shared" si="28"/>
        <v>3.9863541666666666</v>
      </c>
      <c r="I166" s="28">
        <f t="shared" si="29"/>
        <v>3</v>
      </c>
      <c r="J166" s="28">
        <f t="shared" si="27"/>
        <v>1</v>
      </c>
      <c r="K166" s="29">
        <f t="shared" si="25"/>
        <v>186</v>
      </c>
      <c r="L166" s="8">
        <f t="shared" si="32"/>
        <v>4.3243541666666676</v>
      </c>
      <c r="M166" s="9">
        <f t="shared" si="30"/>
        <v>4.3243541666666676</v>
      </c>
      <c r="N166" s="10">
        <f t="shared" si="31"/>
        <v>4</v>
      </c>
      <c r="O166" s="28">
        <f t="shared" si="33"/>
        <v>1</v>
      </c>
      <c r="P166" s="29">
        <f t="shared" si="26"/>
        <v>186</v>
      </c>
      <c r="Q166" s="10"/>
    </row>
    <row r="167" spans="1:17" ht="15.75" x14ac:dyDescent="0.25">
      <c r="A167" s="6" t="s">
        <v>35</v>
      </c>
      <c r="B167" s="11">
        <v>20</v>
      </c>
      <c r="C167" s="11">
        <v>624</v>
      </c>
      <c r="D167" s="11">
        <v>604</v>
      </c>
      <c r="E167" s="11">
        <v>152</v>
      </c>
      <c r="F167" s="12">
        <v>9.5810185185185179E-2</v>
      </c>
      <c r="G167" s="26">
        <f t="shared" si="24"/>
        <v>4.0821643518518522</v>
      </c>
      <c r="H167" s="27">
        <f t="shared" si="28"/>
        <v>4.0821643518518522</v>
      </c>
      <c r="I167" s="28">
        <f t="shared" si="29"/>
        <v>4</v>
      </c>
      <c r="J167" s="28">
        <f t="shared" si="27"/>
        <v>1</v>
      </c>
      <c r="K167" s="29">
        <f t="shared" si="25"/>
        <v>187</v>
      </c>
      <c r="L167" s="8">
        <f t="shared" si="32"/>
        <v>4.4201643518518532</v>
      </c>
      <c r="M167" s="9">
        <f t="shared" si="30"/>
        <v>4.4201643518518532</v>
      </c>
      <c r="N167" s="10">
        <f t="shared" si="31"/>
        <v>4</v>
      </c>
      <c r="O167" s="28">
        <f t="shared" si="33"/>
        <v>1</v>
      </c>
      <c r="P167" s="29">
        <f t="shared" si="26"/>
        <v>187</v>
      </c>
      <c r="Q167" s="10"/>
    </row>
    <row r="168" spans="1:17" ht="15.75" x14ac:dyDescent="0.25">
      <c r="A168" s="6" t="s">
        <v>38</v>
      </c>
      <c r="B168" s="11">
        <v>18</v>
      </c>
      <c r="C168" s="11">
        <v>461</v>
      </c>
      <c r="D168" s="11">
        <v>533</v>
      </c>
      <c r="E168" s="11">
        <v>394</v>
      </c>
      <c r="F168" s="7">
        <v>9.6388888888888899E-2</v>
      </c>
      <c r="G168" s="26">
        <f t="shared" si="24"/>
        <v>4.1785532407407411</v>
      </c>
      <c r="H168" s="27">
        <f t="shared" si="28"/>
        <v>4.1785532407407411</v>
      </c>
      <c r="I168" s="28">
        <f t="shared" si="29"/>
        <v>4</v>
      </c>
      <c r="J168" s="28">
        <f t="shared" si="27"/>
        <v>1</v>
      </c>
      <c r="K168" s="29">
        <f t="shared" si="25"/>
        <v>188</v>
      </c>
      <c r="L168" s="8">
        <f t="shared" si="32"/>
        <v>4.516553240740742</v>
      </c>
      <c r="M168" s="9">
        <f t="shared" si="30"/>
        <v>4.516553240740742</v>
      </c>
      <c r="N168" s="10">
        <f t="shared" si="31"/>
        <v>4</v>
      </c>
      <c r="O168" s="28">
        <f t="shared" si="33"/>
        <v>1</v>
      </c>
      <c r="P168" s="29">
        <f t="shared" si="26"/>
        <v>188</v>
      </c>
      <c r="Q168" s="10"/>
    </row>
    <row r="169" spans="1:17" ht="15.75" x14ac:dyDescent="0.25">
      <c r="A169" s="6" t="s">
        <v>42</v>
      </c>
      <c r="B169" s="11">
        <v>6</v>
      </c>
      <c r="C169" s="11">
        <v>342</v>
      </c>
      <c r="D169" s="11">
        <v>761</v>
      </c>
      <c r="E169" s="11">
        <v>419</v>
      </c>
      <c r="F169" s="7">
        <v>0.10567129629629629</v>
      </c>
      <c r="G169" s="26">
        <f t="shared" si="24"/>
        <v>4.2842245370370371</v>
      </c>
      <c r="H169" s="27">
        <f t="shared" si="28"/>
        <v>4.2842245370370371</v>
      </c>
      <c r="I169" s="28">
        <f t="shared" si="29"/>
        <v>4</v>
      </c>
      <c r="J169" s="28">
        <f t="shared" si="27"/>
        <v>3</v>
      </c>
      <c r="K169" s="29">
        <f t="shared" si="25"/>
        <v>191</v>
      </c>
      <c r="L169" s="8">
        <f t="shared" si="32"/>
        <v>4.6222245370370381</v>
      </c>
      <c r="M169" s="9">
        <f t="shared" si="30"/>
        <v>4.6222245370370381</v>
      </c>
      <c r="N169" s="10">
        <f t="shared" si="31"/>
        <v>4</v>
      </c>
      <c r="O169" s="28">
        <f t="shared" si="33"/>
        <v>3</v>
      </c>
      <c r="P169" s="29">
        <f t="shared" si="26"/>
        <v>191</v>
      </c>
      <c r="Q169" s="10"/>
    </row>
    <row r="170" spans="1:17" ht="15.75" x14ac:dyDescent="0.25">
      <c r="A170" s="6" t="s">
        <v>39</v>
      </c>
      <c r="B170" s="11">
        <v>7</v>
      </c>
      <c r="C170" s="11">
        <v>672</v>
      </c>
      <c r="D170" s="11">
        <v>735</v>
      </c>
      <c r="E170" s="11">
        <v>156</v>
      </c>
      <c r="F170" s="7">
        <v>0.10853009259259259</v>
      </c>
      <c r="G170" s="26">
        <f t="shared" si="24"/>
        <v>4.3927546296296294</v>
      </c>
      <c r="H170" s="27">
        <f t="shared" si="28"/>
        <v>4.3927546296296294</v>
      </c>
      <c r="I170" s="28">
        <f t="shared" si="29"/>
        <v>4</v>
      </c>
      <c r="J170" s="28">
        <f t="shared" si="27"/>
        <v>1</v>
      </c>
      <c r="K170" s="29">
        <f t="shared" si="25"/>
        <v>192</v>
      </c>
      <c r="L170" s="8">
        <f t="shared" si="32"/>
        <v>4.7307546296296303</v>
      </c>
      <c r="M170" s="9">
        <f t="shared" si="30"/>
        <v>4.7307546296296303</v>
      </c>
      <c r="N170" s="10">
        <f t="shared" si="31"/>
        <v>4</v>
      </c>
      <c r="O170" s="28">
        <f t="shared" si="33"/>
        <v>1</v>
      </c>
      <c r="P170" s="29">
        <f t="shared" si="26"/>
        <v>192</v>
      </c>
      <c r="Q170" s="10"/>
    </row>
    <row r="171" spans="1:17" ht="15.75" x14ac:dyDescent="0.25">
      <c r="A171" s="6" t="s">
        <v>37</v>
      </c>
      <c r="B171" s="11">
        <v>13</v>
      </c>
      <c r="C171" s="11">
        <v>463</v>
      </c>
      <c r="D171" s="11">
        <v>754</v>
      </c>
      <c r="E171" s="11">
        <v>450</v>
      </c>
      <c r="F171" s="7">
        <v>0.11577546296296297</v>
      </c>
      <c r="G171" s="26">
        <f t="shared" si="24"/>
        <v>4.5085300925925926</v>
      </c>
      <c r="H171" s="27">
        <f t="shared" si="28"/>
        <v>4.5085300925925926</v>
      </c>
      <c r="I171" s="28">
        <f t="shared" si="29"/>
        <v>4</v>
      </c>
      <c r="J171" s="28">
        <f t="shared" si="27"/>
        <v>1</v>
      </c>
      <c r="K171" s="29">
        <f t="shared" si="25"/>
        <v>193</v>
      </c>
      <c r="L171" s="8">
        <f t="shared" si="32"/>
        <v>4.8465300925925936</v>
      </c>
      <c r="M171" s="9">
        <f t="shared" si="30"/>
        <v>4.8465300925925936</v>
      </c>
      <c r="N171" s="10">
        <f t="shared" si="31"/>
        <v>4</v>
      </c>
      <c r="O171" s="28">
        <f t="shared" si="33"/>
        <v>1</v>
      </c>
      <c r="P171" s="29">
        <f t="shared" si="26"/>
        <v>193</v>
      </c>
      <c r="Q171" s="10"/>
    </row>
    <row r="172" spans="1:17" ht="15.75" x14ac:dyDescent="0.25">
      <c r="A172" s="6" t="s">
        <v>30</v>
      </c>
      <c r="B172" s="6">
        <v>16</v>
      </c>
      <c r="C172" s="6">
        <v>667</v>
      </c>
      <c r="D172" s="6">
        <v>731</v>
      </c>
      <c r="E172" s="6">
        <v>323</v>
      </c>
      <c r="F172" s="7">
        <v>0.11947916666666665</v>
      </c>
      <c r="G172" s="26">
        <f t="shared" si="24"/>
        <v>4.628009259259259</v>
      </c>
      <c r="H172" s="27">
        <f t="shared" si="28"/>
        <v>4.628009259259259</v>
      </c>
      <c r="I172" s="28">
        <f t="shared" si="29"/>
        <v>4</v>
      </c>
      <c r="J172" s="28">
        <f t="shared" si="27"/>
        <v>1</v>
      </c>
      <c r="K172" s="29">
        <f t="shared" si="25"/>
        <v>194</v>
      </c>
      <c r="L172" s="8">
        <f t="shared" si="32"/>
        <v>4.96600925925926</v>
      </c>
      <c r="M172" s="9">
        <f t="shared" si="30"/>
        <v>4.96600925925926</v>
      </c>
      <c r="N172" s="10">
        <f t="shared" si="31"/>
        <v>4</v>
      </c>
      <c r="O172" s="28">
        <f t="shared" si="33"/>
        <v>1</v>
      </c>
      <c r="P172" s="29">
        <f t="shared" si="26"/>
        <v>194</v>
      </c>
      <c r="Q172" s="10"/>
    </row>
    <row r="173" spans="1:17" ht="15.75" x14ac:dyDescent="0.25">
      <c r="A173" s="6" t="s">
        <v>31</v>
      </c>
      <c r="B173" s="6">
        <v>16</v>
      </c>
      <c r="C173" s="6">
        <v>667</v>
      </c>
      <c r="D173" s="6">
        <v>731</v>
      </c>
      <c r="E173" s="6">
        <v>323</v>
      </c>
      <c r="F173" s="7">
        <v>0.11947916666666665</v>
      </c>
      <c r="G173" s="26">
        <f t="shared" si="24"/>
        <v>4.7474884259259253</v>
      </c>
      <c r="H173" s="27">
        <f t="shared" si="28"/>
        <v>4.7474884259259253</v>
      </c>
      <c r="I173" s="28">
        <f t="shared" si="29"/>
        <v>4</v>
      </c>
      <c r="J173" s="28">
        <f t="shared" si="27"/>
        <v>1</v>
      </c>
      <c r="K173" s="29">
        <f t="shared" si="25"/>
        <v>195</v>
      </c>
      <c r="L173" s="8">
        <f t="shared" si="32"/>
        <v>5.0854884259259263</v>
      </c>
      <c r="M173" s="9">
        <f t="shared" si="30"/>
        <v>5.0854884259259263</v>
      </c>
      <c r="N173" s="10">
        <f t="shared" si="31"/>
        <v>5</v>
      </c>
      <c r="O173" s="28">
        <f t="shared" si="33"/>
        <v>1</v>
      </c>
      <c r="P173" s="29">
        <f t="shared" si="26"/>
        <v>195</v>
      </c>
      <c r="Q173" s="10"/>
    </row>
    <row r="174" spans="1:17" ht="15.75" x14ac:dyDescent="0.25">
      <c r="A174" s="6" t="s">
        <v>32</v>
      </c>
      <c r="B174" s="6">
        <v>16</v>
      </c>
      <c r="C174" s="6">
        <v>667</v>
      </c>
      <c r="D174" s="6">
        <v>731</v>
      </c>
      <c r="E174" s="6">
        <v>323</v>
      </c>
      <c r="F174" s="7">
        <v>0.11947916666666665</v>
      </c>
      <c r="G174" s="26">
        <f t="shared" si="24"/>
        <v>4.8669675925925917</v>
      </c>
      <c r="H174" s="27">
        <f t="shared" si="28"/>
        <v>4.8669675925925917</v>
      </c>
      <c r="I174" s="28">
        <f t="shared" si="29"/>
        <v>4</v>
      </c>
      <c r="J174" s="28">
        <f t="shared" si="27"/>
        <v>1</v>
      </c>
      <c r="K174" s="29">
        <f t="shared" si="25"/>
        <v>196</v>
      </c>
      <c r="L174" s="8">
        <f t="shared" si="32"/>
        <v>5.2049675925925927</v>
      </c>
      <c r="M174" s="9">
        <f t="shared" si="30"/>
        <v>5.2049675925925927</v>
      </c>
      <c r="N174" s="10">
        <f t="shared" si="31"/>
        <v>5</v>
      </c>
      <c r="O174" s="28">
        <f t="shared" si="33"/>
        <v>1</v>
      </c>
      <c r="P174" s="29">
        <f t="shared" si="26"/>
        <v>196</v>
      </c>
      <c r="Q174" s="10"/>
    </row>
    <row r="175" spans="1:17" ht="15.75" x14ac:dyDescent="0.25">
      <c r="A175" s="6" t="s">
        <v>38</v>
      </c>
      <c r="B175" s="11">
        <v>19</v>
      </c>
      <c r="C175" s="11">
        <v>565</v>
      </c>
      <c r="D175" s="11">
        <v>664</v>
      </c>
      <c r="E175" s="11">
        <v>492</v>
      </c>
      <c r="F175" s="7">
        <v>0.11952546296296296</v>
      </c>
      <c r="G175" s="26">
        <f t="shared" si="24"/>
        <v>4.9864930555555542</v>
      </c>
      <c r="H175" s="27">
        <f t="shared" si="28"/>
        <v>4.9864930555555542</v>
      </c>
      <c r="I175" s="28">
        <f t="shared" si="29"/>
        <v>4</v>
      </c>
      <c r="J175" s="28">
        <f t="shared" si="27"/>
        <v>1</v>
      </c>
      <c r="K175" s="29">
        <f t="shared" si="25"/>
        <v>197</v>
      </c>
      <c r="L175" s="8">
        <f t="shared" si="32"/>
        <v>5.3244930555555552</v>
      </c>
      <c r="M175" s="9">
        <f t="shared" si="30"/>
        <v>5.3244930555555552</v>
      </c>
      <c r="N175" s="10">
        <f t="shared" si="31"/>
        <v>5</v>
      </c>
      <c r="O175" s="28">
        <f t="shared" si="33"/>
        <v>1</v>
      </c>
      <c r="P175" s="29">
        <f t="shared" si="26"/>
        <v>197</v>
      </c>
      <c r="Q175" s="10"/>
    </row>
    <row r="176" spans="1:17" ht="15.75" x14ac:dyDescent="0.25">
      <c r="A176" s="6" t="s">
        <v>34</v>
      </c>
      <c r="B176" s="11">
        <v>21</v>
      </c>
      <c r="C176" s="11">
        <v>795</v>
      </c>
      <c r="D176" s="11">
        <v>777</v>
      </c>
      <c r="E176" s="11">
        <v>194</v>
      </c>
      <c r="F176" s="7">
        <v>0.12263888888888889</v>
      </c>
      <c r="G176" s="26">
        <f t="shared" si="24"/>
        <v>5.1091319444444432</v>
      </c>
      <c r="H176" s="27">
        <f t="shared" si="28"/>
        <v>5.1091319444444432</v>
      </c>
      <c r="I176" s="28">
        <f t="shared" si="29"/>
        <v>5</v>
      </c>
      <c r="J176" s="28">
        <f t="shared" si="27"/>
        <v>1</v>
      </c>
      <c r="K176" s="29">
        <f t="shared" si="25"/>
        <v>198</v>
      </c>
      <c r="L176" s="8">
        <f t="shared" si="32"/>
        <v>5.4471319444444442</v>
      </c>
      <c r="M176" s="9">
        <f t="shared" si="30"/>
        <v>5.4471319444444442</v>
      </c>
      <c r="N176" s="10">
        <f t="shared" si="31"/>
        <v>5</v>
      </c>
      <c r="O176" s="28">
        <f t="shared" si="33"/>
        <v>1</v>
      </c>
      <c r="P176" s="29">
        <f t="shared" si="26"/>
        <v>198</v>
      </c>
      <c r="Q176" s="10"/>
    </row>
    <row r="177" spans="1:17" ht="15.75" x14ac:dyDescent="0.25">
      <c r="A177" s="6" t="s">
        <v>34</v>
      </c>
      <c r="B177" s="11">
        <v>21</v>
      </c>
      <c r="C177" s="11">
        <v>795</v>
      </c>
      <c r="D177" s="11">
        <v>777</v>
      </c>
      <c r="E177" s="11">
        <v>194</v>
      </c>
      <c r="F177" s="12">
        <v>0.12263888888888889</v>
      </c>
      <c r="G177" s="26">
        <f t="shared" si="24"/>
        <v>5.2317708333333321</v>
      </c>
      <c r="H177" s="27">
        <f t="shared" si="28"/>
        <v>5.2317708333333321</v>
      </c>
      <c r="I177" s="28">
        <f t="shared" si="29"/>
        <v>5</v>
      </c>
      <c r="J177" s="28">
        <f t="shared" si="27"/>
        <v>1</v>
      </c>
      <c r="K177" s="29">
        <f t="shared" si="25"/>
        <v>199</v>
      </c>
      <c r="L177" s="8">
        <f t="shared" si="32"/>
        <v>5.5697708333333331</v>
      </c>
      <c r="M177" s="9">
        <f t="shared" si="30"/>
        <v>5.5697708333333331</v>
      </c>
      <c r="N177" s="10">
        <f t="shared" si="31"/>
        <v>5</v>
      </c>
      <c r="O177" s="28">
        <f t="shared" si="33"/>
        <v>1</v>
      </c>
      <c r="P177" s="29">
        <f t="shared" si="26"/>
        <v>199</v>
      </c>
      <c r="Q177" s="10"/>
    </row>
    <row r="178" spans="1:17" ht="15.75" x14ac:dyDescent="0.25">
      <c r="A178" s="6" t="s">
        <v>35</v>
      </c>
      <c r="B178" s="11">
        <v>21</v>
      </c>
      <c r="C178" s="11">
        <v>795</v>
      </c>
      <c r="D178" s="11">
        <v>777</v>
      </c>
      <c r="E178" s="11">
        <v>194</v>
      </c>
      <c r="F178" s="12">
        <v>0.12263888888888889</v>
      </c>
      <c r="G178" s="26">
        <f t="shared" si="24"/>
        <v>5.3544097222222211</v>
      </c>
      <c r="H178" s="27">
        <f t="shared" si="28"/>
        <v>5.3544097222222211</v>
      </c>
      <c r="I178" s="28">
        <f t="shared" si="29"/>
        <v>5</v>
      </c>
      <c r="J178" s="28">
        <f t="shared" si="27"/>
        <v>1</v>
      </c>
      <c r="K178" s="29">
        <f t="shared" si="25"/>
        <v>200</v>
      </c>
      <c r="L178" s="8">
        <f t="shared" si="32"/>
        <v>5.6924097222222221</v>
      </c>
      <c r="M178" s="9">
        <f t="shared" si="30"/>
        <v>5.6924097222222221</v>
      </c>
      <c r="N178" s="10">
        <f t="shared" si="31"/>
        <v>5</v>
      </c>
      <c r="O178" s="28">
        <f t="shared" si="33"/>
        <v>1</v>
      </c>
      <c r="P178" s="29">
        <f t="shared" si="26"/>
        <v>200</v>
      </c>
      <c r="Q178" s="10"/>
    </row>
    <row r="179" spans="1:17" ht="15.75" x14ac:dyDescent="0.25">
      <c r="A179" s="6" t="s">
        <v>33</v>
      </c>
      <c r="B179" s="11">
        <v>22</v>
      </c>
      <c r="C179" s="11">
        <v>721</v>
      </c>
      <c r="D179" s="11">
        <v>701</v>
      </c>
      <c r="E179" s="11">
        <v>403</v>
      </c>
      <c r="F179" s="7">
        <v>0.12674768518518517</v>
      </c>
      <c r="G179" s="26">
        <f t="shared" si="24"/>
        <v>5.4811574074074061</v>
      </c>
      <c r="H179" s="27">
        <f t="shared" si="28"/>
        <v>5.4811574074074061</v>
      </c>
      <c r="I179" s="28">
        <f t="shared" si="29"/>
        <v>5</v>
      </c>
      <c r="J179" s="28">
        <f t="shared" si="27"/>
        <v>1</v>
      </c>
      <c r="K179" s="29">
        <f t="shared" si="25"/>
        <v>201</v>
      </c>
      <c r="L179" s="8">
        <f t="shared" si="32"/>
        <v>5.8191574074074071</v>
      </c>
      <c r="M179" s="9">
        <f t="shared" si="30"/>
        <v>5.8191574074074071</v>
      </c>
      <c r="N179" s="10">
        <f t="shared" si="31"/>
        <v>5</v>
      </c>
      <c r="O179" s="28">
        <f t="shared" si="33"/>
        <v>1</v>
      </c>
      <c r="P179" s="29">
        <f t="shared" si="26"/>
        <v>201</v>
      </c>
      <c r="Q179" s="10"/>
    </row>
    <row r="180" spans="1:17" ht="15.75" x14ac:dyDescent="0.25">
      <c r="A180" s="6" t="s">
        <v>38</v>
      </c>
      <c r="B180" s="11">
        <v>20</v>
      </c>
      <c r="C180" s="11">
        <v>692</v>
      </c>
      <c r="D180" s="11">
        <v>828</v>
      </c>
      <c r="E180" s="11">
        <v>614</v>
      </c>
      <c r="F180" s="7">
        <v>0.1482175925925926</v>
      </c>
      <c r="G180" s="26">
        <f t="shared" si="24"/>
        <v>5.6293749999999987</v>
      </c>
      <c r="H180" s="27">
        <f t="shared" si="28"/>
        <v>5.6293749999999987</v>
      </c>
      <c r="I180" s="28">
        <f t="shared" si="29"/>
        <v>5</v>
      </c>
      <c r="J180" s="28">
        <f t="shared" si="27"/>
        <v>1</v>
      </c>
      <c r="K180" s="29">
        <f t="shared" si="25"/>
        <v>202</v>
      </c>
      <c r="L180" s="8">
        <f t="shared" si="32"/>
        <v>5.9673749999999997</v>
      </c>
      <c r="M180" s="9">
        <f t="shared" si="30"/>
        <v>5.9673749999999997</v>
      </c>
      <c r="N180" s="10">
        <f t="shared" si="31"/>
        <v>5</v>
      </c>
      <c r="O180" s="28">
        <f t="shared" si="33"/>
        <v>1</v>
      </c>
      <c r="P180" s="29">
        <f t="shared" si="26"/>
        <v>202</v>
      </c>
      <c r="Q180" s="10"/>
    </row>
    <row r="181" spans="1:17" ht="15.75" x14ac:dyDescent="0.25">
      <c r="A181" s="6" t="s">
        <v>40</v>
      </c>
      <c r="B181" s="11">
        <v>6</v>
      </c>
      <c r="C181" s="11">
        <v>1029</v>
      </c>
      <c r="D181" s="11">
        <v>812</v>
      </c>
      <c r="E181" s="11">
        <v>325</v>
      </c>
      <c r="F181" s="7">
        <v>0.1504050925925926</v>
      </c>
      <c r="G181" s="26">
        <f t="shared" si="24"/>
        <v>5.7797800925925911</v>
      </c>
      <c r="H181" s="27">
        <f t="shared" si="28"/>
        <v>5.7797800925925911</v>
      </c>
      <c r="I181" s="28">
        <f t="shared" si="29"/>
        <v>5</v>
      </c>
      <c r="J181" s="28">
        <f t="shared" si="27"/>
        <v>1</v>
      </c>
      <c r="K181" s="29">
        <f t="shared" si="25"/>
        <v>203</v>
      </c>
      <c r="L181" s="8">
        <f t="shared" si="32"/>
        <v>6.117780092592592</v>
      </c>
      <c r="M181" s="9">
        <f t="shared" si="30"/>
        <v>6.117780092592592</v>
      </c>
      <c r="N181" s="10">
        <f t="shared" si="31"/>
        <v>6</v>
      </c>
      <c r="O181" s="28">
        <f t="shared" si="33"/>
        <v>1</v>
      </c>
      <c r="P181" s="29">
        <f t="shared" si="26"/>
        <v>203</v>
      </c>
      <c r="Q181" s="10"/>
    </row>
    <row r="182" spans="1:17" ht="15.75" x14ac:dyDescent="0.25">
      <c r="A182" s="6" t="s">
        <v>34</v>
      </c>
      <c r="B182" s="11">
        <v>22</v>
      </c>
      <c r="C182" s="11">
        <v>1012</v>
      </c>
      <c r="D182" s="11">
        <v>999</v>
      </c>
      <c r="E182" s="11">
        <v>249</v>
      </c>
      <c r="F182" s="7">
        <v>0.15697916666666667</v>
      </c>
      <c r="G182" s="26">
        <f t="shared" si="24"/>
        <v>5.936759259259258</v>
      </c>
      <c r="H182" s="27">
        <f t="shared" si="28"/>
        <v>5.936759259259258</v>
      </c>
      <c r="I182" s="28">
        <f t="shared" si="29"/>
        <v>5</v>
      </c>
      <c r="J182" s="28">
        <f t="shared" si="27"/>
        <v>1</v>
      </c>
      <c r="K182" s="29">
        <f t="shared" si="25"/>
        <v>204</v>
      </c>
      <c r="L182" s="8">
        <f t="shared" si="32"/>
        <v>6.2747592592592589</v>
      </c>
      <c r="M182" s="9">
        <f t="shared" si="30"/>
        <v>6.2747592592592589</v>
      </c>
      <c r="N182" s="10">
        <f t="shared" si="31"/>
        <v>6</v>
      </c>
      <c r="O182" s="28">
        <f t="shared" si="33"/>
        <v>1</v>
      </c>
      <c r="P182" s="29">
        <f t="shared" si="26"/>
        <v>204</v>
      </c>
      <c r="Q182" s="10"/>
    </row>
    <row r="183" spans="1:17" ht="15.75" x14ac:dyDescent="0.25">
      <c r="A183" s="6" t="s">
        <v>34</v>
      </c>
      <c r="B183" s="11">
        <v>22</v>
      </c>
      <c r="C183" s="11">
        <v>1012</v>
      </c>
      <c r="D183" s="11">
        <v>999</v>
      </c>
      <c r="E183" s="11">
        <v>249</v>
      </c>
      <c r="F183" s="12">
        <v>0.15697916666666667</v>
      </c>
      <c r="G183" s="26">
        <f t="shared" si="24"/>
        <v>6.0937384259259249</v>
      </c>
      <c r="H183" s="27">
        <f t="shared" si="28"/>
        <v>6.0937384259259249</v>
      </c>
      <c r="I183" s="28">
        <f t="shared" si="29"/>
        <v>6</v>
      </c>
      <c r="J183" s="28">
        <f t="shared" si="27"/>
        <v>1</v>
      </c>
      <c r="K183" s="29">
        <f t="shared" si="25"/>
        <v>205</v>
      </c>
      <c r="L183" s="8">
        <f t="shared" si="32"/>
        <v>6.4317384259259258</v>
      </c>
      <c r="M183" s="9">
        <f t="shared" si="30"/>
        <v>6.4317384259259258</v>
      </c>
      <c r="N183" s="10">
        <f t="shared" si="31"/>
        <v>6</v>
      </c>
      <c r="O183" s="28">
        <f t="shared" si="33"/>
        <v>1</v>
      </c>
      <c r="P183" s="29">
        <f t="shared" si="26"/>
        <v>205</v>
      </c>
      <c r="Q183" s="10"/>
    </row>
    <row r="184" spans="1:17" ht="15.75" x14ac:dyDescent="0.25">
      <c r="A184" s="6" t="s">
        <v>35</v>
      </c>
      <c r="B184" s="11">
        <v>22</v>
      </c>
      <c r="C184" s="11">
        <v>1012</v>
      </c>
      <c r="D184" s="11">
        <v>999</v>
      </c>
      <c r="E184" s="11">
        <v>249</v>
      </c>
      <c r="F184" s="12">
        <v>0.15697916666666667</v>
      </c>
      <c r="G184" s="26">
        <f t="shared" si="24"/>
        <v>6.2507175925925917</v>
      </c>
      <c r="H184" s="27">
        <f t="shared" si="28"/>
        <v>6.2507175925925917</v>
      </c>
      <c r="I184" s="28">
        <f t="shared" si="29"/>
        <v>6</v>
      </c>
      <c r="J184" s="28">
        <f t="shared" si="27"/>
        <v>1</v>
      </c>
      <c r="K184" s="29">
        <f t="shared" si="25"/>
        <v>206</v>
      </c>
      <c r="L184" s="8">
        <f t="shared" si="32"/>
        <v>6.5887175925925927</v>
      </c>
      <c r="M184" s="9">
        <f t="shared" si="30"/>
        <v>6.5887175925925927</v>
      </c>
      <c r="N184" s="10">
        <f t="shared" si="31"/>
        <v>6</v>
      </c>
      <c r="O184" s="28">
        <f t="shared" si="33"/>
        <v>1</v>
      </c>
      <c r="P184" s="29">
        <f t="shared" si="26"/>
        <v>206</v>
      </c>
      <c r="Q184" s="10"/>
    </row>
    <row r="185" spans="1:17" ht="15.75" x14ac:dyDescent="0.25">
      <c r="A185" s="6" t="s">
        <v>30</v>
      </c>
      <c r="B185" s="6">
        <v>17</v>
      </c>
      <c r="C185" s="6">
        <v>870</v>
      </c>
      <c r="D185" s="6">
        <v>984</v>
      </c>
      <c r="E185" s="6">
        <v>434</v>
      </c>
      <c r="F185" s="7">
        <v>0.15891203703703705</v>
      </c>
      <c r="G185" s="26">
        <f t="shared" si="24"/>
        <v>6.4096296296296291</v>
      </c>
      <c r="H185" s="27">
        <f t="shared" si="28"/>
        <v>6.4096296296296291</v>
      </c>
      <c r="I185" s="28">
        <f t="shared" si="29"/>
        <v>6</v>
      </c>
      <c r="J185" s="28">
        <f t="shared" si="27"/>
        <v>1</v>
      </c>
      <c r="K185" s="29">
        <f t="shared" si="25"/>
        <v>207</v>
      </c>
      <c r="L185" s="8">
        <f t="shared" si="32"/>
        <v>6.7476296296296301</v>
      </c>
      <c r="M185" s="9">
        <f t="shared" si="30"/>
        <v>6.7476296296296301</v>
      </c>
      <c r="N185" s="10">
        <f t="shared" si="31"/>
        <v>6</v>
      </c>
      <c r="O185" s="28">
        <f t="shared" si="33"/>
        <v>1</v>
      </c>
      <c r="P185" s="29">
        <f t="shared" si="26"/>
        <v>207</v>
      </c>
      <c r="Q185" s="10"/>
    </row>
    <row r="186" spans="1:17" ht="15.75" x14ac:dyDescent="0.25">
      <c r="A186" s="6" t="s">
        <v>31</v>
      </c>
      <c r="B186" s="6">
        <v>17</v>
      </c>
      <c r="C186" s="6">
        <v>870</v>
      </c>
      <c r="D186" s="6">
        <v>984</v>
      </c>
      <c r="E186" s="6">
        <v>434</v>
      </c>
      <c r="F186" s="7">
        <v>0.15891203703703705</v>
      </c>
      <c r="G186" s="26">
        <f t="shared" si="24"/>
        <v>6.5685416666666665</v>
      </c>
      <c r="H186" s="27">
        <f t="shared" si="28"/>
        <v>6.5685416666666665</v>
      </c>
      <c r="I186" s="28">
        <f t="shared" si="29"/>
        <v>6</v>
      </c>
      <c r="J186" s="28">
        <f t="shared" si="27"/>
        <v>1</v>
      </c>
      <c r="K186" s="29">
        <f t="shared" si="25"/>
        <v>208</v>
      </c>
      <c r="L186" s="8">
        <f t="shared" si="32"/>
        <v>6.9065416666666675</v>
      </c>
      <c r="M186" s="9">
        <f t="shared" si="30"/>
        <v>6.9065416666666675</v>
      </c>
      <c r="N186" s="10">
        <f t="shared" si="31"/>
        <v>6</v>
      </c>
      <c r="O186" s="28">
        <f t="shared" si="33"/>
        <v>1</v>
      </c>
      <c r="P186" s="29">
        <f t="shared" si="26"/>
        <v>208</v>
      </c>
      <c r="Q186" s="10"/>
    </row>
    <row r="187" spans="1:17" ht="15.75" x14ac:dyDescent="0.25">
      <c r="A187" s="6" t="s">
        <v>32</v>
      </c>
      <c r="B187" s="6">
        <v>17</v>
      </c>
      <c r="C187" s="6">
        <v>870</v>
      </c>
      <c r="D187" s="6">
        <v>984</v>
      </c>
      <c r="E187" s="6">
        <v>434</v>
      </c>
      <c r="F187" s="7">
        <v>0.15891203703703705</v>
      </c>
      <c r="G187" s="26">
        <f t="shared" si="24"/>
        <v>6.7274537037037039</v>
      </c>
      <c r="H187" s="27">
        <f t="shared" si="28"/>
        <v>6.7274537037037039</v>
      </c>
      <c r="I187" s="28">
        <f t="shared" si="29"/>
        <v>6</v>
      </c>
      <c r="J187" s="28">
        <f t="shared" si="27"/>
        <v>1</v>
      </c>
      <c r="K187" s="29">
        <f t="shared" si="25"/>
        <v>209</v>
      </c>
      <c r="L187" s="8">
        <f t="shared" si="32"/>
        <v>7.0654537037037048</v>
      </c>
      <c r="M187" s="9">
        <f t="shared" si="30"/>
        <v>7.0654537037037048</v>
      </c>
      <c r="N187" s="10">
        <f t="shared" si="31"/>
        <v>7</v>
      </c>
      <c r="O187" s="28">
        <f t="shared" si="33"/>
        <v>1</v>
      </c>
      <c r="P187" s="29">
        <f t="shared" si="26"/>
        <v>209</v>
      </c>
      <c r="Q187" s="10"/>
    </row>
    <row r="188" spans="1:17" ht="15.75" x14ac:dyDescent="0.25">
      <c r="A188" s="6" t="s">
        <v>41</v>
      </c>
      <c r="B188" s="11">
        <v>6</v>
      </c>
      <c r="C188" s="11">
        <v>1084</v>
      </c>
      <c r="D188" s="11">
        <v>996</v>
      </c>
      <c r="E188" s="11">
        <v>264</v>
      </c>
      <c r="F188" s="7">
        <v>0.16278935185185187</v>
      </c>
      <c r="G188" s="26">
        <f t="shared" si="24"/>
        <v>6.8902430555555556</v>
      </c>
      <c r="H188" s="27">
        <f t="shared" si="28"/>
        <v>6.8902430555555556</v>
      </c>
      <c r="I188" s="28">
        <f t="shared" si="29"/>
        <v>6</v>
      </c>
      <c r="J188" s="28">
        <f t="shared" si="27"/>
        <v>1</v>
      </c>
      <c r="K188" s="29">
        <f t="shared" si="25"/>
        <v>210</v>
      </c>
      <c r="L188" s="8">
        <f t="shared" si="32"/>
        <v>7.2282430555555566</v>
      </c>
      <c r="M188" s="9">
        <f t="shared" si="30"/>
        <v>7.2282430555555566</v>
      </c>
      <c r="N188" s="10">
        <f t="shared" si="31"/>
        <v>7</v>
      </c>
      <c r="O188" s="28">
        <f t="shared" si="33"/>
        <v>1</v>
      </c>
      <c r="P188" s="29">
        <f t="shared" si="26"/>
        <v>210</v>
      </c>
      <c r="Q188" s="10"/>
    </row>
    <row r="189" spans="1:17" ht="15.75" x14ac:dyDescent="0.25">
      <c r="A189" s="6" t="s">
        <v>37</v>
      </c>
      <c r="B189" s="11">
        <v>14</v>
      </c>
      <c r="C189" s="11">
        <v>648</v>
      </c>
      <c r="D189" s="11">
        <v>1068</v>
      </c>
      <c r="E189" s="11">
        <v>668</v>
      </c>
      <c r="F189" s="7">
        <v>0.16555555555555554</v>
      </c>
      <c r="G189" s="26">
        <f t="shared" si="24"/>
        <v>7.0557986111111113</v>
      </c>
      <c r="H189" s="27">
        <f t="shared" si="28"/>
        <v>7.0557986111111113</v>
      </c>
      <c r="I189" s="28">
        <f t="shared" si="29"/>
        <v>7</v>
      </c>
      <c r="J189" s="28">
        <f t="shared" si="27"/>
        <v>1</v>
      </c>
      <c r="K189" s="29">
        <f t="shared" si="25"/>
        <v>211</v>
      </c>
      <c r="L189" s="8">
        <f t="shared" si="32"/>
        <v>7.3937986111111123</v>
      </c>
      <c r="M189" s="9">
        <f t="shared" si="30"/>
        <v>7.3937986111111123</v>
      </c>
      <c r="N189" s="10">
        <f t="shared" si="31"/>
        <v>7</v>
      </c>
      <c r="O189" s="28">
        <f t="shared" si="33"/>
        <v>1</v>
      </c>
      <c r="P189" s="29">
        <f t="shared" si="26"/>
        <v>211</v>
      </c>
      <c r="Q189" s="10"/>
    </row>
    <row r="190" spans="1:17" ht="15.75" x14ac:dyDescent="0.25">
      <c r="A190" s="6" t="s">
        <v>33</v>
      </c>
      <c r="B190" s="11">
        <v>23</v>
      </c>
      <c r="C190" s="11">
        <v>947</v>
      </c>
      <c r="D190" s="11">
        <v>942</v>
      </c>
      <c r="E190" s="11">
        <v>539</v>
      </c>
      <c r="F190" s="7">
        <v>0.1685763888888889</v>
      </c>
      <c r="G190" s="26">
        <f t="shared" si="24"/>
        <v>7.2243750000000002</v>
      </c>
      <c r="H190" s="27">
        <f t="shared" si="28"/>
        <v>7.2243750000000002</v>
      </c>
      <c r="I190" s="28">
        <f t="shared" si="29"/>
        <v>7</v>
      </c>
      <c r="J190" s="28">
        <f t="shared" si="27"/>
        <v>1</v>
      </c>
      <c r="K190" s="29">
        <f t="shared" si="25"/>
        <v>212</v>
      </c>
      <c r="L190" s="8">
        <f t="shared" si="32"/>
        <v>7.5623750000000012</v>
      </c>
      <c r="M190" s="9">
        <f t="shared" si="30"/>
        <v>7.5623750000000012</v>
      </c>
      <c r="N190" s="10">
        <f t="shared" si="31"/>
        <v>7</v>
      </c>
      <c r="O190" s="28">
        <f t="shared" si="33"/>
        <v>1</v>
      </c>
      <c r="P190" s="29">
        <f t="shared" si="26"/>
        <v>212</v>
      </c>
      <c r="Q190" s="10"/>
    </row>
    <row r="191" spans="1:17" ht="15.75" x14ac:dyDescent="0.25">
      <c r="A191" s="6" t="s">
        <v>38</v>
      </c>
      <c r="B191" s="11">
        <v>21</v>
      </c>
      <c r="C191" s="11">
        <v>854</v>
      </c>
      <c r="D191" s="11">
        <v>1040</v>
      </c>
      <c r="E191" s="11">
        <v>774</v>
      </c>
      <c r="F191" s="7">
        <v>0.1852662037037037</v>
      </c>
      <c r="G191" s="26">
        <f t="shared" si="24"/>
        <v>7.4096412037037043</v>
      </c>
      <c r="H191" s="27">
        <f t="shared" si="28"/>
        <v>7.4096412037037043</v>
      </c>
      <c r="I191" s="28">
        <f t="shared" si="29"/>
        <v>7</v>
      </c>
      <c r="J191" s="28">
        <f t="shared" si="27"/>
        <v>1</v>
      </c>
      <c r="K191" s="29">
        <f t="shared" si="25"/>
        <v>213</v>
      </c>
      <c r="L191" s="8">
        <f t="shared" si="32"/>
        <v>7.7476412037037052</v>
      </c>
      <c r="M191" s="9">
        <f t="shared" si="30"/>
        <v>7.7476412037037052</v>
      </c>
      <c r="N191" s="10">
        <f t="shared" si="31"/>
        <v>7</v>
      </c>
      <c r="O191" s="28">
        <f t="shared" si="33"/>
        <v>1</v>
      </c>
      <c r="P191" s="29">
        <f t="shared" si="26"/>
        <v>213</v>
      </c>
      <c r="Q191" s="10"/>
    </row>
    <row r="192" spans="1:17" ht="15.75" x14ac:dyDescent="0.25">
      <c r="A192" s="6" t="s">
        <v>42</v>
      </c>
      <c r="B192" s="11">
        <v>7</v>
      </c>
      <c r="C192" s="11">
        <v>603</v>
      </c>
      <c r="D192" s="11">
        <v>1370</v>
      </c>
      <c r="E192" s="11">
        <v>766</v>
      </c>
      <c r="F192" s="7">
        <v>0.19020833333333331</v>
      </c>
      <c r="G192" s="26">
        <f t="shared" si="24"/>
        <v>7.5998495370370378</v>
      </c>
      <c r="H192" s="27">
        <f t="shared" si="28"/>
        <v>7.5998495370370378</v>
      </c>
      <c r="I192" s="28">
        <f t="shared" si="29"/>
        <v>7</v>
      </c>
      <c r="J192" s="28">
        <f t="shared" si="27"/>
        <v>3</v>
      </c>
      <c r="K192" s="29">
        <f t="shared" si="25"/>
        <v>216</v>
      </c>
      <c r="L192" s="8">
        <f t="shared" si="32"/>
        <v>7.9378495370370388</v>
      </c>
      <c r="M192" s="9">
        <f t="shared" si="30"/>
        <v>7.9378495370370388</v>
      </c>
      <c r="N192" s="10">
        <f t="shared" si="31"/>
        <v>7</v>
      </c>
      <c r="O192" s="28">
        <f t="shared" si="33"/>
        <v>3</v>
      </c>
      <c r="P192" s="29">
        <f t="shared" si="26"/>
        <v>216</v>
      </c>
      <c r="Q192" s="10"/>
    </row>
    <row r="193" spans="1:17" ht="15.75" x14ac:dyDescent="0.25">
      <c r="A193" s="6" t="s">
        <v>34</v>
      </c>
      <c r="B193" s="11">
        <v>23</v>
      </c>
      <c r="C193" s="11">
        <v>1298</v>
      </c>
      <c r="D193" s="11">
        <v>1295</v>
      </c>
      <c r="E193" s="11">
        <v>323</v>
      </c>
      <c r="F193" s="7">
        <v>0.20250000000000001</v>
      </c>
      <c r="G193" s="26">
        <f t="shared" si="24"/>
        <v>7.8023495370370375</v>
      </c>
      <c r="H193" s="27">
        <f t="shared" si="28"/>
        <v>7.8023495370370375</v>
      </c>
      <c r="I193" s="28">
        <f t="shared" si="29"/>
        <v>7</v>
      </c>
      <c r="J193" s="28">
        <f t="shared" si="27"/>
        <v>1</v>
      </c>
      <c r="K193" s="29">
        <f t="shared" si="25"/>
        <v>217</v>
      </c>
      <c r="L193" s="8">
        <f t="shared" si="32"/>
        <v>8.1403495370370393</v>
      </c>
      <c r="M193" s="9">
        <f t="shared" si="30"/>
        <v>8.1403495370370393</v>
      </c>
      <c r="N193" s="10">
        <f t="shared" si="31"/>
        <v>8</v>
      </c>
      <c r="O193" s="28">
        <f t="shared" si="33"/>
        <v>1</v>
      </c>
      <c r="P193" s="29">
        <f t="shared" si="26"/>
        <v>217</v>
      </c>
      <c r="Q193" s="10"/>
    </row>
    <row r="194" spans="1:17" ht="15.75" x14ac:dyDescent="0.25">
      <c r="A194" s="6" t="s">
        <v>34</v>
      </c>
      <c r="B194" s="11">
        <v>23</v>
      </c>
      <c r="C194" s="11">
        <v>1298</v>
      </c>
      <c r="D194" s="11">
        <v>1295</v>
      </c>
      <c r="E194" s="11">
        <v>323</v>
      </c>
      <c r="F194" s="12">
        <v>0.20250000000000001</v>
      </c>
      <c r="G194" s="26">
        <f t="shared" si="24"/>
        <v>8.0048495370370372</v>
      </c>
      <c r="H194" s="27">
        <f t="shared" si="28"/>
        <v>8.0048495370370372</v>
      </c>
      <c r="I194" s="28">
        <f t="shared" si="29"/>
        <v>8</v>
      </c>
      <c r="J194" s="28">
        <f t="shared" si="27"/>
        <v>1</v>
      </c>
      <c r="K194" s="29">
        <f t="shared" si="25"/>
        <v>218</v>
      </c>
      <c r="L194" s="8">
        <f t="shared" si="32"/>
        <v>8.3428495370370399</v>
      </c>
      <c r="M194" s="9">
        <f t="shared" si="30"/>
        <v>8.3428495370370399</v>
      </c>
      <c r="N194" s="10">
        <f t="shared" si="31"/>
        <v>8</v>
      </c>
      <c r="O194" s="28">
        <f t="shared" si="33"/>
        <v>1</v>
      </c>
      <c r="P194" s="29">
        <f t="shared" si="26"/>
        <v>218</v>
      </c>
      <c r="Q194" s="10"/>
    </row>
    <row r="195" spans="1:17" ht="15.75" x14ac:dyDescent="0.25">
      <c r="A195" s="6" t="s">
        <v>35</v>
      </c>
      <c r="B195" s="11">
        <v>23</v>
      </c>
      <c r="C195" s="11">
        <v>1298</v>
      </c>
      <c r="D195" s="11">
        <v>1295</v>
      </c>
      <c r="E195" s="11">
        <v>323</v>
      </c>
      <c r="F195" s="12">
        <v>0.20250000000000001</v>
      </c>
      <c r="G195" s="26">
        <f t="shared" si="24"/>
        <v>8.2073495370370377</v>
      </c>
      <c r="H195" s="27">
        <f t="shared" si="28"/>
        <v>8.2073495370370377</v>
      </c>
      <c r="I195" s="28">
        <f t="shared" si="29"/>
        <v>8</v>
      </c>
      <c r="J195" s="28">
        <f t="shared" si="27"/>
        <v>1</v>
      </c>
      <c r="K195" s="29">
        <f t="shared" si="25"/>
        <v>219</v>
      </c>
      <c r="L195" s="8">
        <f t="shared" si="32"/>
        <v>8.5453495370370405</v>
      </c>
      <c r="M195" s="9">
        <f t="shared" si="30"/>
        <v>8.5453495370370405</v>
      </c>
      <c r="N195" s="10">
        <f t="shared" si="31"/>
        <v>8</v>
      </c>
      <c r="O195" s="28">
        <f t="shared" si="33"/>
        <v>1</v>
      </c>
      <c r="P195" s="29">
        <f t="shared" si="26"/>
        <v>219</v>
      </c>
      <c r="Q195" s="10"/>
    </row>
    <row r="196" spans="1:17" ht="15.75" x14ac:dyDescent="0.25">
      <c r="A196" s="6" t="s">
        <v>30</v>
      </c>
      <c r="B196" s="6">
        <v>18</v>
      </c>
      <c r="C196" s="6">
        <v>1134</v>
      </c>
      <c r="D196" s="6">
        <v>1324</v>
      </c>
      <c r="E196" s="6">
        <v>585</v>
      </c>
      <c r="F196" s="7">
        <v>0.21135416666666665</v>
      </c>
      <c r="G196" s="26">
        <f t="shared" si="24"/>
        <v>8.418703703703704</v>
      </c>
      <c r="H196" s="27">
        <f t="shared" si="28"/>
        <v>8.418703703703704</v>
      </c>
      <c r="I196" s="28">
        <f t="shared" si="29"/>
        <v>8</v>
      </c>
      <c r="J196" s="28">
        <f t="shared" si="27"/>
        <v>1</v>
      </c>
      <c r="K196" s="29">
        <f t="shared" si="25"/>
        <v>220</v>
      </c>
      <c r="L196" s="8">
        <f t="shared" si="32"/>
        <v>8.7567037037037068</v>
      </c>
      <c r="M196" s="9">
        <f t="shared" si="30"/>
        <v>8.7567037037037068</v>
      </c>
      <c r="N196" s="10">
        <f t="shared" si="31"/>
        <v>8</v>
      </c>
      <c r="O196" s="28">
        <f t="shared" si="33"/>
        <v>1</v>
      </c>
      <c r="P196" s="29">
        <f t="shared" si="26"/>
        <v>220</v>
      </c>
      <c r="Q196" s="10"/>
    </row>
    <row r="197" spans="1:17" ht="15.75" x14ac:dyDescent="0.25">
      <c r="A197" s="6" t="s">
        <v>31</v>
      </c>
      <c r="B197" s="6">
        <v>18</v>
      </c>
      <c r="C197" s="6">
        <v>1134</v>
      </c>
      <c r="D197" s="6">
        <v>1324</v>
      </c>
      <c r="E197" s="6">
        <v>585</v>
      </c>
      <c r="F197" s="7">
        <v>0.21135416666666665</v>
      </c>
      <c r="G197" s="26">
        <f t="shared" ref="G197:G260" si="34">F197+G196</f>
        <v>8.6300578703703703</v>
      </c>
      <c r="H197" s="27">
        <f t="shared" si="28"/>
        <v>8.6300578703703703</v>
      </c>
      <c r="I197" s="28">
        <f t="shared" si="29"/>
        <v>8</v>
      </c>
      <c r="J197" s="28">
        <f t="shared" si="27"/>
        <v>1</v>
      </c>
      <c r="K197" s="29">
        <f t="shared" ref="K197:K260" si="35">K196+J197</f>
        <v>221</v>
      </c>
      <c r="L197" s="8">
        <f t="shared" si="32"/>
        <v>8.9680578703703731</v>
      </c>
      <c r="M197" s="9">
        <f t="shared" si="30"/>
        <v>8.9680578703703731</v>
      </c>
      <c r="N197" s="10">
        <f t="shared" si="31"/>
        <v>8</v>
      </c>
      <c r="O197" s="28">
        <f t="shared" si="33"/>
        <v>1</v>
      </c>
      <c r="P197" s="29">
        <f t="shared" ref="P197:P260" si="36">P196+O197</f>
        <v>221</v>
      </c>
      <c r="Q197" s="10"/>
    </row>
    <row r="198" spans="1:17" ht="15.75" x14ac:dyDescent="0.25">
      <c r="A198" s="6" t="s">
        <v>32</v>
      </c>
      <c r="B198" s="6">
        <v>18</v>
      </c>
      <c r="C198" s="6">
        <v>1134</v>
      </c>
      <c r="D198" s="6">
        <v>1324</v>
      </c>
      <c r="E198" s="6">
        <v>585</v>
      </c>
      <c r="F198" s="7">
        <v>0.21135416666666665</v>
      </c>
      <c r="G198" s="26">
        <f t="shared" si="34"/>
        <v>8.8414120370370366</v>
      </c>
      <c r="H198" s="27">
        <f t="shared" si="28"/>
        <v>8.8414120370370366</v>
      </c>
      <c r="I198" s="28">
        <f t="shared" si="29"/>
        <v>8</v>
      </c>
      <c r="J198" s="28">
        <f t="shared" ref="J198:J260" si="37">IF(A198&lt;&gt;"Library",1,VLOOKUP(B198,$V$3:$W$15,2,FALSE))</f>
        <v>1</v>
      </c>
      <c r="K198" s="29">
        <f t="shared" si="35"/>
        <v>222</v>
      </c>
      <c r="L198" s="8">
        <f t="shared" si="32"/>
        <v>9.1794120370370393</v>
      </c>
      <c r="M198" s="9">
        <f t="shared" si="30"/>
        <v>9.1794120370370393</v>
      </c>
      <c r="N198" s="10">
        <f t="shared" si="31"/>
        <v>9</v>
      </c>
      <c r="O198" s="28">
        <f t="shared" si="33"/>
        <v>1</v>
      </c>
      <c r="P198" s="29">
        <f t="shared" si="36"/>
        <v>222</v>
      </c>
      <c r="Q198" s="10"/>
    </row>
    <row r="199" spans="1:17" ht="15.75" x14ac:dyDescent="0.25">
      <c r="A199" s="6" t="s">
        <v>39</v>
      </c>
      <c r="B199" s="11">
        <v>8</v>
      </c>
      <c r="C199" s="11">
        <v>1281</v>
      </c>
      <c r="D199" s="11">
        <v>1532</v>
      </c>
      <c r="E199" s="11">
        <v>313</v>
      </c>
      <c r="F199" s="7">
        <v>0.21706018518518519</v>
      </c>
      <c r="G199" s="26">
        <f t="shared" si="34"/>
        <v>9.0584722222222211</v>
      </c>
      <c r="H199" s="27">
        <f t="shared" ref="H199:H260" si="38">G199</f>
        <v>9.0584722222222211</v>
      </c>
      <c r="I199" s="28">
        <f t="shared" ref="I199:I260" si="39">INT(H199)</f>
        <v>9</v>
      </c>
      <c r="J199" s="28">
        <f t="shared" si="37"/>
        <v>1</v>
      </c>
      <c r="K199" s="29">
        <f t="shared" si="35"/>
        <v>223</v>
      </c>
      <c r="L199" s="8">
        <f t="shared" si="32"/>
        <v>9.3964722222222239</v>
      </c>
      <c r="M199" s="9">
        <f t="shared" ref="M199:M260" si="40">L199</f>
        <v>9.3964722222222239</v>
      </c>
      <c r="N199" s="10">
        <f t="shared" ref="N199:N260" si="41">INT(M199)</f>
        <v>9</v>
      </c>
      <c r="O199" s="28">
        <f t="shared" si="33"/>
        <v>1</v>
      </c>
      <c r="P199" s="29">
        <f t="shared" si="36"/>
        <v>223</v>
      </c>
      <c r="Q199" s="10"/>
    </row>
    <row r="200" spans="1:17" ht="15.75" x14ac:dyDescent="0.25">
      <c r="A200" s="6" t="s">
        <v>33</v>
      </c>
      <c r="B200" s="11">
        <v>24</v>
      </c>
      <c r="C200" s="11">
        <v>1252</v>
      </c>
      <c r="D200" s="11">
        <v>1275</v>
      </c>
      <c r="E200" s="11">
        <v>726</v>
      </c>
      <c r="F200" s="7">
        <v>0.22590277777777779</v>
      </c>
      <c r="G200" s="26">
        <f t="shared" si="34"/>
        <v>9.2843749999999989</v>
      </c>
      <c r="H200" s="27">
        <f t="shared" si="38"/>
        <v>9.2843749999999989</v>
      </c>
      <c r="I200" s="28">
        <f t="shared" si="39"/>
        <v>9</v>
      </c>
      <c r="J200" s="28">
        <f t="shared" si="37"/>
        <v>1</v>
      </c>
      <c r="K200" s="29">
        <f t="shared" si="35"/>
        <v>224</v>
      </c>
      <c r="L200" s="8">
        <f t="shared" si="32"/>
        <v>9.6223750000000017</v>
      </c>
      <c r="M200" s="9">
        <f t="shared" si="40"/>
        <v>9.6223750000000017</v>
      </c>
      <c r="N200" s="10">
        <f t="shared" si="41"/>
        <v>9</v>
      </c>
      <c r="O200" s="28">
        <f t="shared" si="33"/>
        <v>1</v>
      </c>
      <c r="P200" s="29">
        <f t="shared" si="36"/>
        <v>224</v>
      </c>
      <c r="Q200" s="10"/>
    </row>
    <row r="201" spans="1:17" ht="15.75" x14ac:dyDescent="0.25">
      <c r="A201" s="6" t="s">
        <v>38</v>
      </c>
      <c r="B201" s="11">
        <v>22</v>
      </c>
      <c r="C201" s="11">
        <v>1054</v>
      </c>
      <c r="D201" s="11">
        <v>1307</v>
      </c>
      <c r="E201" s="11">
        <v>974</v>
      </c>
      <c r="F201" s="7">
        <v>0.23158564814814817</v>
      </c>
      <c r="G201" s="26">
        <f t="shared" si="34"/>
        <v>9.5159606481481465</v>
      </c>
      <c r="H201" s="27">
        <f t="shared" si="38"/>
        <v>9.5159606481481465</v>
      </c>
      <c r="I201" s="28">
        <f t="shared" si="39"/>
        <v>9</v>
      </c>
      <c r="J201" s="28">
        <f t="shared" si="37"/>
        <v>1</v>
      </c>
      <c r="K201" s="29">
        <f t="shared" si="35"/>
        <v>225</v>
      </c>
      <c r="L201" s="8">
        <f t="shared" si="32"/>
        <v>9.8539606481481492</v>
      </c>
      <c r="M201" s="9">
        <f t="shared" si="40"/>
        <v>9.8539606481481492</v>
      </c>
      <c r="N201" s="10">
        <f t="shared" si="41"/>
        <v>9</v>
      </c>
      <c r="O201" s="28">
        <f t="shared" si="33"/>
        <v>1</v>
      </c>
      <c r="P201" s="29">
        <f t="shared" si="36"/>
        <v>225</v>
      </c>
      <c r="Q201" s="10"/>
    </row>
    <row r="202" spans="1:17" ht="15.75" x14ac:dyDescent="0.25">
      <c r="A202" s="6" t="s">
        <v>37</v>
      </c>
      <c r="B202" s="11">
        <v>15</v>
      </c>
      <c r="C202" s="11">
        <v>913</v>
      </c>
      <c r="D202" s="11">
        <v>1524</v>
      </c>
      <c r="E202" s="11">
        <v>996</v>
      </c>
      <c r="F202" s="7">
        <v>0.23840277777777777</v>
      </c>
      <c r="G202" s="26">
        <f t="shared" si="34"/>
        <v>9.7543634259259235</v>
      </c>
      <c r="H202" s="27">
        <f t="shared" si="38"/>
        <v>9.7543634259259235</v>
      </c>
      <c r="I202" s="28">
        <f t="shared" si="39"/>
        <v>9</v>
      </c>
      <c r="J202" s="28">
        <f t="shared" si="37"/>
        <v>1</v>
      </c>
      <c r="K202" s="29">
        <f t="shared" si="35"/>
        <v>226</v>
      </c>
      <c r="L202" s="8">
        <f t="shared" si="32"/>
        <v>10.092363425925926</v>
      </c>
      <c r="M202" s="9">
        <f t="shared" si="40"/>
        <v>10.092363425925926</v>
      </c>
      <c r="N202" s="10">
        <f t="shared" si="41"/>
        <v>10</v>
      </c>
      <c r="O202" s="28">
        <f t="shared" si="33"/>
        <v>1</v>
      </c>
      <c r="P202" s="29">
        <f t="shared" si="36"/>
        <v>226</v>
      </c>
      <c r="Q202" s="10"/>
    </row>
    <row r="203" spans="1:17" ht="15.75" x14ac:dyDescent="0.25">
      <c r="A203" s="6" t="s">
        <v>34</v>
      </c>
      <c r="B203" s="11">
        <v>24</v>
      </c>
      <c r="C203" s="11">
        <v>1664</v>
      </c>
      <c r="D203" s="11">
        <v>1678</v>
      </c>
      <c r="E203" s="11">
        <v>420</v>
      </c>
      <c r="F203" s="7">
        <v>0.26121527777777781</v>
      </c>
      <c r="G203" s="26">
        <f t="shared" si="34"/>
        <v>10.015578703703701</v>
      </c>
      <c r="H203" s="27">
        <f t="shared" si="38"/>
        <v>10.015578703703701</v>
      </c>
      <c r="I203" s="28">
        <f t="shared" si="39"/>
        <v>10</v>
      </c>
      <c r="J203" s="28">
        <f t="shared" si="37"/>
        <v>1</v>
      </c>
      <c r="K203" s="29">
        <f t="shared" si="35"/>
        <v>227</v>
      </c>
      <c r="L203" s="8">
        <f t="shared" si="32"/>
        <v>10.353578703703704</v>
      </c>
      <c r="M203" s="9">
        <f t="shared" si="40"/>
        <v>10.353578703703704</v>
      </c>
      <c r="N203" s="10">
        <f t="shared" si="41"/>
        <v>10</v>
      </c>
      <c r="O203" s="28">
        <f t="shared" si="33"/>
        <v>1</v>
      </c>
      <c r="P203" s="29">
        <f t="shared" si="36"/>
        <v>227</v>
      </c>
      <c r="Q203" s="10"/>
    </row>
    <row r="204" spans="1:17" ht="15.75" x14ac:dyDescent="0.25">
      <c r="A204" s="6" t="s">
        <v>34</v>
      </c>
      <c r="B204" s="11">
        <v>24</v>
      </c>
      <c r="C204" s="11">
        <v>1664</v>
      </c>
      <c r="D204" s="11">
        <v>1678</v>
      </c>
      <c r="E204" s="11">
        <v>420</v>
      </c>
      <c r="F204" s="12">
        <v>0.26121527777777781</v>
      </c>
      <c r="G204" s="26">
        <f t="shared" si="34"/>
        <v>10.276793981481479</v>
      </c>
      <c r="H204" s="27">
        <f t="shared" si="38"/>
        <v>10.276793981481479</v>
      </c>
      <c r="I204" s="28">
        <f t="shared" si="39"/>
        <v>10</v>
      </c>
      <c r="J204" s="28">
        <f t="shared" si="37"/>
        <v>1</v>
      </c>
      <c r="K204" s="29">
        <f t="shared" si="35"/>
        <v>228</v>
      </c>
      <c r="L204" s="8">
        <f t="shared" si="32"/>
        <v>10.614793981481482</v>
      </c>
      <c r="M204" s="9">
        <f t="shared" si="40"/>
        <v>10.614793981481482</v>
      </c>
      <c r="N204" s="10">
        <f t="shared" si="41"/>
        <v>10</v>
      </c>
      <c r="O204" s="28">
        <f t="shared" si="33"/>
        <v>1</v>
      </c>
      <c r="P204" s="29">
        <f t="shared" si="36"/>
        <v>228</v>
      </c>
      <c r="Q204" s="10"/>
    </row>
    <row r="205" spans="1:17" ht="15.75" x14ac:dyDescent="0.25">
      <c r="A205" s="6" t="s">
        <v>35</v>
      </c>
      <c r="B205" s="11">
        <v>24</v>
      </c>
      <c r="C205" s="11">
        <v>1664</v>
      </c>
      <c r="D205" s="11">
        <v>1678</v>
      </c>
      <c r="E205" s="11">
        <v>420</v>
      </c>
      <c r="F205" s="12">
        <v>0.26121527777777781</v>
      </c>
      <c r="G205" s="26">
        <f t="shared" si="34"/>
        <v>10.538009259259256</v>
      </c>
      <c r="H205" s="27">
        <f t="shared" si="38"/>
        <v>10.538009259259256</v>
      </c>
      <c r="I205" s="28">
        <f t="shared" si="39"/>
        <v>10</v>
      </c>
      <c r="J205" s="28">
        <f t="shared" si="37"/>
        <v>1</v>
      </c>
      <c r="K205" s="29">
        <f t="shared" si="35"/>
        <v>229</v>
      </c>
      <c r="L205" s="8">
        <f t="shared" si="32"/>
        <v>10.876009259259259</v>
      </c>
      <c r="M205" s="9">
        <f t="shared" si="40"/>
        <v>10.876009259259259</v>
      </c>
      <c r="N205" s="10">
        <f t="shared" si="41"/>
        <v>10</v>
      </c>
      <c r="O205" s="28">
        <f t="shared" si="33"/>
        <v>1</v>
      </c>
      <c r="P205" s="29">
        <f t="shared" si="36"/>
        <v>229</v>
      </c>
      <c r="Q205" s="10"/>
    </row>
    <row r="206" spans="1:17" ht="15.75" x14ac:dyDescent="0.25">
      <c r="A206" s="6" t="s">
        <v>30</v>
      </c>
      <c r="B206" s="6">
        <v>19</v>
      </c>
      <c r="C206" s="6">
        <v>1466</v>
      </c>
      <c r="D206" s="6">
        <v>1768</v>
      </c>
      <c r="E206" s="6">
        <v>783</v>
      </c>
      <c r="F206" s="7">
        <v>0.2789814814814815</v>
      </c>
      <c r="G206" s="26">
        <f t="shared" si="34"/>
        <v>10.816990740740739</v>
      </c>
      <c r="H206" s="27">
        <f t="shared" si="38"/>
        <v>10.816990740740739</v>
      </c>
      <c r="I206" s="28">
        <f t="shared" si="39"/>
        <v>10</v>
      </c>
      <c r="J206" s="28">
        <f t="shared" si="37"/>
        <v>1</v>
      </c>
      <c r="K206" s="29">
        <f t="shared" si="35"/>
        <v>230</v>
      </c>
      <c r="L206" s="8">
        <f t="shared" si="32"/>
        <v>11.154990740740741</v>
      </c>
      <c r="M206" s="9">
        <f t="shared" si="40"/>
        <v>11.154990740740741</v>
      </c>
      <c r="N206" s="10">
        <f t="shared" si="41"/>
        <v>11</v>
      </c>
      <c r="O206" s="28">
        <f t="shared" si="33"/>
        <v>1</v>
      </c>
      <c r="P206" s="29">
        <f t="shared" si="36"/>
        <v>230</v>
      </c>
      <c r="Q206" s="10"/>
    </row>
    <row r="207" spans="1:17" ht="15.75" x14ac:dyDescent="0.25">
      <c r="A207" s="6" t="s">
        <v>31</v>
      </c>
      <c r="B207" s="6">
        <v>19</v>
      </c>
      <c r="C207" s="6">
        <v>1466</v>
      </c>
      <c r="D207" s="6">
        <v>1768</v>
      </c>
      <c r="E207" s="6">
        <v>783</v>
      </c>
      <c r="F207" s="7">
        <v>0.2789814814814815</v>
      </c>
      <c r="G207" s="26">
        <f t="shared" si="34"/>
        <v>11.095972222222221</v>
      </c>
      <c r="H207" s="27">
        <f t="shared" si="38"/>
        <v>11.095972222222221</v>
      </c>
      <c r="I207" s="28">
        <f t="shared" si="39"/>
        <v>11</v>
      </c>
      <c r="J207" s="28">
        <f t="shared" si="37"/>
        <v>1</v>
      </c>
      <c r="K207" s="29">
        <f t="shared" si="35"/>
        <v>231</v>
      </c>
      <c r="L207" s="8">
        <f t="shared" si="32"/>
        <v>11.433972222222224</v>
      </c>
      <c r="M207" s="9">
        <f t="shared" si="40"/>
        <v>11.433972222222224</v>
      </c>
      <c r="N207" s="10">
        <f t="shared" si="41"/>
        <v>11</v>
      </c>
      <c r="O207" s="28">
        <f t="shared" si="33"/>
        <v>1</v>
      </c>
      <c r="P207" s="29">
        <f t="shared" si="36"/>
        <v>231</v>
      </c>
      <c r="Q207" s="10"/>
    </row>
    <row r="208" spans="1:17" ht="15.75" x14ac:dyDescent="0.25">
      <c r="A208" s="6" t="s">
        <v>32</v>
      </c>
      <c r="B208" s="6">
        <v>19</v>
      </c>
      <c r="C208" s="6">
        <v>1466</v>
      </c>
      <c r="D208" s="6">
        <v>1768</v>
      </c>
      <c r="E208" s="6">
        <v>783</v>
      </c>
      <c r="F208" s="7">
        <v>0.2789814814814815</v>
      </c>
      <c r="G208" s="26">
        <f t="shared" si="34"/>
        <v>11.374953703703703</v>
      </c>
      <c r="H208" s="27">
        <f t="shared" si="38"/>
        <v>11.374953703703703</v>
      </c>
      <c r="I208" s="28">
        <f t="shared" si="39"/>
        <v>11</v>
      </c>
      <c r="J208" s="28">
        <f t="shared" si="37"/>
        <v>1</v>
      </c>
      <c r="K208" s="29">
        <f t="shared" si="35"/>
        <v>232</v>
      </c>
      <c r="L208" s="8">
        <f t="shared" si="32"/>
        <v>11.712953703703706</v>
      </c>
      <c r="M208" s="9">
        <f t="shared" si="40"/>
        <v>11.712953703703706</v>
      </c>
      <c r="N208" s="10">
        <f t="shared" si="41"/>
        <v>11</v>
      </c>
      <c r="O208" s="28">
        <f t="shared" si="33"/>
        <v>1</v>
      </c>
      <c r="P208" s="29">
        <f t="shared" si="36"/>
        <v>232</v>
      </c>
      <c r="Q208" s="10"/>
    </row>
    <row r="209" spans="1:17" ht="15.75" x14ac:dyDescent="0.25">
      <c r="A209" s="6" t="s">
        <v>41</v>
      </c>
      <c r="B209" s="11">
        <v>7</v>
      </c>
      <c r="C209" s="11">
        <v>1867</v>
      </c>
      <c r="D209" s="11">
        <v>1764</v>
      </c>
      <c r="E209" s="11">
        <v>471</v>
      </c>
      <c r="F209" s="7">
        <v>0.28488425925925925</v>
      </c>
      <c r="G209" s="26">
        <f t="shared" si="34"/>
        <v>11.659837962962962</v>
      </c>
      <c r="H209" s="27">
        <f t="shared" si="38"/>
        <v>11.659837962962962</v>
      </c>
      <c r="I209" s="28">
        <f t="shared" si="39"/>
        <v>11</v>
      </c>
      <c r="J209" s="28">
        <f t="shared" si="37"/>
        <v>1</v>
      </c>
      <c r="K209" s="29">
        <f t="shared" si="35"/>
        <v>233</v>
      </c>
      <c r="L209" s="8">
        <f t="shared" si="32"/>
        <v>11.997837962962965</v>
      </c>
      <c r="M209" s="9">
        <f t="shared" si="40"/>
        <v>11.997837962962965</v>
      </c>
      <c r="N209" s="10">
        <f t="shared" si="41"/>
        <v>11</v>
      </c>
      <c r="O209" s="28">
        <f t="shared" si="33"/>
        <v>1</v>
      </c>
      <c r="P209" s="29">
        <f t="shared" si="36"/>
        <v>233</v>
      </c>
      <c r="Q209" s="10"/>
    </row>
    <row r="210" spans="1:17" ht="15.75" x14ac:dyDescent="0.25">
      <c r="A210" s="6" t="s">
        <v>38</v>
      </c>
      <c r="B210" s="11">
        <v>23</v>
      </c>
      <c r="C210" s="11">
        <v>1311</v>
      </c>
      <c r="D210" s="11">
        <v>1656</v>
      </c>
      <c r="E210" s="11">
        <v>1235</v>
      </c>
      <c r="F210" s="7">
        <v>0.29179398148148145</v>
      </c>
      <c r="G210" s="26">
        <f t="shared" si="34"/>
        <v>11.951631944444443</v>
      </c>
      <c r="H210" s="27">
        <f t="shared" si="38"/>
        <v>11.951631944444443</v>
      </c>
      <c r="I210" s="28">
        <f t="shared" si="39"/>
        <v>11</v>
      </c>
      <c r="J210" s="28">
        <f t="shared" si="37"/>
        <v>1</v>
      </c>
      <c r="K210" s="29">
        <f t="shared" si="35"/>
        <v>234</v>
      </c>
      <c r="L210" s="8">
        <f t="shared" si="32"/>
        <v>12.289631944444446</v>
      </c>
      <c r="M210" s="9">
        <f t="shared" si="40"/>
        <v>12.289631944444446</v>
      </c>
      <c r="N210" s="10">
        <f t="shared" si="41"/>
        <v>12</v>
      </c>
      <c r="O210" s="28">
        <f t="shared" si="33"/>
        <v>1</v>
      </c>
      <c r="P210" s="29">
        <f t="shared" si="36"/>
        <v>234</v>
      </c>
      <c r="Q210" s="10"/>
    </row>
    <row r="211" spans="1:17" ht="15.75" x14ac:dyDescent="0.25">
      <c r="A211" s="6" t="s">
        <v>33</v>
      </c>
      <c r="B211" s="11">
        <v>25</v>
      </c>
      <c r="C211" s="11">
        <v>1669</v>
      </c>
      <c r="D211" s="11">
        <v>1739</v>
      </c>
      <c r="E211" s="11">
        <v>983</v>
      </c>
      <c r="F211" s="7">
        <v>0.30496527777777777</v>
      </c>
      <c r="G211" s="26">
        <f t="shared" si="34"/>
        <v>12.25659722222222</v>
      </c>
      <c r="H211" s="27">
        <f t="shared" si="38"/>
        <v>12.25659722222222</v>
      </c>
      <c r="I211" s="28">
        <f t="shared" si="39"/>
        <v>12</v>
      </c>
      <c r="J211" s="28">
        <f t="shared" si="37"/>
        <v>1</v>
      </c>
      <c r="K211" s="29">
        <f t="shared" si="35"/>
        <v>235</v>
      </c>
      <c r="L211" s="8">
        <f t="shared" si="32"/>
        <v>12.594597222222223</v>
      </c>
      <c r="M211" s="9">
        <f t="shared" si="40"/>
        <v>12.594597222222223</v>
      </c>
      <c r="N211" s="10">
        <f t="shared" si="41"/>
        <v>12</v>
      </c>
      <c r="O211" s="28">
        <f t="shared" si="33"/>
        <v>1</v>
      </c>
      <c r="P211" s="29">
        <f t="shared" si="36"/>
        <v>235</v>
      </c>
      <c r="Q211" s="10"/>
    </row>
    <row r="212" spans="1:17" ht="15.75" x14ac:dyDescent="0.25">
      <c r="A212" s="6" t="s">
        <v>40</v>
      </c>
      <c r="B212" s="11">
        <v>7</v>
      </c>
      <c r="C212" s="11">
        <v>2144</v>
      </c>
      <c r="D212" s="11">
        <v>1858</v>
      </c>
      <c r="E212" s="11">
        <v>763</v>
      </c>
      <c r="F212" s="7">
        <v>0.33089120370370367</v>
      </c>
      <c r="G212" s="26">
        <f t="shared" si="34"/>
        <v>12.587488425925924</v>
      </c>
      <c r="H212" s="27">
        <f t="shared" si="38"/>
        <v>12.587488425925924</v>
      </c>
      <c r="I212" s="28">
        <f t="shared" si="39"/>
        <v>12</v>
      </c>
      <c r="J212" s="28">
        <f t="shared" si="37"/>
        <v>1</v>
      </c>
      <c r="K212" s="29">
        <f t="shared" si="35"/>
        <v>236</v>
      </c>
      <c r="L212" s="8">
        <f t="shared" si="32"/>
        <v>12.925488425925927</v>
      </c>
      <c r="M212" s="9">
        <f t="shared" si="40"/>
        <v>12.925488425925927</v>
      </c>
      <c r="N212" s="10">
        <f t="shared" si="41"/>
        <v>12</v>
      </c>
      <c r="O212" s="28">
        <f t="shared" si="33"/>
        <v>1</v>
      </c>
      <c r="P212" s="29">
        <f t="shared" si="36"/>
        <v>236</v>
      </c>
      <c r="Q212" s="10"/>
    </row>
    <row r="213" spans="1:17" ht="15.75" x14ac:dyDescent="0.25">
      <c r="A213" s="6" t="s">
        <v>34</v>
      </c>
      <c r="B213" s="13">
        <v>25</v>
      </c>
      <c r="C213" s="13">
        <v>2135</v>
      </c>
      <c r="D213" s="13">
        <v>2174</v>
      </c>
      <c r="E213" s="13">
        <v>543</v>
      </c>
      <c r="F213" s="14">
        <v>0.33697916666666666</v>
      </c>
      <c r="G213" s="26">
        <f t="shared" si="34"/>
        <v>12.924467592592592</v>
      </c>
      <c r="H213" s="27">
        <f t="shared" si="38"/>
        <v>12.924467592592592</v>
      </c>
      <c r="I213" s="28">
        <f t="shared" si="39"/>
        <v>12</v>
      </c>
      <c r="J213" s="28">
        <f t="shared" si="37"/>
        <v>1</v>
      </c>
      <c r="K213" s="29">
        <f t="shared" si="35"/>
        <v>237</v>
      </c>
      <c r="L213" s="8">
        <f t="shared" si="32"/>
        <v>13.262467592592595</v>
      </c>
      <c r="M213" s="9">
        <f t="shared" si="40"/>
        <v>13.262467592592595</v>
      </c>
      <c r="N213" s="10">
        <f t="shared" si="41"/>
        <v>13</v>
      </c>
      <c r="O213" s="28">
        <f t="shared" si="33"/>
        <v>1</v>
      </c>
      <c r="P213" s="29">
        <f t="shared" si="36"/>
        <v>237</v>
      </c>
      <c r="Q213" s="10"/>
    </row>
    <row r="214" spans="1:17" ht="15.75" x14ac:dyDescent="0.25">
      <c r="A214" s="6" t="s">
        <v>34</v>
      </c>
      <c r="B214" s="11">
        <v>25</v>
      </c>
      <c r="C214" s="11">
        <v>2135</v>
      </c>
      <c r="D214" s="11">
        <v>2174</v>
      </c>
      <c r="E214" s="11">
        <v>543</v>
      </c>
      <c r="F214" s="12">
        <v>0.33697916666666666</v>
      </c>
      <c r="G214" s="26">
        <f t="shared" si="34"/>
        <v>13.261446759259259</v>
      </c>
      <c r="H214" s="27">
        <f t="shared" si="38"/>
        <v>13.261446759259259</v>
      </c>
      <c r="I214" s="28">
        <f t="shared" si="39"/>
        <v>13</v>
      </c>
      <c r="J214" s="28">
        <f t="shared" si="37"/>
        <v>1</v>
      </c>
      <c r="K214" s="29">
        <f t="shared" si="35"/>
        <v>238</v>
      </c>
      <c r="L214" s="8">
        <f t="shared" si="32"/>
        <v>13.599446759259262</v>
      </c>
      <c r="M214" s="9">
        <f t="shared" si="40"/>
        <v>13.599446759259262</v>
      </c>
      <c r="N214" s="10">
        <f t="shared" si="41"/>
        <v>13</v>
      </c>
      <c r="O214" s="28">
        <f t="shared" si="33"/>
        <v>1</v>
      </c>
      <c r="P214" s="29">
        <f t="shared" si="36"/>
        <v>238</v>
      </c>
      <c r="Q214" s="10"/>
    </row>
    <row r="215" spans="1:17" ht="15.75" x14ac:dyDescent="0.25">
      <c r="A215" s="6" t="s">
        <v>35</v>
      </c>
      <c r="B215" s="11">
        <v>25</v>
      </c>
      <c r="C215" s="11">
        <v>2135</v>
      </c>
      <c r="D215" s="11">
        <v>2174</v>
      </c>
      <c r="E215" s="11">
        <v>543</v>
      </c>
      <c r="F215" s="12">
        <v>0.33697916666666666</v>
      </c>
      <c r="G215" s="26">
        <f t="shared" si="34"/>
        <v>13.598425925925927</v>
      </c>
      <c r="H215" s="27">
        <f t="shared" si="38"/>
        <v>13.598425925925927</v>
      </c>
      <c r="I215" s="28">
        <f t="shared" si="39"/>
        <v>13</v>
      </c>
      <c r="J215" s="28">
        <f t="shared" si="37"/>
        <v>1</v>
      </c>
      <c r="K215" s="29">
        <f t="shared" si="35"/>
        <v>239</v>
      </c>
      <c r="L215" s="8">
        <f t="shared" si="32"/>
        <v>13.93642592592593</v>
      </c>
      <c r="M215" s="9">
        <f t="shared" si="40"/>
        <v>13.93642592592593</v>
      </c>
      <c r="N215" s="10">
        <f t="shared" si="41"/>
        <v>13</v>
      </c>
      <c r="O215" s="28">
        <f t="shared" si="33"/>
        <v>1</v>
      </c>
      <c r="P215" s="29">
        <f t="shared" si="36"/>
        <v>239</v>
      </c>
      <c r="Q215" s="10"/>
    </row>
    <row r="216" spans="1:17" ht="15.75" x14ac:dyDescent="0.25">
      <c r="A216" s="6" t="s">
        <v>37</v>
      </c>
      <c r="B216" s="11">
        <v>16</v>
      </c>
      <c r="C216" s="11">
        <v>1294</v>
      </c>
      <c r="D216" s="11">
        <v>2190</v>
      </c>
      <c r="E216" s="11">
        <v>1494</v>
      </c>
      <c r="F216" s="7">
        <v>0.34569444444444447</v>
      </c>
      <c r="G216" s="26">
        <f t="shared" si="34"/>
        <v>13.944120370370371</v>
      </c>
      <c r="H216" s="27">
        <f t="shared" si="38"/>
        <v>13.944120370370371</v>
      </c>
      <c r="I216" s="28">
        <f t="shared" si="39"/>
        <v>13</v>
      </c>
      <c r="J216" s="28">
        <f t="shared" si="37"/>
        <v>1</v>
      </c>
      <c r="K216" s="29">
        <f t="shared" si="35"/>
        <v>240</v>
      </c>
      <c r="L216" s="8">
        <f t="shared" si="32"/>
        <v>14.282120370370373</v>
      </c>
      <c r="M216" s="9">
        <f t="shared" si="40"/>
        <v>14.282120370370373</v>
      </c>
      <c r="N216" s="10">
        <f t="shared" si="41"/>
        <v>14</v>
      </c>
      <c r="O216" s="28">
        <f t="shared" si="33"/>
        <v>1</v>
      </c>
      <c r="P216" s="29">
        <f t="shared" si="36"/>
        <v>240</v>
      </c>
      <c r="Q216" s="10"/>
    </row>
    <row r="217" spans="1:17" ht="15.75" x14ac:dyDescent="0.25">
      <c r="A217" s="6" t="s">
        <v>42</v>
      </c>
      <c r="B217" s="11">
        <v>8</v>
      </c>
      <c r="C217" s="11">
        <v>1089</v>
      </c>
      <c r="D217" s="11">
        <v>2534</v>
      </c>
      <c r="E217" s="11">
        <v>1444</v>
      </c>
      <c r="F217" s="7">
        <v>0.35189814814814818</v>
      </c>
      <c r="G217" s="26">
        <f t="shared" si="34"/>
        <v>14.296018518518519</v>
      </c>
      <c r="H217" s="27">
        <f t="shared" si="38"/>
        <v>14.296018518518519</v>
      </c>
      <c r="I217" s="28">
        <f t="shared" si="39"/>
        <v>14</v>
      </c>
      <c r="J217" s="28">
        <f t="shared" si="37"/>
        <v>3</v>
      </c>
      <c r="K217" s="29">
        <f t="shared" si="35"/>
        <v>243</v>
      </c>
      <c r="L217" s="8">
        <f t="shared" si="32"/>
        <v>14.634018518518522</v>
      </c>
      <c r="M217" s="9">
        <f t="shared" si="40"/>
        <v>14.634018518518522</v>
      </c>
      <c r="N217" s="10">
        <f t="shared" si="41"/>
        <v>14</v>
      </c>
      <c r="O217" s="28">
        <f t="shared" si="33"/>
        <v>3</v>
      </c>
      <c r="P217" s="29">
        <f t="shared" si="36"/>
        <v>243</v>
      </c>
      <c r="Q217" s="10"/>
    </row>
    <row r="218" spans="1:17" ht="15.75" x14ac:dyDescent="0.25">
      <c r="A218" s="6" t="s">
        <v>38</v>
      </c>
      <c r="B218" s="11">
        <v>24</v>
      </c>
      <c r="C218" s="11">
        <v>1631</v>
      </c>
      <c r="D218" s="11">
        <v>2097</v>
      </c>
      <c r="E218" s="11">
        <v>1566</v>
      </c>
      <c r="F218" s="7">
        <v>0.36766203703703698</v>
      </c>
      <c r="G218" s="26">
        <f t="shared" si="34"/>
        <v>14.663680555555556</v>
      </c>
      <c r="H218" s="27">
        <f t="shared" si="38"/>
        <v>14.663680555555556</v>
      </c>
      <c r="I218" s="28">
        <f t="shared" si="39"/>
        <v>14</v>
      </c>
      <c r="J218" s="28">
        <f t="shared" si="37"/>
        <v>1</v>
      </c>
      <c r="K218" s="29">
        <f t="shared" si="35"/>
        <v>244</v>
      </c>
      <c r="L218" s="8">
        <f t="shared" si="32"/>
        <v>15.001680555555559</v>
      </c>
      <c r="M218" s="9">
        <f t="shared" si="40"/>
        <v>15.001680555555559</v>
      </c>
      <c r="N218" s="10">
        <f t="shared" si="41"/>
        <v>15</v>
      </c>
      <c r="O218" s="28">
        <f t="shared" si="33"/>
        <v>1</v>
      </c>
      <c r="P218" s="29">
        <f t="shared" si="36"/>
        <v>244</v>
      </c>
      <c r="Q218" s="10"/>
    </row>
    <row r="219" spans="1:17" ht="15.75" x14ac:dyDescent="0.25">
      <c r="A219" s="6" t="s">
        <v>30</v>
      </c>
      <c r="B219" s="6">
        <v>20</v>
      </c>
      <c r="C219" s="6">
        <v>1896</v>
      </c>
      <c r="D219" s="6">
        <v>2360</v>
      </c>
      <c r="E219" s="6">
        <v>1047</v>
      </c>
      <c r="F219" s="7">
        <v>0.36825231481481485</v>
      </c>
      <c r="G219" s="26">
        <f t="shared" si="34"/>
        <v>15.031932870370371</v>
      </c>
      <c r="H219" s="27">
        <f t="shared" si="38"/>
        <v>15.031932870370371</v>
      </c>
      <c r="I219" s="28">
        <f t="shared" si="39"/>
        <v>15</v>
      </c>
      <c r="J219" s="28">
        <f t="shared" si="37"/>
        <v>1</v>
      </c>
      <c r="K219" s="29">
        <f t="shared" si="35"/>
        <v>245</v>
      </c>
      <c r="L219" s="8">
        <f t="shared" si="32"/>
        <v>15.369932870370373</v>
      </c>
      <c r="M219" s="9">
        <f t="shared" si="40"/>
        <v>15.369932870370373</v>
      </c>
      <c r="N219" s="10">
        <f t="shared" si="41"/>
        <v>15</v>
      </c>
      <c r="O219" s="28">
        <f t="shared" si="33"/>
        <v>1</v>
      </c>
      <c r="P219" s="29">
        <f t="shared" si="36"/>
        <v>245</v>
      </c>
      <c r="Q219" s="10"/>
    </row>
    <row r="220" spans="1:17" ht="15.75" x14ac:dyDescent="0.25">
      <c r="A220" s="6" t="s">
        <v>31</v>
      </c>
      <c r="B220" s="6">
        <v>20</v>
      </c>
      <c r="C220" s="6">
        <v>1896</v>
      </c>
      <c r="D220" s="6">
        <v>2360</v>
      </c>
      <c r="E220" s="6">
        <v>1047</v>
      </c>
      <c r="F220" s="7">
        <v>0.36825231481481485</v>
      </c>
      <c r="G220" s="26">
        <f t="shared" si="34"/>
        <v>15.400185185185185</v>
      </c>
      <c r="H220" s="27">
        <f t="shared" si="38"/>
        <v>15.400185185185185</v>
      </c>
      <c r="I220" s="28">
        <f t="shared" si="39"/>
        <v>15</v>
      </c>
      <c r="J220" s="28">
        <f t="shared" si="37"/>
        <v>1</v>
      </c>
      <c r="K220" s="29">
        <f t="shared" si="35"/>
        <v>246</v>
      </c>
      <c r="L220" s="8">
        <f t="shared" si="32"/>
        <v>15.738185185185188</v>
      </c>
      <c r="M220" s="9">
        <f t="shared" si="40"/>
        <v>15.738185185185188</v>
      </c>
      <c r="N220" s="10">
        <f t="shared" si="41"/>
        <v>15</v>
      </c>
      <c r="O220" s="28">
        <f t="shared" si="33"/>
        <v>1</v>
      </c>
      <c r="P220" s="29">
        <f t="shared" si="36"/>
        <v>246</v>
      </c>
      <c r="Q220" s="10"/>
    </row>
    <row r="221" spans="1:17" ht="15.75" x14ac:dyDescent="0.25">
      <c r="A221" s="6" t="s">
        <v>32</v>
      </c>
      <c r="B221" s="6">
        <v>20</v>
      </c>
      <c r="C221" s="6">
        <v>1896</v>
      </c>
      <c r="D221" s="6">
        <v>2360</v>
      </c>
      <c r="E221" s="6">
        <v>1047</v>
      </c>
      <c r="F221" s="7">
        <v>0.36825231481481485</v>
      </c>
      <c r="G221" s="26">
        <f t="shared" si="34"/>
        <v>15.768437499999999</v>
      </c>
      <c r="H221" s="27">
        <f t="shared" si="38"/>
        <v>15.768437499999999</v>
      </c>
      <c r="I221" s="28">
        <f t="shared" si="39"/>
        <v>15</v>
      </c>
      <c r="J221" s="28">
        <f t="shared" si="37"/>
        <v>1</v>
      </c>
      <c r="K221" s="29">
        <f t="shared" si="35"/>
        <v>247</v>
      </c>
      <c r="L221" s="8">
        <f t="shared" si="32"/>
        <v>16.106437500000002</v>
      </c>
      <c r="M221" s="9">
        <f t="shared" si="40"/>
        <v>16.106437500000002</v>
      </c>
      <c r="N221" s="10">
        <f t="shared" si="41"/>
        <v>16</v>
      </c>
      <c r="O221" s="28">
        <f t="shared" si="33"/>
        <v>1</v>
      </c>
      <c r="P221" s="29">
        <f t="shared" si="36"/>
        <v>247</v>
      </c>
      <c r="Q221" s="10"/>
    </row>
    <row r="222" spans="1:17" ht="15.75" x14ac:dyDescent="0.25">
      <c r="A222" s="6" t="s">
        <v>33</v>
      </c>
      <c r="B222" s="11">
        <v>26</v>
      </c>
      <c r="C222" s="11">
        <v>2240</v>
      </c>
      <c r="D222" s="11">
        <v>2389</v>
      </c>
      <c r="E222" s="11">
        <v>1343</v>
      </c>
      <c r="F222" s="7">
        <v>0.41474537037037035</v>
      </c>
      <c r="G222" s="26">
        <f t="shared" si="34"/>
        <v>16.18318287037037</v>
      </c>
      <c r="H222" s="27">
        <f t="shared" si="38"/>
        <v>16.18318287037037</v>
      </c>
      <c r="I222" s="28">
        <f t="shared" si="39"/>
        <v>16</v>
      </c>
      <c r="J222" s="28">
        <f t="shared" si="37"/>
        <v>1</v>
      </c>
      <c r="K222" s="29">
        <f t="shared" si="35"/>
        <v>248</v>
      </c>
      <c r="L222" s="8">
        <f t="shared" si="32"/>
        <v>16.521182870370371</v>
      </c>
      <c r="M222" s="9">
        <f t="shared" si="40"/>
        <v>16.521182870370371</v>
      </c>
      <c r="N222" s="10">
        <f t="shared" si="41"/>
        <v>16</v>
      </c>
      <c r="O222" s="28">
        <f t="shared" si="33"/>
        <v>1</v>
      </c>
      <c r="P222" s="29">
        <f t="shared" si="36"/>
        <v>248</v>
      </c>
      <c r="Q222" s="10"/>
    </row>
    <row r="223" spans="1:17" ht="15.75" x14ac:dyDescent="0.25">
      <c r="A223" s="6" t="s">
        <v>39</v>
      </c>
      <c r="B223" s="11">
        <v>9</v>
      </c>
      <c r="C223" s="11">
        <v>2438</v>
      </c>
      <c r="D223" s="11">
        <v>3188</v>
      </c>
      <c r="E223" s="11">
        <v>625</v>
      </c>
      <c r="F223" s="7">
        <v>0.43410879629629634</v>
      </c>
      <c r="G223" s="26">
        <f t="shared" si="34"/>
        <v>16.617291666666667</v>
      </c>
      <c r="H223" s="27">
        <f t="shared" si="38"/>
        <v>16.617291666666667</v>
      </c>
      <c r="I223" s="28">
        <f t="shared" si="39"/>
        <v>16</v>
      </c>
      <c r="J223" s="28">
        <f t="shared" si="37"/>
        <v>1</v>
      </c>
      <c r="K223" s="29">
        <f t="shared" si="35"/>
        <v>249</v>
      </c>
      <c r="L223" s="8">
        <f t="shared" si="32"/>
        <v>16.955291666666668</v>
      </c>
      <c r="M223" s="9">
        <f t="shared" si="40"/>
        <v>16.955291666666668</v>
      </c>
      <c r="N223" s="10">
        <f t="shared" si="41"/>
        <v>16</v>
      </c>
      <c r="O223" s="28">
        <f t="shared" si="33"/>
        <v>1</v>
      </c>
      <c r="P223" s="29">
        <f t="shared" si="36"/>
        <v>249</v>
      </c>
      <c r="Q223" s="10"/>
    </row>
    <row r="224" spans="1:17" ht="15.75" x14ac:dyDescent="0.25">
      <c r="A224" s="6" t="s">
        <v>34</v>
      </c>
      <c r="B224" s="11">
        <v>26</v>
      </c>
      <c r="C224" s="11">
        <v>2739</v>
      </c>
      <c r="D224" s="11">
        <v>2817</v>
      </c>
      <c r="E224" s="11">
        <v>704</v>
      </c>
      <c r="F224" s="7">
        <v>0.4346990740740741</v>
      </c>
      <c r="G224" s="26">
        <f t="shared" si="34"/>
        <v>17.051990740740742</v>
      </c>
      <c r="H224" s="27">
        <f t="shared" si="38"/>
        <v>17.051990740740742</v>
      </c>
      <c r="I224" s="28">
        <f t="shared" si="39"/>
        <v>17</v>
      </c>
      <c r="J224" s="28">
        <f t="shared" si="37"/>
        <v>1</v>
      </c>
      <c r="K224" s="29">
        <f t="shared" si="35"/>
        <v>250</v>
      </c>
      <c r="L224" s="8">
        <f t="shared" si="32"/>
        <v>17.389990740740743</v>
      </c>
      <c r="M224" s="9">
        <f t="shared" si="40"/>
        <v>17.389990740740743</v>
      </c>
      <c r="N224" s="10">
        <f t="shared" si="41"/>
        <v>17</v>
      </c>
      <c r="O224" s="28">
        <f t="shared" si="33"/>
        <v>1</v>
      </c>
      <c r="P224" s="29">
        <f t="shared" si="36"/>
        <v>250</v>
      </c>
      <c r="Q224" s="10"/>
    </row>
    <row r="225" spans="1:17" ht="15.75" x14ac:dyDescent="0.25">
      <c r="A225" s="6" t="s">
        <v>34</v>
      </c>
      <c r="B225" s="11">
        <v>26</v>
      </c>
      <c r="C225" s="11">
        <v>2739</v>
      </c>
      <c r="D225" s="11">
        <v>2817</v>
      </c>
      <c r="E225" s="11">
        <v>704</v>
      </c>
      <c r="F225" s="12">
        <v>0.4346990740740741</v>
      </c>
      <c r="G225" s="26">
        <f t="shared" si="34"/>
        <v>17.486689814814817</v>
      </c>
      <c r="H225" s="27">
        <f t="shared" si="38"/>
        <v>17.486689814814817</v>
      </c>
      <c r="I225" s="28">
        <f t="shared" si="39"/>
        <v>17</v>
      </c>
      <c r="J225" s="28">
        <f t="shared" si="37"/>
        <v>1</v>
      </c>
      <c r="K225" s="29">
        <f t="shared" si="35"/>
        <v>251</v>
      </c>
      <c r="L225" s="8">
        <f t="shared" si="32"/>
        <v>17.824689814814818</v>
      </c>
      <c r="M225" s="9">
        <f t="shared" si="40"/>
        <v>17.824689814814818</v>
      </c>
      <c r="N225" s="10">
        <f t="shared" si="41"/>
        <v>17</v>
      </c>
      <c r="O225" s="28">
        <f t="shared" si="33"/>
        <v>1</v>
      </c>
      <c r="P225" s="29">
        <f t="shared" si="36"/>
        <v>251</v>
      </c>
      <c r="Q225" s="10"/>
    </row>
    <row r="226" spans="1:17" ht="15.75" x14ac:dyDescent="0.25">
      <c r="A226" s="6" t="s">
        <v>35</v>
      </c>
      <c r="B226" s="11">
        <v>26</v>
      </c>
      <c r="C226" s="11">
        <v>2739</v>
      </c>
      <c r="D226" s="11">
        <v>2817</v>
      </c>
      <c r="E226" s="11">
        <v>704</v>
      </c>
      <c r="F226" s="12">
        <v>0.4346990740740741</v>
      </c>
      <c r="G226" s="26">
        <f t="shared" si="34"/>
        <v>17.921388888888892</v>
      </c>
      <c r="H226" s="27">
        <f t="shared" si="38"/>
        <v>17.921388888888892</v>
      </c>
      <c r="I226" s="28">
        <f t="shared" si="39"/>
        <v>17</v>
      </c>
      <c r="J226" s="28">
        <f t="shared" si="37"/>
        <v>1</v>
      </c>
      <c r="K226" s="29">
        <f t="shared" si="35"/>
        <v>252</v>
      </c>
      <c r="L226" s="8">
        <f t="shared" ref="L226:L260" si="42">F226+L225</f>
        <v>18.259388888888893</v>
      </c>
      <c r="M226" s="9">
        <f t="shared" si="40"/>
        <v>18.259388888888893</v>
      </c>
      <c r="N226" s="10">
        <f t="shared" si="41"/>
        <v>18</v>
      </c>
      <c r="O226" s="28">
        <f t="shared" ref="O226:O260" si="43">IF(A226&lt;&gt;"Library",1,VLOOKUP(B226,$V$3:$W$15,2,FALSE))</f>
        <v>1</v>
      </c>
      <c r="P226" s="29">
        <f t="shared" si="36"/>
        <v>252</v>
      </c>
      <c r="Q226" s="10"/>
    </row>
    <row r="227" spans="1:17" ht="15.75" x14ac:dyDescent="0.25">
      <c r="A227" s="6" t="s">
        <v>38</v>
      </c>
      <c r="B227" s="11">
        <v>25</v>
      </c>
      <c r="C227" s="11">
        <v>2044</v>
      </c>
      <c r="D227" s="11">
        <v>2676</v>
      </c>
      <c r="E227" s="11">
        <v>2004</v>
      </c>
      <c r="F227" s="7">
        <v>0.46693287037037035</v>
      </c>
      <c r="G227" s="26">
        <f t="shared" si="34"/>
        <v>18.388321759259263</v>
      </c>
      <c r="H227" s="27">
        <f t="shared" si="38"/>
        <v>18.388321759259263</v>
      </c>
      <c r="I227" s="28">
        <f t="shared" si="39"/>
        <v>18</v>
      </c>
      <c r="J227" s="28">
        <f t="shared" si="37"/>
        <v>1</v>
      </c>
      <c r="K227" s="29">
        <f t="shared" si="35"/>
        <v>253</v>
      </c>
      <c r="L227" s="8">
        <f t="shared" si="42"/>
        <v>18.726321759259264</v>
      </c>
      <c r="M227" s="9">
        <f t="shared" si="40"/>
        <v>18.726321759259264</v>
      </c>
      <c r="N227" s="10">
        <f t="shared" si="41"/>
        <v>18</v>
      </c>
      <c r="O227" s="28">
        <f t="shared" si="43"/>
        <v>1</v>
      </c>
      <c r="P227" s="29">
        <f t="shared" si="36"/>
        <v>253</v>
      </c>
      <c r="Q227" s="10"/>
    </row>
    <row r="228" spans="1:17" ht="15.75" x14ac:dyDescent="0.25">
      <c r="A228" s="6" t="s">
        <v>41</v>
      </c>
      <c r="B228" s="11">
        <v>8</v>
      </c>
      <c r="C228" s="11">
        <v>3121</v>
      </c>
      <c r="D228" s="11">
        <v>3034</v>
      </c>
      <c r="E228" s="11">
        <v>819</v>
      </c>
      <c r="F228" s="7">
        <v>0.48429398148148151</v>
      </c>
      <c r="G228" s="26">
        <f t="shared" si="34"/>
        <v>18.872615740740745</v>
      </c>
      <c r="H228" s="27">
        <f t="shared" si="38"/>
        <v>18.872615740740745</v>
      </c>
      <c r="I228" s="28">
        <f t="shared" si="39"/>
        <v>18</v>
      </c>
      <c r="J228" s="28">
        <f t="shared" si="37"/>
        <v>1</v>
      </c>
      <c r="K228" s="29">
        <f t="shared" si="35"/>
        <v>254</v>
      </c>
      <c r="L228" s="8">
        <f t="shared" si="42"/>
        <v>19.210615740740746</v>
      </c>
      <c r="M228" s="9">
        <f t="shared" si="40"/>
        <v>19.210615740740746</v>
      </c>
      <c r="N228" s="10">
        <f t="shared" si="41"/>
        <v>19</v>
      </c>
      <c r="O228" s="28">
        <f t="shared" si="43"/>
        <v>1</v>
      </c>
      <c r="P228" s="29">
        <f t="shared" si="36"/>
        <v>254</v>
      </c>
      <c r="Q228" s="10"/>
    </row>
    <row r="229" spans="1:17" ht="15.75" x14ac:dyDescent="0.25">
      <c r="A229" s="6" t="s">
        <v>37</v>
      </c>
      <c r="B229" s="11">
        <v>17</v>
      </c>
      <c r="C229" s="11">
        <v>1846</v>
      </c>
      <c r="D229" s="11">
        <v>3169</v>
      </c>
      <c r="E229" s="11">
        <v>2253</v>
      </c>
      <c r="F229" s="7">
        <v>0.50471064814814814</v>
      </c>
      <c r="G229" s="26">
        <f t="shared" si="34"/>
        <v>19.377326388888893</v>
      </c>
      <c r="H229" s="27">
        <f t="shared" si="38"/>
        <v>19.377326388888893</v>
      </c>
      <c r="I229" s="28">
        <f t="shared" si="39"/>
        <v>19</v>
      </c>
      <c r="J229" s="28">
        <f t="shared" si="37"/>
        <v>1</v>
      </c>
      <c r="K229" s="29">
        <f t="shared" si="35"/>
        <v>255</v>
      </c>
      <c r="L229" s="8">
        <f t="shared" si="42"/>
        <v>19.715326388888894</v>
      </c>
      <c r="M229" s="9">
        <f t="shared" si="40"/>
        <v>19.715326388888894</v>
      </c>
      <c r="N229" s="10">
        <f t="shared" si="41"/>
        <v>19</v>
      </c>
      <c r="O229" s="28">
        <f t="shared" si="43"/>
        <v>1</v>
      </c>
      <c r="P229" s="29">
        <f t="shared" si="36"/>
        <v>255</v>
      </c>
      <c r="Q229" s="10"/>
    </row>
    <row r="230" spans="1:17" ht="15.75" x14ac:dyDescent="0.25">
      <c r="A230" s="6" t="s">
        <v>34</v>
      </c>
      <c r="B230" s="11">
        <v>27</v>
      </c>
      <c r="C230" s="11">
        <v>3540</v>
      </c>
      <c r="D230" s="11">
        <v>3678</v>
      </c>
      <c r="E230" s="11">
        <v>920</v>
      </c>
      <c r="F230" s="7">
        <v>0.56510416666666663</v>
      </c>
      <c r="G230" s="26">
        <f t="shared" si="34"/>
        <v>19.942430555555561</v>
      </c>
      <c r="H230" s="27">
        <f t="shared" si="38"/>
        <v>19.942430555555561</v>
      </c>
      <c r="I230" s="28">
        <f t="shared" si="39"/>
        <v>19</v>
      </c>
      <c r="J230" s="28">
        <f t="shared" si="37"/>
        <v>1</v>
      </c>
      <c r="K230" s="29">
        <f t="shared" si="35"/>
        <v>256</v>
      </c>
      <c r="L230" s="8">
        <f t="shared" si="42"/>
        <v>20.280430555555562</v>
      </c>
      <c r="M230" s="9">
        <f t="shared" si="40"/>
        <v>20.280430555555562</v>
      </c>
      <c r="N230" s="10">
        <f t="shared" si="41"/>
        <v>20</v>
      </c>
      <c r="O230" s="28">
        <f t="shared" si="43"/>
        <v>1</v>
      </c>
      <c r="P230" s="29">
        <f t="shared" si="36"/>
        <v>256</v>
      </c>
      <c r="Q230" s="10"/>
    </row>
    <row r="231" spans="1:17" ht="15.75" x14ac:dyDescent="0.25">
      <c r="A231" s="6" t="s">
        <v>34</v>
      </c>
      <c r="B231" s="11">
        <v>27</v>
      </c>
      <c r="C231" s="11">
        <v>3540</v>
      </c>
      <c r="D231" s="11">
        <v>3678</v>
      </c>
      <c r="E231" s="11">
        <v>920</v>
      </c>
      <c r="F231" s="12">
        <v>0.56510416666666663</v>
      </c>
      <c r="G231" s="26">
        <f t="shared" si="34"/>
        <v>20.507534722222228</v>
      </c>
      <c r="H231" s="27">
        <f t="shared" si="38"/>
        <v>20.507534722222228</v>
      </c>
      <c r="I231" s="28">
        <f t="shared" si="39"/>
        <v>20</v>
      </c>
      <c r="J231" s="28">
        <f t="shared" si="37"/>
        <v>1</v>
      </c>
      <c r="K231" s="29">
        <f t="shared" si="35"/>
        <v>257</v>
      </c>
      <c r="L231" s="8">
        <f t="shared" si="42"/>
        <v>20.845534722222229</v>
      </c>
      <c r="M231" s="9">
        <f t="shared" si="40"/>
        <v>20.845534722222229</v>
      </c>
      <c r="N231" s="10">
        <f t="shared" si="41"/>
        <v>20</v>
      </c>
      <c r="O231" s="28">
        <f t="shared" si="43"/>
        <v>1</v>
      </c>
      <c r="P231" s="29">
        <f t="shared" si="36"/>
        <v>257</v>
      </c>
      <c r="Q231" s="10"/>
    </row>
    <row r="232" spans="1:17" ht="15.75" x14ac:dyDescent="0.25">
      <c r="A232" s="6" t="s">
        <v>35</v>
      </c>
      <c r="B232" s="11">
        <v>27</v>
      </c>
      <c r="C232" s="11">
        <v>3540</v>
      </c>
      <c r="D232" s="11">
        <v>3678</v>
      </c>
      <c r="E232" s="11">
        <v>920</v>
      </c>
      <c r="F232" s="12">
        <v>0.56510416666666663</v>
      </c>
      <c r="G232" s="26">
        <f t="shared" si="34"/>
        <v>21.072638888888896</v>
      </c>
      <c r="H232" s="27">
        <f t="shared" si="38"/>
        <v>21.072638888888896</v>
      </c>
      <c r="I232" s="28">
        <f t="shared" si="39"/>
        <v>21</v>
      </c>
      <c r="J232" s="28">
        <f t="shared" si="37"/>
        <v>1</v>
      </c>
      <c r="K232" s="29">
        <f t="shared" si="35"/>
        <v>258</v>
      </c>
      <c r="L232" s="8">
        <f t="shared" si="42"/>
        <v>21.410638888888897</v>
      </c>
      <c r="M232" s="9">
        <f t="shared" si="40"/>
        <v>21.410638888888897</v>
      </c>
      <c r="N232" s="10">
        <f t="shared" si="41"/>
        <v>21</v>
      </c>
      <c r="O232" s="28">
        <f t="shared" si="43"/>
        <v>1</v>
      </c>
      <c r="P232" s="29">
        <f t="shared" si="36"/>
        <v>258</v>
      </c>
      <c r="Q232" s="10"/>
    </row>
    <row r="233" spans="1:17" ht="15.75" x14ac:dyDescent="0.25">
      <c r="A233" s="6" t="s">
        <v>33</v>
      </c>
      <c r="B233" s="11">
        <v>27</v>
      </c>
      <c r="C233" s="11">
        <v>3027</v>
      </c>
      <c r="D233" s="11">
        <v>3306</v>
      </c>
      <c r="E233" s="11">
        <v>1849</v>
      </c>
      <c r="F233" s="7">
        <v>0.56820601851851849</v>
      </c>
      <c r="G233" s="26">
        <f t="shared" si="34"/>
        <v>21.640844907407416</v>
      </c>
      <c r="H233" s="27">
        <f t="shared" si="38"/>
        <v>21.640844907407416</v>
      </c>
      <c r="I233" s="28">
        <f t="shared" si="39"/>
        <v>21</v>
      </c>
      <c r="J233" s="28">
        <f t="shared" si="37"/>
        <v>1</v>
      </c>
      <c r="K233" s="29">
        <f t="shared" si="35"/>
        <v>259</v>
      </c>
      <c r="L233" s="8">
        <f t="shared" si="42"/>
        <v>21.978844907407417</v>
      </c>
      <c r="M233" s="9">
        <f t="shared" si="40"/>
        <v>21.978844907407417</v>
      </c>
      <c r="N233" s="10">
        <f t="shared" si="41"/>
        <v>21</v>
      </c>
      <c r="O233" s="28">
        <f t="shared" si="43"/>
        <v>1</v>
      </c>
      <c r="P233" s="29">
        <f t="shared" si="36"/>
        <v>259</v>
      </c>
      <c r="Q233" s="10"/>
    </row>
    <row r="234" spans="1:17" ht="15.75" x14ac:dyDescent="0.25">
      <c r="A234" s="6" t="s">
        <v>38</v>
      </c>
      <c r="B234" s="11">
        <v>26</v>
      </c>
      <c r="C234" s="11">
        <v>2562</v>
      </c>
      <c r="D234" s="11">
        <v>3416</v>
      </c>
      <c r="E234" s="11">
        <v>2561</v>
      </c>
      <c r="F234" s="7">
        <v>0.59299768518518514</v>
      </c>
      <c r="G234" s="26">
        <f t="shared" si="34"/>
        <v>22.233842592592602</v>
      </c>
      <c r="H234" s="27">
        <f t="shared" si="38"/>
        <v>22.233842592592602</v>
      </c>
      <c r="I234" s="28">
        <f t="shared" si="39"/>
        <v>22</v>
      </c>
      <c r="J234" s="28">
        <f t="shared" si="37"/>
        <v>1</v>
      </c>
      <c r="K234" s="29">
        <f t="shared" si="35"/>
        <v>260</v>
      </c>
      <c r="L234" s="8">
        <f t="shared" si="42"/>
        <v>22.571842592592603</v>
      </c>
      <c r="M234" s="9">
        <f t="shared" si="40"/>
        <v>22.571842592592603</v>
      </c>
      <c r="N234" s="10">
        <f t="shared" si="41"/>
        <v>22</v>
      </c>
      <c r="O234" s="28">
        <f t="shared" si="43"/>
        <v>1</v>
      </c>
      <c r="P234" s="29">
        <f t="shared" si="36"/>
        <v>260</v>
      </c>
      <c r="Q234" s="10"/>
    </row>
    <row r="235" spans="1:17" ht="15.75" x14ac:dyDescent="0.25">
      <c r="A235" s="6" t="s">
        <v>42</v>
      </c>
      <c r="B235" s="11">
        <v>9</v>
      </c>
      <c r="C235" s="11">
        <v>2022</v>
      </c>
      <c r="D235" s="11">
        <v>4814</v>
      </c>
      <c r="E235" s="11">
        <v>2792</v>
      </c>
      <c r="F235" s="7">
        <v>0.66859953703703701</v>
      </c>
      <c r="G235" s="26">
        <f t="shared" si="34"/>
        <v>22.902442129629637</v>
      </c>
      <c r="H235" s="27">
        <f t="shared" si="38"/>
        <v>22.902442129629637</v>
      </c>
      <c r="I235" s="28">
        <f t="shared" si="39"/>
        <v>22</v>
      </c>
      <c r="J235" s="28">
        <f t="shared" si="37"/>
        <v>2</v>
      </c>
      <c r="K235" s="29">
        <f t="shared" si="35"/>
        <v>262</v>
      </c>
      <c r="L235" s="8">
        <f t="shared" si="42"/>
        <v>23.240442129629638</v>
      </c>
      <c r="M235" s="9">
        <f t="shared" si="40"/>
        <v>23.240442129629638</v>
      </c>
      <c r="N235" s="10">
        <f t="shared" si="41"/>
        <v>23</v>
      </c>
      <c r="O235" s="28">
        <f t="shared" si="43"/>
        <v>2</v>
      </c>
      <c r="P235" s="29">
        <f t="shared" si="36"/>
        <v>262</v>
      </c>
      <c r="Q235" s="10"/>
    </row>
    <row r="236" spans="1:17" ht="15.75" x14ac:dyDescent="0.25">
      <c r="A236" s="6" t="s">
        <v>34</v>
      </c>
      <c r="B236" s="11">
        <v>28</v>
      </c>
      <c r="C236" s="11">
        <v>4575</v>
      </c>
      <c r="D236" s="11">
        <v>4803</v>
      </c>
      <c r="E236" s="11">
        <v>1201</v>
      </c>
      <c r="F236" s="7">
        <v>0.73464120370370367</v>
      </c>
      <c r="G236" s="26">
        <f t="shared" si="34"/>
        <v>23.63708333333334</v>
      </c>
      <c r="H236" s="27">
        <f t="shared" si="38"/>
        <v>23.63708333333334</v>
      </c>
      <c r="I236" s="28">
        <f t="shared" si="39"/>
        <v>23</v>
      </c>
      <c r="J236" s="28">
        <f t="shared" si="37"/>
        <v>1</v>
      </c>
      <c r="K236" s="29">
        <f t="shared" si="35"/>
        <v>263</v>
      </c>
      <c r="L236" s="8">
        <f t="shared" si="42"/>
        <v>23.975083333333341</v>
      </c>
      <c r="M236" s="9">
        <f t="shared" si="40"/>
        <v>23.975083333333341</v>
      </c>
      <c r="N236" s="10">
        <f t="shared" si="41"/>
        <v>23</v>
      </c>
      <c r="O236" s="28">
        <f t="shared" si="43"/>
        <v>1</v>
      </c>
      <c r="P236" s="29">
        <f t="shared" si="36"/>
        <v>263</v>
      </c>
      <c r="Q236" s="10"/>
    </row>
    <row r="237" spans="1:17" ht="15.75" x14ac:dyDescent="0.25">
      <c r="A237" s="6" t="s">
        <v>34</v>
      </c>
      <c r="B237" s="11">
        <v>28</v>
      </c>
      <c r="C237" s="11">
        <v>4575</v>
      </c>
      <c r="D237" s="11">
        <v>4803</v>
      </c>
      <c r="E237" s="11">
        <v>1201</v>
      </c>
      <c r="F237" s="12">
        <v>0.73464120370370367</v>
      </c>
      <c r="G237" s="26">
        <f t="shared" si="34"/>
        <v>24.371724537037043</v>
      </c>
      <c r="H237" s="27">
        <f t="shared" si="38"/>
        <v>24.371724537037043</v>
      </c>
      <c r="I237" s="28">
        <f t="shared" si="39"/>
        <v>24</v>
      </c>
      <c r="J237" s="28">
        <f t="shared" si="37"/>
        <v>1</v>
      </c>
      <c r="K237" s="29">
        <f t="shared" si="35"/>
        <v>264</v>
      </c>
      <c r="L237" s="8">
        <f t="shared" si="42"/>
        <v>24.709724537037044</v>
      </c>
      <c r="M237" s="9">
        <f t="shared" si="40"/>
        <v>24.709724537037044</v>
      </c>
      <c r="N237" s="10">
        <f t="shared" si="41"/>
        <v>24</v>
      </c>
      <c r="O237" s="28">
        <f t="shared" si="43"/>
        <v>1</v>
      </c>
      <c r="P237" s="29">
        <f t="shared" si="36"/>
        <v>264</v>
      </c>
      <c r="Q237" s="10"/>
    </row>
    <row r="238" spans="1:17" ht="15.75" x14ac:dyDescent="0.25">
      <c r="A238" s="6" t="s">
        <v>35</v>
      </c>
      <c r="B238" s="11">
        <v>28</v>
      </c>
      <c r="C238" s="11">
        <v>4575</v>
      </c>
      <c r="D238" s="11">
        <v>4803</v>
      </c>
      <c r="E238" s="11">
        <v>1201</v>
      </c>
      <c r="F238" s="12">
        <v>0.73464120370370367</v>
      </c>
      <c r="G238" s="26">
        <f t="shared" si="34"/>
        <v>25.106365740740745</v>
      </c>
      <c r="H238" s="27">
        <f t="shared" si="38"/>
        <v>25.106365740740745</v>
      </c>
      <c r="I238" s="28">
        <f t="shared" si="39"/>
        <v>25</v>
      </c>
      <c r="J238" s="28">
        <f t="shared" si="37"/>
        <v>1</v>
      </c>
      <c r="K238" s="29">
        <f t="shared" si="35"/>
        <v>265</v>
      </c>
      <c r="L238" s="8">
        <f t="shared" si="42"/>
        <v>25.444365740740746</v>
      </c>
      <c r="M238" s="9">
        <f t="shared" si="40"/>
        <v>25.444365740740746</v>
      </c>
      <c r="N238" s="10">
        <f t="shared" si="41"/>
        <v>25</v>
      </c>
      <c r="O238" s="28">
        <f t="shared" si="43"/>
        <v>1</v>
      </c>
      <c r="P238" s="29">
        <f t="shared" si="36"/>
        <v>265</v>
      </c>
      <c r="Q238" s="10"/>
    </row>
    <row r="239" spans="1:17" ht="15.75" x14ac:dyDescent="0.25">
      <c r="A239" s="6" t="s">
        <v>37</v>
      </c>
      <c r="B239" s="11">
        <v>18</v>
      </c>
      <c r="C239" s="11">
        <v>2650</v>
      </c>
      <c r="D239" s="11">
        <v>4615</v>
      </c>
      <c r="E239" s="11">
        <v>3419</v>
      </c>
      <c r="F239" s="7">
        <v>0.74192129629629633</v>
      </c>
      <c r="G239" s="26">
        <f t="shared" si="34"/>
        <v>25.848287037037043</v>
      </c>
      <c r="H239" s="27">
        <f t="shared" si="38"/>
        <v>25.848287037037043</v>
      </c>
      <c r="I239" s="28">
        <f t="shared" si="39"/>
        <v>25</v>
      </c>
      <c r="J239" s="28">
        <f t="shared" si="37"/>
        <v>1</v>
      </c>
      <c r="K239" s="29">
        <f t="shared" si="35"/>
        <v>266</v>
      </c>
      <c r="L239" s="8">
        <f t="shared" si="42"/>
        <v>26.186287037037044</v>
      </c>
      <c r="M239" s="9">
        <f t="shared" si="40"/>
        <v>26.186287037037044</v>
      </c>
      <c r="N239" s="10">
        <f t="shared" si="41"/>
        <v>26</v>
      </c>
      <c r="O239" s="28">
        <f t="shared" si="43"/>
        <v>1</v>
      </c>
      <c r="P239" s="29">
        <f t="shared" si="36"/>
        <v>266</v>
      </c>
      <c r="Q239" s="10"/>
    </row>
    <row r="240" spans="1:17" ht="15.75" x14ac:dyDescent="0.25">
      <c r="A240" s="6" t="s">
        <v>40</v>
      </c>
      <c r="B240" s="11">
        <v>8</v>
      </c>
      <c r="C240" s="11">
        <v>4556</v>
      </c>
      <c r="D240" s="11">
        <v>4342</v>
      </c>
      <c r="E240" s="11">
        <v>1823</v>
      </c>
      <c r="F240" s="7">
        <v>0.74451388888888881</v>
      </c>
      <c r="G240" s="26">
        <f t="shared" si="34"/>
        <v>26.592800925925932</v>
      </c>
      <c r="H240" s="27">
        <f t="shared" si="38"/>
        <v>26.592800925925932</v>
      </c>
      <c r="I240" s="28">
        <f t="shared" si="39"/>
        <v>26</v>
      </c>
      <c r="J240" s="28">
        <f t="shared" si="37"/>
        <v>1</v>
      </c>
      <c r="K240" s="29">
        <f t="shared" si="35"/>
        <v>267</v>
      </c>
      <c r="L240" s="8">
        <f t="shared" si="42"/>
        <v>26.930800925925933</v>
      </c>
      <c r="M240" s="9">
        <f t="shared" si="40"/>
        <v>26.930800925925933</v>
      </c>
      <c r="N240" s="10">
        <f t="shared" si="41"/>
        <v>26</v>
      </c>
      <c r="O240" s="28">
        <f t="shared" si="43"/>
        <v>1</v>
      </c>
      <c r="P240" s="29">
        <f t="shared" si="36"/>
        <v>267</v>
      </c>
      <c r="Q240" s="10"/>
    </row>
    <row r="241" spans="1:17" ht="15.75" x14ac:dyDescent="0.25">
      <c r="A241" s="6" t="s">
        <v>38</v>
      </c>
      <c r="B241" s="11">
        <v>27</v>
      </c>
      <c r="C241" s="11">
        <v>3235</v>
      </c>
      <c r="D241" s="11">
        <v>4394</v>
      </c>
      <c r="E241" s="11">
        <v>3301</v>
      </c>
      <c r="F241" s="7">
        <v>0.75903935185185178</v>
      </c>
      <c r="G241" s="26">
        <f t="shared" si="34"/>
        <v>27.351840277777782</v>
      </c>
      <c r="H241" s="27">
        <f t="shared" si="38"/>
        <v>27.351840277777782</v>
      </c>
      <c r="I241" s="28">
        <f t="shared" si="39"/>
        <v>27</v>
      </c>
      <c r="J241" s="28">
        <f t="shared" si="37"/>
        <v>1</v>
      </c>
      <c r="K241" s="29">
        <f t="shared" si="35"/>
        <v>268</v>
      </c>
      <c r="L241" s="8">
        <f t="shared" si="42"/>
        <v>27.689840277777783</v>
      </c>
      <c r="M241" s="9">
        <f t="shared" si="40"/>
        <v>27.689840277777783</v>
      </c>
      <c r="N241" s="10">
        <f t="shared" si="41"/>
        <v>27</v>
      </c>
      <c r="O241" s="28">
        <f t="shared" si="43"/>
        <v>1</v>
      </c>
      <c r="P241" s="29">
        <f t="shared" si="36"/>
        <v>268</v>
      </c>
      <c r="Q241" s="10"/>
    </row>
    <row r="242" spans="1:17" ht="15.75" x14ac:dyDescent="0.25">
      <c r="A242" s="6" t="s">
        <v>33</v>
      </c>
      <c r="B242" s="11">
        <v>28</v>
      </c>
      <c r="C242" s="11">
        <v>4121</v>
      </c>
      <c r="D242" s="11">
        <v>4607</v>
      </c>
      <c r="E242" s="11">
        <v>2563</v>
      </c>
      <c r="F242" s="7">
        <v>0.78413194444444445</v>
      </c>
      <c r="G242" s="26">
        <f t="shared" si="34"/>
        <v>28.135972222222225</v>
      </c>
      <c r="H242" s="27">
        <f t="shared" si="38"/>
        <v>28.135972222222225</v>
      </c>
      <c r="I242" s="28">
        <f t="shared" si="39"/>
        <v>28</v>
      </c>
      <c r="J242" s="28">
        <f t="shared" si="37"/>
        <v>1</v>
      </c>
      <c r="K242" s="29">
        <f t="shared" si="35"/>
        <v>269</v>
      </c>
      <c r="L242" s="8">
        <f t="shared" si="42"/>
        <v>28.473972222222226</v>
      </c>
      <c r="M242" s="9">
        <f t="shared" si="40"/>
        <v>28.473972222222226</v>
      </c>
      <c r="N242" s="10">
        <f t="shared" si="41"/>
        <v>28</v>
      </c>
      <c r="O242" s="28">
        <f t="shared" si="43"/>
        <v>1</v>
      </c>
      <c r="P242" s="29">
        <f t="shared" si="36"/>
        <v>269</v>
      </c>
      <c r="Q242" s="10"/>
    </row>
    <row r="243" spans="1:17" ht="15.75" x14ac:dyDescent="0.25">
      <c r="A243" s="6" t="s">
        <v>41</v>
      </c>
      <c r="B243" s="11">
        <v>9</v>
      </c>
      <c r="C243" s="11">
        <v>5063</v>
      </c>
      <c r="D243" s="11">
        <v>5063</v>
      </c>
      <c r="E243" s="11">
        <v>1381</v>
      </c>
      <c r="F243" s="7">
        <v>0.7990856481481482</v>
      </c>
      <c r="G243" s="26">
        <f t="shared" si="34"/>
        <v>28.935057870370372</v>
      </c>
      <c r="H243" s="27">
        <f t="shared" si="38"/>
        <v>28.935057870370372</v>
      </c>
      <c r="I243" s="28">
        <f t="shared" si="39"/>
        <v>28</v>
      </c>
      <c r="J243" s="28">
        <f t="shared" si="37"/>
        <v>1</v>
      </c>
      <c r="K243" s="29">
        <f t="shared" si="35"/>
        <v>270</v>
      </c>
      <c r="L243" s="8">
        <f t="shared" si="42"/>
        <v>29.273057870370373</v>
      </c>
      <c r="M243" s="9">
        <f t="shared" si="40"/>
        <v>29.273057870370373</v>
      </c>
      <c r="N243" s="10">
        <f t="shared" si="41"/>
        <v>29</v>
      </c>
      <c r="O243" s="28">
        <f t="shared" si="43"/>
        <v>1</v>
      </c>
      <c r="P243" s="29">
        <f t="shared" si="36"/>
        <v>270</v>
      </c>
      <c r="Q243" s="10"/>
    </row>
    <row r="244" spans="1:17" ht="15.75" x14ac:dyDescent="0.25">
      <c r="A244" s="6" t="s">
        <v>39</v>
      </c>
      <c r="B244" s="11">
        <v>10</v>
      </c>
      <c r="C244" s="11">
        <v>4626</v>
      </c>
      <c r="D244" s="11">
        <v>6626</v>
      </c>
      <c r="E244" s="11">
        <v>1250</v>
      </c>
      <c r="F244" s="7">
        <v>0.86822916666666661</v>
      </c>
      <c r="G244" s="26">
        <f t="shared" si="34"/>
        <v>29.803287037037038</v>
      </c>
      <c r="H244" s="27">
        <f t="shared" si="38"/>
        <v>29.803287037037038</v>
      </c>
      <c r="I244" s="28">
        <f t="shared" si="39"/>
        <v>29</v>
      </c>
      <c r="J244" s="28">
        <f t="shared" si="37"/>
        <v>1</v>
      </c>
      <c r="K244" s="29">
        <f t="shared" si="35"/>
        <v>271</v>
      </c>
      <c r="L244" s="8">
        <f t="shared" si="42"/>
        <v>30.141287037037038</v>
      </c>
      <c r="M244" s="9">
        <f t="shared" si="40"/>
        <v>30.141287037037038</v>
      </c>
      <c r="N244" s="10">
        <f t="shared" si="41"/>
        <v>30</v>
      </c>
      <c r="O244" s="28">
        <f t="shared" si="43"/>
        <v>1</v>
      </c>
      <c r="P244" s="29">
        <f t="shared" si="36"/>
        <v>271</v>
      </c>
      <c r="Q244" s="10"/>
    </row>
    <row r="245" spans="1:17" ht="15.75" x14ac:dyDescent="0.25">
      <c r="A245" s="6" t="s">
        <v>34</v>
      </c>
      <c r="B245" s="11">
        <v>29</v>
      </c>
      <c r="C245" s="11">
        <v>5914</v>
      </c>
      <c r="D245" s="11">
        <v>6271</v>
      </c>
      <c r="E245" s="11">
        <v>1567</v>
      </c>
      <c r="F245" s="7">
        <v>0.9550347222222223</v>
      </c>
      <c r="G245" s="26">
        <f t="shared" si="34"/>
        <v>30.75832175925926</v>
      </c>
      <c r="H245" s="27">
        <f t="shared" si="38"/>
        <v>30.75832175925926</v>
      </c>
      <c r="I245" s="28">
        <f t="shared" si="39"/>
        <v>30</v>
      </c>
      <c r="J245" s="28">
        <f t="shared" si="37"/>
        <v>1</v>
      </c>
      <c r="K245" s="29">
        <f t="shared" si="35"/>
        <v>272</v>
      </c>
      <c r="L245" s="8">
        <f t="shared" si="42"/>
        <v>31.096321759259261</v>
      </c>
      <c r="M245" s="9">
        <f t="shared" si="40"/>
        <v>31.096321759259261</v>
      </c>
      <c r="N245" s="10">
        <f t="shared" si="41"/>
        <v>31</v>
      </c>
      <c r="O245" s="28">
        <f t="shared" si="43"/>
        <v>1</v>
      </c>
      <c r="P245" s="29">
        <f t="shared" si="36"/>
        <v>272</v>
      </c>
      <c r="Q245" s="10"/>
    </row>
    <row r="246" spans="1:17" ht="15.75" x14ac:dyDescent="0.25">
      <c r="A246" s="6" t="s">
        <v>34</v>
      </c>
      <c r="B246" s="11">
        <v>29</v>
      </c>
      <c r="C246" s="11">
        <v>5914</v>
      </c>
      <c r="D246" s="11">
        <v>6271</v>
      </c>
      <c r="E246" s="11">
        <v>1567</v>
      </c>
      <c r="F246" s="12">
        <v>0.9550347222222223</v>
      </c>
      <c r="G246" s="26">
        <f t="shared" si="34"/>
        <v>31.713356481481483</v>
      </c>
      <c r="H246" s="27">
        <f t="shared" si="38"/>
        <v>31.713356481481483</v>
      </c>
      <c r="I246" s="28">
        <f t="shared" si="39"/>
        <v>31</v>
      </c>
      <c r="J246" s="28">
        <f t="shared" si="37"/>
        <v>1</v>
      </c>
      <c r="K246" s="29">
        <f t="shared" si="35"/>
        <v>273</v>
      </c>
      <c r="L246" s="8">
        <f t="shared" si="42"/>
        <v>32.051356481481484</v>
      </c>
      <c r="M246" s="9">
        <f t="shared" si="40"/>
        <v>32.051356481481484</v>
      </c>
      <c r="N246" s="10">
        <f t="shared" si="41"/>
        <v>32</v>
      </c>
      <c r="O246" s="28">
        <f t="shared" si="43"/>
        <v>1</v>
      </c>
      <c r="P246" s="29">
        <f t="shared" si="36"/>
        <v>273</v>
      </c>
      <c r="Q246" s="10"/>
    </row>
    <row r="247" spans="1:17" ht="15.75" x14ac:dyDescent="0.25">
      <c r="A247" s="6" t="s">
        <v>35</v>
      </c>
      <c r="B247" s="11">
        <v>29</v>
      </c>
      <c r="C247" s="11">
        <v>5914</v>
      </c>
      <c r="D247" s="11">
        <v>6271</v>
      </c>
      <c r="E247" s="11">
        <v>1567</v>
      </c>
      <c r="F247" s="12">
        <v>0.9550347222222223</v>
      </c>
      <c r="G247" s="26">
        <f t="shared" si="34"/>
        <v>32.668391203703706</v>
      </c>
      <c r="H247" s="27">
        <f t="shared" si="38"/>
        <v>32.668391203703706</v>
      </c>
      <c r="I247" s="28">
        <f t="shared" si="39"/>
        <v>32</v>
      </c>
      <c r="J247" s="28">
        <f t="shared" si="37"/>
        <v>1</v>
      </c>
      <c r="K247" s="29">
        <f t="shared" si="35"/>
        <v>274</v>
      </c>
      <c r="L247" s="8">
        <f t="shared" si="42"/>
        <v>33.006391203703707</v>
      </c>
      <c r="M247" s="9">
        <f t="shared" si="40"/>
        <v>33.006391203703707</v>
      </c>
      <c r="N247" s="10">
        <f t="shared" si="41"/>
        <v>33</v>
      </c>
      <c r="O247" s="28">
        <f t="shared" si="43"/>
        <v>1</v>
      </c>
      <c r="P247" s="29">
        <f t="shared" si="36"/>
        <v>274</v>
      </c>
      <c r="Q247" s="10"/>
    </row>
    <row r="248" spans="1:17" ht="15.75" x14ac:dyDescent="0.25">
      <c r="A248" s="6" t="s">
        <v>38</v>
      </c>
      <c r="B248" s="11">
        <v>28</v>
      </c>
      <c r="C248" s="11">
        <v>4085</v>
      </c>
      <c r="D248" s="11">
        <v>5652</v>
      </c>
      <c r="E248" s="11">
        <v>4254</v>
      </c>
      <c r="F248" s="7">
        <v>0.97157407407407403</v>
      </c>
      <c r="G248" s="26">
        <f t="shared" si="34"/>
        <v>33.639965277777783</v>
      </c>
      <c r="H248" s="27">
        <f t="shared" si="38"/>
        <v>33.639965277777783</v>
      </c>
      <c r="I248" s="28">
        <f t="shared" si="39"/>
        <v>33</v>
      </c>
      <c r="J248" s="28">
        <f t="shared" si="37"/>
        <v>1</v>
      </c>
      <c r="K248" s="29">
        <f t="shared" si="35"/>
        <v>275</v>
      </c>
      <c r="L248" s="8">
        <f t="shared" si="42"/>
        <v>33.977965277777784</v>
      </c>
      <c r="M248" s="9">
        <f t="shared" si="40"/>
        <v>33.977965277777784</v>
      </c>
      <c r="N248" s="10">
        <f t="shared" si="41"/>
        <v>33</v>
      </c>
      <c r="O248" s="28">
        <f t="shared" si="43"/>
        <v>1</v>
      </c>
      <c r="P248" s="29">
        <f t="shared" si="36"/>
        <v>275</v>
      </c>
      <c r="Q248" s="10"/>
    </row>
    <row r="249" spans="1:17" ht="15.75" x14ac:dyDescent="0.25">
      <c r="A249" s="6" t="s">
        <v>33</v>
      </c>
      <c r="B249" s="11">
        <v>29</v>
      </c>
      <c r="C249" s="11">
        <v>5691</v>
      </c>
      <c r="D249" s="11">
        <v>6513</v>
      </c>
      <c r="E249" s="11">
        <v>3604</v>
      </c>
      <c r="F249" s="12">
        <v>1.0977777777777777</v>
      </c>
      <c r="G249" s="26">
        <f t="shared" si="34"/>
        <v>34.737743055555562</v>
      </c>
      <c r="H249" s="27">
        <f t="shared" si="38"/>
        <v>34.737743055555562</v>
      </c>
      <c r="I249" s="28">
        <f t="shared" si="39"/>
        <v>34</v>
      </c>
      <c r="J249" s="28">
        <f t="shared" si="37"/>
        <v>1</v>
      </c>
      <c r="K249" s="29">
        <f t="shared" si="35"/>
        <v>276</v>
      </c>
      <c r="L249" s="8">
        <f t="shared" si="42"/>
        <v>35.075743055555563</v>
      </c>
      <c r="M249" s="9">
        <f t="shared" si="40"/>
        <v>35.075743055555563</v>
      </c>
      <c r="N249" s="10">
        <f t="shared" si="41"/>
        <v>35</v>
      </c>
      <c r="O249" s="28">
        <f t="shared" si="43"/>
        <v>1</v>
      </c>
      <c r="P249" s="29">
        <f t="shared" si="36"/>
        <v>276</v>
      </c>
      <c r="Q249" s="10"/>
    </row>
    <row r="250" spans="1:17" ht="15.75" x14ac:dyDescent="0.25">
      <c r="A250" s="6" t="s">
        <v>37</v>
      </c>
      <c r="B250" s="11">
        <v>19</v>
      </c>
      <c r="C250" s="11">
        <v>3826</v>
      </c>
      <c r="D250" s="11">
        <v>6767</v>
      </c>
      <c r="E250" s="11">
        <v>5219</v>
      </c>
      <c r="F250" s="12">
        <v>1.0980439814814815</v>
      </c>
      <c r="G250" s="26">
        <f t="shared" si="34"/>
        <v>35.835787037037043</v>
      </c>
      <c r="H250" s="27">
        <f t="shared" si="38"/>
        <v>35.835787037037043</v>
      </c>
      <c r="I250" s="28">
        <f t="shared" si="39"/>
        <v>35</v>
      </c>
      <c r="J250" s="28">
        <f t="shared" si="37"/>
        <v>1</v>
      </c>
      <c r="K250" s="29">
        <f t="shared" si="35"/>
        <v>277</v>
      </c>
      <c r="L250" s="8">
        <f t="shared" si="42"/>
        <v>36.173787037037044</v>
      </c>
      <c r="M250" s="9">
        <f t="shared" si="40"/>
        <v>36.173787037037044</v>
      </c>
      <c r="N250" s="10">
        <f t="shared" si="41"/>
        <v>36</v>
      </c>
      <c r="O250" s="28">
        <f t="shared" si="43"/>
        <v>1</v>
      </c>
      <c r="P250" s="29">
        <f t="shared" si="36"/>
        <v>277</v>
      </c>
      <c r="Q250" s="10"/>
    </row>
    <row r="251" spans="1:17" ht="15.75" x14ac:dyDescent="0.25">
      <c r="A251" s="6" t="s">
        <v>34</v>
      </c>
      <c r="B251" s="11">
        <v>30</v>
      </c>
      <c r="C251" s="11">
        <v>7643</v>
      </c>
      <c r="D251" s="11">
        <v>8188</v>
      </c>
      <c r="E251" s="11">
        <v>2047</v>
      </c>
      <c r="F251" s="12">
        <v>1.2415393518518518</v>
      </c>
      <c r="G251" s="26">
        <f t="shared" si="34"/>
        <v>37.077326388888892</v>
      </c>
      <c r="H251" s="27">
        <f t="shared" si="38"/>
        <v>37.077326388888892</v>
      </c>
      <c r="I251" s="28">
        <f t="shared" si="39"/>
        <v>37</v>
      </c>
      <c r="J251" s="28">
        <f t="shared" si="37"/>
        <v>1</v>
      </c>
      <c r="K251" s="29">
        <f t="shared" si="35"/>
        <v>278</v>
      </c>
      <c r="L251" s="8">
        <f t="shared" si="42"/>
        <v>37.415326388888893</v>
      </c>
      <c r="M251" s="9">
        <f t="shared" si="40"/>
        <v>37.415326388888893</v>
      </c>
      <c r="N251" s="10">
        <f t="shared" si="41"/>
        <v>37</v>
      </c>
      <c r="O251" s="28">
        <f t="shared" si="43"/>
        <v>1</v>
      </c>
      <c r="P251" s="29">
        <f t="shared" si="36"/>
        <v>278</v>
      </c>
      <c r="Q251" s="10"/>
    </row>
    <row r="252" spans="1:17" ht="15.75" x14ac:dyDescent="0.25">
      <c r="A252" s="6" t="s">
        <v>34</v>
      </c>
      <c r="B252" s="11">
        <v>30</v>
      </c>
      <c r="C252" s="11">
        <v>7643</v>
      </c>
      <c r="D252" s="11">
        <v>8188</v>
      </c>
      <c r="E252" s="11">
        <v>2047</v>
      </c>
      <c r="F252" s="12">
        <v>1.2415393518518518</v>
      </c>
      <c r="G252" s="26">
        <f t="shared" si="34"/>
        <v>38.31886574074074</v>
      </c>
      <c r="H252" s="27">
        <f t="shared" si="38"/>
        <v>38.31886574074074</v>
      </c>
      <c r="I252" s="28">
        <f t="shared" si="39"/>
        <v>38</v>
      </c>
      <c r="J252" s="28">
        <f t="shared" si="37"/>
        <v>1</v>
      </c>
      <c r="K252" s="29">
        <f t="shared" si="35"/>
        <v>279</v>
      </c>
      <c r="L252" s="8">
        <f t="shared" si="42"/>
        <v>38.656865740740741</v>
      </c>
      <c r="M252" s="9">
        <f t="shared" si="40"/>
        <v>38.656865740740741</v>
      </c>
      <c r="N252" s="10">
        <f t="shared" si="41"/>
        <v>38</v>
      </c>
      <c r="O252" s="28">
        <f t="shared" si="43"/>
        <v>1</v>
      </c>
      <c r="P252" s="29">
        <f t="shared" si="36"/>
        <v>279</v>
      </c>
      <c r="Q252" s="10"/>
    </row>
    <row r="253" spans="1:17" ht="15.75" x14ac:dyDescent="0.25">
      <c r="A253" s="6" t="s">
        <v>35</v>
      </c>
      <c r="B253" s="11">
        <v>30</v>
      </c>
      <c r="C253" s="11">
        <v>7643</v>
      </c>
      <c r="D253" s="11">
        <v>8188</v>
      </c>
      <c r="E253" s="11">
        <v>2047</v>
      </c>
      <c r="F253" s="12">
        <v>1.2415393518518518</v>
      </c>
      <c r="G253" s="26">
        <f t="shared" si="34"/>
        <v>39.560405092592589</v>
      </c>
      <c r="H253" s="27">
        <f t="shared" si="38"/>
        <v>39.560405092592589</v>
      </c>
      <c r="I253" s="28">
        <f t="shared" si="39"/>
        <v>39</v>
      </c>
      <c r="J253" s="28">
        <f t="shared" si="37"/>
        <v>1</v>
      </c>
      <c r="K253" s="29">
        <f t="shared" si="35"/>
        <v>280</v>
      </c>
      <c r="L253" s="8">
        <f t="shared" si="42"/>
        <v>39.89840509259259</v>
      </c>
      <c r="M253" s="9">
        <f t="shared" si="40"/>
        <v>39.89840509259259</v>
      </c>
      <c r="N253" s="10">
        <f t="shared" si="41"/>
        <v>39</v>
      </c>
      <c r="O253" s="28">
        <f t="shared" si="43"/>
        <v>1</v>
      </c>
      <c r="P253" s="29">
        <f t="shared" si="36"/>
        <v>280</v>
      </c>
      <c r="Q253" s="10"/>
    </row>
    <row r="254" spans="1:17" ht="15.75" x14ac:dyDescent="0.25">
      <c r="A254" s="6" t="s">
        <v>38</v>
      </c>
      <c r="B254" s="11">
        <v>29</v>
      </c>
      <c r="C254" s="11">
        <v>5198</v>
      </c>
      <c r="D254" s="11">
        <v>7327</v>
      </c>
      <c r="E254" s="11">
        <v>5523</v>
      </c>
      <c r="F254" s="12">
        <v>1.2533217592592594</v>
      </c>
      <c r="G254" s="26">
        <f t="shared" si="34"/>
        <v>40.813726851851847</v>
      </c>
      <c r="H254" s="27">
        <f t="shared" si="38"/>
        <v>40.813726851851847</v>
      </c>
      <c r="I254" s="28">
        <f t="shared" si="39"/>
        <v>40</v>
      </c>
      <c r="J254" s="28">
        <f t="shared" si="37"/>
        <v>1</v>
      </c>
      <c r="K254" s="29">
        <f t="shared" si="35"/>
        <v>281</v>
      </c>
      <c r="L254" s="8">
        <f t="shared" si="42"/>
        <v>41.151726851851848</v>
      </c>
      <c r="M254" s="9">
        <f t="shared" si="40"/>
        <v>41.151726851851848</v>
      </c>
      <c r="N254" s="10">
        <f t="shared" si="41"/>
        <v>41</v>
      </c>
      <c r="O254" s="28">
        <f t="shared" si="43"/>
        <v>1</v>
      </c>
      <c r="P254" s="29">
        <f t="shared" si="36"/>
        <v>281</v>
      </c>
      <c r="Q254" s="10"/>
    </row>
    <row r="255" spans="1:17" ht="15.75" x14ac:dyDescent="0.25">
      <c r="A255" s="6" t="s">
        <v>41</v>
      </c>
      <c r="B255" s="11">
        <v>10</v>
      </c>
      <c r="C255" s="11">
        <v>7963</v>
      </c>
      <c r="D255" s="11">
        <v>8193</v>
      </c>
      <c r="E255" s="11">
        <v>2255</v>
      </c>
      <c r="F255" s="12">
        <v>1.2785416666666667</v>
      </c>
      <c r="G255" s="26">
        <f t="shared" si="34"/>
        <v>42.092268518518516</v>
      </c>
      <c r="H255" s="27">
        <f t="shared" si="38"/>
        <v>42.092268518518516</v>
      </c>
      <c r="I255" s="28">
        <f t="shared" si="39"/>
        <v>42</v>
      </c>
      <c r="J255" s="28">
        <f t="shared" si="37"/>
        <v>1</v>
      </c>
      <c r="K255" s="29">
        <f t="shared" si="35"/>
        <v>282</v>
      </c>
      <c r="L255" s="8">
        <f t="shared" si="42"/>
        <v>42.430268518518517</v>
      </c>
      <c r="M255" s="9">
        <f t="shared" si="40"/>
        <v>42.430268518518517</v>
      </c>
      <c r="N255" s="10">
        <f t="shared" si="41"/>
        <v>42</v>
      </c>
      <c r="O255" s="28">
        <f t="shared" si="43"/>
        <v>1</v>
      </c>
      <c r="P255" s="29">
        <f t="shared" si="36"/>
        <v>282</v>
      </c>
      <c r="Q255" s="10"/>
    </row>
    <row r="256" spans="1:17" ht="15.75" x14ac:dyDescent="0.25">
      <c r="A256" s="6" t="s">
        <v>42</v>
      </c>
      <c r="B256" s="11">
        <v>10</v>
      </c>
      <c r="C256" s="11">
        <v>3849</v>
      </c>
      <c r="D256" s="11">
        <v>9387</v>
      </c>
      <c r="E256" s="11">
        <v>5583</v>
      </c>
      <c r="F256" s="12">
        <v>1.3037731481481483</v>
      </c>
      <c r="G256" s="26">
        <f t="shared" si="34"/>
        <v>43.396041666666662</v>
      </c>
      <c r="H256" s="27">
        <f t="shared" si="38"/>
        <v>43.396041666666662</v>
      </c>
      <c r="I256" s="28">
        <f t="shared" si="39"/>
        <v>43</v>
      </c>
      <c r="J256" s="28">
        <f t="shared" si="37"/>
        <v>3</v>
      </c>
      <c r="K256" s="29">
        <f t="shared" si="35"/>
        <v>285</v>
      </c>
      <c r="L256" s="8">
        <f t="shared" si="42"/>
        <v>43.734041666666663</v>
      </c>
      <c r="M256" s="9">
        <f t="shared" si="40"/>
        <v>43.734041666666663</v>
      </c>
      <c r="N256" s="10">
        <f t="shared" si="41"/>
        <v>43</v>
      </c>
      <c r="O256" s="28">
        <f t="shared" si="43"/>
        <v>3</v>
      </c>
      <c r="P256" s="29">
        <f t="shared" si="36"/>
        <v>285</v>
      </c>
      <c r="Q256" s="10"/>
    </row>
    <row r="257" spans="1:23" ht="15.75" x14ac:dyDescent="0.25">
      <c r="A257" s="6" t="s">
        <v>38</v>
      </c>
      <c r="B257" s="11">
        <v>30</v>
      </c>
      <c r="C257" s="11">
        <v>6612</v>
      </c>
      <c r="D257" s="11">
        <v>9499</v>
      </c>
      <c r="E257" s="11">
        <v>7171</v>
      </c>
      <c r="F257" s="12">
        <v>1.6167939814814813</v>
      </c>
      <c r="G257" s="26">
        <f t="shared" si="34"/>
        <v>45.01283564814814</v>
      </c>
      <c r="H257" s="27">
        <f t="shared" si="38"/>
        <v>45.01283564814814</v>
      </c>
      <c r="I257" s="28">
        <f t="shared" si="39"/>
        <v>45</v>
      </c>
      <c r="J257" s="28">
        <f t="shared" si="37"/>
        <v>1</v>
      </c>
      <c r="K257" s="29">
        <f t="shared" si="35"/>
        <v>286</v>
      </c>
      <c r="L257" s="8">
        <f t="shared" si="42"/>
        <v>45.350835648148141</v>
      </c>
      <c r="M257" s="9">
        <f t="shared" si="40"/>
        <v>45.350835648148141</v>
      </c>
      <c r="N257" s="10">
        <f t="shared" si="41"/>
        <v>45</v>
      </c>
      <c r="O257" s="28">
        <f t="shared" si="43"/>
        <v>1</v>
      </c>
      <c r="P257" s="29">
        <f t="shared" si="36"/>
        <v>286</v>
      </c>
      <c r="Q257" s="10"/>
      <c r="W257" s="15"/>
    </row>
    <row r="258" spans="1:23" ht="15.75" x14ac:dyDescent="0.25">
      <c r="A258" s="6" t="s">
        <v>37</v>
      </c>
      <c r="B258" s="11">
        <v>20</v>
      </c>
      <c r="C258" s="11">
        <v>5560</v>
      </c>
      <c r="D258" s="11">
        <v>9989</v>
      </c>
      <c r="E258" s="11">
        <v>8011</v>
      </c>
      <c r="F258" s="12">
        <v>1.6360879629629628</v>
      </c>
      <c r="G258" s="26">
        <f t="shared" si="34"/>
        <v>46.648923611111101</v>
      </c>
      <c r="H258" s="27">
        <f t="shared" si="38"/>
        <v>46.648923611111101</v>
      </c>
      <c r="I258" s="28">
        <f t="shared" si="39"/>
        <v>46</v>
      </c>
      <c r="J258" s="28">
        <f t="shared" si="37"/>
        <v>1</v>
      </c>
      <c r="K258" s="29">
        <f t="shared" si="35"/>
        <v>287</v>
      </c>
      <c r="L258" s="8">
        <f t="shared" si="42"/>
        <v>46.986923611111102</v>
      </c>
      <c r="M258" s="9">
        <f t="shared" si="40"/>
        <v>46.986923611111102</v>
      </c>
      <c r="N258" s="10">
        <f t="shared" si="41"/>
        <v>46</v>
      </c>
      <c r="O258" s="28">
        <f t="shared" si="43"/>
        <v>1</v>
      </c>
      <c r="P258" s="29">
        <f t="shared" si="36"/>
        <v>287</v>
      </c>
      <c r="Q258" s="10"/>
      <c r="W258" s="15"/>
    </row>
    <row r="259" spans="1:23" ht="15.75" x14ac:dyDescent="0.25">
      <c r="A259" s="6" t="s">
        <v>33</v>
      </c>
      <c r="B259" s="11">
        <v>30</v>
      </c>
      <c r="C259" s="11">
        <v>8418</v>
      </c>
      <c r="D259" s="11">
        <v>9864</v>
      </c>
      <c r="E259" s="11">
        <v>5430</v>
      </c>
      <c r="F259" s="12">
        <v>1.6466666666666667</v>
      </c>
      <c r="G259" s="26">
        <f t="shared" si="34"/>
        <v>48.295590277777769</v>
      </c>
      <c r="H259" s="27">
        <f t="shared" si="38"/>
        <v>48.295590277777769</v>
      </c>
      <c r="I259" s="28">
        <f t="shared" si="39"/>
        <v>48</v>
      </c>
      <c r="J259" s="28">
        <f t="shared" si="37"/>
        <v>1</v>
      </c>
      <c r="K259" s="29">
        <f t="shared" si="35"/>
        <v>288</v>
      </c>
      <c r="L259" s="8">
        <f t="shared" si="42"/>
        <v>48.63359027777777</v>
      </c>
      <c r="M259" s="9">
        <f t="shared" si="40"/>
        <v>48.63359027777777</v>
      </c>
      <c r="N259" s="10">
        <f t="shared" si="41"/>
        <v>48</v>
      </c>
      <c r="O259" s="28">
        <f t="shared" si="43"/>
        <v>1</v>
      </c>
      <c r="P259" s="29">
        <f t="shared" si="36"/>
        <v>288</v>
      </c>
      <c r="Q259" s="10"/>
      <c r="W259" s="15"/>
    </row>
    <row r="260" spans="1:23" ht="15.75" x14ac:dyDescent="0.25">
      <c r="A260" s="6" t="s">
        <v>43</v>
      </c>
      <c r="B260" s="11">
        <v>10</v>
      </c>
      <c r="C260" s="11">
        <v>9000</v>
      </c>
      <c r="D260" s="11">
        <v>9000</v>
      </c>
      <c r="E260" s="11">
        <v>9000</v>
      </c>
      <c r="F260" s="7">
        <v>0.99998842592592585</v>
      </c>
      <c r="G260" s="26">
        <f t="shared" si="34"/>
        <v>49.295578703703697</v>
      </c>
      <c r="H260" s="27">
        <f t="shared" si="38"/>
        <v>49.295578703703697</v>
      </c>
      <c r="I260" s="28">
        <f t="shared" si="39"/>
        <v>49</v>
      </c>
      <c r="J260" s="28">
        <f t="shared" si="37"/>
        <v>1</v>
      </c>
      <c r="K260" s="29">
        <f t="shared" si="35"/>
        <v>289</v>
      </c>
      <c r="L260" s="8">
        <f t="shared" si="42"/>
        <v>49.633578703703698</v>
      </c>
      <c r="M260" s="9">
        <f t="shared" si="40"/>
        <v>49.633578703703698</v>
      </c>
      <c r="N260" s="10">
        <f t="shared" si="41"/>
        <v>49</v>
      </c>
      <c r="O260" s="28">
        <f t="shared" si="43"/>
        <v>1</v>
      </c>
      <c r="P260" s="29">
        <f t="shared" si="36"/>
        <v>289</v>
      </c>
      <c r="Q260" s="10"/>
      <c r="W260" s="15"/>
    </row>
    <row r="261" spans="1:23" ht="15.75" x14ac:dyDescent="0.25">
      <c r="A261" s="6" t="s">
        <v>43</v>
      </c>
      <c r="B261" s="11">
        <f>'[1]castle buildings data'!D149</f>
        <v>10</v>
      </c>
      <c r="C261" s="11">
        <f>'[1]castle buildings data'!F149</f>
        <v>960</v>
      </c>
      <c r="D261" s="11">
        <f>'[1]castle buildings data'!G149</f>
        <v>2400</v>
      </c>
      <c r="E261" s="11">
        <f>'[1]castle buildings data'!H149</f>
        <v>1440</v>
      </c>
      <c r="F261" s="7">
        <f>'[1]castle buildings data'!J149</f>
        <v>0.875</v>
      </c>
      <c r="G261" s="8">
        <f t="shared" ref="G261:G277" si="44">F261+G260</f>
        <v>50.170578703703697</v>
      </c>
      <c r="H261" s="9">
        <f t="shared" ref="H261:H277" si="45">G261</f>
        <v>50.170578703703697</v>
      </c>
      <c r="I261" s="10">
        <f t="shared" ref="I261:I277" si="46">INT(H261)</f>
        <v>50</v>
      </c>
      <c r="J261" s="10">
        <f t="shared" ref="J261:J277" si="47">J260+1</f>
        <v>2</v>
      </c>
      <c r="K261" s="10"/>
    </row>
    <row r="262" spans="1:23" ht="15.75" x14ac:dyDescent="0.25">
      <c r="A262" s="6" t="s">
        <v>34</v>
      </c>
      <c r="B262" s="11">
        <f>'[1]castle buildings data'!A265</f>
        <v>29</v>
      </c>
      <c r="C262" s="11">
        <f>'[1]castle buildings data'!C265</f>
        <v>5914</v>
      </c>
      <c r="D262" s="11">
        <f>'[1]castle buildings data'!D265</f>
        <v>6271</v>
      </c>
      <c r="E262" s="11">
        <f>'[1]castle buildings data'!E265</f>
        <v>1567</v>
      </c>
      <c r="F262" s="7">
        <f>'[1]castle buildings data'!G265</f>
        <v>0.9550347222222223</v>
      </c>
      <c r="G262" s="8">
        <f t="shared" si="44"/>
        <v>51.12561342592592</v>
      </c>
      <c r="H262" s="9">
        <f t="shared" si="45"/>
        <v>51.12561342592592</v>
      </c>
      <c r="I262" s="10">
        <f t="shared" si="46"/>
        <v>51</v>
      </c>
      <c r="J262" s="10">
        <f t="shared" si="47"/>
        <v>3</v>
      </c>
      <c r="K262" s="10"/>
    </row>
    <row r="263" spans="1:23" ht="15.75" x14ac:dyDescent="0.25">
      <c r="A263" s="6" t="s">
        <v>34</v>
      </c>
      <c r="B263" s="11">
        <f>'[1]castle buildings data'!A265</f>
        <v>29</v>
      </c>
      <c r="C263" s="11">
        <f>'[1]castle buildings data'!C265</f>
        <v>5914</v>
      </c>
      <c r="D263" s="11">
        <f>'[1]castle buildings data'!D265</f>
        <v>6271</v>
      </c>
      <c r="E263" s="11">
        <f>'[1]castle buildings data'!E265</f>
        <v>1567</v>
      </c>
      <c r="F263" s="12">
        <f>'[1]castle buildings data'!G265</f>
        <v>0.9550347222222223</v>
      </c>
      <c r="G263" s="8">
        <f t="shared" si="44"/>
        <v>52.080648148148143</v>
      </c>
      <c r="H263" s="9">
        <f t="shared" si="45"/>
        <v>52.080648148148143</v>
      </c>
      <c r="I263" s="10">
        <f t="shared" si="46"/>
        <v>52</v>
      </c>
      <c r="J263" s="10">
        <f t="shared" si="47"/>
        <v>4</v>
      </c>
      <c r="K263" s="10"/>
    </row>
    <row r="264" spans="1:23" ht="15.75" x14ac:dyDescent="0.25">
      <c r="A264" s="6" t="s">
        <v>35</v>
      </c>
      <c r="B264" s="11">
        <f>'[1]castle buildings data'!A265</f>
        <v>29</v>
      </c>
      <c r="C264" s="11">
        <f>'[1]castle buildings data'!C265</f>
        <v>5914</v>
      </c>
      <c r="D264" s="11">
        <f>'[1]castle buildings data'!D265</f>
        <v>6271</v>
      </c>
      <c r="E264" s="11">
        <f>'[1]castle buildings data'!E265</f>
        <v>1567</v>
      </c>
      <c r="F264" s="12">
        <f>'[1]castle buildings data'!G265</f>
        <v>0.9550347222222223</v>
      </c>
      <c r="G264" s="8">
        <f t="shared" si="44"/>
        <v>53.035682870370366</v>
      </c>
      <c r="H264" s="9">
        <f t="shared" si="45"/>
        <v>53.035682870370366</v>
      </c>
      <c r="I264" s="10">
        <f t="shared" si="46"/>
        <v>53</v>
      </c>
      <c r="J264" s="10">
        <f t="shared" si="47"/>
        <v>5</v>
      </c>
      <c r="K264" s="10"/>
    </row>
    <row r="265" spans="1:23" ht="15.75" x14ac:dyDescent="0.25">
      <c r="A265" s="6" t="s">
        <v>38</v>
      </c>
      <c r="B265" s="11">
        <f>'[1]castle buildings data'!A43</f>
        <v>28</v>
      </c>
      <c r="C265" s="11">
        <f>'[1]castle buildings data'!C43</f>
        <v>4085</v>
      </c>
      <c r="D265" s="11">
        <f>'[1]castle buildings data'!D43</f>
        <v>5652</v>
      </c>
      <c r="E265" s="11">
        <f>'[1]castle buildings data'!E43</f>
        <v>4254</v>
      </c>
      <c r="F265" s="7">
        <f>'[1]castle buildings data'!G43</f>
        <v>0.97157407407407403</v>
      </c>
      <c r="G265" s="8">
        <f t="shared" si="44"/>
        <v>54.007256944444443</v>
      </c>
      <c r="H265" s="9">
        <f t="shared" si="45"/>
        <v>54.007256944444443</v>
      </c>
      <c r="I265" s="10">
        <f t="shared" si="46"/>
        <v>54</v>
      </c>
      <c r="J265" s="10">
        <f t="shared" si="47"/>
        <v>6</v>
      </c>
      <c r="K265" s="10"/>
    </row>
    <row r="266" spans="1:23" ht="15.75" x14ac:dyDescent="0.25">
      <c r="A266" s="6" t="s">
        <v>43</v>
      </c>
      <c r="B266" s="11">
        <f>'[1]castle buildings data'!D150</f>
        <v>10</v>
      </c>
      <c r="C266" s="11">
        <f>'[1]castle buildings data'!F150</f>
        <v>9000</v>
      </c>
      <c r="D266" s="11">
        <f>'[1]castle buildings data'!G150</f>
        <v>9000</v>
      </c>
      <c r="E266" s="11">
        <f>'[1]castle buildings data'!H150</f>
        <v>9000</v>
      </c>
      <c r="F266" s="7">
        <f>'[1]castle buildings data'!J150</f>
        <v>0.99998842592592585</v>
      </c>
      <c r="G266" s="8">
        <f t="shared" si="44"/>
        <v>55.00724537037037</v>
      </c>
      <c r="H266" s="9">
        <f t="shared" si="45"/>
        <v>55.00724537037037</v>
      </c>
      <c r="I266" s="10">
        <f t="shared" si="46"/>
        <v>55</v>
      </c>
      <c r="J266" s="10">
        <f t="shared" si="47"/>
        <v>7</v>
      </c>
      <c r="K266" s="10"/>
    </row>
    <row r="267" spans="1:23" ht="15.75" x14ac:dyDescent="0.25">
      <c r="A267" s="6" t="s">
        <v>33</v>
      </c>
      <c r="B267" s="11">
        <f>'[1]castle buildings data'!A79</f>
        <v>29</v>
      </c>
      <c r="C267" s="11">
        <f>'[1]castle buildings data'!C79</f>
        <v>5691</v>
      </c>
      <c r="D267" s="11">
        <f>'[1]castle buildings data'!D79</f>
        <v>6513</v>
      </c>
      <c r="E267" s="11">
        <f>'[1]castle buildings data'!E79</f>
        <v>3604</v>
      </c>
      <c r="F267" s="12">
        <f>'[1]castle buildings data'!F79</f>
        <v>1.0977777777777777</v>
      </c>
      <c r="G267" s="8">
        <f t="shared" si="44"/>
        <v>56.105023148148149</v>
      </c>
      <c r="H267" s="9">
        <f t="shared" si="45"/>
        <v>56.105023148148149</v>
      </c>
      <c r="I267" s="10">
        <f t="shared" si="46"/>
        <v>56</v>
      </c>
      <c r="J267" s="10">
        <f t="shared" si="47"/>
        <v>8</v>
      </c>
      <c r="K267" s="10"/>
    </row>
    <row r="268" spans="1:23" ht="15.75" x14ac:dyDescent="0.25">
      <c r="A268" s="6" t="s">
        <v>37</v>
      </c>
      <c r="B268" s="11">
        <f>'[1]castle buildings data'!A103</f>
        <v>19</v>
      </c>
      <c r="C268" s="11">
        <f>'[1]castle buildings data'!C103</f>
        <v>3826</v>
      </c>
      <c r="D268" s="11">
        <f>'[1]castle buildings data'!D103</f>
        <v>6767</v>
      </c>
      <c r="E268" s="11">
        <f>'[1]castle buildings data'!E103</f>
        <v>5219</v>
      </c>
      <c r="F268" s="12">
        <f>'[1]castle buildings data'!H103</f>
        <v>1.0980439814814815</v>
      </c>
      <c r="G268" s="8">
        <f t="shared" si="44"/>
        <v>57.20306712962963</v>
      </c>
      <c r="H268" s="9">
        <f t="shared" si="45"/>
        <v>57.20306712962963</v>
      </c>
      <c r="I268" s="10">
        <f t="shared" si="46"/>
        <v>57</v>
      </c>
      <c r="J268" s="10">
        <f t="shared" si="47"/>
        <v>9</v>
      </c>
      <c r="K268" s="10"/>
    </row>
    <row r="269" spans="1:23" ht="15.75" x14ac:dyDescent="0.25">
      <c r="A269" s="6" t="s">
        <v>34</v>
      </c>
      <c r="B269" s="11">
        <f>'[1]castle buildings data'!A266</f>
        <v>30</v>
      </c>
      <c r="C269" s="11">
        <f>'[1]castle buildings data'!C266</f>
        <v>7643</v>
      </c>
      <c r="D269" s="11">
        <f>'[1]castle buildings data'!D266</f>
        <v>8188</v>
      </c>
      <c r="E269" s="11">
        <f>'[1]castle buildings data'!E266</f>
        <v>2047</v>
      </c>
      <c r="F269" s="12">
        <f>'[1]castle buildings data'!G266</f>
        <v>1.2415393518518518</v>
      </c>
      <c r="G269" s="8">
        <f t="shared" si="44"/>
        <v>58.444606481481479</v>
      </c>
      <c r="H269" s="9">
        <f t="shared" si="45"/>
        <v>58.444606481481479</v>
      </c>
      <c r="I269" s="10">
        <f t="shared" si="46"/>
        <v>58</v>
      </c>
      <c r="J269" s="10">
        <f t="shared" si="47"/>
        <v>10</v>
      </c>
      <c r="K269" s="10"/>
    </row>
    <row r="270" spans="1:23" ht="15.75" x14ac:dyDescent="0.25">
      <c r="A270" s="6" t="s">
        <v>34</v>
      </c>
      <c r="B270" s="11">
        <f>'[1]castle buildings data'!A266</f>
        <v>30</v>
      </c>
      <c r="C270" s="11">
        <f>'[1]castle buildings data'!C266</f>
        <v>7643</v>
      </c>
      <c r="D270" s="11">
        <f>'[1]castle buildings data'!D266</f>
        <v>8188</v>
      </c>
      <c r="E270" s="11">
        <f>'[1]castle buildings data'!E266</f>
        <v>2047</v>
      </c>
      <c r="F270" s="12">
        <f>'[1]castle buildings data'!G266</f>
        <v>1.2415393518518518</v>
      </c>
      <c r="G270" s="8">
        <f t="shared" si="44"/>
        <v>59.686145833333327</v>
      </c>
      <c r="H270" s="9">
        <f t="shared" si="45"/>
        <v>59.686145833333327</v>
      </c>
      <c r="I270" s="10">
        <f t="shared" si="46"/>
        <v>59</v>
      </c>
      <c r="J270" s="10">
        <f t="shared" si="47"/>
        <v>11</v>
      </c>
      <c r="K270" s="10"/>
    </row>
    <row r="271" spans="1:23" ht="15.75" x14ac:dyDescent="0.25">
      <c r="A271" s="6" t="s">
        <v>35</v>
      </c>
      <c r="B271" s="11">
        <f>'[1]castle buildings data'!A266</f>
        <v>30</v>
      </c>
      <c r="C271" s="11">
        <f>'[1]castle buildings data'!C266</f>
        <v>7643</v>
      </c>
      <c r="D271" s="11">
        <f>'[1]castle buildings data'!D266</f>
        <v>8188</v>
      </c>
      <c r="E271" s="11">
        <f>'[1]castle buildings data'!E266</f>
        <v>2047</v>
      </c>
      <c r="F271" s="12">
        <f>'[1]castle buildings data'!G266</f>
        <v>1.2415393518518518</v>
      </c>
      <c r="G271" s="8">
        <f t="shared" si="44"/>
        <v>60.927685185185176</v>
      </c>
      <c r="H271" s="9">
        <f t="shared" si="45"/>
        <v>60.927685185185176</v>
      </c>
      <c r="I271" s="10">
        <f t="shared" si="46"/>
        <v>60</v>
      </c>
      <c r="J271" s="10">
        <f t="shared" si="47"/>
        <v>12</v>
      </c>
      <c r="K271" s="10"/>
    </row>
    <row r="272" spans="1:23" ht="15.75" x14ac:dyDescent="0.25">
      <c r="A272" s="6" t="s">
        <v>38</v>
      </c>
      <c r="B272" s="11">
        <f>'[1]castle buildings data'!A44</f>
        <v>29</v>
      </c>
      <c r="C272" s="11">
        <f>'[1]castle buildings data'!C44</f>
        <v>5198</v>
      </c>
      <c r="D272" s="11">
        <f>'[1]castle buildings data'!D44</f>
        <v>7327</v>
      </c>
      <c r="E272" s="11">
        <f>'[1]castle buildings data'!E44</f>
        <v>5523</v>
      </c>
      <c r="F272" s="12">
        <f>'[1]castle buildings data'!G44</f>
        <v>1.2533217592592594</v>
      </c>
      <c r="G272" s="8">
        <f t="shared" si="44"/>
        <v>62.181006944444434</v>
      </c>
      <c r="H272" s="9">
        <f t="shared" si="45"/>
        <v>62.181006944444434</v>
      </c>
      <c r="I272" s="10">
        <f t="shared" si="46"/>
        <v>62</v>
      </c>
      <c r="J272" s="10">
        <f t="shared" si="47"/>
        <v>13</v>
      </c>
      <c r="K272" s="10"/>
    </row>
    <row r="273" spans="1:15" ht="15.75" x14ac:dyDescent="0.25">
      <c r="A273" s="6" t="s">
        <v>41</v>
      </c>
      <c r="B273" s="11">
        <f>'[1]castle buildings data'!A121</f>
        <v>10</v>
      </c>
      <c r="C273" s="11">
        <f>'[1]castle buildings data'!D121</f>
        <v>7963</v>
      </c>
      <c r="D273" s="11">
        <f>'[1]castle buildings data'!E121</f>
        <v>8193</v>
      </c>
      <c r="E273" s="11">
        <f>'[1]castle buildings data'!F121</f>
        <v>2255</v>
      </c>
      <c r="F273" s="12">
        <f>'[1]castle buildings data'!I121</f>
        <v>1.2785416666666667</v>
      </c>
      <c r="G273" s="8">
        <f t="shared" si="44"/>
        <v>63.459548611111103</v>
      </c>
      <c r="H273" s="9">
        <f t="shared" si="45"/>
        <v>63.459548611111103</v>
      </c>
      <c r="I273" s="10">
        <f t="shared" si="46"/>
        <v>63</v>
      </c>
      <c r="J273" s="10">
        <f t="shared" si="47"/>
        <v>14</v>
      </c>
      <c r="K273" s="10"/>
    </row>
    <row r="274" spans="1:15" ht="15.75" x14ac:dyDescent="0.25">
      <c r="A274" s="6" t="s">
        <v>42</v>
      </c>
      <c r="B274" s="11">
        <f>'[1]castle buildings data'!A229</f>
        <v>10</v>
      </c>
      <c r="C274" s="11">
        <f>'[1]castle buildings data'!C229</f>
        <v>3849</v>
      </c>
      <c r="D274" s="11">
        <f>'[1]castle buildings data'!D229</f>
        <v>9387</v>
      </c>
      <c r="E274" s="11">
        <f>'[1]castle buildings data'!E229</f>
        <v>5583</v>
      </c>
      <c r="F274" s="12">
        <f>'[1]castle buildings data'!G229</f>
        <v>1.3037731481481483</v>
      </c>
      <c r="G274" s="8">
        <f t="shared" si="44"/>
        <v>64.763321759259256</v>
      </c>
      <c r="H274" s="9">
        <f t="shared" si="45"/>
        <v>64.763321759259256</v>
      </c>
      <c r="I274" s="10">
        <f t="shared" si="46"/>
        <v>64</v>
      </c>
      <c r="J274" s="10">
        <f t="shared" si="47"/>
        <v>15</v>
      </c>
      <c r="K274" s="10"/>
    </row>
    <row r="275" spans="1:15" ht="15.75" x14ac:dyDescent="0.25">
      <c r="A275" s="6" t="s">
        <v>38</v>
      </c>
      <c r="B275" s="11">
        <f>'[1]castle buildings data'!A45</f>
        <v>30</v>
      </c>
      <c r="C275" s="11">
        <f>'[1]castle buildings data'!C45</f>
        <v>6612</v>
      </c>
      <c r="D275" s="11">
        <f>'[1]castle buildings data'!D45</f>
        <v>9499</v>
      </c>
      <c r="E275" s="11">
        <f>'[1]castle buildings data'!E45</f>
        <v>7171</v>
      </c>
      <c r="F275" s="12">
        <f>'[1]castle buildings data'!G45</f>
        <v>1.6167939814814813</v>
      </c>
      <c r="G275" s="8">
        <f t="shared" si="44"/>
        <v>66.380115740740735</v>
      </c>
      <c r="H275" s="9">
        <f t="shared" si="45"/>
        <v>66.380115740740735</v>
      </c>
      <c r="I275" s="10">
        <f t="shared" si="46"/>
        <v>66</v>
      </c>
      <c r="J275" s="10">
        <f t="shared" si="47"/>
        <v>16</v>
      </c>
      <c r="K275" s="10"/>
    </row>
    <row r="276" spans="1:15" ht="15.75" x14ac:dyDescent="0.25">
      <c r="A276" s="6" t="s">
        <v>37</v>
      </c>
      <c r="B276" s="11">
        <f>'[1]castle buildings data'!A104</f>
        <v>20</v>
      </c>
      <c r="C276" s="11">
        <f>'[1]castle buildings data'!C104</f>
        <v>5560</v>
      </c>
      <c r="D276" s="11">
        <f>'[1]castle buildings data'!D104</f>
        <v>9989</v>
      </c>
      <c r="E276" s="11">
        <f>'[1]castle buildings data'!E104</f>
        <v>8011</v>
      </c>
      <c r="F276" s="12">
        <f>'[1]castle buildings data'!H104</f>
        <v>1.6360879629629628</v>
      </c>
      <c r="G276" s="8">
        <f t="shared" si="44"/>
        <v>68.016203703703695</v>
      </c>
      <c r="H276" s="9">
        <f t="shared" si="45"/>
        <v>68.016203703703695</v>
      </c>
      <c r="I276" s="10">
        <f t="shared" si="46"/>
        <v>68</v>
      </c>
      <c r="J276" s="10">
        <f t="shared" si="47"/>
        <v>17</v>
      </c>
      <c r="K276" s="10"/>
    </row>
    <row r="277" spans="1:15" ht="15.75" x14ac:dyDescent="0.25">
      <c r="A277" s="6" t="s">
        <v>33</v>
      </c>
      <c r="B277" s="11">
        <f>'[1]castle buildings data'!A80</f>
        <v>30</v>
      </c>
      <c r="C277" s="11">
        <f>'[1]castle buildings data'!C80</f>
        <v>8418</v>
      </c>
      <c r="D277" s="11">
        <f>'[1]castle buildings data'!D80</f>
        <v>9864</v>
      </c>
      <c r="E277" s="11">
        <f>'[1]castle buildings data'!E80</f>
        <v>5430</v>
      </c>
      <c r="F277" s="12">
        <f>'[1]castle buildings data'!F80</f>
        <v>1.6466666666666667</v>
      </c>
      <c r="G277" s="8">
        <f t="shared" si="44"/>
        <v>69.662870370370356</v>
      </c>
      <c r="H277" s="9">
        <f t="shared" si="45"/>
        <v>69.662870370370356</v>
      </c>
      <c r="I277" s="10">
        <f t="shared" si="46"/>
        <v>69</v>
      </c>
      <c r="J277" s="10">
        <f t="shared" si="47"/>
        <v>18</v>
      </c>
      <c r="K277" s="10"/>
      <c r="O277">
        <v>0</v>
      </c>
    </row>
  </sheetData>
  <mergeCells count="2">
    <mergeCell ref="G1:K1"/>
    <mergeCell ref="L1:P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5"/>
  <sheetViews>
    <sheetView topLeftCell="D51" zoomScale="80" zoomScaleNormal="80" workbookViewId="0">
      <selection activeCell="N9" sqref="N9:N80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K1" s="2" t="s">
        <v>11</v>
      </c>
    </row>
    <row r="2" spans="1:22" x14ac:dyDescent="0.25">
      <c r="A2" s="1">
        <v>1</v>
      </c>
      <c r="B2" s="1">
        <v>49</v>
      </c>
      <c r="C2" s="1">
        <v>1</v>
      </c>
      <c r="D2">
        <f t="shared" ref="D2:D65" si="0">VLOOKUP(A2,lu_daypoints,2,FALSE)</f>
        <v>110</v>
      </c>
      <c r="E2">
        <f>IF(B2&lt;=D2,0,1)</f>
        <v>0</v>
      </c>
      <c r="F2">
        <f>E2*(B2-D2)</f>
        <v>0</v>
      </c>
      <c r="K2" s="3" t="s">
        <v>12</v>
      </c>
      <c r="N2" t="s">
        <v>15</v>
      </c>
      <c r="Q2">
        <v>0.32</v>
      </c>
    </row>
    <row r="3" spans="1:22" x14ac:dyDescent="0.25">
      <c r="A3" s="1">
        <v>1</v>
      </c>
      <c r="B3" s="1">
        <v>50</v>
      </c>
      <c r="C3" s="1">
        <v>1</v>
      </c>
      <c r="D3">
        <f t="shared" si="0"/>
        <v>110</v>
      </c>
      <c r="E3">
        <f t="shared" ref="E3:E66" si="1">IF(B3&lt;=D3,0,1)</f>
        <v>0</v>
      </c>
      <c r="F3">
        <f t="shared" ref="F3:F66" si="2">E3*(B3-D3)</f>
        <v>0</v>
      </c>
      <c r="K3" s="3" t="s">
        <v>13</v>
      </c>
      <c r="N3" t="s">
        <v>16</v>
      </c>
      <c r="O3">
        <v>18</v>
      </c>
      <c r="P3">
        <v>361</v>
      </c>
    </row>
    <row r="4" spans="1:22" x14ac:dyDescent="0.25">
      <c r="A4" s="1">
        <v>1</v>
      </c>
      <c r="B4" s="1">
        <v>60</v>
      </c>
      <c r="C4" s="1">
        <v>1</v>
      </c>
      <c r="D4">
        <f t="shared" si="0"/>
        <v>110</v>
      </c>
      <c r="E4">
        <f t="shared" si="1"/>
        <v>0</v>
      </c>
      <c r="F4">
        <f t="shared" si="2"/>
        <v>0</v>
      </c>
      <c r="K4" s="3" t="s">
        <v>14</v>
      </c>
      <c r="O4">
        <v>245</v>
      </c>
      <c r="P4">
        <v>171</v>
      </c>
    </row>
    <row r="5" spans="1:22" x14ac:dyDescent="0.25">
      <c r="A5" s="1">
        <v>1</v>
      </c>
      <c r="B5" s="1">
        <v>65</v>
      </c>
      <c r="C5" s="1">
        <v>1</v>
      </c>
      <c r="D5">
        <f t="shared" si="0"/>
        <v>110</v>
      </c>
      <c r="E5">
        <f t="shared" si="1"/>
        <v>0</v>
      </c>
      <c r="F5">
        <f t="shared" si="2"/>
        <v>0</v>
      </c>
      <c r="K5" s="3"/>
      <c r="O5">
        <v>293</v>
      </c>
      <c r="P5">
        <v>117</v>
      </c>
    </row>
    <row r="6" spans="1:22" x14ac:dyDescent="0.25">
      <c r="A6" s="1">
        <v>1</v>
      </c>
      <c r="B6" s="1">
        <v>66</v>
      </c>
      <c r="C6" s="1">
        <v>1</v>
      </c>
      <c r="D6">
        <f t="shared" si="0"/>
        <v>110</v>
      </c>
      <c r="E6">
        <f t="shared" si="1"/>
        <v>0</v>
      </c>
      <c r="F6">
        <f t="shared" si="2"/>
        <v>0</v>
      </c>
      <c r="K6" s="3"/>
      <c r="O6">
        <v>501</v>
      </c>
      <c r="P6">
        <v>82</v>
      </c>
    </row>
    <row r="7" spans="1:22" x14ac:dyDescent="0.25">
      <c r="A7" s="1">
        <v>1</v>
      </c>
      <c r="B7" s="1">
        <v>83</v>
      </c>
      <c r="C7" s="1">
        <v>1</v>
      </c>
      <c r="D7">
        <f t="shared" si="0"/>
        <v>110</v>
      </c>
      <c r="E7">
        <f t="shared" si="1"/>
        <v>0</v>
      </c>
      <c r="F7">
        <f t="shared" si="2"/>
        <v>0</v>
      </c>
    </row>
    <row r="8" spans="1:22" x14ac:dyDescent="0.25">
      <c r="A8" s="1">
        <v>1</v>
      </c>
      <c r="B8" s="1">
        <v>133</v>
      </c>
      <c r="C8" s="1">
        <v>1</v>
      </c>
      <c r="D8">
        <f t="shared" si="0"/>
        <v>110</v>
      </c>
      <c r="E8">
        <f t="shared" si="1"/>
        <v>1</v>
      </c>
      <c r="F8">
        <f t="shared" si="2"/>
        <v>23</v>
      </c>
      <c r="Q8" s="45">
        <f>SUM(Q10:Q80)</f>
        <v>623.6800000000004</v>
      </c>
      <c r="V8" s="45">
        <f>SUM(V10:V80)</f>
        <v>296</v>
      </c>
    </row>
    <row r="9" spans="1:22" x14ac:dyDescent="0.25">
      <c r="A9" s="1">
        <v>2</v>
      </c>
      <c r="B9" s="1">
        <v>42</v>
      </c>
      <c r="C9" s="1">
        <v>1</v>
      </c>
      <c r="D9">
        <f t="shared" si="0"/>
        <v>150</v>
      </c>
      <c r="E9">
        <f t="shared" si="1"/>
        <v>0</v>
      </c>
      <c r="F9">
        <f t="shared" si="2"/>
        <v>0</v>
      </c>
      <c r="N9" t="s">
        <v>8</v>
      </c>
      <c r="O9" t="s">
        <v>17</v>
      </c>
      <c r="P9" t="s">
        <v>18</v>
      </c>
      <c r="Q9" t="s">
        <v>19</v>
      </c>
      <c r="S9" t="s">
        <v>8</v>
      </c>
      <c r="T9" t="s">
        <v>17</v>
      </c>
      <c r="U9" t="s">
        <v>18</v>
      </c>
    </row>
    <row r="10" spans="1:22" x14ac:dyDescent="0.25">
      <c r="A10" s="1">
        <v>2</v>
      </c>
      <c r="B10" s="1">
        <v>44</v>
      </c>
      <c r="C10" s="1">
        <v>1</v>
      </c>
      <c r="D10">
        <f t="shared" si="0"/>
        <v>150</v>
      </c>
      <c r="E10">
        <f t="shared" si="1"/>
        <v>0</v>
      </c>
      <c r="F10">
        <f t="shared" si="2"/>
        <v>0</v>
      </c>
      <c r="N10">
        <v>18</v>
      </c>
      <c r="O10">
        <v>10</v>
      </c>
      <c r="P10">
        <v>361</v>
      </c>
      <c r="Q10" s="4">
        <f>P10*$Q$2</f>
        <v>115.52</v>
      </c>
      <c r="S10">
        <v>18</v>
      </c>
      <c r="T10">
        <v>10</v>
      </c>
      <c r="U10">
        <v>241</v>
      </c>
      <c r="V10" s="4">
        <f>U10*$Q$2</f>
        <v>77.12</v>
      </c>
    </row>
    <row r="11" spans="1:22" x14ac:dyDescent="0.25">
      <c r="A11" s="1">
        <v>2</v>
      </c>
      <c r="B11" s="1">
        <v>45</v>
      </c>
      <c r="C11" s="1">
        <v>3</v>
      </c>
      <c r="D11">
        <f t="shared" si="0"/>
        <v>150</v>
      </c>
      <c r="E11">
        <f t="shared" si="1"/>
        <v>0</v>
      </c>
      <c r="F11">
        <f t="shared" si="2"/>
        <v>0</v>
      </c>
      <c r="N11">
        <v>245</v>
      </c>
      <c r="O11">
        <v>7</v>
      </c>
      <c r="P11">
        <v>171</v>
      </c>
      <c r="Q11" s="4">
        <f t="shared" ref="Q11:Q74" si="3">P11*$Q$2</f>
        <v>54.72</v>
      </c>
      <c r="S11">
        <v>245</v>
      </c>
      <c r="T11">
        <v>6</v>
      </c>
      <c r="U11">
        <v>96</v>
      </c>
      <c r="V11" s="4">
        <f t="shared" ref="V11:V47" si="4">U11*$Q$2</f>
        <v>30.72</v>
      </c>
    </row>
    <row r="12" spans="1:22" x14ac:dyDescent="0.25">
      <c r="A12" s="1">
        <v>2</v>
      </c>
      <c r="B12" s="1">
        <v>46</v>
      </c>
      <c r="C12" s="1">
        <v>1</v>
      </c>
      <c r="D12">
        <f t="shared" si="0"/>
        <v>150</v>
      </c>
      <c r="E12">
        <f t="shared" si="1"/>
        <v>0</v>
      </c>
      <c r="F12">
        <f t="shared" si="2"/>
        <v>0</v>
      </c>
      <c r="N12">
        <v>293</v>
      </c>
      <c r="O12">
        <v>5</v>
      </c>
      <c r="P12">
        <v>117</v>
      </c>
      <c r="Q12" s="4">
        <f t="shared" si="3"/>
        <v>37.44</v>
      </c>
      <c r="S12">
        <v>293</v>
      </c>
      <c r="T12">
        <v>4</v>
      </c>
      <c r="U12">
        <v>62</v>
      </c>
      <c r="V12" s="4">
        <f t="shared" si="4"/>
        <v>19.84</v>
      </c>
    </row>
    <row r="13" spans="1:22" x14ac:dyDescent="0.25">
      <c r="A13" s="1">
        <v>2</v>
      </c>
      <c r="B13" s="1">
        <v>48</v>
      </c>
      <c r="C13" s="1">
        <v>1</v>
      </c>
      <c r="D13">
        <f t="shared" si="0"/>
        <v>150</v>
      </c>
      <c r="E13">
        <f t="shared" si="1"/>
        <v>0</v>
      </c>
      <c r="F13">
        <f t="shared" si="2"/>
        <v>0</v>
      </c>
      <c r="N13">
        <v>501</v>
      </c>
      <c r="O13">
        <v>5</v>
      </c>
      <c r="P13">
        <v>82</v>
      </c>
      <c r="Q13" s="4">
        <f t="shared" si="3"/>
        <v>26.240000000000002</v>
      </c>
      <c r="S13">
        <v>4459</v>
      </c>
      <c r="T13">
        <v>2</v>
      </c>
      <c r="U13">
        <v>57</v>
      </c>
      <c r="V13" s="4">
        <f t="shared" si="4"/>
        <v>18.240000000000002</v>
      </c>
    </row>
    <row r="14" spans="1:22" x14ac:dyDescent="0.25">
      <c r="A14" s="1">
        <v>2</v>
      </c>
      <c r="B14" s="1">
        <v>51</v>
      </c>
      <c r="C14" s="1">
        <v>1</v>
      </c>
      <c r="D14">
        <f t="shared" si="0"/>
        <v>150</v>
      </c>
      <c r="E14">
        <f t="shared" si="1"/>
        <v>0</v>
      </c>
      <c r="F14">
        <f t="shared" si="2"/>
        <v>0</v>
      </c>
      <c r="N14">
        <v>4459</v>
      </c>
      <c r="O14">
        <v>2</v>
      </c>
      <c r="P14">
        <v>75</v>
      </c>
      <c r="Q14" s="4">
        <f t="shared" si="3"/>
        <v>24</v>
      </c>
      <c r="S14">
        <v>501</v>
      </c>
      <c r="T14">
        <v>2</v>
      </c>
      <c r="U14">
        <v>40</v>
      </c>
      <c r="V14" s="4">
        <f t="shared" si="4"/>
        <v>12.8</v>
      </c>
    </row>
    <row r="15" spans="1:22" x14ac:dyDescent="0.25">
      <c r="A15" s="1">
        <v>2</v>
      </c>
      <c r="B15" s="1">
        <v>54</v>
      </c>
      <c r="C15" s="1">
        <v>1</v>
      </c>
      <c r="D15">
        <f t="shared" si="0"/>
        <v>150</v>
      </c>
      <c r="E15">
        <f t="shared" si="1"/>
        <v>0</v>
      </c>
      <c r="F15">
        <f t="shared" si="2"/>
        <v>0</v>
      </c>
      <c r="N15">
        <v>8</v>
      </c>
      <c r="O15">
        <v>4</v>
      </c>
      <c r="P15">
        <v>70</v>
      </c>
      <c r="Q15" s="4">
        <f t="shared" si="3"/>
        <v>22.400000000000002</v>
      </c>
      <c r="S15">
        <v>335</v>
      </c>
      <c r="T15">
        <v>1</v>
      </c>
      <c r="U15">
        <v>35</v>
      </c>
      <c r="V15" s="4">
        <f t="shared" si="4"/>
        <v>11.200000000000001</v>
      </c>
    </row>
    <row r="16" spans="1:22" x14ac:dyDescent="0.25">
      <c r="A16" s="1">
        <v>2</v>
      </c>
      <c r="B16" s="1">
        <v>55</v>
      </c>
      <c r="C16" s="1">
        <v>1</v>
      </c>
      <c r="D16">
        <f t="shared" si="0"/>
        <v>150</v>
      </c>
      <c r="E16">
        <f t="shared" si="1"/>
        <v>0</v>
      </c>
      <c r="F16">
        <f t="shared" si="2"/>
        <v>0</v>
      </c>
      <c r="N16">
        <v>760</v>
      </c>
      <c r="O16">
        <v>6</v>
      </c>
      <c r="P16">
        <v>67</v>
      </c>
      <c r="Q16" s="4">
        <f t="shared" si="3"/>
        <v>21.44</v>
      </c>
      <c r="S16">
        <v>8</v>
      </c>
      <c r="T16">
        <v>2</v>
      </c>
      <c r="U16">
        <v>33</v>
      </c>
      <c r="V16" s="4">
        <f t="shared" si="4"/>
        <v>10.56</v>
      </c>
    </row>
    <row r="17" spans="1:22" x14ac:dyDescent="0.25">
      <c r="A17" s="1">
        <v>2</v>
      </c>
      <c r="B17" s="1">
        <v>57</v>
      </c>
      <c r="C17" s="1">
        <v>1</v>
      </c>
      <c r="D17">
        <f t="shared" si="0"/>
        <v>150</v>
      </c>
      <c r="E17">
        <f t="shared" si="1"/>
        <v>0</v>
      </c>
      <c r="F17">
        <f t="shared" si="2"/>
        <v>0</v>
      </c>
      <c r="N17">
        <v>1152</v>
      </c>
      <c r="O17">
        <v>5</v>
      </c>
      <c r="P17">
        <v>55</v>
      </c>
      <c r="Q17" s="4">
        <f t="shared" si="3"/>
        <v>17.600000000000001</v>
      </c>
      <c r="S17">
        <v>24</v>
      </c>
      <c r="T17">
        <v>1</v>
      </c>
      <c r="U17">
        <v>26</v>
      </c>
      <c r="V17" s="4">
        <f t="shared" si="4"/>
        <v>8.32</v>
      </c>
    </row>
    <row r="18" spans="1:22" x14ac:dyDescent="0.25">
      <c r="A18" s="1">
        <v>2</v>
      </c>
      <c r="B18" s="1">
        <v>58</v>
      </c>
      <c r="C18" s="1">
        <v>1</v>
      </c>
      <c r="D18">
        <f t="shared" si="0"/>
        <v>150</v>
      </c>
      <c r="E18">
        <f t="shared" si="1"/>
        <v>0</v>
      </c>
      <c r="F18">
        <f t="shared" si="2"/>
        <v>0</v>
      </c>
      <c r="N18">
        <v>573</v>
      </c>
      <c r="O18">
        <v>5</v>
      </c>
      <c r="P18">
        <v>51</v>
      </c>
      <c r="Q18" s="4">
        <f t="shared" si="3"/>
        <v>16.32</v>
      </c>
      <c r="S18">
        <v>544</v>
      </c>
      <c r="T18">
        <v>1</v>
      </c>
      <c r="U18">
        <v>26</v>
      </c>
      <c r="V18" s="4">
        <f t="shared" si="4"/>
        <v>8.32</v>
      </c>
    </row>
    <row r="19" spans="1:22" x14ac:dyDescent="0.25">
      <c r="A19" s="1">
        <v>2</v>
      </c>
      <c r="B19" s="1">
        <v>59</v>
      </c>
      <c r="C19" s="1">
        <v>2</v>
      </c>
      <c r="D19">
        <f t="shared" si="0"/>
        <v>150</v>
      </c>
      <c r="E19">
        <f t="shared" si="1"/>
        <v>0</v>
      </c>
      <c r="F19">
        <f t="shared" si="2"/>
        <v>0</v>
      </c>
      <c r="N19">
        <v>335</v>
      </c>
      <c r="O19">
        <v>3</v>
      </c>
      <c r="P19">
        <v>48</v>
      </c>
      <c r="Q19" s="4">
        <f t="shared" si="3"/>
        <v>15.36</v>
      </c>
      <c r="S19">
        <v>596</v>
      </c>
      <c r="T19">
        <v>1</v>
      </c>
      <c r="U19">
        <v>25</v>
      </c>
      <c r="V19" s="4">
        <f t="shared" si="4"/>
        <v>8</v>
      </c>
    </row>
    <row r="20" spans="1:22" x14ac:dyDescent="0.25">
      <c r="A20" s="1">
        <v>2</v>
      </c>
      <c r="B20" s="1">
        <v>60</v>
      </c>
      <c r="C20" s="1">
        <v>1</v>
      </c>
      <c r="D20">
        <f t="shared" si="0"/>
        <v>150</v>
      </c>
      <c r="E20">
        <f t="shared" si="1"/>
        <v>0</v>
      </c>
      <c r="F20">
        <f t="shared" si="2"/>
        <v>0</v>
      </c>
      <c r="N20">
        <v>330</v>
      </c>
      <c r="O20">
        <v>3</v>
      </c>
      <c r="P20">
        <v>47</v>
      </c>
      <c r="Q20" s="4">
        <f t="shared" si="3"/>
        <v>15.040000000000001</v>
      </c>
      <c r="S20">
        <v>5393</v>
      </c>
      <c r="T20">
        <v>1</v>
      </c>
      <c r="U20">
        <v>23</v>
      </c>
      <c r="V20" s="4">
        <f t="shared" si="4"/>
        <v>7.36</v>
      </c>
    </row>
    <row r="21" spans="1:22" x14ac:dyDescent="0.25">
      <c r="A21" s="1">
        <v>2</v>
      </c>
      <c r="B21" s="1">
        <v>62</v>
      </c>
      <c r="C21" s="1">
        <v>2</v>
      </c>
      <c r="D21">
        <f t="shared" si="0"/>
        <v>150</v>
      </c>
      <c r="E21">
        <f t="shared" si="1"/>
        <v>0</v>
      </c>
      <c r="F21">
        <f t="shared" si="2"/>
        <v>0</v>
      </c>
      <c r="N21">
        <v>596</v>
      </c>
      <c r="O21">
        <v>3</v>
      </c>
      <c r="P21">
        <v>40</v>
      </c>
      <c r="Q21" s="4">
        <f t="shared" si="3"/>
        <v>12.8</v>
      </c>
      <c r="S21">
        <v>735</v>
      </c>
      <c r="T21">
        <v>1</v>
      </c>
      <c r="U21">
        <v>21</v>
      </c>
      <c r="V21" s="4">
        <f t="shared" si="4"/>
        <v>6.72</v>
      </c>
    </row>
    <row r="22" spans="1:22" x14ac:dyDescent="0.25">
      <c r="A22" s="1">
        <v>2</v>
      </c>
      <c r="B22" s="1">
        <v>66</v>
      </c>
      <c r="C22" s="1">
        <v>1</v>
      </c>
      <c r="D22">
        <f t="shared" si="0"/>
        <v>150</v>
      </c>
      <c r="E22">
        <f t="shared" si="1"/>
        <v>0</v>
      </c>
      <c r="F22">
        <f t="shared" si="2"/>
        <v>0</v>
      </c>
      <c r="N22">
        <v>2224</v>
      </c>
      <c r="O22">
        <v>2</v>
      </c>
      <c r="P22">
        <v>40</v>
      </c>
      <c r="Q22" s="4">
        <f t="shared" si="3"/>
        <v>12.8</v>
      </c>
      <c r="S22">
        <v>760</v>
      </c>
      <c r="T22">
        <v>3</v>
      </c>
      <c r="U22">
        <v>19</v>
      </c>
      <c r="V22" s="4">
        <f t="shared" si="4"/>
        <v>6.08</v>
      </c>
    </row>
    <row r="23" spans="1:22" x14ac:dyDescent="0.25">
      <c r="A23" s="1">
        <v>2</v>
      </c>
      <c r="B23" s="1">
        <v>68</v>
      </c>
      <c r="C23" s="1">
        <v>1</v>
      </c>
      <c r="D23">
        <f t="shared" si="0"/>
        <v>150</v>
      </c>
      <c r="E23">
        <f t="shared" si="1"/>
        <v>0</v>
      </c>
      <c r="F23">
        <f t="shared" si="2"/>
        <v>0</v>
      </c>
      <c r="N23">
        <v>546</v>
      </c>
      <c r="O23">
        <v>3</v>
      </c>
      <c r="P23">
        <v>39</v>
      </c>
      <c r="Q23" s="4">
        <f t="shared" si="3"/>
        <v>12.48</v>
      </c>
      <c r="S23">
        <v>1339</v>
      </c>
      <c r="T23">
        <v>1</v>
      </c>
      <c r="U23">
        <v>18</v>
      </c>
      <c r="V23" s="4">
        <f t="shared" si="4"/>
        <v>5.76</v>
      </c>
    </row>
    <row r="24" spans="1:22" x14ac:dyDescent="0.25">
      <c r="A24" s="1">
        <v>2</v>
      </c>
      <c r="B24" s="1">
        <v>71</v>
      </c>
      <c r="C24" s="1">
        <v>1</v>
      </c>
      <c r="D24">
        <f t="shared" si="0"/>
        <v>150</v>
      </c>
      <c r="E24">
        <f t="shared" si="1"/>
        <v>0</v>
      </c>
      <c r="F24">
        <f t="shared" si="2"/>
        <v>0</v>
      </c>
      <c r="N24">
        <v>24</v>
      </c>
      <c r="O24">
        <v>1</v>
      </c>
      <c r="P24">
        <v>38</v>
      </c>
      <c r="Q24" s="4">
        <f t="shared" si="3"/>
        <v>12.16</v>
      </c>
      <c r="S24">
        <v>2224</v>
      </c>
      <c r="T24">
        <v>2</v>
      </c>
      <c r="U24">
        <v>18</v>
      </c>
      <c r="V24" s="4">
        <f t="shared" si="4"/>
        <v>5.76</v>
      </c>
    </row>
    <row r="25" spans="1:22" x14ac:dyDescent="0.25">
      <c r="A25" s="1">
        <v>2</v>
      </c>
      <c r="B25" s="1">
        <v>74</v>
      </c>
      <c r="C25" s="1">
        <v>1</v>
      </c>
      <c r="D25">
        <f t="shared" si="0"/>
        <v>150</v>
      </c>
      <c r="E25">
        <f t="shared" si="1"/>
        <v>0</v>
      </c>
      <c r="F25">
        <f t="shared" si="2"/>
        <v>0</v>
      </c>
      <c r="N25">
        <v>544</v>
      </c>
      <c r="O25">
        <v>1</v>
      </c>
      <c r="P25">
        <v>38</v>
      </c>
      <c r="Q25" s="4">
        <f t="shared" si="3"/>
        <v>12.16</v>
      </c>
      <c r="S25">
        <v>1152</v>
      </c>
      <c r="T25">
        <v>2</v>
      </c>
      <c r="U25">
        <v>16</v>
      </c>
      <c r="V25" s="4">
        <f t="shared" si="4"/>
        <v>5.12</v>
      </c>
    </row>
    <row r="26" spans="1:22" x14ac:dyDescent="0.25">
      <c r="A26" s="1">
        <v>2</v>
      </c>
      <c r="B26" s="1">
        <v>75</v>
      </c>
      <c r="C26" s="1">
        <v>2</v>
      </c>
      <c r="D26">
        <f t="shared" si="0"/>
        <v>150</v>
      </c>
      <c r="E26">
        <f t="shared" si="1"/>
        <v>0</v>
      </c>
      <c r="F26">
        <f t="shared" si="2"/>
        <v>0</v>
      </c>
      <c r="N26">
        <v>735</v>
      </c>
      <c r="O26">
        <v>1</v>
      </c>
      <c r="P26">
        <v>33</v>
      </c>
      <c r="Q26" s="4">
        <f t="shared" si="3"/>
        <v>10.56</v>
      </c>
      <c r="S26">
        <v>5268</v>
      </c>
      <c r="T26">
        <v>1</v>
      </c>
      <c r="U26">
        <v>16</v>
      </c>
      <c r="V26" s="4">
        <f t="shared" si="4"/>
        <v>5.12</v>
      </c>
    </row>
    <row r="27" spans="1:22" x14ac:dyDescent="0.25">
      <c r="A27" s="1">
        <v>2</v>
      </c>
      <c r="B27" s="1">
        <v>80</v>
      </c>
      <c r="C27" s="1">
        <v>1</v>
      </c>
      <c r="D27">
        <f t="shared" si="0"/>
        <v>150</v>
      </c>
      <c r="E27">
        <f t="shared" si="1"/>
        <v>0</v>
      </c>
      <c r="F27">
        <f t="shared" si="2"/>
        <v>0</v>
      </c>
      <c r="N27">
        <v>776</v>
      </c>
      <c r="O27">
        <v>2</v>
      </c>
      <c r="P27">
        <v>32</v>
      </c>
      <c r="Q27" s="4">
        <f t="shared" si="3"/>
        <v>10.24</v>
      </c>
      <c r="S27">
        <v>166</v>
      </c>
      <c r="T27">
        <v>1</v>
      </c>
      <c r="U27">
        <v>15</v>
      </c>
      <c r="V27" s="4">
        <f t="shared" si="4"/>
        <v>4.8</v>
      </c>
    </row>
    <row r="28" spans="1:22" x14ac:dyDescent="0.25">
      <c r="A28" s="1">
        <v>2</v>
      </c>
      <c r="B28" s="1">
        <v>81</v>
      </c>
      <c r="C28" s="1">
        <v>1</v>
      </c>
      <c r="D28">
        <f t="shared" si="0"/>
        <v>150</v>
      </c>
      <c r="E28">
        <f t="shared" si="1"/>
        <v>0</v>
      </c>
      <c r="F28">
        <f t="shared" si="2"/>
        <v>0</v>
      </c>
      <c r="N28">
        <v>3041</v>
      </c>
      <c r="O28">
        <v>2</v>
      </c>
      <c r="P28">
        <v>32</v>
      </c>
      <c r="Q28" s="4">
        <f t="shared" si="3"/>
        <v>10.24</v>
      </c>
      <c r="S28">
        <v>546</v>
      </c>
      <c r="T28">
        <v>2</v>
      </c>
      <c r="U28">
        <v>15</v>
      </c>
      <c r="V28" s="4">
        <f t="shared" si="4"/>
        <v>4.8</v>
      </c>
    </row>
    <row r="29" spans="1:22" x14ac:dyDescent="0.25">
      <c r="A29" s="1">
        <v>2</v>
      </c>
      <c r="B29" s="1">
        <v>82</v>
      </c>
      <c r="C29" s="1">
        <v>1</v>
      </c>
      <c r="D29">
        <f t="shared" si="0"/>
        <v>150</v>
      </c>
      <c r="E29">
        <f t="shared" si="1"/>
        <v>0</v>
      </c>
      <c r="F29">
        <f t="shared" si="2"/>
        <v>0</v>
      </c>
      <c r="N29">
        <v>1339</v>
      </c>
      <c r="O29">
        <v>1</v>
      </c>
      <c r="P29">
        <v>30</v>
      </c>
      <c r="Q29" s="4">
        <f t="shared" si="3"/>
        <v>9.6</v>
      </c>
      <c r="S29">
        <v>330</v>
      </c>
      <c r="T29">
        <v>2</v>
      </c>
      <c r="U29">
        <v>14</v>
      </c>
      <c r="V29" s="4">
        <f t="shared" si="4"/>
        <v>4.4800000000000004</v>
      </c>
    </row>
    <row r="30" spans="1:22" x14ac:dyDescent="0.25">
      <c r="A30" s="1">
        <v>2</v>
      </c>
      <c r="B30" s="1">
        <v>83</v>
      </c>
      <c r="C30" s="1">
        <v>1</v>
      </c>
      <c r="D30">
        <f t="shared" si="0"/>
        <v>150</v>
      </c>
      <c r="E30">
        <f t="shared" si="1"/>
        <v>0</v>
      </c>
      <c r="F30">
        <f t="shared" si="2"/>
        <v>0</v>
      </c>
      <c r="N30">
        <v>166</v>
      </c>
      <c r="O30">
        <v>1</v>
      </c>
      <c r="P30">
        <v>27</v>
      </c>
      <c r="Q30" s="4">
        <f t="shared" si="3"/>
        <v>8.64</v>
      </c>
      <c r="S30">
        <v>573</v>
      </c>
      <c r="T30">
        <v>3</v>
      </c>
      <c r="U30">
        <v>14</v>
      </c>
      <c r="V30" s="4">
        <f t="shared" si="4"/>
        <v>4.4800000000000004</v>
      </c>
    </row>
    <row r="31" spans="1:22" x14ac:dyDescent="0.25">
      <c r="A31" s="1">
        <v>2</v>
      </c>
      <c r="B31" s="1">
        <v>86</v>
      </c>
      <c r="C31" s="1">
        <v>1</v>
      </c>
      <c r="D31">
        <f t="shared" si="0"/>
        <v>150</v>
      </c>
      <c r="E31">
        <f t="shared" si="1"/>
        <v>0</v>
      </c>
      <c r="F31">
        <f t="shared" si="2"/>
        <v>0</v>
      </c>
      <c r="N31">
        <v>535</v>
      </c>
      <c r="O31">
        <v>2</v>
      </c>
      <c r="P31">
        <v>26</v>
      </c>
      <c r="Q31" s="4">
        <f t="shared" si="3"/>
        <v>8.32</v>
      </c>
      <c r="S31">
        <v>1895</v>
      </c>
      <c r="T31">
        <v>1</v>
      </c>
      <c r="U31">
        <v>13</v>
      </c>
      <c r="V31" s="4">
        <f t="shared" si="4"/>
        <v>4.16</v>
      </c>
    </row>
    <row r="32" spans="1:22" x14ac:dyDescent="0.25">
      <c r="A32" s="1">
        <v>2</v>
      </c>
      <c r="B32" s="1">
        <v>87</v>
      </c>
      <c r="C32" s="1">
        <v>1</v>
      </c>
      <c r="D32">
        <f t="shared" si="0"/>
        <v>150</v>
      </c>
      <c r="E32">
        <f t="shared" si="1"/>
        <v>0</v>
      </c>
      <c r="F32">
        <f t="shared" si="2"/>
        <v>0</v>
      </c>
      <c r="N32">
        <v>1895</v>
      </c>
      <c r="O32">
        <v>1</v>
      </c>
      <c r="P32">
        <v>24</v>
      </c>
      <c r="Q32" s="4">
        <f t="shared" si="3"/>
        <v>7.68</v>
      </c>
      <c r="S32">
        <v>776</v>
      </c>
      <c r="T32">
        <v>1</v>
      </c>
      <c r="U32">
        <v>11</v>
      </c>
      <c r="V32" s="4">
        <f t="shared" si="4"/>
        <v>3.52</v>
      </c>
    </row>
    <row r="33" spans="1:22" x14ac:dyDescent="0.25">
      <c r="A33" s="1">
        <v>2</v>
      </c>
      <c r="B33" s="1">
        <v>88</v>
      </c>
      <c r="C33" s="1">
        <v>1</v>
      </c>
      <c r="D33">
        <f t="shared" si="0"/>
        <v>150</v>
      </c>
      <c r="E33">
        <f t="shared" si="1"/>
        <v>0</v>
      </c>
      <c r="F33">
        <f t="shared" si="2"/>
        <v>0</v>
      </c>
      <c r="N33">
        <v>858</v>
      </c>
      <c r="O33">
        <v>1</v>
      </c>
      <c r="P33">
        <v>21</v>
      </c>
      <c r="Q33" s="4">
        <f t="shared" si="3"/>
        <v>6.72</v>
      </c>
      <c r="S33">
        <v>3041</v>
      </c>
      <c r="T33">
        <v>2</v>
      </c>
      <c r="U33">
        <v>10</v>
      </c>
      <c r="V33" s="4">
        <f t="shared" si="4"/>
        <v>3.2</v>
      </c>
    </row>
    <row r="34" spans="1:22" x14ac:dyDescent="0.25">
      <c r="A34" s="1">
        <v>2</v>
      </c>
      <c r="B34" s="1">
        <v>92</v>
      </c>
      <c r="C34" s="1">
        <v>1</v>
      </c>
      <c r="D34">
        <f t="shared" si="0"/>
        <v>150</v>
      </c>
      <c r="E34">
        <f t="shared" si="1"/>
        <v>0</v>
      </c>
      <c r="F34">
        <f t="shared" si="2"/>
        <v>0</v>
      </c>
      <c r="N34">
        <v>1238</v>
      </c>
      <c r="O34">
        <v>1</v>
      </c>
      <c r="P34">
        <v>20</v>
      </c>
      <c r="Q34" s="4">
        <f t="shared" si="3"/>
        <v>6.4</v>
      </c>
      <c r="S34">
        <v>858</v>
      </c>
      <c r="T34">
        <v>1</v>
      </c>
      <c r="U34">
        <v>9</v>
      </c>
      <c r="V34" s="4">
        <f t="shared" si="4"/>
        <v>2.88</v>
      </c>
    </row>
    <row r="35" spans="1:22" x14ac:dyDescent="0.25">
      <c r="A35" s="1">
        <v>2</v>
      </c>
      <c r="B35" s="1">
        <v>95</v>
      </c>
      <c r="C35" s="1">
        <v>1</v>
      </c>
      <c r="D35">
        <f t="shared" si="0"/>
        <v>150</v>
      </c>
      <c r="E35">
        <f t="shared" si="1"/>
        <v>0</v>
      </c>
      <c r="F35">
        <f t="shared" si="2"/>
        <v>0</v>
      </c>
      <c r="N35">
        <v>2231</v>
      </c>
      <c r="O35">
        <v>1</v>
      </c>
      <c r="P35">
        <v>20</v>
      </c>
      <c r="Q35" s="4">
        <f t="shared" si="3"/>
        <v>6.4</v>
      </c>
      <c r="S35">
        <v>2231</v>
      </c>
      <c r="T35">
        <v>1</v>
      </c>
      <c r="U35">
        <v>9</v>
      </c>
      <c r="V35" s="4">
        <f t="shared" si="4"/>
        <v>2.88</v>
      </c>
    </row>
    <row r="36" spans="1:22" x14ac:dyDescent="0.25">
      <c r="A36" s="1">
        <v>2</v>
      </c>
      <c r="B36" s="1">
        <v>111</v>
      </c>
      <c r="C36" s="1">
        <v>1</v>
      </c>
      <c r="D36">
        <f t="shared" si="0"/>
        <v>150</v>
      </c>
      <c r="E36">
        <f t="shared" si="1"/>
        <v>0</v>
      </c>
      <c r="F36">
        <f t="shared" si="2"/>
        <v>0</v>
      </c>
      <c r="N36">
        <v>469</v>
      </c>
      <c r="O36">
        <v>1</v>
      </c>
      <c r="P36">
        <v>19</v>
      </c>
      <c r="Q36" s="4">
        <f t="shared" si="3"/>
        <v>6.08</v>
      </c>
      <c r="S36">
        <v>1238</v>
      </c>
      <c r="T36">
        <v>1</v>
      </c>
      <c r="U36">
        <v>8</v>
      </c>
      <c r="V36" s="4">
        <f t="shared" si="4"/>
        <v>2.56</v>
      </c>
    </row>
    <row r="37" spans="1:22" x14ac:dyDescent="0.25">
      <c r="A37" s="1">
        <v>2</v>
      </c>
      <c r="B37" s="1">
        <v>166</v>
      </c>
      <c r="C37" s="1">
        <v>1</v>
      </c>
      <c r="D37">
        <f t="shared" si="0"/>
        <v>150</v>
      </c>
      <c r="E37">
        <f t="shared" si="1"/>
        <v>1</v>
      </c>
      <c r="F37">
        <f t="shared" si="2"/>
        <v>16</v>
      </c>
      <c r="N37">
        <v>543</v>
      </c>
      <c r="O37">
        <v>3</v>
      </c>
      <c r="P37">
        <v>19</v>
      </c>
      <c r="Q37" s="4">
        <f t="shared" si="3"/>
        <v>6.08</v>
      </c>
      <c r="S37">
        <v>4225</v>
      </c>
      <c r="T37">
        <v>1</v>
      </c>
      <c r="U37">
        <v>8</v>
      </c>
      <c r="V37" s="4">
        <f t="shared" si="4"/>
        <v>2.56</v>
      </c>
    </row>
    <row r="38" spans="1:22" x14ac:dyDescent="0.25">
      <c r="A38" s="1">
        <v>3</v>
      </c>
      <c r="B38" s="1">
        <v>42</v>
      </c>
      <c r="C38" s="1">
        <v>2</v>
      </c>
      <c r="D38">
        <f t="shared" si="0"/>
        <v>170</v>
      </c>
      <c r="E38">
        <f t="shared" si="1"/>
        <v>0</v>
      </c>
      <c r="F38">
        <f t="shared" si="2"/>
        <v>0</v>
      </c>
      <c r="N38">
        <v>4225</v>
      </c>
      <c r="O38">
        <v>1</v>
      </c>
      <c r="P38">
        <v>18</v>
      </c>
      <c r="Q38" s="4">
        <f t="shared" si="3"/>
        <v>5.76</v>
      </c>
      <c r="S38">
        <v>469</v>
      </c>
      <c r="T38">
        <v>1</v>
      </c>
      <c r="U38">
        <v>7</v>
      </c>
      <c r="V38" s="4">
        <f t="shared" si="4"/>
        <v>2.2400000000000002</v>
      </c>
    </row>
    <row r="39" spans="1:22" x14ac:dyDescent="0.25">
      <c r="A39" s="1">
        <v>3</v>
      </c>
      <c r="B39" s="1">
        <v>45</v>
      </c>
      <c r="C39" s="1">
        <v>1</v>
      </c>
      <c r="D39">
        <f t="shared" si="0"/>
        <v>170</v>
      </c>
      <c r="E39">
        <f t="shared" si="1"/>
        <v>0</v>
      </c>
      <c r="F39">
        <f t="shared" si="2"/>
        <v>0</v>
      </c>
      <c r="N39">
        <v>5268</v>
      </c>
      <c r="O39">
        <v>1</v>
      </c>
      <c r="P39">
        <v>18</v>
      </c>
      <c r="Q39" s="4">
        <f t="shared" si="3"/>
        <v>5.76</v>
      </c>
      <c r="S39">
        <v>1115</v>
      </c>
      <c r="T39">
        <v>1</v>
      </c>
      <c r="U39">
        <v>5</v>
      </c>
      <c r="V39" s="4">
        <f t="shared" si="4"/>
        <v>1.6</v>
      </c>
    </row>
    <row r="40" spans="1:22" x14ac:dyDescent="0.25">
      <c r="A40" s="1">
        <v>3</v>
      </c>
      <c r="B40" s="1">
        <v>46</v>
      </c>
      <c r="C40" s="1">
        <v>2</v>
      </c>
      <c r="D40">
        <f t="shared" si="0"/>
        <v>170</v>
      </c>
      <c r="E40">
        <f t="shared" si="1"/>
        <v>0</v>
      </c>
      <c r="F40">
        <f t="shared" si="2"/>
        <v>0</v>
      </c>
      <c r="N40">
        <v>990</v>
      </c>
      <c r="O40">
        <v>2</v>
      </c>
      <c r="P40">
        <v>17</v>
      </c>
      <c r="Q40" s="4">
        <f t="shared" si="3"/>
        <v>5.44</v>
      </c>
      <c r="S40">
        <v>259</v>
      </c>
      <c r="T40">
        <v>1</v>
      </c>
      <c r="U40">
        <v>3</v>
      </c>
      <c r="V40" s="4">
        <f t="shared" si="4"/>
        <v>0.96</v>
      </c>
    </row>
    <row r="41" spans="1:22" x14ac:dyDescent="0.25">
      <c r="A41" s="1">
        <v>3</v>
      </c>
      <c r="B41" s="1">
        <v>50</v>
      </c>
      <c r="C41" s="1">
        <v>2</v>
      </c>
      <c r="D41">
        <f t="shared" si="0"/>
        <v>170</v>
      </c>
      <c r="E41">
        <f t="shared" si="1"/>
        <v>0</v>
      </c>
      <c r="F41">
        <f t="shared" si="2"/>
        <v>0</v>
      </c>
      <c r="N41">
        <v>1115</v>
      </c>
      <c r="O41">
        <v>1</v>
      </c>
      <c r="P41">
        <v>17</v>
      </c>
      <c r="Q41" s="4">
        <f t="shared" si="3"/>
        <v>5.44</v>
      </c>
      <c r="S41">
        <v>990</v>
      </c>
      <c r="T41">
        <v>1</v>
      </c>
      <c r="U41">
        <v>3</v>
      </c>
      <c r="V41" s="4">
        <f t="shared" si="4"/>
        <v>0.96</v>
      </c>
    </row>
    <row r="42" spans="1:22" x14ac:dyDescent="0.25">
      <c r="A42" s="1">
        <v>3</v>
      </c>
      <c r="B42" s="1">
        <v>51</v>
      </c>
      <c r="C42" s="1">
        <v>1</v>
      </c>
      <c r="D42">
        <f t="shared" si="0"/>
        <v>170</v>
      </c>
      <c r="E42">
        <f t="shared" si="1"/>
        <v>0</v>
      </c>
      <c r="F42">
        <f t="shared" si="2"/>
        <v>0</v>
      </c>
      <c r="N42">
        <v>259</v>
      </c>
      <c r="O42">
        <v>1</v>
      </c>
      <c r="P42">
        <v>15</v>
      </c>
      <c r="Q42" s="4">
        <f t="shared" si="3"/>
        <v>4.8</v>
      </c>
      <c r="S42">
        <v>535</v>
      </c>
      <c r="T42">
        <v>2</v>
      </c>
      <c r="U42">
        <v>2</v>
      </c>
      <c r="V42" s="4">
        <f t="shared" si="4"/>
        <v>0.64</v>
      </c>
    </row>
    <row r="43" spans="1:22" x14ac:dyDescent="0.25">
      <c r="A43" s="1">
        <v>3</v>
      </c>
      <c r="B43" s="1">
        <v>52</v>
      </c>
      <c r="C43" s="1">
        <v>1</v>
      </c>
      <c r="D43">
        <f t="shared" si="0"/>
        <v>170</v>
      </c>
      <c r="E43">
        <f t="shared" si="1"/>
        <v>0</v>
      </c>
      <c r="F43">
        <f t="shared" si="2"/>
        <v>0</v>
      </c>
      <c r="N43">
        <v>783</v>
      </c>
      <c r="O43">
        <v>1</v>
      </c>
      <c r="P43">
        <v>14</v>
      </c>
      <c r="Q43" s="4">
        <f t="shared" si="3"/>
        <v>4.4800000000000004</v>
      </c>
      <c r="S43">
        <v>543</v>
      </c>
      <c r="T43">
        <v>1</v>
      </c>
      <c r="U43">
        <v>2</v>
      </c>
      <c r="V43" s="4">
        <f t="shared" si="4"/>
        <v>0.64</v>
      </c>
    </row>
    <row r="44" spans="1:22" x14ac:dyDescent="0.25">
      <c r="A44" s="1">
        <v>3</v>
      </c>
      <c r="B44" s="1">
        <v>55</v>
      </c>
      <c r="C44" s="1">
        <v>2</v>
      </c>
      <c r="D44">
        <f t="shared" si="0"/>
        <v>170</v>
      </c>
      <c r="E44">
        <f t="shared" si="1"/>
        <v>0</v>
      </c>
      <c r="F44">
        <f t="shared" si="2"/>
        <v>0</v>
      </c>
      <c r="N44">
        <v>779</v>
      </c>
      <c r="O44">
        <v>2</v>
      </c>
      <c r="P44">
        <v>13</v>
      </c>
      <c r="Q44" s="4">
        <f t="shared" si="3"/>
        <v>4.16</v>
      </c>
      <c r="S44">
        <v>783</v>
      </c>
      <c r="T44">
        <v>1</v>
      </c>
      <c r="U44">
        <v>2</v>
      </c>
      <c r="V44" s="4">
        <f t="shared" si="4"/>
        <v>0.64</v>
      </c>
    </row>
    <row r="45" spans="1:22" x14ac:dyDescent="0.25">
      <c r="A45" s="1">
        <v>3</v>
      </c>
      <c r="B45" s="1">
        <v>56</v>
      </c>
      <c r="C45" s="1">
        <v>1</v>
      </c>
      <c r="D45">
        <f t="shared" si="0"/>
        <v>170</v>
      </c>
      <c r="E45">
        <f t="shared" si="1"/>
        <v>0</v>
      </c>
      <c r="F45">
        <f t="shared" si="2"/>
        <v>0</v>
      </c>
      <c r="N45">
        <v>1635</v>
      </c>
      <c r="O45">
        <v>1</v>
      </c>
      <c r="P45">
        <v>13</v>
      </c>
      <c r="Q45" s="4">
        <f t="shared" si="3"/>
        <v>4.16</v>
      </c>
      <c r="S45">
        <v>2339</v>
      </c>
      <c r="T45">
        <v>1</v>
      </c>
      <c r="U45">
        <v>2</v>
      </c>
      <c r="V45" s="4">
        <f t="shared" si="4"/>
        <v>0.64</v>
      </c>
    </row>
    <row r="46" spans="1:22" x14ac:dyDescent="0.25">
      <c r="A46" s="1">
        <v>3</v>
      </c>
      <c r="B46" s="1">
        <v>57</v>
      </c>
      <c r="C46" s="1">
        <v>1</v>
      </c>
      <c r="D46">
        <f t="shared" si="0"/>
        <v>170</v>
      </c>
      <c r="E46">
        <f t="shared" si="1"/>
        <v>0</v>
      </c>
      <c r="F46">
        <f t="shared" si="2"/>
        <v>0</v>
      </c>
      <c r="N46">
        <v>2339</v>
      </c>
      <c r="O46">
        <v>1</v>
      </c>
      <c r="P46">
        <v>13</v>
      </c>
      <c r="Q46" s="4">
        <f t="shared" si="3"/>
        <v>4.16</v>
      </c>
      <c r="S46">
        <v>1635</v>
      </c>
      <c r="T46">
        <v>1</v>
      </c>
      <c r="U46">
        <v>1</v>
      </c>
      <c r="V46" s="4">
        <f t="shared" si="4"/>
        <v>0.32</v>
      </c>
    </row>
    <row r="47" spans="1:22" x14ac:dyDescent="0.25">
      <c r="A47" s="1">
        <v>3</v>
      </c>
      <c r="B47" s="1">
        <v>59</v>
      </c>
      <c r="C47" s="1">
        <v>2</v>
      </c>
      <c r="D47">
        <f t="shared" si="0"/>
        <v>170</v>
      </c>
      <c r="E47">
        <f t="shared" si="1"/>
        <v>0</v>
      </c>
      <c r="F47">
        <f t="shared" si="2"/>
        <v>0</v>
      </c>
      <c r="N47">
        <v>5393</v>
      </c>
      <c r="O47">
        <v>1</v>
      </c>
      <c r="P47">
        <v>13</v>
      </c>
      <c r="Q47" s="4">
        <f t="shared" si="3"/>
        <v>4.16</v>
      </c>
      <c r="S47">
        <v>6</v>
      </c>
      <c r="T47">
        <v>1</v>
      </c>
      <c r="U47">
        <v>0</v>
      </c>
      <c r="V47" s="4">
        <f t="shared" si="4"/>
        <v>0</v>
      </c>
    </row>
    <row r="48" spans="1:22" x14ac:dyDescent="0.25">
      <c r="A48" s="1">
        <v>3</v>
      </c>
      <c r="B48" s="1">
        <v>64</v>
      </c>
      <c r="C48" s="1">
        <v>1</v>
      </c>
      <c r="D48">
        <f t="shared" si="0"/>
        <v>170</v>
      </c>
      <c r="E48">
        <f t="shared" si="1"/>
        <v>0</v>
      </c>
      <c r="F48">
        <f t="shared" si="2"/>
        <v>0</v>
      </c>
      <c r="N48">
        <v>6</v>
      </c>
      <c r="O48">
        <v>1</v>
      </c>
      <c r="P48">
        <v>12</v>
      </c>
      <c r="Q48" s="4">
        <f t="shared" si="3"/>
        <v>3.84</v>
      </c>
    </row>
    <row r="49" spans="1:17" x14ac:dyDescent="0.25">
      <c r="A49" s="1">
        <v>3</v>
      </c>
      <c r="B49" s="1">
        <v>67</v>
      </c>
      <c r="C49" s="1">
        <v>1</v>
      </c>
      <c r="D49">
        <f t="shared" si="0"/>
        <v>170</v>
      </c>
      <c r="E49">
        <f t="shared" si="1"/>
        <v>0</v>
      </c>
      <c r="F49">
        <f t="shared" si="2"/>
        <v>0</v>
      </c>
      <c r="N49">
        <v>803</v>
      </c>
      <c r="O49">
        <v>1</v>
      </c>
      <c r="P49">
        <v>11</v>
      </c>
      <c r="Q49" s="4">
        <f t="shared" si="3"/>
        <v>3.52</v>
      </c>
    </row>
    <row r="50" spans="1:17" x14ac:dyDescent="0.25">
      <c r="A50" s="1">
        <v>3</v>
      </c>
      <c r="B50" s="1">
        <v>68</v>
      </c>
      <c r="C50" s="1">
        <v>2</v>
      </c>
      <c r="D50">
        <f t="shared" si="0"/>
        <v>170</v>
      </c>
      <c r="E50">
        <f t="shared" si="1"/>
        <v>0</v>
      </c>
      <c r="F50">
        <f t="shared" si="2"/>
        <v>0</v>
      </c>
      <c r="N50">
        <v>812</v>
      </c>
      <c r="O50">
        <v>1</v>
      </c>
      <c r="P50">
        <v>11</v>
      </c>
      <c r="Q50" s="4">
        <f t="shared" si="3"/>
        <v>3.52</v>
      </c>
    </row>
    <row r="51" spans="1:17" x14ac:dyDescent="0.25">
      <c r="A51" s="1">
        <v>3</v>
      </c>
      <c r="B51" s="1">
        <v>70</v>
      </c>
      <c r="C51" s="1">
        <v>2</v>
      </c>
      <c r="D51">
        <f t="shared" si="0"/>
        <v>170</v>
      </c>
      <c r="E51">
        <f t="shared" si="1"/>
        <v>0</v>
      </c>
      <c r="F51">
        <f t="shared" si="2"/>
        <v>0</v>
      </c>
      <c r="N51">
        <v>438</v>
      </c>
      <c r="O51">
        <v>2</v>
      </c>
      <c r="P51">
        <v>10</v>
      </c>
      <c r="Q51" s="4">
        <f t="shared" si="3"/>
        <v>3.2</v>
      </c>
    </row>
    <row r="52" spans="1:17" x14ac:dyDescent="0.25">
      <c r="A52" s="1">
        <v>3</v>
      </c>
      <c r="B52" s="1">
        <v>71</v>
      </c>
      <c r="C52" s="1">
        <v>2</v>
      </c>
      <c r="D52">
        <f t="shared" si="0"/>
        <v>170</v>
      </c>
      <c r="E52">
        <f t="shared" si="1"/>
        <v>0</v>
      </c>
      <c r="F52">
        <f t="shared" si="2"/>
        <v>0</v>
      </c>
      <c r="N52">
        <v>839</v>
      </c>
      <c r="O52">
        <v>1</v>
      </c>
      <c r="P52">
        <v>10</v>
      </c>
      <c r="Q52" s="4">
        <f t="shared" si="3"/>
        <v>3.2</v>
      </c>
    </row>
    <row r="53" spans="1:17" x14ac:dyDescent="0.25">
      <c r="A53" s="1">
        <v>3</v>
      </c>
      <c r="B53" s="1">
        <v>72</v>
      </c>
      <c r="C53" s="1">
        <v>1</v>
      </c>
      <c r="D53">
        <f t="shared" si="0"/>
        <v>170</v>
      </c>
      <c r="E53">
        <f t="shared" si="1"/>
        <v>0</v>
      </c>
      <c r="F53">
        <f t="shared" si="2"/>
        <v>0</v>
      </c>
      <c r="N53">
        <v>1757</v>
      </c>
      <c r="O53">
        <v>2</v>
      </c>
      <c r="P53">
        <v>10</v>
      </c>
      <c r="Q53" s="4">
        <f t="shared" si="3"/>
        <v>3.2</v>
      </c>
    </row>
    <row r="54" spans="1:17" x14ac:dyDescent="0.25">
      <c r="A54" s="1">
        <v>3</v>
      </c>
      <c r="B54" s="1">
        <v>76</v>
      </c>
      <c r="C54" s="1">
        <v>1</v>
      </c>
      <c r="D54">
        <f t="shared" si="0"/>
        <v>170</v>
      </c>
      <c r="E54">
        <f t="shared" si="1"/>
        <v>0</v>
      </c>
      <c r="F54">
        <f t="shared" si="2"/>
        <v>0</v>
      </c>
      <c r="N54">
        <v>431</v>
      </c>
      <c r="O54">
        <v>1</v>
      </c>
      <c r="P54">
        <v>9</v>
      </c>
      <c r="Q54" s="4">
        <f t="shared" si="3"/>
        <v>2.88</v>
      </c>
    </row>
    <row r="55" spans="1:17" x14ac:dyDescent="0.25">
      <c r="A55" s="1">
        <v>3</v>
      </c>
      <c r="B55" s="1">
        <v>79</v>
      </c>
      <c r="C55" s="1">
        <v>1</v>
      </c>
      <c r="D55">
        <f t="shared" si="0"/>
        <v>170</v>
      </c>
      <c r="E55">
        <f t="shared" si="1"/>
        <v>0</v>
      </c>
      <c r="F55">
        <f t="shared" si="2"/>
        <v>0</v>
      </c>
      <c r="N55">
        <v>1258</v>
      </c>
      <c r="O55">
        <v>1</v>
      </c>
      <c r="P55">
        <v>9</v>
      </c>
      <c r="Q55" s="4">
        <f t="shared" si="3"/>
        <v>2.88</v>
      </c>
    </row>
    <row r="56" spans="1:17" x14ac:dyDescent="0.25">
      <c r="A56" s="1">
        <v>3</v>
      </c>
      <c r="B56" s="1">
        <v>80</v>
      </c>
      <c r="C56" s="1">
        <v>1</v>
      </c>
      <c r="D56">
        <f t="shared" si="0"/>
        <v>170</v>
      </c>
      <c r="E56">
        <f t="shared" si="1"/>
        <v>0</v>
      </c>
      <c r="F56">
        <f t="shared" si="2"/>
        <v>0</v>
      </c>
      <c r="N56">
        <v>58</v>
      </c>
      <c r="O56">
        <v>2</v>
      </c>
      <c r="P56">
        <v>8</v>
      </c>
      <c r="Q56" s="4">
        <f t="shared" si="3"/>
        <v>2.56</v>
      </c>
    </row>
    <row r="57" spans="1:17" x14ac:dyDescent="0.25">
      <c r="A57" s="1">
        <v>3</v>
      </c>
      <c r="B57" s="1">
        <v>81</v>
      </c>
      <c r="C57" s="1">
        <v>1</v>
      </c>
      <c r="D57">
        <f t="shared" si="0"/>
        <v>170</v>
      </c>
      <c r="E57">
        <f t="shared" si="1"/>
        <v>0</v>
      </c>
      <c r="F57">
        <f t="shared" si="2"/>
        <v>0</v>
      </c>
      <c r="N57">
        <v>957</v>
      </c>
      <c r="O57">
        <v>1</v>
      </c>
      <c r="P57">
        <v>8</v>
      </c>
      <c r="Q57" s="4">
        <f t="shared" si="3"/>
        <v>2.56</v>
      </c>
    </row>
    <row r="58" spans="1:17" x14ac:dyDescent="0.25">
      <c r="A58" s="1">
        <v>3</v>
      </c>
      <c r="B58" s="1">
        <v>83</v>
      </c>
      <c r="C58" s="1">
        <v>1</v>
      </c>
      <c r="D58">
        <f t="shared" si="0"/>
        <v>170</v>
      </c>
      <c r="E58">
        <f t="shared" si="1"/>
        <v>0</v>
      </c>
      <c r="F58">
        <f t="shared" si="2"/>
        <v>0</v>
      </c>
      <c r="N58">
        <v>88</v>
      </c>
      <c r="O58">
        <v>1</v>
      </c>
      <c r="P58">
        <v>7</v>
      </c>
      <c r="Q58" s="4">
        <f t="shared" si="3"/>
        <v>2.2400000000000002</v>
      </c>
    </row>
    <row r="59" spans="1:17" x14ac:dyDescent="0.25">
      <c r="A59" s="1">
        <v>3</v>
      </c>
      <c r="B59" s="1">
        <v>89</v>
      </c>
      <c r="C59" s="1">
        <v>2</v>
      </c>
      <c r="D59">
        <f t="shared" si="0"/>
        <v>170</v>
      </c>
      <c r="E59">
        <f t="shared" si="1"/>
        <v>0</v>
      </c>
      <c r="F59">
        <f t="shared" si="2"/>
        <v>0</v>
      </c>
      <c r="N59">
        <v>436</v>
      </c>
      <c r="O59">
        <v>1</v>
      </c>
      <c r="P59">
        <v>6</v>
      </c>
      <c r="Q59" s="4">
        <f t="shared" si="3"/>
        <v>1.92</v>
      </c>
    </row>
    <row r="60" spans="1:17" x14ac:dyDescent="0.25">
      <c r="A60" s="1">
        <v>3</v>
      </c>
      <c r="B60" s="1">
        <v>90</v>
      </c>
      <c r="C60" s="1">
        <v>1</v>
      </c>
      <c r="D60">
        <f t="shared" si="0"/>
        <v>170</v>
      </c>
      <c r="E60">
        <f t="shared" si="1"/>
        <v>0</v>
      </c>
      <c r="F60">
        <f t="shared" si="2"/>
        <v>0</v>
      </c>
      <c r="N60">
        <v>3089</v>
      </c>
      <c r="O60">
        <v>2</v>
      </c>
      <c r="P60">
        <v>5</v>
      </c>
      <c r="Q60" s="4">
        <f t="shared" si="3"/>
        <v>1.6</v>
      </c>
    </row>
    <row r="61" spans="1:17" x14ac:dyDescent="0.25">
      <c r="A61" s="1">
        <v>3</v>
      </c>
      <c r="B61" s="1">
        <v>93</v>
      </c>
      <c r="C61" s="1">
        <v>1</v>
      </c>
      <c r="D61">
        <f t="shared" si="0"/>
        <v>170</v>
      </c>
      <c r="E61">
        <f t="shared" si="1"/>
        <v>0</v>
      </c>
      <c r="F61">
        <f t="shared" si="2"/>
        <v>0</v>
      </c>
      <c r="N61">
        <v>3859</v>
      </c>
      <c r="O61">
        <v>1</v>
      </c>
      <c r="P61">
        <v>5</v>
      </c>
      <c r="Q61" s="4">
        <f t="shared" si="3"/>
        <v>1.6</v>
      </c>
    </row>
    <row r="62" spans="1:17" x14ac:dyDescent="0.25">
      <c r="A62" s="1">
        <v>3</v>
      </c>
      <c r="B62" s="1">
        <v>94</v>
      </c>
      <c r="C62" s="1">
        <v>1</v>
      </c>
      <c r="D62">
        <f t="shared" si="0"/>
        <v>170</v>
      </c>
      <c r="E62">
        <f t="shared" si="1"/>
        <v>0</v>
      </c>
      <c r="F62">
        <f t="shared" si="2"/>
        <v>0</v>
      </c>
      <c r="N62">
        <v>575</v>
      </c>
      <c r="O62">
        <v>1</v>
      </c>
      <c r="P62">
        <v>4</v>
      </c>
      <c r="Q62" s="4">
        <f t="shared" si="3"/>
        <v>1.28</v>
      </c>
    </row>
    <row r="63" spans="1:17" x14ac:dyDescent="0.25">
      <c r="A63" s="1">
        <v>3</v>
      </c>
      <c r="B63" s="1">
        <v>97</v>
      </c>
      <c r="C63" s="1">
        <v>1</v>
      </c>
      <c r="D63">
        <f t="shared" si="0"/>
        <v>170</v>
      </c>
      <c r="E63">
        <f t="shared" si="1"/>
        <v>0</v>
      </c>
      <c r="F63">
        <f t="shared" si="2"/>
        <v>0</v>
      </c>
      <c r="N63">
        <v>882</v>
      </c>
      <c r="O63">
        <v>1</v>
      </c>
      <c r="P63">
        <v>4</v>
      </c>
      <c r="Q63" s="4">
        <f t="shared" si="3"/>
        <v>1.28</v>
      </c>
    </row>
    <row r="64" spans="1:17" x14ac:dyDescent="0.25">
      <c r="A64" s="1">
        <v>3</v>
      </c>
      <c r="B64" s="1">
        <v>99</v>
      </c>
      <c r="C64" s="1">
        <v>3</v>
      </c>
      <c r="D64">
        <f t="shared" si="0"/>
        <v>170</v>
      </c>
      <c r="E64">
        <f t="shared" si="1"/>
        <v>0</v>
      </c>
      <c r="F64">
        <f t="shared" si="2"/>
        <v>0</v>
      </c>
      <c r="N64">
        <v>1667</v>
      </c>
      <c r="O64">
        <v>1</v>
      </c>
      <c r="P64">
        <v>4</v>
      </c>
      <c r="Q64" s="4">
        <f t="shared" si="3"/>
        <v>1.28</v>
      </c>
    </row>
    <row r="65" spans="1:17" x14ac:dyDescent="0.25">
      <c r="A65" s="1">
        <v>3</v>
      </c>
      <c r="B65" s="1">
        <v>105</v>
      </c>
      <c r="C65" s="1">
        <v>1</v>
      </c>
      <c r="D65">
        <f t="shared" si="0"/>
        <v>170</v>
      </c>
      <c r="E65">
        <f t="shared" si="1"/>
        <v>0</v>
      </c>
      <c r="F65">
        <f t="shared" si="2"/>
        <v>0</v>
      </c>
      <c r="N65">
        <v>1251</v>
      </c>
      <c r="O65">
        <v>1</v>
      </c>
      <c r="P65">
        <v>3</v>
      </c>
      <c r="Q65" s="4">
        <f t="shared" si="3"/>
        <v>0.96</v>
      </c>
    </row>
    <row r="66" spans="1:17" x14ac:dyDescent="0.25">
      <c r="A66" s="1">
        <v>3</v>
      </c>
      <c r="B66" s="1">
        <v>109</v>
      </c>
      <c r="C66" s="1">
        <v>1</v>
      </c>
      <c r="D66">
        <f t="shared" ref="D66:D129" si="5">VLOOKUP(A66,lu_daypoints,2,FALSE)</f>
        <v>170</v>
      </c>
      <c r="E66">
        <f t="shared" si="1"/>
        <v>0</v>
      </c>
      <c r="F66">
        <f t="shared" si="2"/>
        <v>0</v>
      </c>
      <c r="N66">
        <v>1603</v>
      </c>
      <c r="O66">
        <v>1</v>
      </c>
      <c r="P66">
        <v>3</v>
      </c>
      <c r="Q66" s="4">
        <f t="shared" si="3"/>
        <v>0.96</v>
      </c>
    </row>
    <row r="67" spans="1:17" x14ac:dyDescent="0.25">
      <c r="A67" s="1">
        <v>3</v>
      </c>
      <c r="B67" s="1">
        <v>110</v>
      </c>
      <c r="C67" s="1">
        <v>1</v>
      </c>
      <c r="D67">
        <f t="shared" si="5"/>
        <v>170</v>
      </c>
      <c r="E67">
        <f t="shared" ref="E67:E130" si="6">IF(B67&lt;=D67,0,1)</f>
        <v>0</v>
      </c>
      <c r="F67">
        <f t="shared" ref="F67:F130" si="7">E67*(B67-D67)</f>
        <v>0</v>
      </c>
      <c r="N67">
        <v>4134</v>
      </c>
      <c r="O67">
        <v>1</v>
      </c>
      <c r="P67">
        <v>3</v>
      </c>
      <c r="Q67" s="4">
        <f t="shared" si="3"/>
        <v>0.96</v>
      </c>
    </row>
    <row r="68" spans="1:17" x14ac:dyDescent="0.25">
      <c r="A68" s="1">
        <v>3</v>
      </c>
      <c r="B68" s="1">
        <v>111</v>
      </c>
      <c r="C68" s="1">
        <v>1</v>
      </c>
      <c r="D68">
        <f t="shared" si="5"/>
        <v>170</v>
      </c>
      <c r="E68">
        <f t="shared" si="6"/>
        <v>0</v>
      </c>
      <c r="F68">
        <f t="shared" si="7"/>
        <v>0</v>
      </c>
      <c r="N68">
        <v>78</v>
      </c>
      <c r="O68">
        <v>1</v>
      </c>
      <c r="P68">
        <v>2</v>
      </c>
      <c r="Q68" s="4">
        <f t="shared" si="3"/>
        <v>0.64</v>
      </c>
    </row>
    <row r="69" spans="1:17" x14ac:dyDescent="0.25">
      <c r="A69" s="1">
        <v>3</v>
      </c>
      <c r="B69" s="1">
        <v>112</v>
      </c>
      <c r="C69" s="1">
        <v>1</v>
      </c>
      <c r="D69">
        <f t="shared" si="5"/>
        <v>170</v>
      </c>
      <c r="E69">
        <f t="shared" si="6"/>
        <v>0</v>
      </c>
      <c r="F69">
        <f t="shared" si="7"/>
        <v>0</v>
      </c>
      <c r="N69">
        <v>884</v>
      </c>
      <c r="O69">
        <v>1</v>
      </c>
      <c r="P69">
        <v>2</v>
      </c>
      <c r="Q69" s="4">
        <f t="shared" si="3"/>
        <v>0.64</v>
      </c>
    </row>
    <row r="70" spans="1:17" x14ac:dyDescent="0.25">
      <c r="A70" s="1">
        <v>3</v>
      </c>
      <c r="B70" s="1">
        <v>114</v>
      </c>
      <c r="C70" s="1">
        <v>2</v>
      </c>
      <c r="D70">
        <f t="shared" si="5"/>
        <v>170</v>
      </c>
      <c r="E70">
        <f t="shared" si="6"/>
        <v>0</v>
      </c>
      <c r="F70">
        <f t="shared" si="7"/>
        <v>0</v>
      </c>
      <c r="N70">
        <v>1092</v>
      </c>
      <c r="O70">
        <v>2</v>
      </c>
      <c r="P70">
        <v>2</v>
      </c>
      <c r="Q70" s="4">
        <f t="shared" si="3"/>
        <v>0.64</v>
      </c>
    </row>
    <row r="71" spans="1:17" x14ac:dyDescent="0.25">
      <c r="A71" s="1">
        <v>3</v>
      </c>
      <c r="B71" s="1">
        <v>117</v>
      </c>
      <c r="C71" s="1">
        <v>2</v>
      </c>
      <c r="D71">
        <f t="shared" si="5"/>
        <v>170</v>
      </c>
      <c r="E71">
        <f t="shared" si="6"/>
        <v>0</v>
      </c>
      <c r="F71">
        <f t="shared" si="7"/>
        <v>0</v>
      </c>
      <c r="N71">
        <v>1145</v>
      </c>
      <c r="O71">
        <v>1</v>
      </c>
      <c r="P71">
        <v>2</v>
      </c>
      <c r="Q71" s="4">
        <f t="shared" si="3"/>
        <v>0.64</v>
      </c>
    </row>
    <row r="72" spans="1:17" x14ac:dyDescent="0.25">
      <c r="A72" s="1">
        <v>3</v>
      </c>
      <c r="B72" s="1">
        <v>126</v>
      </c>
      <c r="C72" s="1">
        <v>1</v>
      </c>
      <c r="D72">
        <f t="shared" si="5"/>
        <v>170</v>
      </c>
      <c r="E72">
        <f t="shared" si="6"/>
        <v>0</v>
      </c>
      <c r="F72">
        <f t="shared" si="7"/>
        <v>0</v>
      </c>
      <c r="N72">
        <v>2036</v>
      </c>
      <c r="O72">
        <v>1</v>
      </c>
      <c r="P72">
        <v>2</v>
      </c>
      <c r="Q72" s="4">
        <f t="shared" si="3"/>
        <v>0.64</v>
      </c>
    </row>
    <row r="73" spans="1:17" x14ac:dyDescent="0.25">
      <c r="A73" s="1">
        <v>3</v>
      </c>
      <c r="B73" s="1">
        <v>127</v>
      </c>
      <c r="C73" s="1">
        <v>2</v>
      </c>
      <c r="D73">
        <f t="shared" si="5"/>
        <v>170</v>
      </c>
      <c r="E73">
        <f t="shared" si="6"/>
        <v>0</v>
      </c>
      <c r="F73">
        <f t="shared" si="7"/>
        <v>0</v>
      </c>
      <c r="N73">
        <v>13</v>
      </c>
      <c r="O73">
        <v>1</v>
      </c>
      <c r="P73">
        <v>1</v>
      </c>
      <c r="Q73" s="4">
        <f t="shared" si="3"/>
        <v>0.32</v>
      </c>
    </row>
    <row r="74" spans="1:17" x14ac:dyDescent="0.25">
      <c r="A74" s="1">
        <v>3</v>
      </c>
      <c r="B74" s="1">
        <v>129</v>
      </c>
      <c r="C74" s="1">
        <v>1</v>
      </c>
      <c r="D74">
        <f t="shared" si="5"/>
        <v>170</v>
      </c>
      <c r="E74">
        <f t="shared" si="6"/>
        <v>0</v>
      </c>
      <c r="F74">
        <f t="shared" si="7"/>
        <v>0</v>
      </c>
      <c r="N74">
        <v>41</v>
      </c>
      <c r="O74">
        <v>1</v>
      </c>
      <c r="P74">
        <v>1</v>
      </c>
      <c r="Q74" s="4">
        <f t="shared" si="3"/>
        <v>0.32</v>
      </c>
    </row>
    <row r="75" spans="1:17" x14ac:dyDescent="0.25">
      <c r="A75" s="1">
        <v>4</v>
      </c>
      <c r="B75" s="1">
        <v>41</v>
      </c>
      <c r="C75" s="1">
        <v>2</v>
      </c>
      <c r="D75">
        <f t="shared" si="5"/>
        <v>183</v>
      </c>
      <c r="E75">
        <f t="shared" si="6"/>
        <v>0</v>
      </c>
      <c r="F75">
        <f t="shared" si="7"/>
        <v>0</v>
      </c>
      <c r="N75">
        <v>207</v>
      </c>
      <c r="O75">
        <v>1</v>
      </c>
      <c r="P75">
        <v>1</v>
      </c>
      <c r="Q75" s="4">
        <f t="shared" ref="Q75:Q80" si="8">P75*$Q$2</f>
        <v>0.32</v>
      </c>
    </row>
    <row r="76" spans="1:17" x14ac:dyDescent="0.25">
      <c r="A76" s="1">
        <v>4</v>
      </c>
      <c r="B76" s="1">
        <v>42</v>
      </c>
      <c r="C76" s="1">
        <v>2</v>
      </c>
      <c r="D76">
        <f t="shared" si="5"/>
        <v>183</v>
      </c>
      <c r="E76">
        <f t="shared" si="6"/>
        <v>0</v>
      </c>
      <c r="F76">
        <f t="shared" si="7"/>
        <v>0</v>
      </c>
      <c r="N76">
        <v>270</v>
      </c>
      <c r="O76">
        <v>1</v>
      </c>
      <c r="P76">
        <v>1</v>
      </c>
      <c r="Q76" s="4">
        <f t="shared" si="8"/>
        <v>0.32</v>
      </c>
    </row>
    <row r="77" spans="1:17" x14ac:dyDescent="0.25">
      <c r="A77" s="1">
        <v>4</v>
      </c>
      <c r="B77" s="1">
        <v>43</v>
      </c>
      <c r="C77" s="1">
        <v>1</v>
      </c>
      <c r="D77">
        <f t="shared" si="5"/>
        <v>183</v>
      </c>
      <c r="E77">
        <f t="shared" si="6"/>
        <v>0</v>
      </c>
      <c r="F77">
        <f t="shared" si="7"/>
        <v>0</v>
      </c>
      <c r="N77">
        <v>114</v>
      </c>
      <c r="O77">
        <v>1</v>
      </c>
      <c r="P77">
        <v>0</v>
      </c>
      <c r="Q77" s="4">
        <f t="shared" si="8"/>
        <v>0</v>
      </c>
    </row>
    <row r="78" spans="1:17" x14ac:dyDescent="0.25">
      <c r="A78" s="1">
        <v>4</v>
      </c>
      <c r="B78" s="1">
        <v>50</v>
      </c>
      <c r="C78" s="1">
        <v>1</v>
      </c>
      <c r="D78">
        <f t="shared" si="5"/>
        <v>183</v>
      </c>
      <c r="E78">
        <f t="shared" si="6"/>
        <v>0</v>
      </c>
      <c r="F78">
        <f t="shared" si="7"/>
        <v>0</v>
      </c>
      <c r="N78">
        <v>130</v>
      </c>
      <c r="O78">
        <v>1</v>
      </c>
      <c r="P78">
        <v>0</v>
      </c>
      <c r="Q78" s="4">
        <f t="shared" si="8"/>
        <v>0</v>
      </c>
    </row>
    <row r="79" spans="1:17" x14ac:dyDescent="0.25">
      <c r="A79" s="1">
        <v>4</v>
      </c>
      <c r="B79" s="1">
        <v>53</v>
      </c>
      <c r="C79" s="1">
        <v>1</v>
      </c>
      <c r="D79">
        <f t="shared" si="5"/>
        <v>183</v>
      </c>
      <c r="E79">
        <f t="shared" si="6"/>
        <v>0</v>
      </c>
      <c r="F79">
        <f t="shared" si="7"/>
        <v>0</v>
      </c>
      <c r="N79">
        <v>359</v>
      </c>
      <c r="O79">
        <v>1</v>
      </c>
      <c r="P79">
        <v>0</v>
      </c>
      <c r="Q79" s="4">
        <f t="shared" si="8"/>
        <v>0</v>
      </c>
    </row>
    <row r="80" spans="1:17" x14ac:dyDescent="0.25">
      <c r="A80" s="1">
        <v>4</v>
      </c>
      <c r="B80" s="1">
        <v>54</v>
      </c>
      <c r="C80" s="1">
        <v>1</v>
      </c>
      <c r="D80">
        <f t="shared" si="5"/>
        <v>183</v>
      </c>
      <c r="E80">
        <f t="shared" si="6"/>
        <v>0</v>
      </c>
      <c r="F80">
        <f t="shared" si="7"/>
        <v>0</v>
      </c>
      <c r="N80">
        <v>523</v>
      </c>
      <c r="O80">
        <v>1</v>
      </c>
      <c r="P80">
        <v>0</v>
      </c>
      <c r="Q80" s="4">
        <f t="shared" si="8"/>
        <v>0</v>
      </c>
    </row>
    <row r="81" spans="1:6" x14ac:dyDescent="0.25">
      <c r="A81" s="1">
        <v>4</v>
      </c>
      <c r="B81" s="1">
        <v>55</v>
      </c>
      <c r="C81" s="1">
        <v>2</v>
      </c>
      <c r="D81">
        <f t="shared" si="5"/>
        <v>183</v>
      </c>
      <c r="E81">
        <f t="shared" si="6"/>
        <v>0</v>
      </c>
      <c r="F81">
        <f t="shared" si="7"/>
        <v>0</v>
      </c>
    </row>
    <row r="82" spans="1:6" x14ac:dyDescent="0.25">
      <c r="A82" s="1">
        <v>4</v>
      </c>
      <c r="B82" s="1">
        <v>56</v>
      </c>
      <c r="C82" s="1">
        <v>1</v>
      </c>
      <c r="D82">
        <f t="shared" si="5"/>
        <v>183</v>
      </c>
      <c r="E82">
        <f t="shared" si="6"/>
        <v>0</v>
      </c>
      <c r="F82">
        <f t="shared" si="7"/>
        <v>0</v>
      </c>
    </row>
    <row r="83" spans="1:6" x14ac:dyDescent="0.25">
      <c r="A83" s="1">
        <v>4</v>
      </c>
      <c r="B83" s="1">
        <v>59</v>
      </c>
      <c r="C83" s="1">
        <v>1</v>
      </c>
      <c r="D83">
        <f t="shared" si="5"/>
        <v>183</v>
      </c>
      <c r="E83">
        <f t="shared" si="6"/>
        <v>0</v>
      </c>
      <c r="F83">
        <f t="shared" si="7"/>
        <v>0</v>
      </c>
    </row>
    <row r="84" spans="1:6" x14ac:dyDescent="0.25">
      <c r="A84" s="1">
        <v>4</v>
      </c>
      <c r="B84" s="1">
        <v>63</v>
      </c>
      <c r="C84" s="1">
        <v>1</v>
      </c>
      <c r="D84">
        <f t="shared" si="5"/>
        <v>183</v>
      </c>
      <c r="E84">
        <f t="shared" si="6"/>
        <v>0</v>
      </c>
      <c r="F84">
        <f t="shared" si="7"/>
        <v>0</v>
      </c>
    </row>
    <row r="85" spans="1:6" x14ac:dyDescent="0.25">
      <c r="A85" s="1">
        <v>4</v>
      </c>
      <c r="B85" s="1">
        <v>69</v>
      </c>
      <c r="C85" s="1">
        <v>1</v>
      </c>
      <c r="D85">
        <f t="shared" si="5"/>
        <v>183</v>
      </c>
      <c r="E85">
        <f t="shared" si="6"/>
        <v>0</v>
      </c>
      <c r="F85">
        <f t="shared" si="7"/>
        <v>0</v>
      </c>
    </row>
    <row r="86" spans="1:6" x14ac:dyDescent="0.25">
      <c r="A86" s="1">
        <v>4</v>
      </c>
      <c r="B86" s="1">
        <v>70</v>
      </c>
      <c r="C86" s="1">
        <v>1</v>
      </c>
      <c r="D86">
        <f t="shared" si="5"/>
        <v>183</v>
      </c>
      <c r="E86">
        <f t="shared" si="6"/>
        <v>0</v>
      </c>
      <c r="F86">
        <f t="shared" si="7"/>
        <v>0</v>
      </c>
    </row>
    <row r="87" spans="1:6" x14ac:dyDescent="0.25">
      <c r="A87" s="1">
        <v>4</v>
      </c>
      <c r="B87" s="1">
        <v>71</v>
      </c>
      <c r="C87" s="1">
        <v>3</v>
      </c>
      <c r="D87">
        <f t="shared" si="5"/>
        <v>183</v>
      </c>
      <c r="E87">
        <f t="shared" si="6"/>
        <v>0</v>
      </c>
      <c r="F87">
        <f t="shared" si="7"/>
        <v>0</v>
      </c>
    </row>
    <row r="88" spans="1:6" x14ac:dyDescent="0.25">
      <c r="A88" s="1">
        <v>4</v>
      </c>
      <c r="B88" s="1">
        <v>72</v>
      </c>
      <c r="C88" s="1">
        <v>1</v>
      </c>
      <c r="D88">
        <f t="shared" si="5"/>
        <v>183</v>
      </c>
      <c r="E88">
        <f t="shared" si="6"/>
        <v>0</v>
      </c>
      <c r="F88">
        <f t="shared" si="7"/>
        <v>0</v>
      </c>
    </row>
    <row r="89" spans="1:6" x14ac:dyDescent="0.25">
      <c r="A89" s="1">
        <v>4</v>
      </c>
      <c r="B89" s="1">
        <v>74</v>
      </c>
      <c r="C89" s="1">
        <v>2</v>
      </c>
      <c r="D89">
        <f t="shared" si="5"/>
        <v>183</v>
      </c>
      <c r="E89">
        <f t="shared" si="6"/>
        <v>0</v>
      </c>
      <c r="F89">
        <f t="shared" si="7"/>
        <v>0</v>
      </c>
    </row>
    <row r="90" spans="1:6" x14ac:dyDescent="0.25">
      <c r="A90" s="1">
        <v>4</v>
      </c>
      <c r="B90" s="1">
        <v>75</v>
      </c>
      <c r="C90" s="1">
        <v>1</v>
      </c>
      <c r="D90">
        <f t="shared" si="5"/>
        <v>183</v>
      </c>
      <c r="E90">
        <f t="shared" si="6"/>
        <v>0</v>
      </c>
      <c r="F90">
        <f t="shared" si="7"/>
        <v>0</v>
      </c>
    </row>
    <row r="91" spans="1:6" x14ac:dyDescent="0.25">
      <c r="A91" s="1">
        <v>4</v>
      </c>
      <c r="B91" s="1">
        <v>78</v>
      </c>
      <c r="C91" s="1">
        <v>1</v>
      </c>
      <c r="D91">
        <f t="shared" si="5"/>
        <v>183</v>
      </c>
      <c r="E91">
        <f t="shared" si="6"/>
        <v>0</v>
      </c>
      <c r="F91">
        <f t="shared" si="7"/>
        <v>0</v>
      </c>
    </row>
    <row r="92" spans="1:6" x14ac:dyDescent="0.25">
      <c r="A92" s="1">
        <v>4</v>
      </c>
      <c r="B92" s="1">
        <v>82</v>
      </c>
      <c r="C92" s="1">
        <v>1</v>
      </c>
      <c r="D92">
        <f t="shared" si="5"/>
        <v>183</v>
      </c>
      <c r="E92">
        <f t="shared" si="6"/>
        <v>0</v>
      </c>
      <c r="F92">
        <f t="shared" si="7"/>
        <v>0</v>
      </c>
    </row>
    <row r="93" spans="1:6" x14ac:dyDescent="0.25">
      <c r="A93" s="1">
        <v>4</v>
      </c>
      <c r="B93" s="1">
        <v>83</v>
      </c>
      <c r="C93" s="1">
        <v>2</v>
      </c>
      <c r="D93">
        <f t="shared" si="5"/>
        <v>183</v>
      </c>
      <c r="E93">
        <f t="shared" si="6"/>
        <v>0</v>
      </c>
      <c r="F93">
        <f t="shared" si="7"/>
        <v>0</v>
      </c>
    </row>
    <row r="94" spans="1:6" x14ac:dyDescent="0.25">
      <c r="A94" s="1">
        <v>4</v>
      </c>
      <c r="B94" s="1">
        <v>84</v>
      </c>
      <c r="C94" s="1">
        <v>1</v>
      </c>
      <c r="D94">
        <f t="shared" si="5"/>
        <v>183</v>
      </c>
      <c r="E94">
        <f t="shared" si="6"/>
        <v>0</v>
      </c>
      <c r="F94">
        <f t="shared" si="7"/>
        <v>0</v>
      </c>
    </row>
    <row r="95" spans="1:6" x14ac:dyDescent="0.25">
      <c r="A95" s="1">
        <v>4</v>
      </c>
      <c r="B95" s="1">
        <v>86</v>
      </c>
      <c r="C95" s="1">
        <v>1</v>
      </c>
      <c r="D95">
        <f t="shared" si="5"/>
        <v>183</v>
      </c>
      <c r="E95">
        <f t="shared" si="6"/>
        <v>0</v>
      </c>
      <c r="F95">
        <f t="shared" si="7"/>
        <v>0</v>
      </c>
    </row>
    <row r="96" spans="1:6" x14ac:dyDescent="0.25">
      <c r="A96" s="1">
        <v>4</v>
      </c>
      <c r="B96" s="1">
        <v>89</v>
      </c>
      <c r="C96" s="1">
        <v>2</v>
      </c>
      <c r="D96">
        <f t="shared" si="5"/>
        <v>183</v>
      </c>
      <c r="E96">
        <f t="shared" si="6"/>
        <v>0</v>
      </c>
      <c r="F96">
        <f t="shared" si="7"/>
        <v>0</v>
      </c>
    </row>
    <row r="97" spans="1:6" x14ac:dyDescent="0.25">
      <c r="A97" s="1">
        <v>4</v>
      </c>
      <c r="B97" s="1">
        <v>98</v>
      </c>
      <c r="C97" s="1">
        <v>2</v>
      </c>
      <c r="D97">
        <f t="shared" si="5"/>
        <v>183</v>
      </c>
      <c r="E97">
        <f t="shared" si="6"/>
        <v>0</v>
      </c>
      <c r="F97">
        <f t="shared" si="7"/>
        <v>0</v>
      </c>
    </row>
    <row r="98" spans="1:6" x14ac:dyDescent="0.25">
      <c r="A98" s="1">
        <v>4</v>
      </c>
      <c r="B98" s="1">
        <v>99</v>
      </c>
      <c r="C98" s="1">
        <v>1</v>
      </c>
      <c r="D98">
        <f t="shared" si="5"/>
        <v>183</v>
      </c>
      <c r="E98">
        <f t="shared" si="6"/>
        <v>0</v>
      </c>
      <c r="F98">
        <f t="shared" si="7"/>
        <v>0</v>
      </c>
    </row>
    <row r="99" spans="1:6" x14ac:dyDescent="0.25">
      <c r="A99" s="1">
        <v>4</v>
      </c>
      <c r="B99" s="1">
        <v>101</v>
      </c>
      <c r="C99" s="1">
        <v>2</v>
      </c>
      <c r="D99">
        <f t="shared" si="5"/>
        <v>183</v>
      </c>
      <c r="E99">
        <f t="shared" si="6"/>
        <v>0</v>
      </c>
      <c r="F99">
        <f t="shared" si="7"/>
        <v>0</v>
      </c>
    </row>
    <row r="100" spans="1:6" x14ac:dyDescent="0.25">
      <c r="A100" s="1">
        <v>4</v>
      </c>
      <c r="B100" s="1">
        <v>102</v>
      </c>
      <c r="C100" s="1">
        <v>1</v>
      </c>
      <c r="D100">
        <f t="shared" si="5"/>
        <v>183</v>
      </c>
      <c r="E100">
        <f t="shared" si="6"/>
        <v>0</v>
      </c>
      <c r="F100">
        <f t="shared" si="7"/>
        <v>0</v>
      </c>
    </row>
    <row r="101" spans="1:6" x14ac:dyDescent="0.25">
      <c r="A101" s="1">
        <v>4</v>
      </c>
      <c r="B101" s="1">
        <v>104</v>
      </c>
      <c r="C101" s="1">
        <v>1</v>
      </c>
      <c r="D101">
        <f t="shared" si="5"/>
        <v>183</v>
      </c>
      <c r="E101">
        <f t="shared" si="6"/>
        <v>0</v>
      </c>
      <c r="F101">
        <f t="shared" si="7"/>
        <v>0</v>
      </c>
    </row>
    <row r="102" spans="1:6" x14ac:dyDescent="0.25">
      <c r="A102" s="1">
        <v>4</v>
      </c>
      <c r="B102" s="1">
        <v>106</v>
      </c>
      <c r="C102" s="1">
        <v>1</v>
      </c>
      <c r="D102">
        <f t="shared" si="5"/>
        <v>183</v>
      </c>
      <c r="E102">
        <f t="shared" si="6"/>
        <v>0</v>
      </c>
      <c r="F102">
        <f t="shared" si="7"/>
        <v>0</v>
      </c>
    </row>
    <row r="103" spans="1:6" x14ac:dyDescent="0.25">
      <c r="A103" s="1">
        <v>4</v>
      </c>
      <c r="B103" s="1">
        <v>108</v>
      </c>
      <c r="C103" s="1">
        <v>1</v>
      </c>
      <c r="D103">
        <f t="shared" si="5"/>
        <v>183</v>
      </c>
      <c r="E103">
        <f t="shared" si="6"/>
        <v>0</v>
      </c>
      <c r="F103">
        <f t="shared" si="7"/>
        <v>0</v>
      </c>
    </row>
    <row r="104" spans="1:6" x14ac:dyDescent="0.25">
      <c r="A104" s="1">
        <v>4</v>
      </c>
      <c r="B104" s="1">
        <v>110</v>
      </c>
      <c r="C104" s="1">
        <v>2</v>
      </c>
      <c r="D104">
        <f t="shared" si="5"/>
        <v>183</v>
      </c>
      <c r="E104">
        <f t="shared" si="6"/>
        <v>0</v>
      </c>
      <c r="F104">
        <f t="shared" si="7"/>
        <v>0</v>
      </c>
    </row>
    <row r="105" spans="1:6" x14ac:dyDescent="0.25">
      <c r="A105" s="1">
        <v>4</v>
      </c>
      <c r="B105" s="1">
        <v>113</v>
      </c>
      <c r="C105" s="1">
        <v>1</v>
      </c>
      <c r="D105">
        <f t="shared" si="5"/>
        <v>183</v>
      </c>
      <c r="E105">
        <f t="shared" si="6"/>
        <v>0</v>
      </c>
      <c r="F105">
        <f t="shared" si="7"/>
        <v>0</v>
      </c>
    </row>
    <row r="106" spans="1:6" x14ac:dyDescent="0.25">
      <c r="A106" s="1">
        <v>4</v>
      </c>
      <c r="B106" s="1">
        <v>116</v>
      </c>
      <c r="C106" s="1">
        <v>2</v>
      </c>
      <c r="D106">
        <f t="shared" si="5"/>
        <v>183</v>
      </c>
      <c r="E106">
        <f t="shared" si="6"/>
        <v>0</v>
      </c>
      <c r="F106">
        <f t="shared" si="7"/>
        <v>0</v>
      </c>
    </row>
    <row r="107" spans="1:6" x14ac:dyDescent="0.25">
      <c r="A107" s="1">
        <v>4</v>
      </c>
      <c r="B107" s="1">
        <v>117</v>
      </c>
      <c r="C107" s="1">
        <v>1</v>
      </c>
      <c r="D107">
        <f t="shared" si="5"/>
        <v>183</v>
      </c>
      <c r="E107">
        <f t="shared" si="6"/>
        <v>0</v>
      </c>
      <c r="F107">
        <f t="shared" si="7"/>
        <v>0</v>
      </c>
    </row>
    <row r="108" spans="1:6" x14ac:dyDescent="0.25">
      <c r="A108" s="1">
        <v>4</v>
      </c>
      <c r="B108" s="1">
        <v>129</v>
      </c>
      <c r="C108" s="1">
        <v>1</v>
      </c>
      <c r="D108">
        <f t="shared" si="5"/>
        <v>183</v>
      </c>
      <c r="E108">
        <f t="shared" si="6"/>
        <v>0</v>
      </c>
      <c r="F108">
        <f t="shared" si="7"/>
        <v>0</v>
      </c>
    </row>
    <row r="109" spans="1:6" x14ac:dyDescent="0.25">
      <c r="A109" s="1">
        <v>4</v>
      </c>
      <c r="B109" s="1">
        <v>135</v>
      </c>
      <c r="C109" s="1">
        <v>1</v>
      </c>
      <c r="D109">
        <f t="shared" si="5"/>
        <v>183</v>
      </c>
      <c r="E109">
        <f t="shared" si="6"/>
        <v>0</v>
      </c>
      <c r="F109">
        <f t="shared" si="7"/>
        <v>0</v>
      </c>
    </row>
    <row r="110" spans="1:6" x14ac:dyDescent="0.25">
      <c r="A110" s="1">
        <v>4</v>
      </c>
      <c r="B110" s="1">
        <v>143</v>
      </c>
      <c r="C110" s="1">
        <v>1</v>
      </c>
      <c r="D110">
        <f t="shared" si="5"/>
        <v>183</v>
      </c>
      <c r="E110">
        <f t="shared" si="6"/>
        <v>0</v>
      </c>
      <c r="F110">
        <f t="shared" si="7"/>
        <v>0</v>
      </c>
    </row>
    <row r="111" spans="1:6" x14ac:dyDescent="0.25">
      <c r="A111" s="1">
        <v>4</v>
      </c>
      <c r="B111" s="1">
        <v>168</v>
      </c>
      <c r="C111" s="1">
        <v>1</v>
      </c>
      <c r="D111">
        <f t="shared" si="5"/>
        <v>183</v>
      </c>
      <c r="E111">
        <f t="shared" si="6"/>
        <v>0</v>
      </c>
      <c r="F111">
        <f t="shared" si="7"/>
        <v>0</v>
      </c>
    </row>
    <row r="112" spans="1:6" x14ac:dyDescent="0.25">
      <c r="A112" s="1">
        <v>5</v>
      </c>
      <c r="B112" s="1">
        <v>41</v>
      </c>
      <c r="C112" s="1">
        <v>3</v>
      </c>
      <c r="D112">
        <f t="shared" si="5"/>
        <v>195</v>
      </c>
      <c r="E112">
        <f t="shared" si="6"/>
        <v>0</v>
      </c>
      <c r="F112">
        <f t="shared" si="7"/>
        <v>0</v>
      </c>
    </row>
    <row r="113" spans="1:6" x14ac:dyDescent="0.25">
      <c r="A113" s="1">
        <v>5</v>
      </c>
      <c r="B113" s="1">
        <v>43</v>
      </c>
      <c r="C113" s="1">
        <v>1</v>
      </c>
      <c r="D113">
        <f t="shared" si="5"/>
        <v>195</v>
      </c>
      <c r="E113">
        <f t="shared" si="6"/>
        <v>0</v>
      </c>
      <c r="F113">
        <f t="shared" si="7"/>
        <v>0</v>
      </c>
    </row>
    <row r="114" spans="1:6" x14ac:dyDescent="0.25">
      <c r="A114" s="1">
        <v>5</v>
      </c>
      <c r="B114" s="1">
        <v>45</v>
      </c>
      <c r="C114" s="1">
        <v>2</v>
      </c>
      <c r="D114">
        <f t="shared" si="5"/>
        <v>195</v>
      </c>
      <c r="E114">
        <f t="shared" si="6"/>
        <v>0</v>
      </c>
      <c r="F114">
        <f t="shared" si="7"/>
        <v>0</v>
      </c>
    </row>
    <row r="115" spans="1:6" x14ac:dyDescent="0.25">
      <c r="A115" s="1">
        <v>5</v>
      </c>
      <c r="B115" s="1">
        <v>47</v>
      </c>
      <c r="C115" s="1">
        <v>2</v>
      </c>
      <c r="D115">
        <f t="shared" si="5"/>
        <v>195</v>
      </c>
      <c r="E115">
        <f t="shared" si="6"/>
        <v>0</v>
      </c>
      <c r="F115">
        <f t="shared" si="7"/>
        <v>0</v>
      </c>
    </row>
    <row r="116" spans="1:6" x14ac:dyDescent="0.25">
      <c r="A116" s="1">
        <v>5</v>
      </c>
      <c r="B116" s="1">
        <v>48</v>
      </c>
      <c r="C116" s="1">
        <v>2</v>
      </c>
      <c r="D116">
        <f t="shared" si="5"/>
        <v>195</v>
      </c>
      <c r="E116">
        <f t="shared" si="6"/>
        <v>0</v>
      </c>
      <c r="F116">
        <f t="shared" si="7"/>
        <v>0</v>
      </c>
    </row>
    <row r="117" spans="1:6" x14ac:dyDescent="0.25">
      <c r="A117" s="1">
        <v>5</v>
      </c>
      <c r="B117" s="1">
        <v>51</v>
      </c>
      <c r="C117" s="1">
        <v>1</v>
      </c>
      <c r="D117">
        <f t="shared" si="5"/>
        <v>195</v>
      </c>
      <c r="E117">
        <f t="shared" si="6"/>
        <v>0</v>
      </c>
      <c r="F117">
        <f t="shared" si="7"/>
        <v>0</v>
      </c>
    </row>
    <row r="118" spans="1:6" x14ac:dyDescent="0.25">
      <c r="A118" s="1">
        <v>5</v>
      </c>
      <c r="B118" s="1">
        <v>53</v>
      </c>
      <c r="C118" s="1">
        <v>1</v>
      </c>
      <c r="D118">
        <f t="shared" si="5"/>
        <v>195</v>
      </c>
      <c r="E118">
        <f t="shared" si="6"/>
        <v>0</v>
      </c>
      <c r="F118">
        <f t="shared" si="7"/>
        <v>0</v>
      </c>
    </row>
    <row r="119" spans="1:6" x14ac:dyDescent="0.25">
      <c r="A119" s="1">
        <v>5</v>
      </c>
      <c r="B119" s="1">
        <v>55</v>
      </c>
      <c r="C119" s="1">
        <v>1</v>
      </c>
      <c r="D119">
        <f t="shared" si="5"/>
        <v>195</v>
      </c>
      <c r="E119">
        <f t="shared" si="6"/>
        <v>0</v>
      </c>
      <c r="F119">
        <f t="shared" si="7"/>
        <v>0</v>
      </c>
    </row>
    <row r="120" spans="1:6" x14ac:dyDescent="0.25">
      <c r="A120" s="1">
        <v>5</v>
      </c>
      <c r="B120" s="1">
        <v>61</v>
      </c>
      <c r="C120" s="1">
        <v>1</v>
      </c>
      <c r="D120">
        <f t="shared" si="5"/>
        <v>195</v>
      </c>
      <c r="E120">
        <f t="shared" si="6"/>
        <v>0</v>
      </c>
      <c r="F120">
        <f t="shared" si="7"/>
        <v>0</v>
      </c>
    </row>
    <row r="121" spans="1:6" x14ac:dyDescent="0.25">
      <c r="A121" s="1">
        <v>5</v>
      </c>
      <c r="B121" s="1">
        <v>64</v>
      </c>
      <c r="C121" s="1">
        <v>1</v>
      </c>
      <c r="D121">
        <f t="shared" si="5"/>
        <v>195</v>
      </c>
      <c r="E121">
        <f t="shared" si="6"/>
        <v>0</v>
      </c>
      <c r="F121">
        <f t="shared" si="7"/>
        <v>0</v>
      </c>
    </row>
    <row r="122" spans="1:6" x14ac:dyDescent="0.25">
      <c r="A122" s="1">
        <v>5</v>
      </c>
      <c r="B122" s="1">
        <v>65</v>
      </c>
      <c r="C122" s="1">
        <v>1</v>
      </c>
      <c r="D122">
        <f t="shared" si="5"/>
        <v>195</v>
      </c>
      <c r="E122">
        <f t="shared" si="6"/>
        <v>0</v>
      </c>
      <c r="F122">
        <f t="shared" si="7"/>
        <v>0</v>
      </c>
    </row>
    <row r="123" spans="1:6" x14ac:dyDescent="0.25">
      <c r="A123" s="1">
        <v>5</v>
      </c>
      <c r="B123" s="1">
        <v>72</v>
      </c>
      <c r="C123" s="1">
        <v>1</v>
      </c>
      <c r="D123">
        <f t="shared" si="5"/>
        <v>195</v>
      </c>
      <c r="E123">
        <f t="shared" si="6"/>
        <v>0</v>
      </c>
      <c r="F123">
        <f t="shared" si="7"/>
        <v>0</v>
      </c>
    </row>
    <row r="124" spans="1:6" x14ac:dyDescent="0.25">
      <c r="A124" s="1">
        <v>5</v>
      </c>
      <c r="B124" s="1">
        <v>74</v>
      </c>
      <c r="C124" s="1">
        <v>1</v>
      </c>
      <c r="D124">
        <f t="shared" si="5"/>
        <v>195</v>
      </c>
      <c r="E124">
        <f t="shared" si="6"/>
        <v>0</v>
      </c>
      <c r="F124">
        <f t="shared" si="7"/>
        <v>0</v>
      </c>
    </row>
    <row r="125" spans="1:6" x14ac:dyDescent="0.25">
      <c r="A125" s="1">
        <v>5</v>
      </c>
      <c r="B125" s="1">
        <v>75</v>
      </c>
      <c r="C125" s="1">
        <v>1</v>
      </c>
      <c r="D125">
        <f t="shared" si="5"/>
        <v>195</v>
      </c>
      <c r="E125">
        <f t="shared" si="6"/>
        <v>0</v>
      </c>
      <c r="F125">
        <f t="shared" si="7"/>
        <v>0</v>
      </c>
    </row>
    <row r="126" spans="1:6" x14ac:dyDescent="0.25">
      <c r="A126" s="1">
        <v>5</v>
      </c>
      <c r="B126" s="1">
        <v>76</v>
      </c>
      <c r="C126" s="1">
        <v>1</v>
      </c>
      <c r="D126">
        <f t="shared" si="5"/>
        <v>195</v>
      </c>
      <c r="E126">
        <f t="shared" si="6"/>
        <v>0</v>
      </c>
      <c r="F126">
        <f t="shared" si="7"/>
        <v>0</v>
      </c>
    </row>
    <row r="127" spans="1:6" x14ac:dyDescent="0.25">
      <c r="A127" s="1">
        <v>5</v>
      </c>
      <c r="B127" s="1">
        <v>81</v>
      </c>
      <c r="C127" s="1">
        <v>1</v>
      </c>
      <c r="D127">
        <f t="shared" si="5"/>
        <v>195</v>
      </c>
      <c r="E127">
        <f t="shared" si="6"/>
        <v>0</v>
      </c>
      <c r="F127">
        <f t="shared" si="7"/>
        <v>0</v>
      </c>
    </row>
    <row r="128" spans="1:6" x14ac:dyDescent="0.25">
      <c r="A128" s="1">
        <v>5</v>
      </c>
      <c r="B128" s="1">
        <v>83</v>
      </c>
      <c r="C128" s="1">
        <v>5</v>
      </c>
      <c r="D128">
        <f t="shared" si="5"/>
        <v>195</v>
      </c>
      <c r="E128">
        <f t="shared" si="6"/>
        <v>0</v>
      </c>
      <c r="F128">
        <f t="shared" si="7"/>
        <v>0</v>
      </c>
    </row>
    <row r="129" spans="1:6" x14ac:dyDescent="0.25">
      <c r="A129" s="1">
        <v>5</v>
      </c>
      <c r="B129" s="1">
        <v>84</v>
      </c>
      <c r="C129" s="1">
        <v>1</v>
      </c>
      <c r="D129">
        <f t="shared" si="5"/>
        <v>195</v>
      </c>
      <c r="E129">
        <f t="shared" si="6"/>
        <v>0</v>
      </c>
      <c r="F129">
        <f t="shared" si="7"/>
        <v>0</v>
      </c>
    </row>
    <row r="130" spans="1:6" x14ac:dyDescent="0.25">
      <c r="A130" s="1">
        <v>5</v>
      </c>
      <c r="B130" s="1">
        <v>87</v>
      </c>
      <c r="C130" s="1">
        <v>1</v>
      </c>
      <c r="D130">
        <f t="shared" ref="D130:D193" si="9">VLOOKUP(A130,lu_daypoints,2,FALSE)</f>
        <v>195</v>
      </c>
      <c r="E130">
        <f t="shared" si="6"/>
        <v>0</v>
      </c>
      <c r="F130">
        <f t="shared" si="7"/>
        <v>0</v>
      </c>
    </row>
    <row r="131" spans="1:6" x14ac:dyDescent="0.25">
      <c r="A131" s="1">
        <v>5</v>
      </c>
      <c r="B131" s="1">
        <v>88</v>
      </c>
      <c r="C131" s="1">
        <v>1</v>
      </c>
      <c r="D131">
        <f t="shared" si="9"/>
        <v>195</v>
      </c>
      <c r="E131">
        <f t="shared" ref="E131:E194" si="10">IF(B131&lt;=D131,0,1)</f>
        <v>0</v>
      </c>
      <c r="F131">
        <f t="shared" ref="F131:F194" si="11">E131*(B131-D131)</f>
        <v>0</v>
      </c>
    </row>
    <row r="132" spans="1:6" x14ac:dyDescent="0.25">
      <c r="A132" s="1">
        <v>5</v>
      </c>
      <c r="B132" s="1">
        <v>95</v>
      </c>
      <c r="C132" s="1">
        <v>1</v>
      </c>
      <c r="D132">
        <f t="shared" si="9"/>
        <v>195</v>
      </c>
      <c r="E132">
        <f t="shared" si="10"/>
        <v>0</v>
      </c>
      <c r="F132">
        <f t="shared" si="11"/>
        <v>0</v>
      </c>
    </row>
    <row r="133" spans="1:6" x14ac:dyDescent="0.25">
      <c r="A133" s="1">
        <v>5</v>
      </c>
      <c r="B133" s="1">
        <v>99</v>
      </c>
      <c r="C133" s="1">
        <v>1</v>
      </c>
      <c r="D133">
        <f t="shared" si="9"/>
        <v>195</v>
      </c>
      <c r="E133">
        <f t="shared" si="10"/>
        <v>0</v>
      </c>
      <c r="F133">
        <f t="shared" si="11"/>
        <v>0</v>
      </c>
    </row>
    <row r="134" spans="1:6" x14ac:dyDescent="0.25">
      <c r="A134" s="1">
        <v>5</v>
      </c>
      <c r="B134" s="1">
        <v>103</v>
      </c>
      <c r="C134" s="1">
        <v>1</v>
      </c>
      <c r="D134">
        <f t="shared" si="9"/>
        <v>195</v>
      </c>
      <c r="E134">
        <f t="shared" si="10"/>
        <v>0</v>
      </c>
      <c r="F134">
        <f t="shared" si="11"/>
        <v>0</v>
      </c>
    </row>
    <row r="135" spans="1:6" x14ac:dyDescent="0.25">
      <c r="A135" s="1">
        <v>5</v>
      </c>
      <c r="B135" s="1">
        <v>107</v>
      </c>
      <c r="C135" s="1">
        <v>1</v>
      </c>
      <c r="D135">
        <f t="shared" si="9"/>
        <v>195</v>
      </c>
      <c r="E135">
        <f t="shared" si="10"/>
        <v>0</v>
      </c>
      <c r="F135">
        <f t="shared" si="11"/>
        <v>0</v>
      </c>
    </row>
    <row r="136" spans="1:6" x14ac:dyDescent="0.25">
      <c r="A136" s="1">
        <v>5</v>
      </c>
      <c r="B136" s="1">
        <v>110</v>
      </c>
      <c r="C136" s="1">
        <v>1</v>
      </c>
      <c r="D136">
        <f t="shared" si="9"/>
        <v>195</v>
      </c>
      <c r="E136">
        <f t="shared" si="10"/>
        <v>0</v>
      </c>
      <c r="F136">
        <f t="shared" si="11"/>
        <v>0</v>
      </c>
    </row>
    <row r="137" spans="1:6" x14ac:dyDescent="0.25">
      <c r="A137" s="1">
        <v>5</v>
      </c>
      <c r="B137" s="1">
        <v>111</v>
      </c>
      <c r="C137" s="1">
        <v>1</v>
      </c>
      <c r="D137">
        <f t="shared" si="9"/>
        <v>195</v>
      </c>
      <c r="E137">
        <f t="shared" si="10"/>
        <v>0</v>
      </c>
      <c r="F137">
        <f t="shared" si="11"/>
        <v>0</v>
      </c>
    </row>
    <row r="138" spans="1:6" x14ac:dyDescent="0.25">
      <c r="A138" s="1">
        <v>5</v>
      </c>
      <c r="B138" s="1">
        <v>113</v>
      </c>
      <c r="C138" s="1">
        <v>1</v>
      </c>
      <c r="D138">
        <f t="shared" si="9"/>
        <v>195</v>
      </c>
      <c r="E138">
        <f t="shared" si="10"/>
        <v>0</v>
      </c>
      <c r="F138">
        <f t="shared" si="11"/>
        <v>0</v>
      </c>
    </row>
    <row r="139" spans="1:6" x14ac:dyDescent="0.25">
      <c r="A139" s="1">
        <v>5</v>
      </c>
      <c r="B139" s="1">
        <v>114</v>
      </c>
      <c r="C139" s="1">
        <v>1</v>
      </c>
      <c r="D139">
        <f t="shared" si="9"/>
        <v>195</v>
      </c>
      <c r="E139">
        <f t="shared" si="10"/>
        <v>0</v>
      </c>
      <c r="F139">
        <f t="shared" si="11"/>
        <v>0</v>
      </c>
    </row>
    <row r="140" spans="1:6" x14ac:dyDescent="0.25">
      <c r="A140" s="1">
        <v>5</v>
      </c>
      <c r="B140" s="1">
        <v>115</v>
      </c>
      <c r="C140" s="1">
        <v>1</v>
      </c>
      <c r="D140">
        <f t="shared" si="9"/>
        <v>195</v>
      </c>
      <c r="E140">
        <f t="shared" si="10"/>
        <v>0</v>
      </c>
      <c r="F140">
        <f t="shared" si="11"/>
        <v>0</v>
      </c>
    </row>
    <row r="141" spans="1:6" x14ac:dyDescent="0.25">
      <c r="A141" s="1">
        <v>5</v>
      </c>
      <c r="B141" s="1">
        <v>129</v>
      </c>
      <c r="C141" s="1">
        <v>1</v>
      </c>
      <c r="D141">
        <f t="shared" si="9"/>
        <v>195</v>
      </c>
      <c r="E141">
        <f t="shared" si="10"/>
        <v>0</v>
      </c>
      <c r="F141">
        <f t="shared" si="11"/>
        <v>0</v>
      </c>
    </row>
    <row r="142" spans="1:6" x14ac:dyDescent="0.25">
      <c r="A142" s="1">
        <v>5</v>
      </c>
      <c r="B142" s="1">
        <v>132</v>
      </c>
      <c r="C142" s="1">
        <v>1</v>
      </c>
      <c r="D142">
        <f t="shared" si="9"/>
        <v>195</v>
      </c>
      <c r="E142">
        <f t="shared" si="10"/>
        <v>0</v>
      </c>
      <c r="F142">
        <f t="shared" si="11"/>
        <v>0</v>
      </c>
    </row>
    <row r="143" spans="1:6" x14ac:dyDescent="0.25">
      <c r="A143" s="1">
        <v>5</v>
      </c>
      <c r="B143" s="1">
        <v>133</v>
      </c>
      <c r="C143" s="1">
        <v>1</v>
      </c>
      <c r="D143">
        <f t="shared" si="9"/>
        <v>195</v>
      </c>
      <c r="E143">
        <f t="shared" si="10"/>
        <v>0</v>
      </c>
      <c r="F143">
        <f t="shared" si="11"/>
        <v>0</v>
      </c>
    </row>
    <row r="144" spans="1:6" x14ac:dyDescent="0.25">
      <c r="A144" s="1">
        <v>5</v>
      </c>
      <c r="B144" s="1">
        <v>136</v>
      </c>
      <c r="C144" s="1">
        <v>1</v>
      </c>
      <c r="D144">
        <f t="shared" si="9"/>
        <v>195</v>
      </c>
      <c r="E144">
        <f t="shared" si="10"/>
        <v>0</v>
      </c>
      <c r="F144">
        <f t="shared" si="11"/>
        <v>0</v>
      </c>
    </row>
    <row r="145" spans="1:6" x14ac:dyDescent="0.25">
      <c r="A145" s="1">
        <v>5</v>
      </c>
      <c r="B145" s="1">
        <v>137</v>
      </c>
      <c r="C145" s="1">
        <v>1</v>
      </c>
      <c r="D145">
        <f t="shared" si="9"/>
        <v>195</v>
      </c>
      <c r="E145">
        <f t="shared" si="10"/>
        <v>0</v>
      </c>
      <c r="F145">
        <f t="shared" si="11"/>
        <v>0</v>
      </c>
    </row>
    <row r="146" spans="1:6" x14ac:dyDescent="0.25">
      <c r="A146" s="1">
        <v>5</v>
      </c>
      <c r="B146" s="1">
        <v>142</v>
      </c>
      <c r="C146" s="1">
        <v>1</v>
      </c>
      <c r="D146">
        <f t="shared" si="9"/>
        <v>195</v>
      </c>
      <c r="E146">
        <f t="shared" si="10"/>
        <v>0</v>
      </c>
      <c r="F146">
        <f t="shared" si="11"/>
        <v>0</v>
      </c>
    </row>
    <row r="147" spans="1:6" x14ac:dyDescent="0.25">
      <c r="A147" s="1">
        <v>5</v>
      </c>
      <c r="B147" s="1">
        <v>147</v>
      </c>
      <c r="C147" s="1">
        <v>1</v>
      </c>
      <c r="D147">
        <f t="shared" si="9"/>
        <v>195</v>
      </c>
      <c r="E147">
        <f t="shared" si="10"/>
        <v>0</v>
      </c>
      <c r="F147">
        <f t="shared" si="11"/>
        <v>0</v>
      </c>
    </row>
    <row r="148" spans="1:6" x14ac:dyDescent="0.25">
      <c r="A148" s="1">
        <v>5</v>
      </c>
      <c r="B148" s="1">
        <v>153</v>
      </c>
      <c r="C148" s="1">
        <v>1</v>
      </c>
      <c r="D148">
        <f t="shared" si="9"/>
        <v>195</v>
      </c>
      <c r="E148">
        <f t="shared" si="10"/>
        <v>0</v>
      </c>
      <c r="F148">
        <f t="shared" si="11"/>
        <v>0</v>
      </c>
    </row>
    <row r="149" spans="1:6" x14ac:dyDescent="0.25">
      <c r="A149" s="1">
        <v>5</v>
      </c>
      <c r="B149" s="1">
        <v>155</v>
      </c>
      <c r="C149" s="1">
        <v>1</v>
      </c>
      <c r="D149">
        <f t="shared" si="9"/>
        <v>195</v>
      </c>
      <c r="E149">
        <f t="shared" si="10"/>
        <v>0</v>
      </c>
      <c r="F149">
        <f t="shared" si="11"/>
        <v>0</v>
      </c>
    </row>
    <row r="150" spans="1:6" x14ac:dyDescent="0.25">
      <c r="A150" s="1">
        <v>5</v>
      </c>
      <c r="B150" s="1">
        <v>161</v>
      </c>
      <c r="C150" s="1">
        <v>1</v>
      </c>
      <c r="D150">
        <f t="shared" si="9"/>
        <v>195</v>
      </c>
      <c r="E150">
        <f t="shared" si="10"/>
        <v>0</v>
      </c>
      <c r="F150">
        <f t="shared" si="11"/>
        <v>0</v>
      </c>
    </row>
    <row r="151" spans="1:6" x14ac:dyDescent="0.25">
      <c r="A151" s="1">
        <v>5</v>
      </c>
      <c r="B151" s="1">
        <v>163</v>
      </c>
      <c r="C151" s="1">
        <v>1</v>
      </c>
      <c r="D151">
        <f t="shared" si="9"/>
        <v>195</v>
      </c>
      <c r="E151">
        <f t="shared" si="10"/>
        <v>0</v>
      </c>
      <c r="F151">
        <f t="shared" si="11"/>
        <v>0</v>
      </c>
    </row>
    <row r="152" spans="1:6" x14ac:dyDescent="0.25">
      <c r="A152" s="1">
        <v>5</v>
      </c>
      <c r="B152" s="1">
        <v>167</v>
      </c>
      <c r="C152" s="1">
        <v>1</v>
      </c>
      <c r="D152">
        <f t="shared" si="9"/>
        <v>195</v>
      </c>
      <c r="E152">
        <f t="shared" si="10"/>
        <v>0</v>
      </c>
      <c r="F152">
        <f t="shared" si="11"/>
        <v>0</v>
      </c>
    </row>
    <row r="153" spans="1:6" x14ac:dyDescent="0.25">
      <c r="A153" s="1">
        <v>5</v>
      </c>
      <c r="B153" s="1">
        <v>196</v>
      </c>
      <c r="C153" s="1">
        <v>1</v>
      </c>
      <c r="D153">
        <f t="shared" si="9"/>
        <v>195</v>
      </c>
      <c r="E153">
        <f t="shared" si="10"/>
        <v>1</v>
      </c>
      <c r="F153">
        <f t="shared" si="11"/>
        <v>1</v>
      </c>
    </row>
    <row r="154" spans="1:6" x14ac:dyDescent="0.25">
      <c r="A154" s="1">
        <v>5</v>
      </c>
      <c r="B154" s="1">
        <v>251</v>
      </c>
      <c r="C154" s="1">
        <v>1</v>
      </c>
      <c r="D154">
        <f t="shared" si="9"/>
        <v>195</v>
      </c>
      <c r="E154">
        <f t="shared" si="10"/>
        <v>1</v>
      </c>
      <c r="F154">
        <f t="shared" si="11"/>
        <v>56</v>
      </c>
    </row>
    <row r="155" spans="1:6" x14ac:dyDescent="0.25">
      <c r="A155" s="1">
        <v>6</v>
      </c>
      <c r="B155" s="1">
        <v>41</v>
      </c>
      <c r="C155" s="1">
        <v>2</v>
      </c>
      <c r="D155">
        <f t="shared" si="9"/>
        <v>203</v>
      </c>
      <c r="E155">
        <f t="shared" si="10"/>
        <v>0</v>
      </c>
      <c r="F155">
        <f t="shared" si="11"/>
        <v>0</v>
      </c>
    </row>
    <row r="156" spans="1:6" x14ac:dyDescent="0.25">
      <c r="A156" s="1">
        <v>6</v>
      </c>
      <c r="B156" s="1">
        <v>42</v>
      </c>
      <c r="C156" s="1">
        <v>2</v>
      </c>
      <c r="D156">
        <f t="shared" si="9"/>
        <v>203</v>
      </c>
      <c r="E156">
        <f t="shared" si="10"/>
        <v>0</v>
      </c>
      <c r="F156">
        <f t="shared" si="11"/>
        <v>0</v>
      </c>
    </row>
    <row r="157" spans="1:6" x14ac:dyDescent="0.25">
      <c r="A157" s="1">
        <v>6</v>
      </c>
      <c r="B157" s="1">
        <v>45</v>
      </c>
      <c r="C157" s="1">
        <v>1</v>
      </c>
      <c r="D157">
        <f t="shared" si="9"/>
        <v>203</v>
      </c>
      <c r="E157">
        <f t="shared" si="10"/>
        <v>0</v>
      </c>
      <c r="F157">
        <f t="shared" si="11"/>
        <v>0</v>
      </c>
    </row>
    <row r="158" spans="1:6" x14ac:dyDescent="0.25">
      <c r="A158" s="1">
        <v>6</v>
      </c>
      <c r="B158" s="1">
        <v>46</v>
      </c>
      <c r="C158" s="1">
        <v>1</v>
      </c>
      <c r="D158">
        <f t="shared" si="9"/>
        <v>203</v>
      </c>
      <c r="E158">
        <f t="shared" si="10"/>
        <v>0</v>
      </c>
      <c r="F158">
        <f t="shared" si="11"/>
        <v>0</v>
      </c>
    </row>
    <row r="159" spans="1:6" x14ac:dyDescent="0.25">
      <c r="A159" s="1">
        <v>6</v>
      </c>
      <c r="B159" s="1">
        <v>48</v>
      </c>
      <c r="C159" s="1">
        <v>2</v>
      </c>
      <c r="D159">
        <f t="shared" si="9"/>
        <v>203</v>
      </c>
      <c r="E159">
        <f t="shared" si="10"/>
        <v>0</v>
      </c>
      <c r="F159">
        <f t="shared" si="11"/>
        <v>0</v>
      </c>
    </row>
    <row r="160" spans="1:6" x14ac:dyDescent="0.25">
      <c r="A160" s="1">
        <v>6</v>
      </c>
      <c r="B160" s="1">
        <v>49</v>
      </c>
      <c r="C160" s="1">
        <v>1</v>
      </c>
      <c r="D160">
        <f t="shared" si="9"/>
        <v>203</v>
      </c>
      <c r="E160">
        <f t="shared" si="10"/>
        <v>0</v>
      </c>
      <c r="F160">
        <f t="shared" si="11"/>
        <v>0</v>
      </c>
    </row>
    <row r="161" spans="1:6" x14ac:dyDescent="0.25">
      <c r="A161" s="1">
        <v>6</v>
      </c>
      <c r="B161" s="1">
        <v>53</v>
      </c>
      <c r="C161" s="1">
        <v>2</v>
      </c>
      <c r="D161">
        <f t="shared" si="9"/>
        <v>203</v>
      </c>
      <c r="E161">
        <f t="shared" si="10"/>
        <v>0</v>
      </c>
      <c r="F161">
        <f t="shared" si="11"/>
        <v>0</v>
      </c>
    </row>
    <row r="162" spans="1:6" x14ac:dyDescent="0.25">
      <c r="A162" s="1">
        <v>6</v>
      </c>
      <c r="B162" s="1">
        <v>54</v>
      </c>
      <c r="C162" s="1">
        <v>1</v>
      </c>
      <c r="D162">
        <f t="shared" si="9"/>
        <v>203</v>
      </c>
      <c r="E162">
        <f t="shared" si="10"/>
        <v>0</v>
      </c>
      <c r="F162">
        <f t="shared" si="11"/>
        <v>0</v>
      </c>
    </row>
    <row r="163" spans="1:6" x14ac:dyDescent="0.25">
      <c r="A163" s="1">
        <v>6</v>
      </c>
      <c r="B163" s="1">
        <v>55</v>
      </c>
      <c r="C163" s="1">
        <v>1</v>
      </c>
      <c r="D163">
        <f t="shared" si="9"/>
        <v>203</v>
      </c>
      <c r="E163">
        <f t="shared" si="10"/>
        <v>0</v>
      </c>
      <c r="F163">
        <f t="shared" si="11"/>
        <v>0</v>
      </c>
    </row>
    <row r="164" spans="1:6" x14ac:dyDescent="0.25">
      <c r="A164" s="1">
        <v>6</v>
      </c>
      <c r="B164" s="1">
        <v>56</v>
      </c>
      <c r="C164" s="1">
        <v>2</v>
      </c>
      <c r="D164">
        <f t="shared" si="9"/>
        <v>203</v>
      </c>
      <c r="E164">
        <f t="shared" si="10"/>
        <v>0</v>
      </c>
      <c r="F164">
        <f t="shared" si="11"/>
        <v>0</v>
      </c>
    </row>
    <row r="165" spans="1:6" x14ac:dyDescent="0.25">
      <c r="A165" s="1">
        <v>6</v>
      </c>
      <c r="B165" s="1">
        <v>59</v>
      </c>
      <c r="C165" s="1">
        <v>1</v>
      </c>
      <c r="D165">
        <f t="shared" si="9"/>
        <v>203</v>
      </c>
      <c r="E165">
        <f t="shared" si="10"/>
        <v>0</v>
      </c>
      <c r="F165">
        <f t="shared" si="11"/>
        <v>0</v>
      </c>
    </row>
    <row r="166" spans="1:6" x14ac:dyDescent="0.25">
      <c r="A166" s="1">
        <v>6</v>
      </c>
      <c r="B166" s="1">
        <v>62</v>
      </c>
      <c r="C166" s="1">
        <v>1</v>
      </c>
      <c r="D166">
        <f t="shared" si="9"/>
        <v>203</v>
      </c>
      <c r="E166">
        <f t="shared" si="10"/>
        <v>0</v>
      </c>
      <c r="F166">
        <f t="shared" si="11"/>
        <v>0</v>
      </c>
    </row>
    <row r="167" spans="1:6" x14ac:dyDescent="0.25">
      <c r="A167" s="1">
        <v>6</v>
      </c>
      <c r="B167" s="1">
        <v>63</v>
      </c>
      <c r="C167" s="1">
        <v>1</v>
      </c>
      <c r="D167">
        <f t="shared" si="9"/>
        <v>203</v>
      </c>
      <c r="E167">
        <f t="shared" si="10"/>
        <v>0</v>
      </c>
      <c r="F167">
        <f t="shared" si="11"/>
        <v>0</v>
      </c>
    </row>
    <row r="168" spans="1:6" x14ac:dyDescent="0.25">
      <c r="A168" s="1">
        <v>6</v>
      </c>
      <c r="B168" s="1">
        <v>66</v>
      </c>
      <c r="C168" s="1">
        <v>1</v>
      </c>
      <c r="D168">
        <f t="shared" si="9"/>
        <v>203</v>
      </c>
      <c r="E168">
        <f t="shared" si="10"/>
        <v>0</v>
      </c>
      <c r="F168">
        <f t="shared" si="11"/>
        <v>0</v>
      </c>
    </row>
    <row r="169" spans="1:6" x14ac:dyDescent="0.25">
      <c r="A169" s="1">
        <v>6</v>
      </c>
      <c r="B169" s="1">
        <v>67</v>
      </c>
      <c r="C169" s="1">
        <v>1</v>
      </c>
      <c r="D169">
        <f t="shared" si="9"/>
        <v>203</v>
      </c>
      <c r="E169">
        <f t="shared" si="10"/>
        <v>0</v>
      </c>
      <c r="F169">
        <f t="shared" si="11"/>
        <v>0</v>
      </c>
    </row>
    <row r="170" spans="1:6" x14ac:dyDescent="0.25">
      <c r="A170" s="1">
        <v>6</v>
      </c>
      <c r="B170" s="1">
        <v>71</v>
      </c>
      <c r="C170" s="1">
        <v>1</v>
      </c>
      <c r="D170">
        <f t="shared" si="9"/>
        <v>203</v>
      </c>
      <c r="E170">
        <f t="shared" si="10"/>
        <v>0</v>
      </c>
      <c r="F170">
        <f t="shared" si="11"/>
        <v>0</v>
      </c>
    </row>
    <row r="171" spans="1:6" x14ac:dyDescent="0.25">
      <c r="A171" s="1">
        <v>6</v>
      </c>
      <c r="B171" s="1">
        <v>73</v>
      </c>
      <c r="C171" s="1">
        <v>1</v>
      </c>
      <c r="D171">
        <f t="shared" si="9"/>
        <v>203</v>
      </c>
      <c r="E171">
        <f t="shared" si="10"/>
        <v>0</v>
      </c>
      <c r="F171">
        <f t="shared" si="11"/>
        <v>0</v>
      </c>
    </row>
    <row r="172" spans="1:6" x14ac:dyDescent="0.25">
      <c r="A172" s="1">
        <v>6</v>
      </c>
      <c r="B172" s="1">
        <v>75</v>
      </c>
      <c r="C172" s="1">
        <v>2</v>
      </c>
      <c r="D172">
        <f t="shared" si="9"/>
        <v>203</v>
      </c>
      <c r="E172">
        <f t="shared" si="10"/>
        <v>0</v>
      </c>
      <c r="F172">
        <f t="shared" si="11"/>
        <v>0</v>
      </c>
    </row>
    <row r="173" spans="1:6" x14ac:dyDescent="0.25">
      <c r="A173" s="1">
        <v>6</v>
      </c>
      <c r="B173" s="1">
        <v>76</v>
      </c>
      <c r="C173" s="1">
        <v>2</v>
      </c>
      <c r="D173">
        <f t="shared" si="9"/>
        <v>203</v>
      </c>
      <c r="E173">
        <f t="shared" si="10"/>
        <v>0</v>
      </c>
      <c r="F173">
        <f t="shared" si="11"/>
        <v>0</v>
      </c>
    </row>
    <row r="174" spans="1:6" x14ac:dyDescent="0.25">
      <c r="A174" s="1">
        <v>6</v>
      </c>
      <c r="B174" s="1">
        <v>80</v>
      </c>
      <c r="C174" s="1">
        <v>1</v>
      </c>
      <c r="D174">
        <f t="shared" si="9"/>
        <v>203</v>
      </c>
      <c r="E174">
        <f t="shared" si="10"/>
        <v>0</v>
      </c>
      <c r="F174">
        <f t="shared" si="11"/>
        <v>0</v>
      </c>
    </row>
    <row r="175" spans="1:6" x14ac:dyDescent="0.25">
      <c r="A175" s="1">
        <v>6</v>
      </c>
      <c r="B175" s="1">
        <v>81</v>
      </c>
      <c r="C175" s="1">
        <v>1</v>
      </c>
      <c r="D175">
        <f t="shared" si="9"/>
        <v>203</v>
      </c>
      <c r="E175">
        <f t="shared" si="10"/>
        <v>0</v>
      </c>
      <c r="F175">
        <f t="shared" si="11"/>
        <v>0</v>
      </c>
    </row>
    <row r="176" spans="1:6" x14ac:dyDescent="0.25">
      <c r="A176" s="1">
        <v>6</v>
      </c>
      <c r="B176" s="1">
        <v>83</v>
      </c>
      <c r="C176" s="1">
        <v>1</v>
      </c>
      <c r="D176">
        <f t="shared" si="9"/>
        <v>203</v>
      </c>
      <c r="E176">
        <f t="shared" si="10"/>
        <v>0</v>
      </c>
      <c r="F176">
        <f t="shared" si="11"/>
        <v>0</v>
      </c>
    </row>
    <row r="177" spans="1:6" x14ac:dyDescent="0.25">
      <c r="A177" s="1">
        <v>6</v>
      </c>
      <c r="B177" s="1">
        <v>84</v>
      </c>
      <c r="C177" s="1">
        <v>1</v>
      </c>
      <c r="D177">
        <f t="shared" si="9"/>
        <v>203</v>
      </c>
      <c r="E177">
        <f t="shared" si="10"/>
        <v>0</v>
      </c>
      <c r="F177">
        <f t="shared" si="11"/>
        <v>0</v>
      </c>
    </row>
    <row r="178" spans="1:6" x14ac:dyDescent="0.25">
      <c r="A178" s="1">
        <v>6</v>
      </c>
      <c r="B178" s="1">
        <v>85</v>
      </c>
      <c r="C178" s="1">
        <v>1</v>
      </c>
      <c r="D178">
        <f t="shared" si="9"/>
        <v>203</v>
      </c>
      <c r="E178">
        <f t="shared" si="10"/>
        <v>0</v>
      </c>
      <c r="F178">
        <f t="shared" si="11"/>
        <v>0</v>
      </c>
    </row>
    <row r="179" spans="1:6" x14ac:dyDescent="0.25">
      <c r="A179" s="1">
        <v>6</v>
      </c>
      <c r="B179" s="1">
        <v>88</v>
      </c>
      <c r="C179" s="1">
        <v>1</v>
      </c>
      <c r="D179">
        <f t="shared" si="9"/>
        <v>203</v>
      </c>
      <c r="E179">
        <f t="shared" si="10"/>
        <v>0</v>
      </c>
      <c r="F179">
        <f t="shared" si="11"/>
        <v>0</v>
      </c>
    </row>
    <row r="180" spans="1:6" x14ac:dyDescent="0.25">
      <c r="A180" s="1">
        <v>6</v>
      </c>
      <c r="B180" s="1">
        <v>91</v>
      </c>
      <c r="C180" s="1">
        <v>1</v>
      </c>
      <c r="D180">
        <f t="shared" si="9"/>
        <v>203</v>
      </c>
      <c r="E180">
        <f t="shared" si="10"/>
        <v>0</v>
      </c>
      <c r="F180">
        <f t="shared" si="11"/>
        <v>0</v>
      </c>
    </row>
    <row r="181" spans="1:6" x14ac:dyDescent="0.25">
      <c r="A181" s="1">
        <v>6</v>
      </c>
      <c r="B181" s="1">
        <v>94</v>
      </c>
      <c r="C181" s="1">
        <v>2</v>
      </c>
      <c r="D181">
        <f t="shared" si="9"/>
        <v>203</v>
      </c>
      <c r="E181">
        <f t="shared" si="10"/>
        <v>0</v>
      </c>
      <c r="F181">
        <f t="shared" si="11"/>
        <v>0</v>
      </c>
    </row>
    <row r="182" spans="1:6" x14ac:dyDescent="0.25">
      <c r="A182" s="1">
        <v>6</v>
      </c>
      <c r="B182" s="1">
        <v>97</v>
      </c>
      <c r="C182" s="1">
        <v>1</v>
      </c>
      <c r="D182">
        <f t="shared" si="9"/>
        <v>203</v>
      </c>
      <c r="E182">
        <f t="shared" si="10"/>
        <v>0</v>
      </c>
      <c r="F182">
        <f t="shared" si="11"/>
        <v>0</v>
      </c>
    </row>
    <row r="183" spans="1:6" x14ac:dyDescent="0.25">
      <c r="A183" s="1">
        <v>6</v>
      </c>
      <c r="B183" s="1">
        <v>98</v>
      </c>
      <c r="C183" s="1">
        <v>1</v>
      </c>
      <c r="D183">
        <f t="shared" si="9"/>
        <v>203</v>
      </c>
      <c r="E183">
        <f t="shared" si="10"/>
        <v>0</v>
      </c>
      <c r="F183">
        <f t="shared" si="11"/>
        <v>0</v>
      </c>
    </row>
    <row r="184" spans="1:6" x14ac:dyDescent="0.25">
      <c r="A184" s="1">
        <v>6</v>
      </c>
      <c r="B184" s="1">
        <v>99</v>
      </c>
      <c r="C184" s="1">
        <v>1</v>
      </c>
      <c r="D184">
        <f t="shared" si="9"/>
        <v>203</v>
      </c>
      <c r="E184">
        <f t="shared" si="10"/>
        <v>0</v>
      </c>
      <c r="F184">
        <f t="shared" si="11"/>
        <v>0</v>
      </c>
    </row>
    <row r="185" spans="1:6" x14ac:dyDescent="0.25">
      <c r="A185" s="1">
        <v>6</v>
      </c>
      <c r="B185" s="1">
        <v>102</v>
      </c>
      <c r="C185" s="1">
        <v>2</v>
      </c>
      <c r="D185">
        <f t="shared" si="9"/>
        <v>203</v>
      </c>
      <c r="E185">
        <f t="shared" si="10"/>
        <v>0</v>
      </c>
      <c r="F185">
        <f t="shared" si="11"/>
        <v>0</v>
      </c>
    </row>
    <row r="186" spans="1:6" x14ac:dyDescent="0.25">
      <c r="A186" s="1">
        <v>6</v>
      </c>
      <c r="B186" s="1">
        <v>104</v>
      </c>
      <c r="C186" s="1">
        <v>1</v>
      </c>
      <c r="D186">
        <f t="shared" si="9"/>
        <v>203</v>
      </c>
      <c r="E186">
        <f t="shared" si="10"/>
        <v>0</v>
      </c>
      <c r="F186">
        <f t="shared" si="11"/>
        <v>0</v>
      </c>
    </row>
    <row r="187" spans="1:6" x14ac:dyDescent="0.25">
      <c r="A187" s="1">
        <v>6</v>
      </c>
      <c r="B187" s="1">
        <v>109</v>
      </c>
      <c r="C187" s="1">
        <v>1</v>
      </c>
      <c r="D187">
        <f t="shared" si="9"/>
        <v>203</v>
      </c>
      <c r="E187">
        <f t="shared" si="10"/>
        <v>0</v>
      </c>
      <c r="F187">
        <f t="shared" si="11"/>
        <v>0</v>
      </c>
    </row>
    <row r="188" spans="1:6" x14ac:dyDescent="0.25">
      <c r="A188" s="1">
        <v>6</v>
      </c>
      <c r="B188" s="1">
        <v>113</v>
      </c>
      <c r="C188" s="1">
        <v>1</v>
      </c>
      <c r="D188">
        <f t="shared" si="9"/>
        <v>203</v>
      </c>
      <c r="E188">
        <f t="shared" si="10"/>
        <v>0</v>
      </c>
      <c r="F188">
        <f t="shared" si="11"/>
        <v>0</v>
      </c>
    </row>
    <row r="189" spans="1:6" x14ac:dyDescent="0.25">
      <c r="A189" s="1">
        <v>6</v>
      </c>
      <c r="B189" s="1">
        <v>114</v>
      </c>
      <c r="C189" s="1">
        <v>1</v>
      </c>
      <c r="D189">
        <f t="shared" si="9"/>
        <v>203</v>
      </c>
      <c r="E189">
        <f t="shared" si="10"/>
        <v>0</v>
      </c>
      <c r="F189">
        <f t="shared" si="11"/>
        <v>0</v>
      </c>
    </row>
    <row r="190" spans="1:6" x14ac:dyDescent="0.25">
      <c r="A190" s="1">
        <v>6</v>
      </c>
      <c r="B190" s="1">
        <v>119</v>
      </c>
      <c r="C190" s="1">
        <v>1</v>
      </c>
      <c r="D190">
        <f t="shared" si="9"/>
        <v>203</v>
      </c>
      <c r="E190">
        <f t="shared" si="10"/>
        <v>0</v>
      </c>
      <c r="F190">
        <f t="shared" si="11"/>
        <v>0</v>
      </c>
    </row>
    <row r="191" spans="1:6" x14ac:dyDescent="0.25">
      <c r="A191" s="1">
        <v>6</v>
      </c>
      <c r="B191" s="1">
        <v>121</v>
      </c>
      <c r="C191" s="1">
        <v>1</v>
      </c>
      <c r="D191">
        <f t="shared" si="9"/>
        <v>203</v>
      </c>
      <c r="E191">
        <f t="shared" si="10"/>
        <v>0</v>
      </c>
      <c r="F191">
        <f t="shared" si="11"/>
        <v>0</v>
      </c>
    </row>
    <row r="192" spans="1:6" x14ac:dyDescent="0.25">
      <c r="A192" s="1">
        <v>6</v>
      </c>
      <c r="B192" s="1">
        <v>127</v>
      </c>
      <c r="C192" s="1">
        <v>1</v>
      </c>
      <c r="D192">
        <f t="shared" si="9"/>
        <v>203</v>
      </c>
      <c r="E192">
        <f t="shared" si="10"/>
        <v>0</v>
      </c>
      <c r="F192">
        <f t="shared" si="11"/>
        <v>0</v>
      </c>
    </row>
    <row r="193" spans="1:6" x14ac:dyDescent="0.25">
      <c r="A193" s="1">
        <v>6</v>
      </c>
      <c r="B193" s="1">
        <v>132</v>
      </c>
      <c r="C193" s="1">
        <v>1</v>
      </c>
      <c r="D193">
        <f t="shared" si="9"/>
        <v>203</v>
      </c>
      <c r="E193">
        <f t="shared" si="10"/>
        <v>0</v>
      </c>
      <c r="F193">
        <f t="shared" si="11"/>
        <v>0</v>
      </c>
    </row>
    <row r="194" spans="1:6" x14ac:dyDescent="0.25">
      <c r="A194" s="1">
        <v>6</v>
      </c>
      <c r="B194" s="1">
        <v>135</v>
      </c>
      <c r="C194" s="1">
        <v>1</v>
      </c>
      <c r="D194">
        <f t="shared" ref="D194:D257" si="12">VLOOKUP(A194,lu_daypoints,2,FALSE)</f>
        <v>203</v>
      </c>
      <c r="E194">
        <f t="shared" si="10"/>
        <v>0</v>
      </c>
      <c r="F194">
        <f t="shared" si="11"/>
        <v>0</v>
      </c>
    </row>
    <row r="195" spans="1:6" x14ac:dyDescent="0.25">
      <c r="A195" s="1">
        <v>6</v>
      </c>
      <c r="B195" s="1">
        <v>137</v>
      </c>
      <c r="C195" s="1">
        <v>1</v>
      </c>
      <c r="D195">
        <f t="shared" si="12"/>
        <v>203</v>
      </c>
      <c r="E195">
        <f t="shared" ref="E195:E258" si="13">IF(B195&lt;=D195,0,1)</f>
        <v>0</v>
      </c>
      <c r="F195">
        <f t="shared" ref="F195:F258" si="14">E195*(B195-D195)</f>
        <v>0</v>
      </c>
    </row>
    <row r="196" spans="1:6" x14ac:dyDescent="0.25">
      <c r="A196" s="1">
        <v>6</v>
      </c>
      <c r="B196" s="1">
        <v>138</v>
      </c>
      <c r="C196" s="1">
        <v>1</v>
      </c>
      <c r="D196">
        <f t="shared" si="12"/>
        <v>203</v>
      </c>
      <c r="E196">
        <f t="shared" si="13"/>
        <v>0</v>
      </c>
      <c r="F196">
        <f t="shared" si="14"/>
        <v>0</v>
      </c>
    </row>
    <row r="197" spans="1:6" x14ac:dyDescent="0.25">
      <c r="A197" s="1">
        <v>6</v>
      </c>
      <c r="B197" s="1">
        <v>147</v>
      </c>
      <c r="C197" s="1">
        <v>1</v>
      </c>
      <c r="D197">
        <f t="shared" si="12"/>
        <v>203</v>
      </c>
      <c r="E197">
        <f t="shared" si="13"/>
        <v>0</v>
      </c>
      <c r="F197">
        <f t="shared" si="14"/>
        <v>0</v>
      </c>
    </row>
    <row r="198" spans="1:6" x14ac:dyDescent="0.25">
      <c r="A198" s="1">
        <v>6</v>
      </c>
      <c r="B198" s="1">
        <v>152</v>
      </c>
      <c r="C198" s="1">
        <v>1</v>
      </c>
      <c r="D198">
        <f t="shared" si="12"/>
        <v>203</v>
      </c>
      <c r="E198">
        <f t="shared" si="13"/>
        <v>0</v>
      </c>
      <c r="F198">
        <f t="shared" si="14"/>
        <v>0</v>
      </c>
    </row>
    <row r="199" spans="1:6" x14ac:dyDescent="0.25">
      <c r="A199" s="1">
        <v>6</v>
      </c>
      <c r="B199" s="1">
        <v>160</v>
      </c>
      <c r="C199" s="1">
        <v>1</v>
      </c>
      <c r="D199">
        <f t="shared" si="12"/>
        <v>203</v>
      </c>
      <c r="E199">
        <f t="shared" si="13"/>
        <v>0</v>
      </c>
      <c r="F199">
        <f t="shared" si="14"/>
        <v>0</v>
      </c>
    </row>
    <row r="200" spans="1:6" x14ac:dyDescent="0.25">
      <c r="A200" s="1">
        <v>6</v>
      </c>
      <c r="B200" s="1">
        <v>165</v>
      </c>
      <c r="C200" s="1">
        <v>1</v>
      </c>
      <c r="D200">
        <f t="shared" si="12"/>
        <v>203</v>
      </c>
      <c r="E200">
        <f t="shared" si="13"/>
        <v>0</v>
      </c>
      <c r="F200">
        <f t="shared" si="14"/>
        <v>0</v>
      </c>
    </row>
    <row r="201" spans="1:6" x14ac:dyDescent="0.25">
      <c r="A201" s="1">
        <v>6</v>
      </c>
      <c r="B201" s="1">
        <v>167</v>
      </c>
      <c r="C201" s="1">
        <v>1</v>
      </c>
      <c r="D201">
        <f t="shared" si="12"/>
        <v>203</v>
      </c>
      <c r="E201">
        <f t="shared" si="13"/>
        <v>0</v>
      </c>
      <c r="F201">
        <f t="shared" si="14"/>
        <v>0</v>
      </c>
    </row>
    <row r="202" spans="1:6" x14ac:dyDescent="0.25">
      <c r="A202" s="1">
        <v>6</v>
      </c>
      <c r="B202" s="1">
        <v>168</v>
      </c>
      <c r="C202" s="1">
        <v>2</v>
      </c>
      <c r="D202">
        <f t="shared" si="12"/>
        <v>203</v>
      </c>
      <c r="E202">
        <f t="shared" si="13"/>
        <v>0</v>
      </c>
      <c r="F202">
        <f t="shared" si="14"/>
        <v>0</v>
      </c>
    </row>
    <row r="203" spans="1:6" x14ac:dyDescent="0.25">
      <c r="A203" s="1">
        <v>6</v>
      </c>
      <c r="B203" s="1">
        <v>196</v>
      </c>
      <c r="C203" s="1">
        <v>1</v>
      </c>
      <c r="D203">
        <f t="shared" si="12"/>
        <v>203</v>
      </c>
      <c r="E203">
        <f t="shared" si="13"/>
        <v>0</v>
      </c>
      <c r="F203">
        <f t="shared" si="14"/>
        <v>0</v>
      </c>
    </row>
    <row r="204" spans="1:6" x14ac:dyDescent="0.25">
      <c r="A204" s="1">
        <v>6</v>
      </c>
      <c r="B204" s="1">
        <v>211</v>
      </c>
      <c r="C204" s="1">
        <v>1</v>
      </c>
      <c r="D204">
        <f t="shared" si="12"/>
        <v>203</v>
      </c>
      <c r="E204">
        <f t="shared" si="13"/>
        <v>1</v>
      </c>
      <c r="F204">
        <f t="shared" si="14"/>
        <v>8</v>
      </c>
    </row>
    <row r="205" spans="1:6" x14ac:dyDescent="0.25">
      <c r="A205" s="1">
        <v>7</v>
      </c>
      <c r="B205" s="1">
        <v>43</v>
      </c>
      <c r="C205" s="1">
        <v>1</v>
      </c>
      <c r="D205">
        <f t="shared" si="12"/>
        <v>209</v>
      </c>
      <c r="E205">
        <f t="shared" si="13"/>
        <v>0</v>
      </c>
      <c r="F205">
        <f t="shared" si="14"/>
        <v>0</v>
      </c>
    </row>
    <row r="206" spans="1:6" x14ac:dyDescent="0.25">
      <c r="A206" s="1">
        <v>7</v>
      </c>
      <c r="B206" s="1">
        <v>44</v>
      </c>
      <c r="C206" s="1">
        <v>1</v>
      </c>
      <c r="D206">
        <f t="shared" si="12"/>
        <v>209</v>
      </c>
      <c r="E206">
        <f t="shared" si="13"/>
        <v>0</v>
      </c>
      <c r="F206">
        <f t="shared" si="14"/>
        <v>0</v>
      </c>
    </row>
    <row r="207" spans="1:6" x14ac:dyDescent="0.25">
      <c r="A207" s="1">
        <v>7</v>
      </c>
      <c r="B207" s="1">
        <v>45</v>
      </c>
      <c r="C207" s="1">
        <v>1</v>
      </c>
      <c r="D207">
        <f t="shared" si="12"/>
        <v>209</v>
      </c>
      <c r="E207">
        <f t="shared" si="13"/>
        <v>0</v>
      </c>
      <c r="F207">
        <f t="shared" si="14"/>
        <v>0</v>
      </c>
    </row>
    <row r="208" spans="1:6" x14ac:dyDescent="0.25">
      <c r="A208" s="1">
        <v>7</v>
      </c>
      <c r="B208" s="1">
        <v>46</v>
      </c>
      <c r="C208" s="1">
        <v>2</v>
      </c>
      <c r="D208">
        <f t="shared" si="12"/>
        <v>209</v>
      </c>
      <c r="E208">
        <f t="shared" si="13"/>
        <v>0</v>
      </c>
      <c r="F208">
        <f t="shared" si="14"/>
        <v>0</v>
      </c>
    </row>
    <row r="209" spans="1:6" x14ac:dyDescent="0.25">
      <c r="A209" s="1">
        <v>7</v>
      </c>
      <c r="B209" s="1">
        <v>47</v>
      </c>
      <c r="C209" s="1">
        <v>1</v>
      </c>
      <c r="D209">
        <f t="shared" si="12"/>
        <v>209</v>
      </c>
      <c r="E209">
        <f t="shared" si="13"/>
        <v>0</v>
      </c>
      <c r="F209">
        <f t="shared" si="14"/>
        <v>0</v>
      </c>
    </row>
    <row r="210" spans="1:6" x14ac:dyDescent="0.25">
      <c r="A210" s="1">
        <v>7</v>
      </c>
      <c r="B210" s="1">
        <v>52</v>
      </c>
      <c r="C210" s="1">
        <v>4</v>
      </c>
      <c r="D210">
        <f t="shared" si="12"/>
        <v>209</v>
      </c>
      <c r="E210">
        <f t="shared" si="13"/>
        <v>0</v>
      </c>
      <c r="F210">
        <f t="shared" si="14"/>
        <v>0</v>
      </c>
    </row>
    <row r="211" spans="1:6" x14ac:dyDescent="0.25">
      <c r="A211" s="1">
        <v>7</v>
      </c>
      <c r="B211" s="1">
        <v>53</v>
      </c>
      <c r="C211" s="1">
        <v>1</v>
      </c>
      <c r="D211">
        <f t="shared" si="12"/>
        <v>209</v>
      </c>
      <c r="E211">
        <f t="shared" si="13"/>
        <v>0</v>
      </c>
      <c r="F211">
        <f t="shared" si="14"/>
        <v>0</v>
      </c>
    </row>
    <row r="212" spans="1:6" x14ac:dyDescent="0.25">
      <c r="A212" s="1">
        <v>7</v>
      </c>
      <c r="B212" s="1">
        <v>54</v>
      </c>
      <c r="C212" s="1">
        <v>1</v>
      </c>
      <c r="D212">
        <f t="shared" si="12"/>
        <v>209</v>
      </c>
      <c r="E212">
        <f t="shared" si="13"/>
        <v>0</v>
      </c>
      <c r="F212">
        <f t="shared" si="14"/>
        <v>0</v>
      </c>
    </row>
    <row r="213" spans="1:6" x14ac:dyDescent="0.25">
      <c r="A213" s="1">
        <v>7</v>
      </c>
      <c r="B213" s="1">
        <v>55</v>
      </c>
      <c r="C213" s="1">
        <v>3</v>
      </c>
      <c r="D213">
        <f t="shared" si="12"/>
        <v>209</v>
      </c>
      <c r="E213">
        <f t="shared" si="13"/>
        <v>0</v>
      </c>
      <c r="F213">
        <f t="shared" si="14"/>
        <v>0</v>
      </c>
    </row>
    <row r="214" spans="1:6" x14ac:dyDescent="0.25">
      <c r="A214" s="1">
        <v>7</v>
      </c>
      <c r="B214" s="1">
        <v>56</v>
      </c>
      <c r="C214" s="1">
        <v>1</v>
      </c>
      <c r="D214">
        <f t="shared" si="12"/>
        <v>209</v>
      </c>
      <c r="E214">
        <f t="shared" si="13"/>
        <v>0</v>
      </c>
      <c r="F214">
        <f t="shared" si="14"/>
        <v>0</v>
      </c>
    </row>
    <row r="215" spans="1:6" x14ac:dyDescent="0.25">
      <c r="A215" s="1">
        <v>7</v>
      </c>
      <c r="B215" s="1">
        <v>57</v>
      </c>
      <c r="C215" s="1">
        <v>1</v>
      </c>
      <c r="D215">
        <f t="shared" si="12"/>
        <v>209</v>
      </c>
      <c r="E215">
        <f t="shared" si="13"/>
        <v>0</v>
      </c>
      <c r="F215">
        <f t="shared" si="14"/>
        <v>0</v>
      </c>
    </row>
    <row r="216" spans="1:6" x14ac:dyDescent="0.25">
      <c r="A216" s="1">
        <v>7</v>
      </c>
      <c r="B216" s="1">
        <v>61</v>
      </c>
      <c r="C216" s="1">
        <v>1</v>
      </c>
      <c r="D216">
        <f t="shared" si="12"/>
        <v>209</v>
      </c>
      <c r="E216">
        <f t="shared" si="13"/>
        <v>0</v>
      </c>
      <c r="F216">
        <f t="shared" si="14"/>
        <v>0</v>
      </c>
    </row>
    <row r="217" spans="1:6" x14ac:dyDescent="0.25">
      <c r="A217" s="1">
        <v>7</v>
      </c>
      <c r="B217" s="1">
        <v>62</v>
      </c>
      <c r="C217" s="1">
        <v>2</v>
      </c>
      <c r="D217">
        <f t="shared" si="12"/>
        <v>209</v>
      </c>
      <c r="E217">
        <f t="shared" si="13"/>
        <v>0</v>
      </c>
      <c r="F217">
        <f t="shared" si="14"/>
        <v>0</v>
      </c>
    </row>
    <row r="218" spans="1:6" x14ac:dyDescent="0.25">
      <c r="A218" s="1">
        <v>7</v>
      </c>
      <c r="B218" s="1">
        <v>63</v>
      </c>
      <c r="C218" s="1">
        <v>2</v>
      </c>
      <c r="D218">
        <f t="shared" si="12"/>
        <v>209</v>
      </c>
      <c r="E218">
        <f t="shared" si="13"/>
        <v>0</v>
      </c>
      <c r="F218">
        <f t="shared" si="14"/>
        <v>0</v>
      </c>
    </row>
    <row r="219" spans="1:6" x14ac:dyDescent="0.25">
      <c r="A219" s="1">
        <v>7</v>
      </c>
      <c r="B219" s="1">
        <v>65</v>
      </c>
      <c r="C219" s="1">
        <v>1</v>
      </c>
      <c r="D219">
        <f t="shared" si="12"/>
        <v>209</v>
      </c>
      <c r="E219">
        <f t="shared" si="13"/>
        <v>0</v>
      </c>
      <c r="F219">
        <f t="shared" si="14"/>
        <v>0</v>
      </c>
    </row>
    <row r="220" spans="1:6" x14ac:dyDescent="0.25">
      <c r="A220" s="1">
        <v>7</v>
      </c>
      <c r="B220" s="1">
        <v>68</v>
      </c>
      <c r="C220" s="1">
        <v>1</v>
      </c>
      <c r="D220">
        <f t="shared" si="12"/>
        <v>209</v>
      </c>
      <c r="E220">
        <f t="shared" si="13"/>
        <v>0</v>
      </c>
      <c r="F220">
        <f t="shared" si="14"/>
        <v>0</v>
      </c>
    </row>
    <row r="221" spans="1:6" x14ac:dyDescent="0.25">
      <c r="A221" s="1">
        <v>7</v>
      </c>
      <c r="B221" s="1">
        <v>76</v>
      </c>
      <c r="C221" s="1">
        <v>3</v>
      </c>
      <c r="D221">
        <f t="shared" si="12"/>
        <v>209</v>
      </c>
      <c r="E221">
        <f t="shared" si="13"/>
        <v>0</v>
      </c>
      <c r="F221">
        <f t="shared" si="14"/>
        <v>0</v>
      </c>
    </row>
    <row r="222" spans="1:6" x14ac:dyDescent="0.25">
      <c r="A222" s="1">
        <v>7</v>
      </c>
      <c r="B222" s="1">
        <v>78</v>
      </c>
      <c r="C222" s="1">
        <v>1</v>
      </c>
      <c r="D222">
        <f t="shared" si="12"/>
        <v>209</v>
      </c>
      <c r="E222">
        <f t="shared" si="13"/>
        <v>0</v>
      </c>
      <c r="F222">
        <f t="shared" si="14"/>
        <v>0</v>
      </c>
    </row>
    <row r="223" spans="1:6" x14ac:dyDescent="0.25">
      <c r="A223" s="1">
        <v>7</v>
      </c>
      <c r="B223" s="1">
        <v>79</v>
      </c>
      <c r="C223" s="1">
        <v>1</v>
      </c>
      <c r="D223">
        <f t="shared" si="12"/>
        <v>209</v>
      </c>
      <c r="E223">
        <f t="shared" si="13"/>
        <v>0</v>
      </c>
      <c r="F223">
        <f t="shared" si="14"/>
        <v>0</v>
      </c>
    </row>
    <row r="224" spans="1:6" x14ac:dyDescent="0.25">
      <c r="A224" s="1">
        <v>7</v>
      </c>
      <c r="B224" s="1">
        <v>80</v>
      </c>
      <c r="C224" s="1">
        <v>1</v>
      </c>
      <c r="D224">
        <f t="shared" si="12"/>
        <v>209</v>
      </c>
      <c r="E224">
        <f t="shared" si="13"/>
        <v>0</v>
      </c>
      <c r="F224">
        <f t="shared" si="14"/>
        <v>0</v>
      </c>
    </row>
    <row r="225" spans="1:6" x14ac:dyDescent="0.25">
      <c r="A225" s="1">
        <v>7</v>
      </c>
      <c r="B225" s="1">
        <v>81</v>
      </c>
      <c r="C225" s="1">
        <v>1</v>
      </c>
      <c r="D225">
        <f t="shared" si="12"/>
        <v>209</v>
      </c>
      <c r="E225">
        <f t="shared" si="13"/>
        <v>0</v>
      </c>
      <c r="F225">
        <f t="shared" si="14"/>
        <v>0</v>
      </c>
    </row>
    <row r="226" spans="1:6" x14ac:dyDescent="0.25">
      <c r="A226" s="1">
        <v>7</v>
      </c>
      <c r="B226" s="1">
        <v>82</v>
      </c>
      <c r="C226" s="1">
        <v>2</v>
      </c>
      <c r="D226">
        <f t="shared" si="12"/>
        <v>209</v>
      </c>
      <c r="E226">
        <f t="shared" si="13"/>
        <v>0</v>
      </c>
      <c r="F226">
        <f t="shared" si="14"/>
        <v>0</v>
      </c>
    </row>
    <row r="227" spans="1:6" x14ac:dyDescent="0.25">
      <c r="A227" s="1">
        <v>7</v>
      </c>
      <c r="B227" s="1">
        <v>83</v>
      </c>
      <c r="C227" s="1">
        <v>1</v>
      </c>
      <c r="D227">
        <f t="shared" si="12"/>
        <v>209</v>
      </c>
      <c r="E227">
        <f t="shared" si="13"/>
        <v>0</v>
      </c>
      <c r="F227">
        <f t="shared" si="14"/>
        <v>0</v>
      </c>
    </row>
    <row r="228" spans="1:6" x14ac:dyDescent="0.25">
      <c r="A228" s="1">
        <v>7</v>
      </c>
      <c r="B228" s="1">
        <v>84</v>
      </c>
      <c r="C228" s="1">
        <v>1</v>
      </c>
      <c r="D228">
        <f t="shared" si="12"/>
        <v>209</v>
      </c>
      <c r="E228">
        <f t="shared" si="13"/>
        <v>0</v>
      </c>
      <c r="F228">
        <f t="shared" si="14"/>
        <v>0</v>
      </c>
    </row>
    <row r="229" spans="1:6" x14ac:dyDescent="0.25">
      <c r="A229" s="1">
        <v>7</v>
      </c>
      <c r="B229" s="1">
        <v>90</v>
      </c>
      <c r="C229" s="1">
        <v>1</v>
      </c>
      <c r="D229">
        <f t="shared" si="12"/>
        <v>209</v>
      </c>
      <c r="E229">
        <f t="shared" si="13"/>
        <v>0</v>
      </c>
      <c r="F229">
        <f t="shared" si="14"/>
        <v>0</v>
      </c>
    </row>
    <row r="230" spans="1:6" x14ac:dyDescent="0.25">
      <c r="A230" s="1">
        <v>7</v>
      </c>
      <c r="B230" s="1">
        <v>92</v>
      </c>
      <c r="C230" s="1">
        <v>1</v>
      </c>
      <c r="D230">
        <f t="shared" si="12"/>
        <v>209</v>
      </c>
      <c r="E230">
        <f t="shared" si="13"/>
        <v>0</v>
      </c>
      <c r="F230">
        <f t="shared" si="14"/>
        <v>0</v>
      </c>
    </row>
    <row r="231" spans="1:6" x14ac:dyDescent="0.25">
      <c r="A231" s="1">
        <v>7</v>
      </c>
      <c r="B231" s="1">
        <v>93</v>
      </c>
      <c r="C231" s="1">
        <v>1</v>
      </c>
      <c r="D231">
        <f t="shared" si="12"/>
        <v>209</v>
      </c>
      <c r="E231">
        <f t="shared" si="13"/>
        <v>0</v>
      </c>
      <c r="F231">
        <f t="shared" si="14"/>
        <v>0</v>
      </c>
    </row>
    <row r="232" spans="1:6" x14ac:dyDescent="0.25">
      <c r="A232" s="1">
        <v>7</v>
      </c>
      <c r="B232" s="1">
        <v>97</v>
      </c>
      <c r="C232" s="1">
        <v>2</v>
      </c>
      <c r="D232">
        <f t="shared" si="12"/>
        <v>209</v>
      </c>
      <c r="E232">
        <f t="shared" si="13"/>
        <v>0</v>
      </c>
      <c r="F232">
        <f t="shared" si="14"/>
        <v>0</v>
      </c>
    </row>
    <row r="233" spans="1:6" x14ac:dyDescent="0.25">
      <c r="A233" s="1">
        <v>7</v>
      </c>
      <c r="B233" s="1">
        <v>99</v>
      </c>
      <c r="C233" s="1">
        <v>1</v>
      </c>
      <c r="D233">
        <f t="shared" si="12"/>
        <v>209</v>
      </c>
      <c r="E233">
        <f t="shared" si="13"/>
        <v>0</v>
      </c>
      <c r="F233">
        <f t="shared" si="14"/>
        <v>0</v>
      </c>
    </row>
    <row r="234" spans="1:6" x14ac:dyDescent="0.25">
      <c r="A234" s="1">
        <v>7</v>
      </c>
      <c r="B234" s="1">
        <v>102</v>
      </c>
      <c r="C234" s="1">
        <v>1</v>
      </c>
      <c r="D234">
        <f t="shared" si="12"/>
        <v>209</v>
      </c>
      <c r="E234">
        <f t="shared" si="13"/>
        <v>0</v>
      </c>
      <c r="F234">
        <f t="shared" si="14"/>
        <v>0</v>
      </c>
    </row>
    <row r="235" spans="1:6" x14ac:dyDescent="0.25">
      <c r="A235" s="1">
        <v>7</v>
      </c>
      <c r="B235" s="1">
        <v>104</v>
      </c>
      <c r="C235" s="1">
        <v>1</v>
      </c>
      <c r="D235">
        <f t="shared" si="12"/>
        <v>209</v>
      </c>
      <c r="E235">
        <f t="shared" si="13"/>
        <v>0</v>
      </c>
      <c r="F235">
        <f t="shared" si="14"/>
        <v>0</v>
      </c>
    </row>
    <row r="236" spans="1:6" x14ac:dyDescent="0.25">
      <c r="A236" s="1">
        <v>7</v>
      </c>
      <c r="B236" s="1">
        <v>105</v>
      </c>
      <c r="C236" s="1">
        <v>1</v>
      </c>
      <c r="D236">
        <f t="shared" si="12"/>
        <v>209</v>
      </c>
      <c r="E236">
        <f t="shared" si="13"/>
        <v>0</v>
      </c>
      <c r="F236">
        <f t="shared" si="14"/>
        <v>0</v>
      </c>
    </row>
    <row r="237" spans="1:6" x14ac:dyDescent="0.25">
      <c r="A237" s="1">
        <v>7</v>
      </c>
      <c r="B237" s="1">
        <v>108</v>
      </c>
      <c r="C237" s="1">
        <v>1</v>
      </c>
      <c r="D237">
        <f t="shared" si="12"/>
        <v>209</v>
      </c>
      <c r="E237">
        <f t="shared" si="13"/>
        <v>0</v>
      </c>
      <c r="F237">
        <f t="shared" si="14"/>
        <v>0</v>
      </c>
    </row>
    <row r="238" spans="1:6" x14ac:dyDescent="0.25">
      <c r="A238" s="1">
        <v>7</v>
      </c>
      <c r="B238" s="1">
        <v>110</v>
      </c>
      <c r="C238" s="1">
        <v>1</v>
      </c>
      <c r="D238">
        <f t="shared" si="12"/>
        <v>209</v>
      </c>
      <c r="E238">
        <f t="shared" si="13"/>
        <v>0</v>
      </c>
      <c r="F238">
        <f t="shared" si="14"/>
        <v>0</v>
      </c>
    </row>
    <row r="239" spans="1:6" x14ac:dyDescent="0.25">
      <c r="A239" s="1">
        <v>7</v>
      </c>
      <c r="B239" s="1">
        <v>111</v>
      </c>
      <c r="C239" s="1">
        <v>2</v>
      </c>
      <c r="D239">
        <f t="shared" si="12"/>
        <v>209</v>
      </c>
      <c r="E239">
        <f t="shared" si="13"/>
        <v>0</v>
      </c>
      <c r="F239">
        <f t="shared" si="14"/>
        <v>0</v>
      </c>
    </row>
    <row r="240" spans="1:6" x14ac:dyDescent="0.25">
      <c r="A240" s="1">
        <v>7</v>
      </c>
      <c r="B240" s="1">
        <v>115</v>
      </c>
      <c r="C240" s="1">
        <v>1</v>
      </c>
      <c r="D240">
        <f t="shared" si="12"/>
        <v>209</v>
      </c>
      <c r="E240">
        <f t="shared" si="13"/>
        <v>0</v>
      </c>
      <c r="F240">
        <f t="shared" si="14"/>
        <v>0</v>
      </c>
    </row>
    <row r="241" spans="1:6" x14ac:dyDescent="0.25">
      <c r="A241" s="1">
        <v>7</v>
      </c>
      <c r="B241" s="1">
        <v>122</v>
      </c>
      <c r="C241" s="1">
        <v>2</v>
      </c>
      <c r="D241">
        <f t="shared" si="12"/>
        <v>209</v>
      </c>
      <c r="E241">
        <f t="shared" si="13"/>
        <v>0</v>
      </c>
      <c r="F241">
        <f t="shared" si="14"/>
        <v>0</v>
      </c>
    </row>
    <row r="242" spans="1:6" x14ac:dyDescent="0.25">
      <c r="A242" s="1">
        <v>7</v>
      </c>
      <c r="B242" s="1">
        <v>130</v>
      </c>
      <c r="C242" s="1">
        <v>2</v>
      </c>
      <c r="D242">
        <f t="shared" si="12"/>
        <v>209</v>
      </c>
      <c r="E242">
        <f t="shared" si="13"/>
        <v>0</v>
      </c>
      <c r="F242">
        <f t="shared" si="14"/>
        <v>0</v>
      </c>
    </row>
    <row r="243" spans="1:6" x14ac:dyDescent="0.25">
      <c r="A243" s="1">
        <v>7</v>
      </c>
      <c r="B243" s="1">
        <v>136</v>
      </c>
      <c r="C243" s="1">
        <v>1</v>
      </c>
      <c r="D243">
        <f t="shared" si="12"/>
        <v>209</v>
      </c>
      <c r="E243">
        <f t="shared" si="13"/>
        <v>0</v>
      </c>
      <c r="F243">
        <f t="shared" si="14"/>
        <v>0</v>
      </c>
    </row>
    <row r="244" spans="1:6" x14ac:dyDescent="0.25">
      <c r="A244" s="1">
        <v>7</v>
      </c>
      <c r="B244" s="1">
        <v>137</v>
      </c>
      <c r="C244" s="1">
        <v>1</v>
      </c>
      <c r="D244">
        <f t="shared" si="12"/>
        <v>209</v>
      </c>
      <c r="E244">
        <f t="shared" si="13"/>
        <v>0</v>
      </c>
      <c r="F244">
        <f t="shared" si="14"/>
        <v>0</v>
      </c>
    </row>
    <row r="245" spans="1:6" x14ac:dyDescent="0.25">
      <c r="A245" s="1">
        <v>7</v>
      </c>
      <c r="B245" s="1">
        <v>140</v>
      </c>
      <c r="C245" s="1">
        <v>1</v>
      </c>
      <c r="D245">
        <f t="shared" si="12"/>
        <v>209</v>
      </c>
      <c r="E245">
        <f t="shared" si="13"/>
        <v>0</v>
      </c>
      <c r="F245">
        <f t="shared" si="14"/>
        <v>0</v>
      </c>
    </row>
    <row r="246" spans="1:6" x14ac:dyDescent="0.25">
      <c r="A246" s="1">
        <v>7</v>
      </c>
      <c r="B246" s="1">
        <v>145</v>
      </c>
      <c r="C246" s="1">
        <v>1</v>
      </c>
      <c r="D246">
        <f t="shared" si="12"/>
        <v>209</v>
      </c>
      <c r="E246">
        <f t="shared" si="13"/>
        <v>0</v>
      </c>
      <c r="F246">
        <f t="shared" si="14"/>
        <v>0</v>
      </c>
    </row>
    <row r="247" spans="1:6" x14ac:dyDescent="0.25">
      <c r="A247" s="1">
        <v>7</v>
      </c>
      <c r="B247" s="1">
        <v>150</v>
      </c>
      <c r="C247" s="1">
        <v>1</v>
      </c>
      <c r="D247">
        <f t="shared" si="12"/>
        <v>209</v>
      </c>
      <c r="E247">
        <f t="shared" si="13"/>
        <v>0</v>
      </c>
      <c r="F247">
        <f t="shared" si="14"/>
        <v>0</v>
      </c>
    </row>
    <row r="248" spans="1:6" x14ac:dyDescent="0.25">
      <c r="A248" s="1">
        <v>7</v>
      </c>
      <c r="B248" s="1">
        <v>155</v>
      </c>
      <c r="C248" s="1">
        <v>1</v>
      </c>
      <c r="D248">
        <f t="shared" si="12"/>
        <v>209</v>
      </c>
      <c r="E248">
        <f t="shared" si="13"/>
        <v>0</v>
      </c>
      <c r="F248">
        <f t="shared" si="14"/>
        <v>0</v>
      </c>
    </row>
    <row r="249" spans="1:6" x14ac:dyDescent="0.25">
      <c r="A249" s="1">
        <v>7</v>
      </c>
      <c r="B249" s="1">
        <v>157</v>
      </c>
      <c r="C249" s="1">
        <v>1</v>
      </c>
      <c r="D249">
        <f t="shared" si="12"/>
        <v>209</v>
      </c>
      <c r="E249">
        <f t="shared" si="13"/>
        <v>0</v>
      </c>
      <c r="F249">
        <f t="shared" si="14"/>
        <v>0</v>
      </c>
    </row>
    <row r="250" spans="1:6" x14ac:dyDescent="0.25">
      <c r="A250" s="1">
        <v>7</v>
      </c>
      <c r="B250" s="1">
        <v>161</v>
      </c>
      <c r="C250" s="1">
        <v>2</v>
      </c>
      <c r="D250">
        <f t="shared" si="12"/>
        <v>209</v>
      </c>
      <c r="E250">
        <f t="shared" si="13"/>
        <v>0</v>
      </c>
      <c r="F250">
        <f t="shared" si="14"/>
        <v>0</v>
      </c>
    </row>
    <row r="251" spans="1:6" x14ac:dyDescent="0.25">
      <c r="A251" s="1">
        <v>7</v>
      </c>
      <c r="B251" s="1">
        <v>171</v>
      </c>
      <c r="C251" s="1">
        <v>1</v>
      </c>
      <c r="D251">
        <f t="shared" si="12"/>
        <v>209</v>
      </c>
      <c r="E251">
        <f t="shared" si="13"/>
        <v>0</v>
      </c>
      <c r="F251">
        <f t="shared" si="14"/>
        <v>0</v>
      </c>
    </row>
    <row r="252" spans="1:6" x14ac:dyDescent="0.25">
      <c r="A252" s="1">
        <v>7</v>
      </c>
      <c r="B252" s="1">
        <v>178</v>
      </c>
      <c r="C252" s="1">
        <v>1</v>
      </c>
      <c r="D252">
        <f t="shared" si="12"/>
        <v>209</v>
      </c>
      <c r="E252">
        <f t="shared" si="13"/>
        <v>0</v>
      </c>
      <c r="F252">
        <f t="shared" si="14"/>
        <v>0</v>
      </c>
    </row>
    <row r="253" spans="1:6" x14ac:dyDescent="0.25">
      <c r="A253" s="1">
        <v>7</v>
      </c>
      <c r="B253" s="1">
        <v>183</v>
      </c>
      <c r="C253" s="1">
        <v>1</v>
      </c>
      <c r="D253">
        <f t="shared" si="12"/>
        <v>209</v>
      </c>
      <c r="E253">
        <f t="shared" si="13"/>
        <v>0</v>
      </c>
      <c r="F253">
        <f t="shared" si="14"/>
        <v>0</v>
      </c>
    </row>
    <row r="254" spans="1:6" x14ac:dyDescent="0.25">
      <c r="A254" s="1">
        <v>7</v>
      </c>
      <c r="B254" s="1">
        <v>184</v>
      </c>
      <c r="C254" s="1">
        <v>1</v>
      </c>
      <c r="D254">
        <f t="shared" si="12"/>
        <v>209</v>
      </c>
      <c r="E254">
        <f t="shared" si="13"/>
        <v>0</v>
      </c>
      <c r="F254">
        <f t="shared" si="14"/>
        <v>0</v>
      </c>
    </row>
    <row r="255" spans="1:6" x14ac:dyDescent="0.25">
      <c r="A255" s="1">
        <v>7</v>
      </c>
      <c r="B255" s="1">
        <v>205</v>
      </c>
      <c r="C255" s="1">
        <v>1</v>
      </c>
      <c r="D255">
        <f t="shared" si="12"/>
        <v>209</v>
      </c>
      <c r="E255">
        <f t="shared" si="13"/>
        <v>0</v>
      </c>
      <c r="F255">
        <f t="shared" si="14"/>
        <v>0</v>
      </c>
    </row>
    <row r="256" spans="1:6" x14ac:dyDescent="0.25">
      <c r="A256" s="1">
        <v>8</v>
      </c>
      <c r="B256" s="1">
        <v>41</v>
      </c>
      <c r="C256" s="1">
        <v>1</v>
      </c>
      <c r="D256">
        <f t="shared" si="12"/>
        <v>217</v>
      </c>
      <c r="E256">
        <f t="shared" si="13"/>
        <v>0</v>
      </c>
      <c r="F256">
        <f t="shared" si="14"/>
        <v>0</v>
      </c>
    </row>
    <row r="257" spans="1:6" x14ac:dyDescent="0.25">
      <c r="A257" s="1">
        <v>8</v>
      </c>
      <c r="B257" s="1">
        <v>42</v>
      </c>
      <c r="C257" s="1">
        <v>1</v>
      </c>
      <c r="D257">
        <f t="shared" si="12"/>
        <v>217</v>
      </c>
      <c r="E257">
        <f t="shared" si="13"/>
        <v>0</v>
      </c>
      <c r="F257">
        <f t="shared" si="14"/>
        <v>0</v>
      </c>
    </row>
    <row r="258" spans="1:6" x14ac:dyDescent="0.25">
      <c r="A258" s="1">
        <v>8</v>
      </c>
      <c r="B258" s="1">
        <v>43</v>
      </c>
      <c r="C258" s="1">
        <v>1</v>
      </c>
      <c r="D258">
        <f t="shared" ref="D258:D321" si="15">VLOOKUP(A258,lu_daypoints,2,FALSE)</f>
        <v>217</v>
      </c>
      <c r="E258">
        <f t="shared" si="13"/>
        <v>0</v>
      </c>
      <c r="F258">
        <f t="shared" si="14"/>
        <v>0</v>
      </c>
    </row>
    <row r="259" spans="1:6" x14ac:dyDescent="0.25">
      <c r="A259" s="1">
        <v>8</v>
      </c>
      <c r="B259" s="1">
        <v>44</v>
      </c>
      <c r="C259" s="1">
        <v>1</v>
      </c>
      <c r="D259">
        <f t="shared" si="15"/>
        <v>217</v>
      </c>
      <c r="E259">
        <f t="shared" ref="E259:E322" si="16">IF(B259&lt;=D259,0,1)</f>
        <v>0</v>
      </c>
      <c r="F259">
        <f t="shared" ref="F259:F322" si="17">E259*(B259-D259)</f>
        <v>0</v>
      </c>
    </row>
    <row r="260" spans="1:6" x14ac:dyDescent="0.25">
      <c r="A260" s="1">
        <v>8</v>
      </c>
      <c r="B260" s="1">
        <v>45</v>
      </c>
      <c r="C260" s="1">
        <v>2</v>
      </c>
      <c r="D260">
        <f t="shared" si="15"/>
        <v>217</v>
      </c>
      <c r="E260">
        <f t="shared" si="16"/>
        <v>0</v>
      </c>
      <c r="F260">
        <f t="shared" si="17"/>
        <v>0</v>
      </c>
    </row>
    <row r="261" spans="1:6" x14ac:dyDescent="0.25">
      <c r="A261" s="1">
        <v>8</v>
      </c>
      <c r="B261" s="1">
        <v>46</v>
      </c>
      <c r="C261" s="1">
        <v>1</v>
      </c>
      <c r="D261">
        <f t="shared" si="15"/>
        <v>217</v>
      </c>
      <c r="E261">
        <f t="shared" si="16"/>
        <v>0</v>
      </c>
      <c r="F261">
        <f t="shared" si="17"/>
        <v>0</v>
      </c>
    </row>
    <row r="262" spans="1:6" x14ac:dyDescent="0.25">
      <c r="A262" s="1">
        <v>8</v>
      </c>
      <c r="B262" s="1">
        <v>47</v>
      </c>
      <c r="C262" s="1">
        <v>2</v>
      </c>
      <c r="D262">
        <f t="shared" si="15"/>
        <v>217</v>
      </c>
      <c r="E262">
        <f t="shared" si="16"/>
        <v>0</v>
      </c>
      <c r="F262">
        <f t="shared" si="17"/>
        <v>0</v>
      </c>
    </row>
    <row r="263" spans="1:6" x14ac:dyDescent="0.25">
      <c r="A263" s="1">
        <v>8</v>
      </c>
      <c r="B263" s="1">
        <v>58</v>
      </c>
      <c r="C263" s="1">
        <v>1</v>
      </c>
      <c r="D263">
        <f t="shared" si="15"/>
        <v>217</v>
      </c>
      <c r="E263">
        <f t="shared" si="16"/>
        <v>0</v>
      </c>
      <c r="F263">
        <f t="shared" si="17"/>
        <v>0</v>
      </c>
    </row>
    <row r="264" spans="1:6" x14ac:dyDescent="0.25">
      <c r="A264" s="1">
        <v>8</v>
      </c>
      <c r="B264" s="1">
        <v>60</v>
      </c>
      <c r="C264" s="1">
        <v>1</v>
      </c>
      <c r="D264">
        <f t="shared" si="15"/>
        <v>217</v>
      </c>
      <c r="E264">
        <f t="shared" si="16"/>
        <v>0</v>
      </c>
      <c r="F264">
        <f t="shared" si="17"/>
        <v>0</v>
      </c>
    </row>
    <row r="265" spans="1:6" x14ac:dyDescent="0.25">
      <c r="A265" s="1">
        <v>8</v>
      </c>
      <c r="B265" s="1">
        <v>61</v>
      </c>
      <c r="C265" s="1">
        <v>1</v>
      </c>
      <c r="D265">
        <f t="shared" si="15"/>
        <v>217</v>
      </c>
      <c r="E265">
        <f t="shared" si="16"/>
        <v>0</v>
      </c>
      <c r="F265">
        <f t="shared" si="17"/>
        <v>0</v>
      </c>
    </row>
    <row r="266" spans="1:6" x14ac:dyDescent="0.25">
      <c r="A266" s="1">
        <v>8</v>
      </c>
      <c r="B266" s="1">
        <v>62</v>
      </c>
      <c r="C266" s="1">
        <v>1</v>
      </c>
      <c r="D266">
        <f t="shared" si="15"/>
        <v>217</v>
      </c>
      <c r="E266">
        <f t="shared" si="16"/>
        <v>0</v>
      </c>
      <c r="F266">
        <f t="shared" si="17"/>
        <v>0</v>
      </c>
    </row>
    <row r="267" spans="1:6" x14ac:dyDescent="0.25">
      <c r="A267" s="1">
        <v>8</v>
      </c>
      <c r="B267" s="1">
        <v>71</v>
      </c>
      <c r="C267" s="1">
        <v>1</v>
      </c>
      <c r="D267">
        <f t="shared" si="15"/>
        <v>217</v>
      </c>
      <c r="E267">
        <f t="shared" si="16"/>
        <v>0</v>
      </c>
      <c r="F267">
        <f t="shared" si="17"/>
        <v>0</v>
      </c>
    </row>
    <row r="268" spans="1:6" x14ac:dyDescent="0.25">
      <c r="A268" s="1">
        <v>8</v>
      </c>
      <c r="B268" s="1">
        <v>74</v>
      </c>
      <c r="C268" s="1">
        <v>1</v>
      </c>
      <c r="D268">
        <f t="shared" si="15"/>
        <v>217</v>
      </c>
      <c r="E268">
        <f t="shared" si="16"/>
        <v>0</v>
      </c>
      <c r="F268">
        <f t="shared" si="17"/>
        <v>0</v>
      </c>
    </row>
    <row r="269" spans="1:6" x14ac:dyDescent="0.25">
      <c r="A269" s="1">
        <v>8</v>
      </c>
      <c r="B269" s="1">
        <v>76</v>
      </c>
      <c r="C269" s="1">
        <v>1</v>
      </c>
      <c r="D269">
        <f t="shared" si="15"/>
        <v>217</v>
      </c>
      <c r="E269">
        <f t="shared" si="16"/>
        <v>0</v>
      </c>
      <c r="F269">
        <f t="shared" si="17"/>
        <v>0</v>
      </c>
    </row>
    <row r="270" spans="1:6" x14ac:dyDescent="0.25">
      <c r="A270" s="1">
        <v>8</v>
      </c>
      <c r="B270" s="1">
        <v>83</v>
      </c>
      <c r="C270" s="1">
        <v>1</v>
      </c>
      <c r="D270">
        <f t="shared" si="15"/>
        <v>217</v>
      </c>
      <c r="E270">
        <f t="shared" si="16"/>
        <v>0</v>
      </c>
      <c r="F270">
        <f t="shared" si="17"/>
        <v>0</v>
      </c>
    </row>
    <row r="271" spans="1:6" x14ac:dyDescent="0.25">
      <c r="A271" s="1">
        <v>8</v>
      </c>
      <c r="B271" s="1">
        <v>84</v>
      </c>
      <c r="C271" s="1">
        <v>1</v>
      </c>
      <c r="D271">
        <f t="shared" si="15"/>
        <v>217</v>
      </c>
      <c r="E271">
        <f t="shared" si="16"/>
        <v>0</v>
      </c>
      <c r="F271">
        <f t="shared" si="17"/>
        <v>0</v>
      </c>
    </row>
    <row r="272" spans="1:6" x14ac:dyDescent="0.25">
      <c r="A272" s="1">
        <v>8</v>
      </c>
      <c r="B272" s="1">
        <v>90</v>
      </c>
      <c r="C272" s="1">
        <v>1</v>
      </c>
      <c r="D272">
        <f t="shared" si="15"/>
        <v>217</v>
      </c>
      <c r="E272">
        <f t="shared" si="16"/>
        <v>0</v>
      </c>
      <c r="F272">
        <f t="shared" si="17"/>
        <v>0</v>
      </c>
    </row>
    <row r="273" spans="1:6" x14ac:dyDescent="0.25">
      <c r="A273" s="1">
        <v>8</v>
      </c>
      <c r="B273" s="1">
        <v>96</v>
      </c>
      <c r="C273" s="1">
        <v>1</v>
      </c>
      <c r="D273">
        <f t="shared" si="15"/>
        <v>217</v>
      </c>
      <c r="E273">
        <f t="shared" si="16"/>
        <v>0</v>
      </c>
      <c r="F273">
        <f t="shared" si="17"/>
        <v>0</v>
      </c>
    </row>
    <row r="274" spans="1:6" x14ac:dyDescent="0.25">
      <c r="A274" s="1">
        <v>8</v>
      </c>
      <c r="B274" s="1">
        <v>102</v>
      </c>
      <c r="C274" s="1">
        <v>1</v>
      </c>
      <c r="D274">
        <f t="shared" si="15"/>
        <v>217</v>
      </c>
      <c r="E274">
        <f t="shared" si="16"/>
        <v>0</v>
      </c>
      <c r="F274">
        <f t="shared" si="17"/>
        <v>0</v>
      </c>
    </row>
    <row r="275" spans="1:6" x14ac:dyDescent="0.25">
      <c r="A275" s="1">
        <v>8</v>
      </c>
      <c r="B275" s="1">
        <v>103</v>
      </c>
      <c r="C275" s="1">
        <v>1</v>
      </c>
      <c r="D275">
        <f t="shared" si="15"/>
        <v>217</v>
      </c>
      <c r="E275">
        <f t="shared" si="16"/>
        <v>0</v>
      </c>
      <c r="F275">
        <f t="shared" si="17"/>
        <v>0</v>
      </c>
    </row>
    <row r="276" spans="1:6" x14ac:dyDescent="0.25">
      <c r="A276" s="1">
        <v>8</v>
      </c>
      <c r="B276" s="1">
        <v>105</v>
      </c>
      <c r="C276" s="1">
        <v>1</v>
      </c>
      <c r="D276">
        <f t="shared" si="15"/>
        <v>217</v>
      </c>
      <c r="E276">
        <f t="shared" si="16"/>
        <v>0</v>
      </c>
      <c r="F276">
        <f t="shared" si="17"/>
        <v>0</v>
      </c>
    </row>
    <row r="277" spans="1:6" x14ac:dyDescent="0.25">
      <c r="A277" s="1">
        <v>8</v>
      </c>
      <c r="B277" s="1">
        <v>112</v>
      </c>
      <c r="C277" s="1">
        <v>1</v>
      </c>
      <c r="D277">
        <f t="shared" si="15"/>
        <v>217</v>
      </c>
      <c r="E277">
        <f t="shared" si="16"/>
        <v>0</v>
      </c>
      <c r="F277">
        <f t="shared" si="17"/>
        <v>0</v>
      </c>
    </row>
    <row r="278" spans="1:6" x14ac:dyDescent="0.25">
      <c r="A278" s="1">
        <v>8</v>
      </c>
      <c r="B278" s="1">
        <v>114</v>
      </c>
      <c r="C278" s="1">
        <v>1</v>
      </c>
      <c r="D278">
        <f t="shared" si="15"/>
        <v>217</v>
      </c>
      <c r="E278">
        <f t="shared" si="16"/>
        <v>0</v>
      </c>
      <c r="F278">
        <f t="shared" si="17"/>
        <v>0</v>
      </c>
    </row>
    <row r="279" spans="1:6" x14ac:dyDescent="0.25">
      <c r="A279" s="1">
        <v>8</v>
      </c>
      <c r="B279" s="1">
        <v>116</v>
      </c>
      <c r="C279" s="1">
        <v>1</v>
      </c>
      <c r="D279">
        <f t="shared" si="15"/>
        <v>217</v>
      </c>
      <c r="E279">
        <f t="shared" si="16"/>
        <v>0</v>
      </c>
      <c r="F279">
        <f t="shared" si="17"/>
        <v>0</v>
      </c>
    </row>
    <row r="280" spans="1:6" x14ac:dyDescent="0.25">
      <c r="A280" s="1">
        <v>8</v>
      </c>
      <c r="B280" s="1">
        <v>125</v>
      </c>
      <c r="C280" s="1">
        <v>1</v>
      </c>
      <c r="D280">
        <f t="shared" si="15"/>
        <v>217</v>
      </c>
      <c r="E280">
        <f t="shared" si="16"/>
        <v>0</v>
      </c>
      <c r="F280">
        <f t="shared" si="17"/>
        <v>0</v>
      </c>
    </row>
    <row r="281" spans="1:6" x14ac:dyDescent="0.25">
      <c r="A281" s="1">
        <v>8</v>
      </c>
      <c r="B281" s="1">
        <v>126</v>
      </c>
      <c r="C281" s="1">
        <v>1</v>
      </c>
      <c r="D281">
        <f t="shared" si="15"/>
        <v>217</v>
      </c>
      <c r="E281">
        <f t="shared" si="16"/>
        <v>0</v>
      </c>
      <c r="F281">
        <f t="shared" si="17"/>
        <v>0</v>
      </c>
    </row>
    <row r="282" spans="1:6" x14ac:dyDescent="0.25">
      <c r="A282" s="1">
        <v>8</v>
      </c>
      <c r="B282" s="1">
        <v>132</v>
      </c>
      <c r="C282" s="1">
        <v>2</v>
      </c>
      <c r="D282">
        <f t="shared" si="15"/>
        <v>217</v>
      </c>
      <c r="E282">
        <f t="shared" si="16"/>
        <v>0</v>
      </c>
      <c r="F282">
        <f t="shared" si="17"/>
        <v>0</v>
      </c>
    </row>
    <row r="283" spans="1:6" x14ac:dyDescent="0.25">
      <c r="A283" s="1">
        <v>8</v>
      </c>
      <c r="B283" s="1">
        <v>140</v>
      </c>
      <c r="C283" s="1">
        <v>1</v>
      </c>
      <c r="D283">
        <f t="shared" si="15"/>
        <v>217</v>
      </c>
      <c r="E283">
        <f t="shared" si="16"/>
        <v>0</v>
      </c>
      <c r="F283">
        <f t="shared" si="17"/>
        <v>0</v>
      </c>
    </row>
    <row r="284" spans="1:6" x14ac:dyDescent="0.25">
      <c r="A284" s="1">
        <v>8</v>
      </c>
      <c r="B284" s="1">
        <v>144</v>
      </c>
      <c r="C284" s="1">
        <v>1</v>
      </c>
      <c r="D284">
        <f t="shared" si="15"/>
        <v>217</v>
      </c>
      <c r="E284">
        <f t="shared" si="16"/>
        <v>0</v>
      </c>
      <c r="F284">
        <f t="shared" si="17"/>
        <v>0</v>
      </c>
    </row>
    <row r="285" spans="1:6" x14ac:dyDescent="0.25">
      <c r="A285" s="1">
        <v>8</v>
      </c>
      <c r="B285" s="1">
        <v>157</v>
      </c>
      <c r="C285" s="1">
        <v>1</v>
      </c>
      <c r="D285">
        <f t="shared" si="15"/>
        <v>217</v>
      </c>
      <c r="E285">
        <f t="shared" si="16"/>
        <v>0</v>
      </c>
      <c r="F285">
        <f t="shared" si="17"/>
        <v>0</v>
      </c>
    </row>
    <row r="286" spans="1:6" x14ac:dyDescent="0.25">
      <c r="A286" s="1">
        <v>8</v>
      </c>
      <c r="B286" s="1">
        <v>163</v>
      </c>
      <c r="C286" s="1">
        <v>1</v>
      </c>
      <c r="D286">
        <f t="shared" si="15"/>
        <v>217</v>
      </c>
      <c r="E286">
        <f t="shared" si="16"/>
        <v>0</v>
      </c>
      <c r="F286">
        <f t="shared" si="17"/>
        <v>0</v>
      </c>
    </row>
    <row r="287" spans="1:6" x14ac:dyDescent="0.25">
      <c r="A287" s="1">
        <v>8</v>
      </c>
      <c r="B287" s="1">
        <v>167</v>
      </c>
      <c r="C287" s="1">
        <v>1</v>
      </c>
      <c r="D287">
        <f t="shared" si="15"/>
        <v>217</v>
      </c>
      <c r="E287">
        <f t="shared" si="16"/>
        <v>0</v>
      </c>
      <c r="F287">
        <f t="shared" si="17"/>
        <v>0</v>
      </c>
    </row>
    <row r="288" spans="1:6" x14ac:dyDescent="0.25">
      <c r="A288" s="1">
        <v>9</v>
      </c>
      <c r="B288" s="1">
        <v>41</v>
      </c>
      <c r="C288" s="1">
        <v>2</v>
      </c>
      <c r="D288">
        <f t="shared" si="15"/>
        <v>222</v>
      </c>
      <c r="E288">
        <f t="shared" si="16"/>
        <v>0</v>
      </c>
      <c r="F288">
        <f t="shared" si="17"/>
        <v>0</v>
      </c>
    </row>
    <row r="289" spans="1:6" x14ac:dyDescent="0.25">
      <c r="A289" s="1">
        <v>9</v>
      </c>
      <c r="B289" s="1">
        <v>42</v>
      </c>
      <c r="C289" s="1">
        <v>2</v>
      </c>
      <c r="D289">
        <f t="shared" si="15"/>
        <v>222</v>
      </c>
      <c r="E289">
        <f t="shared" si="16"/>
        <v>0</v>
      </c>
      <c r="F289">
        <f t="shared" si="17"/>
        <v>0</v>
      </c>
    </row>
    <row r="290" spans="1:6" x14ac:dyDescent="0.25">
      <c r="A290" s="1">
        <v>9</v>
      </c>
      <c r="B290" s="1">
        <v>44</v>
      </c>
      <c r="C290" s="1">
        <v>2</v>
      </c>
      <c r="D290">
        <f t="shared" si="15"/>
        <v>222</v>
      </c>
      <c r="E290">
        <f t="shared" si="16"/>
        <v>0</v>
      </c>
      <c r="F290">
        <f t="shared" si="17"/>
        <v>0</v>
      </c>
    </row>
    <row r="291" spans="1:6" x14ac:dyDescent="0.25">
      <c r="A291" s="1">
        <v>9</v>
      </c>
      <c r="B291" s="1">
        <v>45</v>
      </c>
      <c r="C291" s="1">
        <v>1</v>
      </c>
      <c r="D291">
        <f t="shared" si="15"/>
        <v>222</v>
      </c>
      <c r="E291">
        <f t="shared" si="16"/>
        <v>0</v>
      </c>
      <c r="F291">
        <f t="shared" si="17"/>
        <v>0</v>
      </c>
    </row>
    <row r="292" spans="1:6" x14ac:dyDescent="0.25">
      <c r="A292" s="1">
        <v>9</v>
      </c>
      <c r="B292" s="1">
        <v>46</v>
      </c>
      <c r="C292" s="1">
        <v>1</v>
      </c>
      <c r="D292">
        <f t="shared" si="15"/>
        <v>222</v>
      </c>
      <c r="E292">
        <f t="shared" si="16"/>
        <v>0</v>
      </c>
      <c r="F292">
        <f t="shared" si="17"/>
        <v>0</v>
      </c>
    </row>
    <row r="293" spans="1:6" x14ac:dyDescent="0.25">
      <c r="A293" s="1">
        <v>9</v>
      </c>
      <c r="B293" s="1">
        <v>49</v>
      </c>
      <c r="C293" s="1">
        <v>1</v>
      </c>
      <c r="D293">
        <f t="shared" si="15"/>
        <v>222</v>
      </c>
      <c r="E293">
        <f t="shared" si="16"/>
        <v>0</v>
      </c>
      <c r="F293">
        <f t="shared" si="17"/>
        <v>0</v>
      </c>
    </row>
    <row r="294" spans="1:6" x14ac:dyDescent="0.25">
      <c r="A294" s="1">
        <v>9</v>
      </c>
      <c r="B294" s="1">
        <v>53</v>
      </c>
      <c r="C294" s="1">
        <v>1</v>
      </c>
      <c r="D294">
        <f t="shared" si="15"/>
        <v>222</v>
      </c>
      <c r="E294">
        <f t="shared" si="16"/>
        <v>0</v>
      </c>
      <c r="F294">
        <f t="shared" si="17"/>
        <v>0</v>
      </c>
    </row>
    <row r="295" spans="1:6" x14ac:dyDescent="0.25">
      <c r="A295" s="1">
        <v>9</v>
      </c>
      <c r="B295" s="1">
        <v>57</v>
      </c>
      <c r="C295" s="1">
        <v>2</v>
      </c>
      <c r="D295">
        <f t="shared" si="15"/>
        <v>222</v>
      </c>
      <c r="E295">
        <f t="shared" si="16"/>
        <v>0</v>
      </c>
      <c r="F295">
        <f t="shared" si="17"/>
        <v>0</v>
      </c>
    </row>
    <row r="296" spans="1:6" x14ac:dyDescent="0.25">
      <c r="A296" s="1">
        <v>9</v>
      </c>
      <c r="B296" s="1">
        <v>58</v>
      </c>
      <c r="C296" s="1">
        <v>1</v>
      </c>
      <c r="D296">
        <f t="shared" si="15"/>
        <v>222</v>
      </c>
      <c r="E296">
        <f t="shared" si="16"/>
        <v>0</v>
      </c>
      <c r="F296">
        <f t="shared" si="17"/>
        <v>0</v>
      </c>
    </row>
    <row r="297" spans="1:6" x14ac:dyDescent="0.25">
      <c r="A297" s="1">
        <v>9</v>
      </c>
      <c r="B297" s="1">
        <v>64</v>
      </c>
      <c r="C297" s="1">
        <v>2</v>
      </c>
      <c r="D297">
        <f t="shared" si="15"/>
        <v>222</v>
      </c>
      <c r="E297">
        <f t="shared" si="16"/>
        <v>0</v>
      </c>
      <c r="F297">
        <f t="shared" si="17"/>
        <v>0</v>
      </c>
    </row>
    <row r="298" spans="1:6" x14ac:dyDescent="0.25">
      <c r="A298" s="1">
        <v>9</v>
      </c>
      <c r="B298" s="1">
        <v>65</v>
      </c>
      <c r="C298" s="1">
        <v>1</v>
      </c>
      <c r="D298">
        <f t="shared" si="15"/>
        <v>222</v>
      </c>
      <c r="E298">
        <f t="shared" si="16"/>
        <v>0</v>
      </c>
      <c r="F298">
        <f t="shared" si="17"/>
        <v>0</v>
      </c>
    </row>
    <row r="299" spans="1:6" x14ac:dyDescent="0.25">
      <c r="A299" s="1">
        <v>9</v>
      </c>
      <c r="B299" s="1">
        <v>66</v>
      </c>
      <c r="C299" s="1">
        <v>1</v>
      </c>
      <c r="D299">
        <f t="shared" si="15"/>
        <v>222</v>
      </c>
      <c r="E299">
        <f t="shared" si="16"/>
        <v>0</v>
      </c>
      <c r="F299">
        <f t="shared" si="17"/>
        <v>0</v>
      </c>
    </row>
    <row r="300" spans="1:6" x14ac:dyDescent="0.25">
      <c r="A300" s="1">
        <v>9</v>
      </c>
      <c r="B300" s="1">
        <v>72</v>
      </c>
      <c r="C300" s="1">
        <v>1</v>
      </c>
      <c r="D300">
        <f t="shared" si="15"/>
        <v>222</v>
      </c>
      <c r="E300">
        <f t="shared" si="16"/>
        <v>0</v>
      </c>
      <c r="F300">
        <f t="shared" si="17"/>
        <v>0</v>
      </c>
    </row>
    <row r="301" spans="1:6" x14ac:dyDescent="0.25">
      <c r="A301" s="1">
        <v>9</v>
      </c>
      <c r="B301" s="1">
        <v>73</v>
      </c>
      <c r="C301" s="1">
        <v>1</v>
      </c>
      <c r="D301">
        <f t="shared" si="15"/>
        <v>222</v>
      </c>
      <c r="E301">
        <f t="shared" si="16"/>
        <v>0</v>
      </c>
      <c r="F301">
        <f t="shared" si="17"/>
        <v>0</v>
      </c>
    </row>
    <row r="302" spans="1:6" x14ac:dyDescent="0.25">
      <c r="A302" s="1">
        <v>9</v>
      </c>
      <c r="B302" s="1">
        <v>77</v>
      </c>
      <c r="C302" s="1">
        <v>1</v>
      </c>
      <c r="D302">
        <f t="shared" si="15"/>
        <v>222</v>
      </c>
      <c r="E302">
        <f t="shared" si="16"/>
        <v>0</v>
      </c>
      <c r="F302">
        <f t="shared" si="17"/>
        <v>0</v>
      </c>
    </row>
    <row r="303" spans="1:6" x14ac:dyDescent="0.25">
      <c r="A303" s="1">
        <v>9</v>
      </c>
      <c r="B303" s="1">
        <v>80</v>
      </c>
      <c r="C303" s="1">
        <v>1</v>
      </c>
      <c r="D303">
        <f t="shared" si="15"/>
        <v>222</v>
      </c>
      <c r="E303">
        <f t="shared" si="16"/>
        <v>0</v>
      </c>
      <c r="F303">
        <f t="shared" si="17"/>
        <v>0</v>
      </c>
    </row>
    <row r="304" spans="1:6" x14ac:dyDescent="0.25">
      <c r="A304" s="1">
        <v>9</v>
      </c>
      <c r="B304" s="1">
        <v>81</v>
      </c>
      <c r="C304" s="1">
        <v>1</v>
      </c>
      <c r="D304">
        <f t="shared" si="15"/>
        <v>222</v>
      </c>
      <c r="E304">
        <f t="shared" si="16"/>
        <v>0</v>
      </c>
      <c r="F304">
        <f t="shared" si="17"/>
        <v>0</v>
      </c>
    </row>
    <row r="305" spans="1:6" x14ac:dyDescent="0.25">
      <c r="A305" s="1">
        <v>9</v>
      </c>
      <c r="B305" s="1">
        <v>84</v>
      </c>
      <c r="C305" s="1">
        <v>1</v>
      </c>
      <c r="D305">
        <f t="shared" si="15"/>
        <v>222</v>
      </c>
      <c r="E305">
        <f t="shared" si="16"/>
        <v>0</v>
      </c>
      <c r="F305">
        <f t="shared" si="17"/>
        <v>0</v>
      </c>
    </row>
    <row r="306" spans="1:6" x14ac:dyDescent="0.25">
      <c r="A306" s="1">
        <v>9</v>
      </c>
      <c r="B306" s="1">
        <v>85</v>
      </c>
      <c r="C306" s="1">
        <v>1</v>
      </c>
      <c r="D306">
        <f t="shared" si="15"/>
        <v>222</v>
      </c>
      <c r="E306">
        <f t="shared" si="16"/>
        <v>0</v>
      </c>
      <c r="F306">
        <f t="shared" si="17"/>
        <v>0</v>
      </c>
    </row>
    <row r="307" spans="1:6" x14ac:dyDescent="0.25">
      <c r="A307" s="1">
        <v>9</v>
      </c>
      <c r="B307" s="1">
        <v>86</v>
      </c>
      <c r="C307" s="1">
        <v>2</v>
      </c>
      <c r="D307">
        <f t="shared" si="15"/>
        <v>222</v>
      </c>
      <c r="E307">
        <f t="shared" si="16"/>
        <v>0</v>
      </c>
      <c r="F307">
        <f t="shared" si="17"/>
        <v>0</v>
      </c>
    </row>
    <row r="308" spans="1:6" x14ac:dyDescent="0.25">
      <c r="A308" s="1">
        <v>9</v>
      </c>
      <c r="B308" s="1">
        <v>88</v>
      </c>
      <c r="C308" s="1">
        <v>1</v>
      </c>
      <c r="D308">
        <f t="shared" si="15"/>
        <v>222</v>
      </c>
      <c r="E308">
        <f t="shared" si="16"/>
        <v>0</v>
      </c>
      <c r="F308">
        <f t="shared" si="17"/>
        <v>0</v>
      </c>
    </row>
    <row r="309" spans="1:6" x14ac:dyDescent="0.25">
      <c r="A309" s="1">
        <v>9</v>
      </c>
      <c r="B309" s="1">
        <v>89</v>
      </c>
      <c r="C309" s="1">
        <v>2</v>
      </c>
      <c r="D309">
        <f t="shared" si="15"/>
        <v>222</v>
      </c>
      <c r="E309">
        <f t="shared" si="16"/>
        <v>0</v>
      </c>
      <c r="F309">
        <f t="shared" si="17"/>
        <v>0</v>
      </c>
    </row>
    <row r="310" spans="1:6" x14ac:dyDescent="0.25">
      <c r="A310" s="1">
        <v>9</v>
      </c>
      <c r="B310" s="1">
        <v>97</v>
      </c>
      <c r="C310" s="1">
        <v>1</v>
      </c>
      <c r="D310">
        <f t="shared" si="15"/>
        <v>222</v>
      </c>
      <c r="E310">
        <f t="shared" si="16"/>
        <v>0</v>
      </c>
      <c r="F310">
        <f t="shared" si="17"/>
        <v>0</v>
      </c>
    </row>
    <row r="311" spans="1:6" x14ac:dyDescent="0.25">
      <c r="A311" s="1">
        <v>9</v>
      </c>
      <c r="B311" s="1">
        <v>101</v>
      </c>
      <c r="C311" s="1">
        <v>1</v>
      </c>
      <c r="D311">
        <f t="shared" si="15"/>
        <v>222</v>
      </c>
      <c r="E311">
        <f t="shared" si="16"/>
        <v>0</v>
      </c>
      <c r="F311">
        <f t="shared" si="17"/>
        <v>0</v>
      </c>
    </row>
    <row r="312" spans="1:6" x14ac:dyDescent="0.25">
      <c r="A312" s="1">
        <v>9</v>
      </c>
      <c r="B312" s="1">
        <v>103</v>
      </c>
      <c r="C312" s="1">
        <v>1</v>
      </c>
      <c r="D312">
        <f t="shared" si="15"/>
        <v>222</v>
      </c>
      <c r="E312">
        <f t="shared" si="16"/>
        <v>0</v>
      </c>
      <c r="F312">
        <f t="shared" si="17"/>
        <v>0</v>
      </c>
    </row>
    <row r="313" spans="1:6" x14ac:dyDescent="0.25">
      <c r="A313" s="1">
        <v>9</v>
      </c>
      <c r="B313" s="1">
        <v>110</v>
      </c>
      <c r="C313" s="1">
        <v>2</v>
      </c>
      <c r="D313">
        <f t="shared" si="15"/>
        <v>222</v>
      </c>
      <c r="E313">
        <f t="shared" si="16"/>
        <v>0</v>
      </c>
      <c r="F313">
        <f t="shared" si="17"/>
        <v>0</v>
      </c>
    </row>
    <row r="314" spans="1:6" x14ac:dyDescent="0.25">
      <c r="A314" s="1">
        <v>9</v>
      </c>
      <c r="B314" s="1">
        <v>111</v>
      </c>
      <c r="C314" s="1">
        <v>1</v>
      </c>
      <c r="D314">
        <f t="shared" si="15"/>
        <v>222</v>
      </c>
      <c r="E314">
        <f t="shared" si="16"/>
        <v>0</v>
      </c>
      <c r="F314">
        <f t="shared" si="17"/>
        <v>0</v>
      </c>
    </row>
    <row r="315" spans="1:6" x14ac:dyDescent="0.25">
      <c r="A315" s="1">
        <v>9</v>
      </c>
      <c r="B315" s="1">
        <v>124</v>
      </c>
      <c r="C315" s="1">
        <v>1</v>
      </c>
      <c r="D315">
        <f t="shared" si="15"/>
        <v>222</v>
      </c>
      <c r="E315">
        <f t="shared" si="16"/>
        <v>0</v>
      </c>
      <c r="F315">
        <f t="shared" si="17"/>
        <v>0</v>
      </c>
    </row>
    <row r="316" spans="1:6" x14ac:dyDescent="0.25">
      <c r="A316" s="1">
        <v>9</v>
      </c>
      <c r="B316" s="1">
        <v>126</v>
      </c>
      <c r="C316" s="1">
        <v>1</v>
      </c>
      <c r="D316">
        <f t="shared" si="15"/>
        <v>222</v>
      </c>
      <c r="E316">
        <f t="shared" si="16"/>
        <v>0</v>
      </c>
      <c r="F316">
        <f t="shared" si="17"/>
        <v>0</v>
      </c>
    </row>
    <row r="317" spans="1:6" x14ac:dyDescent="0.25">
      <c r="A317" s="1">
        <v>9</v>
      </c>
      <c r="B317" s="1">
        <v>127</v>
      </c>
      <c r="C317" s="1">
        <v>2</v>
      </c>
      <c r="D317">
        <f t="shared" si="15"/>
        <v>222</v>
      </c>
      <c r="E317">
        <f t="shared" si="16"/>
        <v>0</v>
      </c>
      <c r="F317">
        <f t="shared" si="17"/>
        <v>0</v>
      </c>
    </row>
    <row r="318" spans="1:6" x14ac:dyDescent="0.25">
      <c r="A318" s="1">
        <v>9</v>
      </c>
      <c r="B318" s="1">
        <v>129</v>
      </c>
      <c r="C318" s="1">
        <v>1</v>
      </c>
      <c r="D318">
        <f t="shared" si="15"/>
        <v>222</v>
      </c>
      <c r="E318">
        <f t="shared" si="16"/>
        <v>0</v>
      </c>
      <c r="F318">
        <f t="shared" si="17"/>
        <v>0</v>
      </c>
    </row>
    <row r="319" spans="1:6" x14ac:dyDescent="0.25">
      <c r="A319" s="1">
        <v>9</v>
      </c>
      <c r="B319" s="1">
        <v>131</v>
      </c>
      <c r="C319" s="1">
        <v>1</v>
      </c>
      <c r="D319">
        <f t="shared" si="15"/>
        <v>222</v>
      </c>
      <c r="E319">
        <f t="shared" si="16"/>
        <v>0</v>
      </c>
      <c r="F319">
        <f t="shared" si="17"/>
        <v>0</v>
      </c>
    </row>
    <row r="320" spans="1:6" x14ac:dyDescent="0.25">
      <c r="A320" s="1">
        <v>9</v>
      </c>
      <c r="B320" s="1">
        <v>133</v>
      </c>
      <c r="C320" s="1">
        <v>1</v>
      </c>
      <c r="D320">
        <f t="shared" si="15"/>
        <v>222</v>
      </c>
      <c r="E320">
        <f t="shared" si="16"/>
        <v>0</v>
      </c>
      <c r="F320">
        <f t="shared" si="17"/>
        <v>0</v>
      </c>
    </row>
    <row r="321" spans="1:6" x14ac:dyDescent="0.25">
      <c r="A321" s="1">
        <v>9</v>
      </c>
      <c r="B321" s="1">
        <v>138</v>
      </c>
      <c r="C321" s="1">
        <v>1</v>
      </c>
      <c r="D321">
        <f t="shared" si="15"/>
        <v>222</v>
      </c>
      <c r="E321">
        <f t="shared" si="16"/>
        <v>0</v>
      </c>
      <c r="F321">
        <f t="shared" si="17"/>
        <v>0</v>
      </c>
    </row>
    <row r="322" spans="1:6" x14ac:dyDescent="0.25">
      <c r="A322" s="1">
        <v>9</v>
      </c>
      <c r="B322" s="1">
        <v>147</v>
      </c>
      <c r="C322" s="1">
        <v>1</v>
      </c>
      <c r="D322">
        <f t="shared" ref="D322:D385" si="18">VLOOKUP(A322,lu_daypoints,2,FALSE)</f>
        <v>222</v>
      </c>
      <c r="E322">
        <f t="shared" si="16"/>
        <v>0</v>
      </c>
      <c r="F322">
        <f t="shared" si="17"/>
        <v>0</v>
      </c>
    </row>
    <row r="323" spans="1:6" x14ac:dyDescent="0.25">
      <c r="A323" s="1">
        <v>9</v>
      </c>
      <c r="B323" s="1">
        <v>154</v>
      </c>
      <c r="C323" s="1">
        <v>1</v>
      </c>
      <c r="D323">
        <f t="shared" si="18"/>
        <v>222</v>
      </c>
      <c r="E323">
        <f t="shared" ref="E323:E386" si="19">IF(B323&lt;=D323,0,1)</f>
        <v>0</v>
      </c>
      <c r="F323">
        <f t="shared" ref="F323:F386" si="20">E323*(B323-D323)</f>
        <v>0</v>
      </c>
    </row>
    <row r="324" spans="1:6" x14ac:dyDescent="0.25">
      <c r="A324" s="1">
        <v>9</v>
      </c>
      <c r="B324" s="1">
        <v>155</v>
      </c>
      <c r="C324" s="1">
        <v>2</v>
      </c>
      <c r="D324">
        <f t="shared" si="18"/>
        <v>222</v>
      </c>
      <c r="E324">
        <f t="shared" si="19"/>
        <v>0</v>
      </c>
      <c r="F324">
        <f t="shared" si="20"/>
        <v>0</v>
      </c>
    </row>
    <row r="325" spans="1:6" x14ac:dyDescent="0.25">
      <c r="A325" s="1">
        <v>9</v>
      </c>
      <c r="B325" s="1">
        <v>156</v>
      </c>
      <c r="C325" s="1">
        <v>1</v>
      </c>
      <c r="D325">
        <f t="shared" si="18"/>
        <v>222</v>
      </c>
      <c r="E325">
        <f t="shared" si="19"/>
        <v>0</v>
      </c>
      <c r="F325">
        <f t="shared" si="20"/>
        <v>0</v>
      </c>
    </row>
    <row r="326" spans="1:6" x14ac:dyDescent="0.25">
      <c r="A326" s="1">
        <v>9</v>
      </c>
      <c r="B326" s="1">
        <v>164</v>
      </c>
      <c r="C326" s="1">
        <v>1</v>
      </c>
      <c r="D326">
        <f t="shared" si="18"/>
        <v>222</v>
      </c>
      <c r="E326">
        <f t="shared" si="19"/>
        <v>0</v>
      </c>
      <c r="F326">
        <f t="shared" si="20"/>
        <v>0</v>
      </c>
    </row>
    <row r="327" spans="1:6" x14ac:dyDescent="0.25">
      <c r="A327" s="1">
        <v>9</v>
      </c>
      <c r="B327" s="1">
        <v>179</v>
      </c>
      <c r="C327" s="1">
        <v>1</v>
      </c>
      <c r="D327">
        <f t="shared" si="18"/>
        <v>222</v>
      </c>
      <c r="E327">
        <f t="shared" si="19"/>
        <v>0</v>
      </c>
      <c r="F327">
        <f t="shared" si="20"/>
        <v>0</v>
      </c>
    </row>
    <row r="328" spans="1:6" x14ac:dyDescent="0.25">
      <c r="A328" s="1">
        <v>9</v>
      </c>
      <c r="B328" s="1">
        <v>185</v>
      </c>
      <c r="C328" s="1">
        <v>1</v>
      </c>
      <c r="D328">
        <f t="shared" si="18"/>
        <v>222</v>
      </c>
      <c r="E328">
        <f t="shared" si="19"/>
        <v>0</v>
      </c>
      <c r="F328">
        <f t="shared" si="20"/>
        <v>0</v>
      </c>
    </row>
    <row r="329" spans="1:6" x14ac:dyDescent="0.25">
      <c r="A329" s="1">
        <v>9</v>
      </c>
      <c r="B329" s="1">
        <v>194</v>
      </c>
      <c r="C329" s="1">
        <v>1</v>
      </c>
      <c r="D329">
        <f t="shared" si="18"/>
        <v>222</v>
      </c>
      <c r="E329">
        <f t="shared" si="19"/>
        <v>0</v>
      </c>
      <c r="F329">
        <f t="shared" si="20"/>
        <v>0</v>
      </c>
    </row>
    <row r="330" spans="1:6" x14ac:dyDescent="0.25">
      <c r="A330" s="1">
        <v>9</v>
      </c>
      <c r="B330" s="1">
        <v>200</v>
      </c>
      <c r="C330" s="1">
        <v>1</v>
      </c>
      <c r="D330">
        <f t="shared" si="18"/>
        <v>222</v>
      </c>
      <c r="E330">
        <f t="shared" si="19"/>
        <v>0</v>
      </c>
      <c r="F330">
        <f t="shared" si="20"/>
        <v>0</v>
      </c>
    </row>
    <row r="331" spans="1:6" x14ac:dyDescent="0.25">
      <c r="A331" s="1">
        <v>10</v>
      </c>
      <c r="B331" s="1">
        <v>41</v>
      </c>
      <c r="C331" s="1">
        <v>1</v>
      </c>
      <c r="D331">
        <f t="shared" si="18"/>
        <v>226</v>
      </c>
      <c r="E331">
        <f t="shared" si="19"/>
        <v>0</v>
      </c>
      <c r="F331">
        <f t="shared" si="20"/>
        <v>0</v>
      </c>
    </row>
    <row r="332" spans="1:6" x14ac:dyDescent="0.25">
      <c r="A332" s="1">
        <v>10</v>
      </c>
      <c r="B332" s="1">
        <v>43</v>
      </c>
      <c r="C332" s="1">
        <v>2</v>
      </c>
      <c r="D332">
        <f t="shared" si="18"/>
        <v>226</v>
      </c>
      <c r="E332">
        <f t="shared" si="19"/>
        <v>0</v>
      </c>
      <c r="F332">
        <f t="shared" si="20"/>
        <v>0</v>
      </c>
    </row>
    <row r="333" spans="1:6" x14ac:dyDescent="0.25">
      <c r="A333" s="1">
        <v>10</v>
      </c>
      <c r="B333" s="1">
        <v>44</v>
      </c>
      <c r="C333" s="1">
        <v>2</v>
      </c>
      <c r="D333">
        <f t="shared" si="18"/>
        <v>226</v>
      </c>
      <c r="E333">
        <f t="shared" si="19"/>
        <v>0</v>
      </c>
      <c r="F333">
        <f t="shared" si="20"/>
        <v>0</v>
      </c>
    </row>
    <row r="334" spans="1:6" x14ac:dyDescent="0.25">
      <c r="A334" s="1">
        <v>10</v>
      </c>
      <c r="B334" s="1">
        <v>47</v>
      </c>
      <c r="C334" s="1">
        <v>1</v>
      </c>
      <c r="D334">
        <f t="shared" si="18"/>
        <v>226</v>
      </c>
      <c r="E334">
        <f t="shared" si="19"/>
        <v>0</v>
      </c>
      <c r="F334">
        <f t="shared" si="20"/>
        <v>0</v>
      </c>
    </row>
    <row r="335" spans="1:6" x14ac:dyDescent="0.25">
      <c r="A335" s="1">
        <v>10</v>
      </c>
      <c r="B335" s="1">
        <v>50</v>
      </c>
      <c r="C335" s="1">
        <v>2</v>
      </c>
      <c r="D335">
        <f t="shared" si="18"/>
        <v>226</v>
      </c>
      <c r="E335">
        <f t="shared" si="19"/>
        <v>0</v>
      </c>
      <c r="F335">
        <f t="shared" si="20"/>
        <v>0</v>
      </c>
    </row>
    <row r="336" spans="1:6" x14ac:dyDescent="0.25">
      <c r="A336" s="1">
        <v>10</v>
      </c>
      <c r="B336" s="1">
        <v>52</v>
      </c>
      <c r="C336" s="1">
        <v>2</v>
      </c>
      <c r="D336">
        <f t="shared" si="18"/>
        <v>226</v>
      </c>
      <c r="E336">
        <f t="shared" si="19"/>
        <v>0</v>
      </c>
      <c r="F336">
        <f t="shared" si="20"/>
        <v>0</v>
      </c>
    </row>
    <row r="337" spans="1:6" x14ac:dyDescent="0.25">
      <c r="A337" s="1">
        <v>10</v>
      </c>
      <c r="B337" s="1">
        <v>54</v>
      </c>
      <c r="C337" s="1">
        <v>2</v>
      </c>
      <c r="D337">
        <f t="shared" si="18"/>
        <v>226</v>
      </c>
      <c r="E337">
        <f t="shared" si="19"/>
        <v>0</v>
      </c>
      <c r="F337">
        <f t="shared" si="20"/>
        <v>0</v>
      </c>
    </row>
    <row r="338" spans="1:6" x14ac:dyDescent="0.25">
      <c r="A338" s="1">
        <v>10</v>
      </c>
      <c r="B338" s="1">
        <v>55</v>
      </c>
      <c r="C338" s="1">
        <v>1</v>
      </c>
      <c r="D338">
        <f t="shared" si="18"/>
        <v>226</v>
      </c>
      <c r="E338">
        <f t="shared" si="19"/>
        <v>0</v>
      </c>
      <c r="F338">
        <f t="shared" si="20"/>
        <v>0</v>
      </c>
    </row>
    <row r="339" spans="1:6" x14ac:dyDescent="0.25">
      <c r="A339" s="1">
        <v>10</v>
      </c>
      <c r="B339" s="1">
        <v>56</v>
      </c>
      <c r="C339" s="1">
        <v>1</v>
      </c>
      <c r="D339">
        <f t="shared" si="18"/>
        <v>226</v>
      </c>
      <c r="E339">
        <f t="shared" si="19"/>
        <v>0</v>
      </c>
      <c r="F339">
        <f t="shared" si="20"/>
        <v>0</v>
      </c>
    </row>
    <row r="340" spans="1:6" x14ac:dyDescent="0.25">
      <c r="A340" s="1">
        <v>10</v>
      </c>
      <c r="B340" s="1">
        <v>57</v>
      </c>
      <c r="C340" s="1">
        <v>1</v>
      </c>
      <c r="D340">
        <f t="shared" si="18"/>
        <v>226</v>
      </c>
      <c r="E340">
        <f t="shared" si="19"/>
        <v>0</v>
      </c>
      <c r="F340">
        <f t="shared" si="20"/>
        <v>0</v>
      </c>
    </row>
    <row r="341" spans="1:6" x14ac:dyDescent="0.25">
      <c r="A341" s="1">
        <v>10</v>
      </c>
      <c r="B341" s="1">
        <v>59</v>
      </c>
      <c r="C341" s="1">
        <v>1</v>
      </c>
      <c r="D341">
        <f t="shared" si="18"/>
        <v>226</v>
      </c>
      <c r="E341">
        <f t="shared" si="19"/>
        <v>0</v>
      </c>
      <c r="F341">
        <f t="shared" si="20"/>
        <v>0</v>
      </c>
    </row>
    <row r="342" spans="1:6" x14ac:dyDescent="0.25">
      <c r="A342" s="1">
        <v>10</v>
      </c>
      <c r="B342" s="1">
        <v>60</v>
      </c>
      <c r="C342" s="1">
        <v>1</v>
      </c>
      <c r="D342">
        <f t="shared" si="18"/>
        <v>226</v>
      </c>
      <c r="E342">
        <f t="shared" si="19"/>
        <v>0</v>
      </c>
      <c r="F342">
        <f t="shared" si="20"/>
        <v>0</v>
      </c>
    </row>
    <row r="343" spans="1:6" x14ac:dyDescent="0.25">
      <c r="A343" s="1">
        <v>10</v>
      </c>
      <c r="B343" s="1">
        <v>61</v>
      </c>
      <c r="C343" s="1">
        <v>1</v>
      </c>
      <c r="D343">
        <f t="shared" si="18"/>
        <v>226</v>
      </c>
      <c r="E343">
        <f t="shared" si="19"/>
        <v>0</v>
      </c>
      <c r="F343">
        <f t="shared" si="20"/>
        <v>0</v>
      </c>
    </row>
    <row r="344" spans="1:6" x14ac:dyDescent="0.25">
      <c r="A344" s="1">
        <v>10</v>
      </c>
      <c r="B344" s="1">
        <v>63</v>
      </c>
      <c r="C344" s="1">
        <v>1</v>
      </c>
      <c r="D344">
        <f t="shared" si="18"/>
        <v>226</v>
      </c>
      <c r="E344">
        <f t="shared" si="19"/>
        <v>0</v>
      </c>
      <c r="F344">
        <f t="shared" si="20"/>
        <v>0</v>
      </c>
    </row>
    <row r="345" spans="1:6" x14ac:dyDescent="0.25">
      <c r="A345" s="1">
        <v>10</v>
      </c>
      <c r="B345" s="1">
        <v>66</v>
      </c>
      <c r="C345" s="1">
        <v>1</v>
      </c>
      <c r="D345">
        <f t="shared" si="18"/>
        <v>226</v>
      </c>
      <c r="E345">
        <f t="shared" si="19"/>
        <v>0</v>
      </c>
      <c r="F345">
        <f t="shared" si="20"/>
        <v>0</v>
      </c>
    </row>
    <row r="346" spans="1:6" x14ac:dyDescent="0.25">
      <c r="A346" s="1">
        <v>10</v>
      </c>
      <c r="B346" s="1">
        <v>68</v>
      </c>
      <c r="C346" s="1">
        <v>1</v>
      </c>
      <c r="D346">
        <f t="shared" si="18"/>
        <v>226</v>
      </c>
      <c r="E346">
        <f t="shared" si="19"/>
        <v>0</v>
      </c>
      <c r="F346">
        <f t="shared" si="20"/>
        <v>0</v>
      </c>
    </row>
    <row r="347" spans="1:6" x14ac:dyDescent="0.25">
      <c r="A347" s="1">
        <v>10</v>
      </c>
      <c r="B347" s="1">
        <v>71</v>
      </c>
      <c r="C347" s="1">
        <v>1</v>
      </c>
      <c r="D347">
        <f t="shared" si="18"/>
        <v>226</v>
      </c>
      <c r="E347">
        <f t="shared" si="19"/>
        <v>0</v>
      </c>
      <c r="F347">
        <f t="shared" si="20"/>
        <v>0</v>
      </c>
    </row>
    <row r="348" spans="1:6" x14ac:dyDescent="0.25">
      <c r="A348" s="1">
        <v>10</v>
      </c>
      <c r="B348" s="1">
        <v>72</v>
      </c>
      <c r="C348" s="1">
        <v>1</v>
      </c>
      <c r="D348">
        <f t="shared" si="18"/>
        <v>226</v>
      </c>
      <c r="E348">
        <f t="shared" si="19"/>
        <v>0</v>
      </c>
      <c r="F348">
        <f t="shared" si="20"/>
        <v>0</v>
      </c>
    </row>
    <row r="349" spans="1:6" x14ac:dyDescent="0.25">
      <c r="A349" s="1">
        <v>10</v>
      </c>
      <c r="B349" s="1">
        <v>73</v>
      </c>
      <c r="C349" s="1">
        <v>1</v>
      </c>
      <c r="D349">
        <f t="shared" si="18"/>
        <v>226</v>
      </c>
      <c r="E349">
        <f t="shared" si="19"/>
        <v>0</v>
      </c>
      <c r="F349">
        <f t="shared" si="20"/>
        <v>0</v>
      </c>
    </row>
    <row r="350" spans="1:6" x14ac:dyDescent="0.25">
      <c r="A350" s="1">
        <v>10</v>
      </c>
      <c r="B350" s="1">
        <v>74</v>
      </c>
      <c r="C350" s="1">
        <v>2</v>
      </c>
      <c r="D350">
        <f t="shared" si="18"/>
        <v>226</v>
      </c>
      <c r="E350">
        <f t="shared" si="19"/>
        <v>0</v>
      </c>
      <c r="F350">
        <f t="shared" si="20"/>
        <v>0</v>
      </c>
    </row>
    <row r="351" spans="1:6" x14ac:dyDescent="0.25">
      <c r="A351" s="1">
        <v>10</v>
      </c>
      <c r="B351" s="1">
        <v>75</v>
      </c>
      <c r="C351" s="1">
        <v>1</v>
      </c>
      <c r="D351">
        <f t="shared" si="18"/>
        <v>226</v>
      </c>
      <c r="E351">
        <f t="shared" si="19"/>
        <v>0</v>
      </c>
      <c r="F351">
        <f t="shared" si="20"/>
        <v>0</v>
      </c>
    </row>
    <row r="352" spans="1:6" x14ac:dyDescent="0.25">
      <c r="A352" s="1">
        <v>10</v>
      </c>
      <c r="B352" s="1">
        <v>77</v>
      </c>
      <c r="C352" s="1">
        <v>1</v>
      </c>
      <c r="D352">
        <f t="shared" si="18"/>
        <v>226</v>
      </c>
      <c r="E352">
        <f t="shared" si="19"/>
        <v>0</v>
      </c>
      <c r="F352">
        <f t="shared" si="20"/>
        <v>0</v>
      </c>
    </row>
    <row r="353" spans="1:6" x14ac:dyDescent="0.25">
      <c r="A353" s="1">
        <v>10</v>
      </c>
      <c r="B353" s="1">
        <v>78</v>
      </c>
      <c r="C353" s="1">
        <v>2</v>
      </c>
      <c r="D353">
        <f t="shared" si="18"/>
        <v>226</v>
      </c>
      <c r="E353">
        <f t="shared" si="19"/>
        <v>0</v>
      </c>
      <c r="F353">
        <f t="shared" si="20"/>
        <v>0</v>
      </c>
    </row>
    <row r="354" spans="1:6" x14ac:dyDescent="0.25">
      <c r="A354" s="1">
        <v>10</v>
      </c>
      <c r="B354" s="1">
        <v>80</v>
      </c>
      <c r="C354" s="1">
        <v>1</v>
      </c>
      <c r="D354">
        <f t="shared" si="18"/>
        <v>226</v>
      </c>
      <c r="E354">
        <f t="shared" si="19"/>
        <v>0</v>
      </c>
      <c r="F354">
        <f t="shared" si="20"/>
        <v>0</v>
      </c>
    </row>
    <row r="355" spans="1:6" x14ac:dyDescent="0.25">
      <c r="A355" s="1">
        <v>10</v>
      </c>
      <c r="B355" s="1">
        <v>82</v>
      </c>
      <c r="C355" s="1">
        <v>1</v>
      </c>
      <c r="D355">
        <f t="shared" si="18"/>
        <v>226</v>
      </c>
      <c r="E355">
        <f t="shared" si="19"/>
        <v>0</v>
      </c>
      <c r="F355">
        <f t="shared" si="20"/>
        <v>0</v>
      </c>
    </row>
    <row r="356" spans="1:6" x14ac:dyDescent="0.25">
      <c r="A356" s="1">
        <v>10</v>
      </c>
      <c r="B356" s="1">
        <v>85</v>
      </c>
      <c r="C356" s="1">
        <v>2</v>
      </c>
      <c r="D356">
        <f t="shared" si="18"/>
        <v>226</v>
      </c>
      <c r="E356">
        <f t="shared" si="19"/>
        <v>0</v>
      </c>
      <c r="F356">
        <f t="shared" si="20"/>
        <v>0</v>
      </c>
    </row>
    <row r="357" spans="1:6" x14ac:dyDescent="0.25">
      <c r="A357" s="1">
        <v>10</v>
      </c>
      <c r="B357" s="1">
        <v>90</v>
      </c>
      <c r="C357" s="1">
        <v>1</v>
      </c>
      <c r="D357">
        <f t="shared" si="18"/>
        <v>226</v>
      </c>
      <c r="E357">
        <f t="shared" si="19"/>
        <v>0</v>
      </c>
      <c r="F357">
        <f t="shared" si="20"/>
        <v>0</v>
      </c>
    </row>
    <row r="358" spans="1:6" x14ac:dyDescent="0.25">
      <c r="A358" s="1">
        <v>10</v>
      </c>
      <c r="B358" s="1">
        <v>92</v>
      </c>
      <c r="C358" s="1">
        <v>1</v>
      </c>
      <c r="D358">
        <f t="shared" si="18"/>
        <v>226</v>
      </c>
      <c r="E358">
        <f t="shared" si="19"/>
        <v>0</v>
      </c>
      <c r="F358">
        <f t="shared" si="20"/>
        <v>0</v>
      </c>
    </row>
    <row r="359" spans="1:6" x14ac:dyDescent="0.25">
      <c r="A359" s="1">
        <v>10</v>
      </c>
      <c r="B359" s="1">
        <v>93</v>
      </c>
      <c r="C359" s="1">
        <v>1</v>
      </c>
      <c r="D359">
        <f t="shared" si="18"/>
        <v>226</v>
      </c>
      <c r="E359">
        <f t="shared" si="19"/>
        <v>0</v>
      </c>
      <c r="F359">
        <f t="shared" si="20"/>
        <v>0</v>
      </c>
    </row>
    <row r="360" spans="1:6" x14ac:dyDescent="0.25">
      <c r="A360" s="1">
        <v>10</v>
      </c>
      <c r="B360" s="1">
        <v>94</v>
      </c>
      <c r="C360" s="1">
        <v>1</v>
      </c>
      <c r="D360">
        <f t="shared" si="18"/>
        <v>226</v>
      </c>
      <c r="E360">
        <f t="shared" si="19"/>
        <v>0</v>
      </c>
      <c r="F360">
        <f t="shared" si="20"/>
        <v>0</v>
      </c>
    </row>
    <row r="361" spans="1:6" x14ac:dyDescent="0.25">
      <c r="A361" s="1">
        <v>10</v>
      </c>
      <c r="B361" s="1">
        <v>95</v>
      </c>
      <c r="C361" s="1">
        <v>1</v>
      </c>
      <c r="D361">
        <f t="shared" si="18"/>
        <v>226</v>
      </c>
      <c r="E361">
        <f t="shared" si="19"/>
        <v>0</v>
      </c>
      <c r="F361">
        <f t="shared" si="20"/>
        <v>0</v>
      </c>
    </row>
    <row r="362" spans="1:6" x14ac:dyDescent="0.25">
      <c r="A362" s="1">
        <v>10</v>
      </c>
      <c r="B362" s="1">
        <v>98</v>
      </c>
      <c r="C362" s="1">
        <v>1</v>
      </c>
      <c r="D362">
        <f t="shared" si="18"/>
        <v>226</v>
      </c>
      <c r="E362">
        <f t="shared" si="19"/>
        <v>0</v>
      </c>
      <c r="F362">
        <f t="shared" si="20"/>
        <v>0</v>
      </c>
    </row>
    <row r="363" spans="1:6" x14ac:dyDescent="0.25">
      <c r="A363" s="1">
        <v>10</v>
      </c>
      <c r="B363" s="1">
        <v>100</v>
      </c>
      <c r="C363" s="1">
        <v>1</v>
      </c>
      <c r="D363">
        <f t="shared" si="18"/>
        <v>226</v>
      </c>
      <c r="E363">
        <f t="shared" si="19"/>
        <v>0</v>
      </c>
      <c r="F363">
        <f t="shared" si="20"/>
        <v>0</v>
      </c>
    </row>
    <row r="364" spans="1:6" x14ac:dyDescent="0.25">
      <c r="A364" s="1">
        <v>10</v>
      </c>
      <c r="B364" s="1">
        <v>102</v>
      </c>
      <c r="C364" s="1">
        <v>1</v>
      </c>
      <c r="D364">
        <f t="shared" si="18"/>
        <v>226</v>
      </c>
      <c r="E364">
        <f t="shared" si="19"/>
        <v>0</v>
      </c>
      <c r="F364">
        <f t="shared" si="20"/>
        <v>0</v>
      </c>
    </row>
    <row r="365" spans="1:6" x14ac:dyDescent="0.25">
      <c r="A365" s="1">
        <v>10</v>
      </c>
      <c r="B365" s="1">
        <v>104</v>
      </c>
      <c r="C365" s="1">
        <v>1</v>
      </c>
      <c r="D365">
        <f t="shared" si="18"/>
        <v>226</v>
      </c>
      <c r="E365">
        <f t="shared" si="19"/>
        <v>0</v>
      </c>
      <c r="F365">
        <f t="shared" si="20"/>
        <v>0</v>
      </c>
    </row>
    <row r="366" spans="1:6" x14ac:dyDescent="0.25">
      <c r="A366" s="1">
        <v>10</v>
      </c>
      <c r="B366" s="1">
        <v>106</v>
      </c>
      <c r="C366" s="1">
        <v>2</v>
      </c>
      <c r="D366">
        <f t="shared" si="18"/>
        <v>226</v>
      </c>
      <c r="E366">
        <f t="shared" si="19"/>
        <v>0</v>
      </c>
      <c r="F366">
        <f t="shared" si="20"/>
        <v>0</v>
      </c>
    </row>
    <row r="367" spans="1:6" x14ac:dyDescent="0.25">
      <c r="A367" s="1">
        <v>10</v>
      </c>
      <c r="B367" s="1">
        <v>108</v>
      </c>
      <c r="C367" s="1">
        <v>2</v>
      </c>
      <c r="D367">
        <f t="shared" si="18"/>
        <v>226</v>
      </c>
      <c r="E367">
        <f t="shared" si="19"/>
        <v>0</v>
      </c>
      <c r="F367">
        <f t="shared" si="20"/>
        <v>0</v>
      </c>
    </row>
    <row r="368" spans="1:6" x14ac:dyDescent="0.25">
      <c r="A368" s="1">
        <v>10</v>
      </c>
      <c r="B368" s="1">
        <v>110</v>
      </c>
      <c r="C368" s="1">
        <v>1</v>
      </c>
      <c r="D368">
        <f t="shared" si="18"/>
        <v>226</v>
      </c>
      <c r="E368">
        <f t="shared" si="19"/>
        <v>0</v>
      </c>
      <c r="F368">
        <f t="shared" si="20"/>
        <v>0</v>
      </c>
    </row>
    <row r="369" spans="1:6" x14ac:dyDescent="0.25">
      <c r="A369" s="1">
        <v>10</v>
      </c>
      <c r="B369" s="1">
        <v>111</v>
      </c>
      <c r="C369" s="1">
        <v>3</v>
      </c>
      <c r="D369">
        <f t="shared" si="18"/>
        <v>226</v>
      </c>
      <c r="E369">
        <f t="shared" si="19"/>
        <v>0</v>
      </c>
      <c r="F369">
        <f t="shared" si="20"/>
        <v>0</v>
      </c>
    </row>
    <row r="370" spans="1:6" x14ac:dyDescent="0.25">
      <c r="A370" s="1">
        <v>10</v>
      </c>
      <c r="B370" s="1">
        <v>114</v>
      </c>
      <c r="C370" s="1">
        <v>2</v>
      </c>
      <c r="D370">
        <f t="shared" si="18"/>
        <v>226</v>
      </c>
      <c r="E370">
        <f t="shared" si="19"/>
        <v>0</v>
      </c>
      <c r="F370">
        <f t="shared" si="20"/>
        <v>0</v>
      </c>
    </row>
    <row r="371" spans="1:6" x14ac:dyDescent="0.25">
      <c r="A371" s="1">
        <v>10</v>
      </c>
      <c r="B371" s="1">
        <v>118</v>
      </c>
      <c r="C371" s="1">
        <v>1</v>
      </c>
      <c r="D371">
        <f t="shared" si="18"/>
        <v>226</v>
      </c>
      <c r="E371">
        <f t="shared" si="19"/>
        <v>0</v>
      </c>
      <c r="F371">
        <f t="shared" si="20"/>
        <v>0</v>
      </c>
    </row>
    <row r="372" spans="1:6" x14ac:dyDescent="0.25">
      <c r="A372" s="1">
        <v>10</v>
      </c>
      <c r="B372" s="1">
        <v>119</v>
      </c>
      <c r="C372" s="1">
        <v>1</v>
      </c>
      <c r="D372">
        <f t="shared" si="18"/>
        <v>226</v>
      </c>
      <c r="E372">
        <f t="shared" si="19"/>
        <v>0</v>
      </c>
      <c r="F372">
        <f t="shared" si="20"/>
        <v>0</v>
      </c>
    </row>
    <row r="373" spans="1:6" x14ac:dyDescent="0.25">
      <c r="A373" s="1">
        <v>10</v>
      </c>
      <c r="B373" s="1">
        <v>122</v>
      </c>
      <c r="C373" s="1">
        <v>1</v>
      </c>
      <c r="D373">
        <f t="shared" si="18"/>
        <v>226</v>
      </c>
      <c r="E373">
        <f t="shared" si="19"/>
        <v>0</v>
      </c>
      <c r="F373">
        <f t="shared" si="20"/>
        <v>0</v>
      </c>
    </row>
    <row r="374" spans="1:6" x14ac:dyDescent="0.25">
      <c r="A374" s="1">
        <v>10</v>
      </c>
      <c r="B374" s="1">
        <v>124</v>
      </c>
      <c r="C374" s="1">
        <v>3</v>
      </c>
      <c r="D374">
        <f t="shared" si="18"/>
        <v>226</v>
      </c>
      <c r="E374">
        <f t="shared" si="19"/>
        <v>0</v>
      </c>
      <c r="F374">
        <f t="shared" si="20"/>
        <v>0</v>
      </c>
    </row>
    <row r="375" spans="1:6" x14ac:dyDescent="0.25">
      <c r="A375" s="1">
        <v>10</v>
      </c>
      <c r="B375" s="1">
        <v>125</v>
      </c>
      <c r="C375" s="1">
        <v>1</v>
      </c>
      <c r="D375">
        <f t="shared" si="18"/>
        <v>226</v>
      </c>
      <c r="E375">
        <f t="shared" si="19"/>
        <v>0</v>
      </c>
      <c r="F375">
        <f t="shared" si="20"/>
        <v>0</v>
      </c>
    </row>
    <row r="376" spans="1:6" x14ac:dyDescent="0.25">
      <c r="A376" s="1">
        <v>10</v>
      </c>
      <c r="B376" s="1">
        <v>126</v>
      </c>
      <c r="C376" s="1">
        <v>2</v>
      </c>
      <c r="D376">
        <f t="shared" si="18"/>
        <v>226</v>
      </c>
      <c r="E376">
        <f t="shared" si="19"/>
        <v>0</v>
      </c>
      <c r="F376">
        <f t="shared" si="20"/>
        <v>0</v>
      </c>
    </row>
    <row r="377" spans="1:6" x14ac:dyDescent="0.25">
      <c r="A377" s="1">
        <v>10</v>
      </c>
      <c r="B377" s="1">
        <v>127</v>
      </c>
      <c r="C377" s="1">
        <v>2</v>
      </c>
      <c r="D377">
        <f t="shared" si="18"/>
        <v>226</v>
      </c>
      <c r="E377">
        <f t="shared" si="19"/>
        <v>0</v>
      </c>
      <c r="F377">
        <f t="shared" si="20"/>
        <v>0</v>
      </c>
    </row>
    <row r="378" spans="1:6" x14ac:dyDescent="0.25">
      <c r="A378" s="1">
        <v>10</v>
      </c>
      <c r="B378" s="1">
        <v>128</v>
      </c>
      <c r="C378" s="1">
        <v>1</v>
      </c>
      <c r="D378">
        <f t="shared" si="18"/>
        <v>226</v>
      </c>
      <c r="E378">
        <f t="shared" si="19"/>
        <v>0</v>
      </c>
      <c r="F378">
        <f t="shared" si="20"/>
        <v>0</v>
      </c>
    </row>
    <row r="379" spans="1:6" x14ac:dyDescent="0.25">
      <c r="A379" s="1">
        <v>10</v>
      </c>
      <c r="B379" s="1">
        <v>131</v>
      </c>
      <c r="C379" s="1">
        <v>2</v>
      </c>
      <c r="D379">
        <f t="shared" si="18"/>
        <v>226</v>
      </c>
      <c r="E379">
        <f t="shared" si="19"/>
        <v>0</v>
      </c>
      <c r="F379">
        <f t="shared" si="20"/>
        <v>0</v>
      </c>
    </row>
    <row r="380" spans="1:6" x14ac:dyDescent="0.25">
      <c r="A380" s="1">
        <v>10</v>
      </c>
      <c r="B380" s="1">
        <v>132</v>
      </c>
      <c r="C380" s="1">
        <v>1</v>
      </c>
      <c r="D380">
        <f t="shared" si="18"/>
        <v>226</v>
      </c>
      <c r="E380">
        <f t="shared" si="19"/>
        <v>0</v>
      </c>
      <c r="F380">
        <f t="shared" si="20"/>
        <v>0</v>
      </c>
    </row>
    <row r="381" spans="1:6" x14ac:dyDescent="0.25">
      <c r="A381" s="1">
        <v>10</v>
      </c>
      <c r="B381" s="1">
        <v>134</v>
      </c>
      <c r="C381" s="1">
        <v>1</v>
      </c>
      <c r="D381">
        <f t="shared" si="18"/>
        <v>226</v>
      </c>
      <c r="E381">
        <f t="shared" si="19"/>
        <v>0</v>
      </c>
      <c r="F381">
        <f t="shared" si="20"/>
        <v>0</v>
      </c>
    </row>
    <row r="382" spans="1:6" x14ac:dyDescent="0.25">
      <c r="A382" s="1">
        <v>10</v>
      </c>
      <c r="B382" s="1">
        <v>135</v>
      </c>
      <c r="C382" s="1">
        <v>1</v>
      </c>
      <c r="D382">
        <f t="shared" si="18"/>
        <v>226</v>
      </c>
      <c r="E382">
        <f t="shared" si="19"/>
        <v>0</v>
      </c>
      <c r="F382">
        <f t="shared" si="20"/>
        <v>0</v>
      </c>
    </row>
    <row r="383" spans="1:6" x14ac:dyDescent="0.25">
      <c r="A383" s="1">
        <v>10</v>
      </c>
      <c r="B383" s="1">
        <v>136</v>
      </c>
      <c r="C383" s="1">
        <v>1</v>
      </c>
      <c r="D383">
        <f t="shared" si="18"/>
        <v>226</v>
      </c>
      <c r="E383">
        <f t="shared" si="19"/>
        <v>0</v>
      </c>
      <c r="F383">
        <f t="shared" si="20"/>
        <v>0</v>
      </c>
    </row>
    <row r="384" spans="1:6" x14ac:dyDescent="0.25">
      <c r="A384" s="1">
        <v>10</v>
      </c>
      <c r="B384" s="1">
        <v>137</v>
      </c>
      <c r="C384" s="1">
        <v>2</v>
      </c>
      <c r="D384">
        <f t="shared" si="18"/>
        <v>226</v>
      </c>
      <c r="E384">
        <f t="shared" si="19"/>
        <v>0</v>
      </c>
      <c r="F384">
        <f t="shared" si="20"/>
        <v>0</v>
      </c>
    </row>
    <row r="385" spans="1:6" x14ac:dyDescent="0.25">
      <c r="A385" s="1">
        <v>10</v>
      </c>
      <c r="B385" s="1">
        <v>138</v>
      </c>
      <c r="C385" s="1">
        <v>2</v>
      </c>
      <c r="D385">
        <f t="shared" si="18"/>
        <v>226</v>
      </c>
      <c r="E385">
        <f t="shared" si="19"/>
        <v>0</v>
      </c>
      <c r="F385">
        <f t="shared" si="20"/>
        <v>0</v>
      </c>
    </row>
    <row r="386" spans="1:6" x14ac:dyDescent="0.25">
      <c r="A386" s="1">
        <v>10</v>
      </c>
      <c r="B386" s="1">
        <v>144</v>
      </c>
      <c r="C386" s="1">
        <v>1</v>
      </c>
      <c r="D386">
        <f t="shared" ref="D386:D449" si="21">VLOOKUP(A386,lu_daypoints,2,FALSE)</f>
        <v>226</v>
      </c>
      <c r="E386">
        <f t="shared" si="19"/>
        <v>0</v>
      </c>
      <c r="F386">
        <f t="shared" si="20"/>
        <v>0</v>
      </c>
    </row>
    <row r="387" spans="1:6" x14ac:dyDescent="0.25">
      <c r="A387" s="1">
        <v>10</v>
      </c>
      <c r="B387" s="1">
        <v>146</v>
      </c>
      <c r="C387" s="1">
        <v>2</v>
      </c>
      <c r="D387">
        <f t="shared" si="21"/>
        <v>226</v>
      </c>
      <c r="E387">
        <f t="shared" ref="E387:E450" si="22">IF(B387&lt;=D387,0,1)</f>
        <v>0</v>
      </c>
      <c r="F387">
        <f t="shared" ref="F387:F450" si="23">E387*(B387-D387)</f>
        <v>0</v>
      </c>
    </row>
    <row r="388" spans="1:6" x14ac:dyDescent="0.25">
      <c r="A388" s="1">
        <v>10</v>
      </c>
      <c r="B388" s="1">
        <v>148</v>
      </c>
      <c r="C388" s="1">
        <v>1</v>
      </c>
      <c r="D388">
        <f t="shared" si="21"/>
        <v>226</v>
      </c>
      <c r="E388">
        <f t="shared" si="22"/>
        <v>0</v>
      </c>
      <c r="F388">
        <f t="shared" si="23"/>
        <v>0</v>
      </c>
    </row>
    <row r="389" spans="1:6" x14ac:dyDescent="0.25">
      <c r="A389" s="1">
        <v>10</v>
      </c>
      <c r="B389" s="1">
        <v>149</v>
      </c>
      <c r="C389" s="1">
        <v>3</v>
      </c>
      <c r="D389">
        <f t="shared" si="21"/>
        <v>226</v>
      </c>
      <c r="E389">
        <f t="shared" si="22"/>
        <v>0</v>
      </c>
      <c r="F389">
        <f t="shared" si="23"/>
        <v>0</v>
      </c>
    </row>
    <row r="390" spans="1:6" x14ac:dyDescent="0.25">
      <c r="A390" s="1">
        <v>10</v>
      </c>
      <c r="B390" s="1">
        <v>152</v>
      </c>
      <c r="C390" s="1">
        <v>1</v>
      </c>
      <c r="D390">
        <f t="shared" si="21"/>
        <v>226</v>
      </c>
      <c r="E390">
        <f t="shared" si="22"/>
        <v>0</v>
      </c>
      <c r="F390">
        <f t="shared" si="23"/>
        <v>0</v>
      </c>
    </row>
    <row r="391" spans="1:6" x14ac:dyDescent="0.25">
      <c r="A391" s="1">
        <v>10</v>
      </c>
      <c r="B391" s="1">
        <v>155</v>
      </c>
      <c r="C391" s="1">
        <v>1</v>
      </c>
      <c r="D391">
        <f t="shared" si="21"/>
        <v>226</v>
      </c>
      <c r="E391">
        <f t="shared" si="22"/>
        <v>0</v>
      </c>
      <c r="F391">
        <f t="shared" si="23"/>
        <v>0</v>
      </c>
    </row>
    <row r="392" spans="1:6" x14ac:dyDescent="0.25">
      <c r="A392" s="1">
        <v>10</v>
      </c>
      <c r="B392" s="1">
        <v>158</v>
      </c>
      <c r="C392" s="1">
        <v>1</v>
      </c>
      <c r="D392">
        <f t="shared" si="21"/>
        <v>226</v>
      </c>
      <c r="E392">
        <f t="shared" si="22"/>
        <v>0</v>
      </c>
      <c r="F392">
        <f t="shared" si="23"/>
        <v>0</v>
      </c>
    </row>
    <row r="393" spans="1:6" x14ac:dyDescent="0.25">
      <c r="A393" s="1">
        <v>10</v>
      </c>
      <c r="B393" s="1">
        <v>159</v>
      </c>
      <c r="C393" s="1">
        <v>1</v>
      </c>
      <c r="D393">
        <f t="shared" si="21"/>
        <v>226</v>
      </c>
      <c r="E393">
        <f t="shared" si="22"/>
        <v>0</v>
      </c>
      <c r="F393">
        <f t="shared" si="23"/>
        <v>0</v>
      </c>
    </row>
    <row r="394" spans="1:6" x14ac:dyDescent="0.25">
      <c r="A394" s="1">
        <v>10</v>
      </c>
      <c r="B394" s="1">
        <v>160</v>
      </c>
      <c r="C394" s="1">
        <v>1</v>
      </c>
      <c r="D394">
        <f t="shared" si="21"/>
        <v>226</v>
      </c>
      <c r="E394">
        <f t="shared" si="22"/>
        <v>0</v>
      </c>
      <c r="F394">
        <f t="shared" si="23"/>
        <v>0</v>
      </c>
    </row>
    <row r="395" spans="1:6" x14ac:dyDescent="0.25">
      <c r="A395" s="1">
        <v>10</v>
      </c>
      <c r="B395" s="1">
        <v>164</v>
      </c>
      <c r="C395" s="1">
        <v>1</v>
      </c>
      <c r="D395">
        <f t="shared" si="21"/>
        <v>226</v>
      </c>
      <c r="E395">
        <f t="shared" si="22"/>
        <v>0</v>
      </c>
      <c r="F395">
        <f t="shared" si="23"/>
        <v>0</v>
      </c>
    </row>
    <row r="396" spans="1:6" x14ac:dyDescent="0.25">
      <c r="A396" s="1">
        <v>10</v>
      </c>
      <c r="B396" s="1">
        <v>165</v>
      </c>
      <c r="C396" s="1">
        <v>1</v>
      </c>
      <c r="D396">
        <f t="shared" si="21"/>
        <v>226</v>
      </c>
      <c r="E396">
        <f t="shared" si="22"/>
        <v>0</v>
      </c>
      <c r="F396">
        <f t="shared" si="23"/>
        <v>0</v>
      </c>
    </row>
    <row r="397" spans="1:6" x14ac:dyDescent="0.25">
      <c r="A397" s="1">
        <v>10</v>
      </c>
      <c r="B397" s="1">
        <v>166</v>
      </c>
      <c r="C397" s="1">
        <v>1</v>
      </c>
      <c r="D397">
        <f t="shared" si="21"/>
        <v>226</v>
      </c>
      <c r="E397">
        <f t="shared" si="22"/>
        <v>0</v>
      </c>
      <c r="F397">
        <f t="shared" si="23"/>
        <v>0</v>
      </c>
    </row>
    <row r="398" spans="1:6" x14ac:dyDescent="0.25">
      <c r="A398" s="1">
        <v>10</v>
      </c>
      <c r="B398" s="1">
        <v>168</v>
      </c>
      <c r="C398" s="1">
        <v>1</v>
      </c>
      <c r="D398">
        <f t="shared" si="21"/>
        <v>226</v>
      </c>
      <c r="E398">
        <f t="shared" si="22"/>
        <v>0</v>
      </c>
      <c r="F398">
        <f t="shared" si="23"/>
        <v>0</v>
      </c>
    </row>
    <row r="399" spans="1:6" x14ac:dyDescent="0.25">
      <c r="A399" s="1">
        <v>10</v>
      </c>
      <c r="B399" s="1">
        <v>169</v>
      </c>
      <c r="C399" s="1">
        <v>1</v>
      </c>
      <c r="D399">
        <f t="shared" si="21"/>
        <v>226</v>
      </c>
      <c r="E399">
        <f t="shared" si="22"/>
        <v>0</v>
      </c>
      <c r="F399">
        <f t="shared" si="23"/>
        <v>0</v>
      </c>
    </row>
    <row r="400" spans="1:6" x14ac:dyDescent="0.25">
      <c r="A400" s="1">
        <v>10</v>
      </c>
      <c r="B400" s="1">
        <v>173</v>
      </c>
      <c r="C400" s="1">
        <v>3</v>
      </c>
      <c r="D400">
        <f t="shared" si="21"/>
        <v>226</v>
      </c>
      <c r="E400">
        <f t="shared" si="22"/>
        <v>0</v>
      </c>
      <c r="F400">
        <f t="shared" si="23"/>
        <v>0</v>
      </c>
    </row>
    <row r="401" spans="1:6" x14ac:dyDescent="0.25">
      <c r="A401" s="1">
        <v>10</v>
      </c>
      <c r="B401" s="1">
        <v>177</v>
      </c>
      <c r="C401" s="1">
        <v>2</v>
      </c>
      <c r="D401">
        <f t="shared" si="21"/>
        <v>226</v>
      </c>
      <c r="E401">
        <f t="shared" si="22"/>
        <v>0</v>
      </c>
      <c r="F401">
        <f t="shared" si="23"/>
        <v>0</v>
      </c>
    </row>
    <row r="402" spans="1:6" x14ac:dyDescent="0.25">
      <c r="A402" s="1">
        <v>10</v>
      </c>
      <c r="B402" s="1">
        <v>180</v>
      </c>
      <c r="C402" s="1">
        <v>2</v>
      </c>
      <c r="D402">
        <f t="shared" si="21"/>
        <v>226</v>
      </c>
      <c r="E402">
        <f t="shared" si="22"/>
        <v>0</v>
      </c>
      <c r="F402">
        <f t="shared" si="23"/>
        <v>0</v>
      </c>
    </row>
    <row r="403" spans="1:6" x14ac:dyDescent="0.25">
      <c r="A403" s="1">
        <v>10</v>
      </c>
      <c r="B403" s="1">
        <v>185</v>
      </c>
      <c r="C403" s="1">
        <v>1</v>
      </c>
      <c r="D403">
        <f t="shared" si="21"/>
        <v>226</v>
      </c>
      <c r="E403">
        <f t="shared" si="22"/>
        <v>0</v>
      </c>
      <c r="F403">
        <f t="shared" si="23"/>
        <v>0</v>
      </c>
    </row>
    <row r="404" spans="1:6" x14ac:dyDescent="0.25">
      <c r="A404" s="1">
        <v>10</v>
      </c>
      <c r="B404" s="1">
        <v>186</v>
      </c>
      <c r="C404" s="1">
        <v>1</v>
      </c>
      <c r="D404">
        <f t="shared" si="21"/>
        <v>226</v>
      </c>
      <c r="E404">
        <f t="shared" si="22"/>
        <v>0</v>
      </c>
      <c r="F404">
        <f t="shared" si="23"/>
        <v>0</v>
      </c>
    </row>
    <row r="405" spans="1:6" x14ac:dyDescent="0.25">
      <c r="A405" s="1">
        <v>10</v>
      </c>
      <c r="B405" s="1">
        <v>187</v>
      </c>
      <c r="C405" s="1">
        <v>1</v>
      </c>
      <c r="D405">
        <f t="shared" si="21"/>
        <v>226</v>
      </c>
      <c r="E405">
        <f t="shared" si="22"/>
        <v>0</v>
      </c>
      <c r="F405">
        <f t="shared" si="23"/>
        <v>0</v>
      </c>
    </row>
    <row r="406" spans="1:6" x14ac:dyDescent="0.25">
      <c r="A406" s="1">
        <v>10</v>
      </c>
      <c r="B406" s="1">
        <v>191</v>
      </c>
      <c r="C406" s="1">
        <v>1</v>
      </c>
      <c r="D406">
        <f t="shared" si="21"/>
        <v>226</v>
      </c>
      <c r="E406">
        <f t="shared" si="22"/>
        <v>0</v>
      </c>
      <c r="F406">
        <f t="shared" si="23"/>
        <v>0</v>
      </c>
    </row>
    <row r="407" spans="1:6" x14ac:dyDescent="0.25">
      <c r="A407" s="1">
        <v>10</v>
      </c>
      <c r="B407" s="1">
        <v>192</v>
      </c>
      <c r="C407" s="1">
        <v>1</v>
      </c>
      <c r="D407">
        <f t="shared" si="21"/>
        <v>226</v>
      </c>
      <c r="E407">
        <f t="shared" si="22"/>
        <v>0</v>
      </c>
      <c r="F407">
        <f t="shared" si="23"/>
        <v>0</v>
      </c>
    </row>
    <row r="408" spans="1:6" x14ac:dyDescent="0.25">
      <c r="A408" s="1">
        <v>10</v>
      </c>
      <c r="B408" s="1">
        <v>194</v>
      </c>
      <c r="C408" s="1">
        <v>1</v>
      </c>
      <c r="D408">
        <f t="shared" si="21"/>
        <v>226</v>
      </c>
      <c r="E408">
        <f t="shared" si="22"/>
        <v>0</v>
      </c>
      <c r="F408">
        <f t="shared" si="23"/>
        <v>0</v>
      </c>
    </row>
    <row r="409" spans="1:6" x14ac:dyDescent="0.25">
      <c r="A409" s="1">
        <v>10</v>
      </c>
      <c r="B409" s="1">
        <v>195</v>
      </c>
      <c r="C409" s="1">
        <v>2</v>
      </c>
      <c r="D409">
        <f t="shared" si="21"/>
        <v>226</v>
      </c>
      <c r="E409">
        <f t="shared" si="22"/>
        <v>0</v>
      </c>
      <c r="F409">
        <f t="shared" si="23"/>
        <v>0</v>
      </c>
    </row>
    <row r="410" spans="1:6" x14ac:dyDescent="0.25">
      <c r="A410" s="1">
        <v>10</v>
      </c>
      <c r="B410" s="1">
        <v>198</v>
      </c>
      <c r="C410" s="1">
        <v>1</v>
      </c>
      <c r="D410">
        <f t="shared" si="21"/>
        <v>226</v>
      </c>
      <c r="E410">
        <f t="shared" si="22"/>
        <v>0</v>
      </c>
      <c r="F410">
        <f t="shared" si="23"/>
        <v>0</v>
      </c>
    </row>
    <row r="411" spans="1:6" x14ac:dyDescent="0.25">
      <c r="A411" s="1">
        <v>10</v>
      </c>
      <c r="B411" s="1">
        <v>208</v>
      </c>
      <c r="C411" s="1">
        <v>1</v>
      </c>
      <c r="D411">
        <f t="shared" si="21"/>
        <v>226</v>
      </c>
      <c r="E411">
        <f t="shared" si="22"/>
        <v>0</v>
      </c>
      <c r="F411">
        <f t="shared" si="23"/>
        <v>0</v>
      </c>
    </row>
    <row r="412" spans="1:6" x14ac:dyDescent="0.25">
      <c r="A412" s="1">
        <v>10</v>
      </c>
      <c r="B412" s="1">
        <v>211</v>
      </c>
      <c r="C412" s="1">
        <v>1</v>
      </c>
      <c r="D412">
        <f t="shared" si="21"/>
        <v>226</v>
      </c>
      <c r="E412">
        <f t="shared" si="22"/>
        <v>0</v>
      </c>
      <c r="F412">
        <f t="shared" si="23"/>
        <v>0</v>
      </c>
    </row>
    <row r="413" spans="1:6" x14ac:dyDescent="0.25">
      <c r="A413" s="1">
        <v>10</v>
      </c>
      <c r="B413" s="1">
        <v>212</v>
      </c>
      <c r="C413" s="1">
        <v>1</v>
      </c>
      <c r="D413">
        <f t="shared" si="21"/>
        <v>226</v>
      </c>
      <c r="E413">
        <f t="shared" si="22"/>
        <v>0</v>
      </c>
      <c r="F413">
        <f t="shared" si="23"/>
        <v>0</v>
      </c>
    </row>
    <row r="414" spans="1:6" x14ac:dyDescent="0.25">
      <c r="A414" s="1">
        <v>10</v>
      </c>
      <c r="B414" s="1">
        <v>216</v>
      </c>
      <c r="C414" s="1">
        <v>1</v>
      </c>
      <c r="D414">
        <f t="shared" si="21"/>
        <v>226</v>
      </c>
      <c r="E414">
        <f t="shared" si="22"/>
        <v>0</v>
      </c>
      <c r="F414">
        <f t="shared" si="23"/>
        <v>0</v>
      </c>
    </row>
    <row r="415" spans="1:6" x14ac:dyDescent="0.25">
      <c r="A415" s="1">
        <v>10</v>
      </c>
      <c r="B415" s="1">
        <v>219</v>
      </c>
      <c r="C415" s="1">
        <v>1</v>
      </c>
      <c r="D415">
        <f t="shared" si="21"/>
        <v>226</v>
      </c>
      <c r="E415">
        <f t="shared" si="22"/>
        <v>0</v>
      </c>
      <c r="F415">
        <f t="shared" si="23"/>
        <v>0</v>
      </c>
    </row>
    <row r="416" spans="1:6" x14ac:dyDescent="0.25">
      <c r="A416" s="1">
        <v>11</v>
      </c>
      <c r="B416" s="1">
        <v>41</v>
      </c>
      <c r="C416" s="1">
        <v>1</v>
      </c>
      <c r="D416">
        <f t="shared" si="21"/>
        <v>230</v>
      </c>
      <c r="E416">
        <f t="shared" si="22"/>
        <v>0</v>
      </c>
      <c r="F416">
        <f t="shared" si="23"/>
        <v>0</v>
      </c>
    </row>
    <row r="417" spans="1:6" x14ac:dyDescent="0.25">
      <c r="A417" s="1">
        <v>11</v>
      </c>
      <c r="B417" s="1">
        <v>42</v>
      </c>
      <c r="C417" s="1">
        <v>1</v>
      </c>
      <c r="D417">
        <f t="shared" si="21"/>
        <v>230</v>
      </c>
      <c r="E417">
        <f t="shared" si="22"/>
        <v>0</v>
      </c>
      <c r="F417">
        <f t="shared" si="23"/>
        <v>0</v>
      </c>
    </row>
    <row r="418" spans="1:6" x14ac:dyDescent="0.25">
      <c r="A418" s="1">
        <v>11</v>
      </c>
      <c r="B418" s="1">
        <v>44</v>
      </c>
      <c r="C418" s="1">
        <v>2</v>
      </c>
      <c r="D418">
        <f t="shared" si="21"/>
        <v>230</v>
      </c>
      <c r="E418">
        <f t="shared" si="22"/>
        <v>0</v>
      </c>
      <c r="F418">
        <f t="shared" si="23"/>
        <v>0</v>
      </c>
    </row>
    <row r="419" spans="1:6" x14ac:dyDescent="0.25">
      <c r="A419" s="1">
        <v>11</v>
      </c>
      <c r="B419" s="1">
        <v>46</v>
      </c>
      <c r="C419" s="1">
        <v>1</v>
      </c>
      <c r="D419">
        <f t="shared" si="21"/>
        <v>230</v>
      </c>
      <c r="E419">
        <f t="shared" si="22"/>
        <v>0</v>
      </c>
      <c r="F419">
        <f t="shared" si="23"/>
        <v>0</v>
      </c>
    </row>
    <row r="420" spans="1:6" x14ac:dyDescent="0.25">
      <c r="A420" s="1">
        <v>11</v>
      </c>
      <c r="B420" s="1">
        <v>48</v>
      </c>
      <c r="C420" s="1">
        <v>3</v>
      </c>
      <c r="D420">
        <f t="shared" si="21"/>
        <v>230</v>
      </c>
      <c r="E420">
        <f t="shared" si="22"/>
        <v>0</v>
      </c>
      <c r="F420">
        <f t="shared" si="23"/>
        <v>0</v>
      </c>
    </row>
    <row r="421" spans="1:6" x14ac:dyDescent="0.25">
      <c r="A421" s="1">
        <v>11</v>
      </c>
      <c r="B421" s="1">
        <v>50</v>
      </c>
      <c r="C421" s="1">
        <v>1</v>
      </c>
      <c r="D421">
        <f t="shared" si="21"/>
        <v>230</v>
      </c>
      <c r="E421">
        <f t="shared" si="22"/>
        <v>0</v>
      </c>
      <c r="F421">
        <f t="shared" si="23"/>
        <v>0</v>
      </c>
    </row>
    <row r="422" spans="1:6" x14ac:dyDescent="0.25">
      <c r="A422" s="1">
        <v>11</v>
      </c>
      <c r="B422" s="1">
        <v>51</v>
      </c>
      <c r="C422" s="1">
        <v>2</v>
      </c>
      <c r="D422">
        <f t="shared" si="21"/>
        <v>230</v>
      </c>
      <c r="E422">
        <f t="shared" si="22"/>
        <v>0</v>
      </c>
      <c r="F422">
        <f t="shared" si="23"/>
        <v>0</v>
      </c>
    </row>
    <row r="423" spans="1:6" x14ac:dyDescent="0.25">
      <c r="A423" s="1">
        <v>11</v>
      </c>
      <c r="B423" s="1">
        <v>55</v>
      </c>
      <c r="C423" s="1">
        <v>1</v>
      </c>
      <c r="D423">
        <f t="shared" si="21"/>
        <v>230</v>
      </c>
      <c r="E423">
        <f t="shared" si="22"/>
        <v>0</v>
      </c>
      <c r="F423">
        <f t="shared" si="23"/>
        <v>0</v>
      </c>
    </row>
    <row r="424" spans="1:6" x14ac:dyDescent="0.25">
      <c r="A424" s="1">
        <v>11</v>
      </c>
      <c r="B424" s="1">
        <v>57</v>
      </c>
      <c r="C424" s="1">
        <v>1</v>
      </c>
      <c r="D424">
        <f t="shared" si="21"/>
        <v>230</v>
      </c>
      <c r="E424">
        <f t="shared" si="22"/>
        <v>0</v>
      </c>
      <c r="F424">
        <f t="shared" si="23"/>
        <v>0</v>
      </c>
    </row>
    <row r="425" spans="1:6" x14ac:dyDescent="0.25">
      <c r="A425" s="1">
        <v>11</v>
      </c>
      <c r="B425" s="1">
        <v>60</v>
      </c>
      <c r="C425" s="1">
        <v>1</v>
      </c>
      <c r="D425">
        <f t="shared" si="21"/>
        <v>230</v>
      </c>
      <c r="E425">
        <f t="shared" si="22"/>
        <v>0</v>
      </c>
      <c r="F425">
        <f t="shared" si="23"/>
        <v>0</v>
      </c>
    </row>
    <row r="426" spans="1:6" x14ac:dyDescent="0.25">
      <c r="A426" s="1">
        <v>11</v>
      </c>
      <c r="B426" s="1">
        <v>62</v>
      </c>
      <c r="C426" s="1">
        <v>1</v>
      </c>
      <c r="D426">
        <f t="shared" si="21"/>
        <v>230</v>
      </c>
      <c r="E426">
        <f t="shared" si="22"/>
        <v>0</v>
      </c>
      <c r="F426">
        <f t="shared" si="23"/>
        <v>0</v>
      </c>
    </row>
    <row r="427" spans="1:6" x14ac:dyDescent="0.25">
      <c r="A427" s="1">
        <v>11</v>
      </c>
      <c r="B427" s="1">
        <v>64</v>
      </c>
      <c r="C427" s="1">
        <v>2</v>
      </c>
      <c r="D427">
        <f t="shared" si="21"/>
        <v>230</v>
      </c>
      <c r="E427">
        <f t="shared" si="22"/>
        <v>0</v>
      </c>
      <c r="F427">
        <f t="shared" si="23"/>
        <v>0</v>
      </c>
    </row>
    <row r="428" spans="1:6" x14ac:dyDescent="0.25">
      <c r="A428" s="1">
        <v>11</v>
      </c>
      <c r="B428" s="1">
        <v>66</v>
      </c>
      <c r="C428" s="1">
        <v>1</v>
      </c>
      <c r="D428">
        <f t="shared" si="21"/>
        <v>230</v>
      </c>
      <c r="E428">
        <f t="shared" si="22"/>
        <v>0</v>
      </c>
      <c r="F428">
        <f t="shared" si="23"/>
        <v>0</v>
      </c>
    </row>
    <row r="429" spans="1:6" x14ac:dyDescent="0.25">
      <c r="A429" s="1">
        <v>11</v>
      </c>
      <c r="B429" s="1">
        <v>67</v>
      </c>
      <c r="C429" s="1">
        <v>1</v>
      </c>
      <c r="D429">
        <f t="shared" si="21"/>
        <v>230</v>
      </c>
      <c r="E429">
        <f t="shared" si="22"/>
        <v>0</v>
      </c>
      <c r="F429">
        <f t="shared" si="23"/>
        <v>0</v>
      </c>
    </row>
    <row r="430" spans="1:6" x14ac:dyDescent="0.25">
      <c r="A430" s="1">
        <v>11</v>
      </c>
      <c r="B430" s="1">
        <v>68</v>
      </c>
      <c r="C430" s="1">
        <v>2</v>
      </c>
      <c r="D430">
        <f t="shared" si="21"/>
        <v>230</v>
      </c>
      <c r="E430">
        <f t="shared" si="22"/>
        <v>0</v>
      </c>
      <c r="F430">
        <f t="shared" si="23"/>
        <v>0</v>
      </c>
    </row>
    <row r="431" spans="1:6" x14ac:dyDescent="0.25">
      <c r="A431" s="1">
        <v>11</v>
      </c>
      <c r="B431" s="1">
        <v>69</v>
      </c>
      <c r="C431" s="1">
        <v>1</v>
      </c>
      <c r="D431">
        <f t="shared" si="21"/>
        <v>230</v>
      </c>
      <c r="E431">
        <f t="shared" si="22"/>
        <v>0</v>
      </c>
      <c r="F431">
        <f t="shared" si="23"/>
        <v>0</v>
      </c>
    </row>
    <row r="432" spans="1:6" x14ac:dyDescent="0.25">
      <c r="A432" s="1">
        <v>11</v>
      </c>
      <c r="B432" s="1">
        <v>70</v>
      </c>
      <c r="C432" s="1">
        <v>1</v>
      </c>
      <c r="D432">
        <f t="shared" si="21"/>
        <v>230</v>
      </c>
      <c r="E432">
        <f t="shared" si="22"/>
        <v>0</v>
      </c>
      <c r="F432">
        <f t="shared" si="23"/>
        <v>0</v>
      </c>
    </row>
    <row r="433" spans="1:6" x14ac:dyDescent="0.25">
      <c r="A433" s="1">
        <v>11</v>
      </c>
      <c r="B433" s="1">
        <v>71</v>
      </c>
      <c r="C433" s="1">
        <v>1</v>
      </c>
      <c r="D433">
        <f t="shared" si="21"/>
        <v>230</v>
      </c>
      <c r="E433">
        <f t="shared" si="22"/>
        <v>0</v>
      </c>
      <c r="F433">
        <f t="shared" si="23"/>
        <v>0</v>
      </c>
    </row>
    <row r="434" spans="1:6" x14ac:dyDescent="0.25">
      <c r="A434" s="1">
        <v>11</v>
      </c>
      <c r="B434" s="1">
        <v>76</v>
      </c>
      <c r="C434" s="1">
        <v>1</v>
      </c>
      <c r="D434">
        <f t="shared" si="21"/>
        <v>230</v>
      </c>
      <c r="E434">
        <f t="shared" si="22"/>
        <v>0</v>
      </c>
      <c r="F434">
        <f t="shared" si="23"/>
        <v>0</v>
      </c>
    </row>
    <row r="435" spans="1:6" x14ac:dyDescent="0.25">
      <c r="A435" s="1">
        <v>11</v>
      </c>
      <c r="B435" s="1">
        <v>77</v>
      </c>
      <c r="C435" s="1">
        <v>2</v>
      </c>
      <c r="D435">
        <f t="shared" si="21"/>
        <v>230</v>
      </c>
      <c r="E435">
        <f t="shared" si="22"/>
        <v>0</v>
      </c>
      <c r="F435">
        <f t="shared" si="23"/>
        <v>0</v>
      </c>
    </row>
    <row r="436" spans="1:6" x14ac:dyDescent="0.25">
      <c r="A436" s="1">
        <v>11</v>
      </c>
      <c r="B436" s="1">
        <v>80</v>
      </c>
      <c r="C436" s="1">
        <v>1</v>
      </c>
      <c r="D436">
        <f t="shared" si="21"/>
        <v>230</v>
      </c>
      <c r="E436">
        <f t="shared" si="22"/>
        <v>0</v>
      </c>
      <c r="F436">
        <f t="shared" si="23"/>
        <v>0</v>
      </c>
    </row>
    <row r="437" spans="1:6" x14ac:dyDescent="0.25">
      <c r="A437" s="1">
        <v>11</v>
      </c>
      <c r="B437" s="1">
        <v>82</v>
      </c>
      <c r="C437" s="1">
        <v>2</v>
      </c>
      <c r="D437">
        <f t="shared" si="21"/>
        <v>230</v>
      </c>
      <c r="E437">
        <f t="shared" si="22"/>
        <v>0</v>
      </c>
      <c r="F437">
        <f t="shared" si="23"/>
        <v>0</v>
      </c>
    </row>
    <row r="438" spans="1:6" x14ac:dyDescent="0.25">
      <c r="A438" s="1">
        <v>11</v>
      </c>
      <c r="B438" s="1">
        <v>83</v>
      </c>
      <c r="C438" s="1">
        <v>1</v>
      </c>
      <c r="D438">
        <f t="shared" si="21"/>
        <v>230</v>
      </c>
      <c r="E438">
        <f t="shared" si="22"/>
        <v>0</v>
      </c>
      <c r="F438">
        <f t="shared" si="23"/>
        <v>0</v>
      </c>
    </row>
    <row r="439" spans="1:6" x14ac:dyDescent="0.25">
      <c r="A439" s="1">
        <v>11</v>
      </c>
      <c r="B439" s="1">
        <v>90</v>
      </c>
      <c r="C439" s="1">
        <v>1</v>
      </c>
      <c r="D439">
        <f t="shared" si="21"/>
        <v>230</v>
      </c>
      <c r="E439">
        <f t="shared" si="22"/>
        <v>0</v>
      </c>
      <c r="F439">
        <f t="shared" si="23"/>
        <v>0</v>
      </c>
    </row>
    <row r="440" spans="1:6" x14ac:dyDescent="0.25">
      <c r="A440" s="1">
        <v>11</v>
      </c>
      <c r="B440" s="1">
        <v>91</v>
      </c>
      <c r="C440" s="1">
        <v>1</v>
      </c>
      <c r="D440">
        <f t="shared" si="21"/>
        <v>230</v>
      </c>
      <c r="E440">
        <f t="shared" si="22"/>
        <v>0</v>
      </c>
      <c r="F440">
        <f t="shared" si="23"/>
        <v>0</v>
      </c>
    </row>
    <row r="441" spans="1:6" x14ac:dyDescent="0.25">
      <c r="A441" s="1">
        <v>11</v>
      </c>
      <c r="B441" s="1">
        <v>92</v>
      </c>
      <c r="C441" s="1">
        <v>1</v>
      </c>
      <c r="D441">
        <f t="shared" si="21"/>
        <v>230</v>
      </c>
      <c r="E441">
        <f t="shared" si="22"/>
        <v>0</v>
      </c>
      <c r="F441">
        <f t="shared" si="23"/>
        <v>0</v>
      </c>
    </row>
    <row r="442" spans="1:6" x14ac:dyDescent="0.25">
      <c r="A442" s="1">
        <v>11</v>
      </c>
      <c r="B442" s="1">
        <v>93</v>
      </c>
      <c r="C442" s="1">
        <v>2</v>
      </c>
      <c r="D442">
        <f t="shared" si="21"/>
        <v>230</v>
      </c>
      <c r="E442">
        <f t="shared" si="22"/>
        <v>0</v>
      </c>
      <c r="F442">
        <f t="shared" si="23"/>
        <v>0</v>
      </c>
    </row>
    <row r="443" spans="1:6" x14ac:dyDescent="0.25">
      <c r="A443" s="1">
        <v>11</v>
      </c>
      <c r="B443" s="1">
        <v>98</v>
      </c>
      <c r="C443" s="1">
        <v>1</v>
      </c>
      <c r="D443">
        <f t="shared" si="21"/>
        <v>230</v>
      </c>
      <c r="E443">
        <f t="shared" si="22"/>
        <v>0</v>
      </c>
      <c r="F443">
        <f t="shared" si="23"/>
        <v>0</v>
      </c>
    </row>
    <row r="444" spans="1:6" x14ac:dyDescent="0.25">
      <c r="A444" s="1">
        <v>11</v>
      </c>
      <c r="B444" s="1">
        <v>99</v>
      </c>
      <c r="C444" s="1">
        <v>1</v>
      </c>
      <c r="D444">
        <f t="shared" si="21"/>
        <v>230</v>
      </c>
      <c r="E444">
        <f t="shared" si="22"/>
        <v>0</v>
      </c>
      <c r="F444">
        <f t="shared" si="23"/>
        <v>0</v>
      </c>
    </row>
    <row r="445" spans="1:6" x14ac:dyDescent="0.25">
      <c r="A445" s="1">
        <v>11</v>
      </c>
      <c r="B445" s="1">
        <v>101</v>
      </c>
      <c r="C445" s="1">
        <v>1</v>
      </c>
      <c r="D445">
        <f t="shared" si="21"/>
        <v>230</v>
      </c>
      <c r="E445">
        <f t="shared" si="22"/>
        <v>0</v>
      </c>
      <c r="F445">
        <f t="shared" si="23"/>
        <v>0</v>
      </c>
    </row>
    <row r="446" spans="1:6" x14ac:dyDescent="0.25">
      <c r="A446" s="1">
        <v>11</v>
      </c>
      <c r="B446" s="1">
        <v>106</v>
      </c>
      <c r="C446" s="1">
        <v>2</v>
      </c>
      <c r="D446">
        <f t="shared" si="21"/>
        <v>230</v>
      </c>
      <c r="E446">
        <f t="shared" si="22"/>
        <v>0</v>
      </c>
      <c r="F446">
        <f t="shared" si="23"/>
        <v>0</v>
      </c>
    </row>
    <row r="447" spans="1:6" x14ac:dyDescent="0.25">
      <c r="A447" s="1">
        <v>11</v>
      </c>
      <c r="B447" s="1">
        <v>111</v>
      </c>
      <c r="C447" s="1">
        <v>2</v>
      </c>
      <c r="D447">
        <f t="shared" si="21"/>
        <v>230</v>
      </c>
      <c r="E447">
        <f t="shared" si="22"/>
        <v>0</v>
      </c>
      <c r="F447">
        <f t="shared" si="23"/>
        <v>0</v>
      </c>
    </row>
    <row r="448" spans="1:6" x14ac:dyDescent="0.25">
      <c r="A448" s="1">
        <v>11</v>
      </c>
      <c r="B448" s="1">
        <v>113</v>
      </c>
      <c r="C448" s="1">
        <v>1</v>
      </c>
      <c r="D448">
        <f t="shared" si="21"/>
        <v>230</v>
      </c>
      <c r="E448">
        <f t="shared" si="22"/>
        <v>0</v>
      </c>
      <c r="F448">
        <f t="shared" si="23"/>
        <v>0</v>
      </c>
    </row>
    <row r="449" spans="1:6" x14ac:dyDescent="0.25">
      <c r="A449" s="1">
        <v>11</v>
      </c>
      <c r="B449" s="1">
        <v>114</v>
      </c>
      <c r="C449" s="1">
        <v>1</v>
      </c>
      <c r="D449">
        <f t="shared" si="21"/>
        <v>230</v>
      </c>
      <c r="E449">
        <f t="shared" si="22"/>
        <v>0</v>
      </c>
      <c r="F449">
        <f t="shared" si="23"/>
        <v>0</v>
      </c>
    </row>
    <row r="450" spans="1:6" x14ac:dyDescent="0.25">
      <c r="A450" s="1">
        <v>11</v>
      </c>
      <c r="B450" s="1">
        <v>116</v>
      </c>
      <c r="C450" s="1">
        <v>2</v>
      </c>
      <c r="D450">
        <f t="shared" ref="D450:D513" si="24">VLOOKUP(A450,lu_daypoints,2,FALSE)</f>
        <v>230</v>
      </c>
      <c r="E450">
        <f t="shared" si="22"/>
        <v>0</v>
      </c>
      <c r="F450">
        <f t="shared" si="23"/>
        <v>0</v>
      </c>
    </row>
    <row r="451" spans="1:6" x14ac:dyDescent="0.25">
      <c r="A451" s="1">
        <v>11</v>
      </c>
      <c r="B451" s="1">
        <v>119</v>
      </c>
      <c r="C451" s="1">
        <v>1</v>
      </c>
      <c r="D451">
        <f t="shared" si="24"/>
        <v>230</v>
      </c>
      <c r="E451">
        <f t="shared" ref="E451:E514" si="25">IF(B451&lt;=D451,0,1)</f>
        <v>0</v>
      </c>
      <c r="F451">
        <f t="shared" ref="F451:F514" si="26">E451*(B451-D451)</f>
        <v>0</v>
      </c>
    </row>
    <row r="452" spans="1:6" x14ac:dyDescent="0.25">
      <c r="A452" s="1">
        <v>11</v>
      </c>
      <c r="B452" s="1">
        <v>120</v>
      </c>
      <c r="C452" s="1">
        <v>2</v>
      </c>
      <c r="D452">
        <f t="shared" si="24"/>
        <v>230</v>
      </c>
      <c r="E452">
        <f t="shared" si="25"/>
        <v>0</v>
      </c>
      <c r="F452">
        <f t="shared" si="26"/>
        <v>0</v>
      </c>
    </row>
    <row r="453" spans="1:6" x14ac:dyDescent="0.25">
      <c r="A453" s="1">
        <v>11</v>
      </c>
      <c r="B453" s="1">
        <v>121</v>
      </c>
      <c r="C453" s="1">
        <v>1</v>
      </c>
      <c r="D453">
        <f t="shared" si="24"/>
        <v>230</v>
      </c>
      <c r="E453">
        <f t="shared" si="25"/>
        <v>0</v>
      </c>
      <c r="F453">
        <f t="shared" si="26"/>
        <v>0</v>
      </c>
    </row>
    <row r="454" spans="1:6" x14ac:dyDescent="0.25">
      <c r="A454" s="1">
        <v>11</v>
      </c>
      <c r="B454" s="1">
        <v>122</v>
      </c>
      <c r="C454" s="1">
        <v>1</v>
      </c>
      <c r="D454">
        <f t="shared" si="24"/>
        <v>230</v>
      </c>
      <c r="E454">
        <f t="shared" si="25"/>
        <v>0</v>
      </c>
      <c r="F454">
        <f t="shared" si="26"/>
        <v>0</v>
      </c>
    </row>
    <row r="455" spans="1:6" x14ac:dyDescent="0.25">
      <c r="A455" s="1">
        <v>11</v>
      </c>
      <c r="B455" s="1">
        <v>123</v>
      </c>
      <c r="C455" s="1">
        <v>2</v>
      </c>
      <c r="D455">
        <f t="shared" si="24"/>
        <v>230</v>
      </c>
      <c r="E455">
        <f t="shared" si="25"/>
        <v>0</v>
      </c>
      <c r="F455">
        <f t="shared" si="26"/>
        <v>0</v>
      </c>
    </row>
    <row r="456" spans="1:6" x14ac:dyDescent="0.25">
      <c r="A456" s="1">
        <v>11</v>
      </c>
      <c r="B456" s="1">
        <v>125</v>
      </c>
      <c r="C456" s="1">
        <v>3</v>
      </c>
      <c r="D456">
        <f t="shared" si="24"/>
        <v>230</v>
      </c>
      <c r="E456">
        <f t="shared" si="25"/>
        <v>0</v>
      </c>
      <c r="F456">
        <f t="shared" si="26"/>
        <v>0</v>
      </c>
    </row>
    <row r="457" spans="1:6" x14ac:dyDescent="0.25">
      <c r="A457" s="1">
        <v>11</v>
      </c>
      <c r="B457" s="1">
        <v>127</v>
      </c>
      <c r="C457" s="1">
        <v>1</v>
      </c>
      <c r="D457">
        <f t="shared" si="24"/>
        <v>230</v>
      </c>
      <c r="E457">
        <f t="shared" si="25"/>
        <v>0</v>
      </c>
      <c r="F457">
        <f t="shared" si="26"/>
        <v>0</v>
      </c>
    </row>
    <row r="458" spans="1:6" x14ac:dyDescent="0.25">
      <c r="A458" s="1">
        <v>11</v>
      </c>
      <c r="B458" s="1">
        <v>130</v>
      </c>
      <c r="C458" s="1">
        <v>2</v>
      </c>
      <c r="D458">
        <f t="shared" si="24"/>
        <v>230</v>
      </c>
      <c r="E458">
        <f t="shared" si="25"/>
        <v>0</v>
      </c>
      <c r="F458">
        <f t="shared" si="26"/>
        <v>0</v>
      </c>
    </row>
    <row r="459" spans="1:6" x14ac:dyDescent="0.25">
      <c r="A459" s="1">
        <v>11</v>
      </c>
      <c r="B459" s="1">
        <v>132</v>
      </c>
      <c r="C459" s="1">
        <v>1</v>
      </c>
      <c r="D459">
        <f t="shared" si="24"/>
        <v>230</v>
      </c>
      <c r="E459">
        <f t="shared" si="25"/>
        <v>0</v>
      </c>
      <c r="F459">
        <f t="shared" si="26"/>
        <v>0</v>
      </c>
    </row>
    <row r="460" spans="1:6" x14ac:dyDescent="0.25">
      <c r="A460" s="1">
        <v>11</v>
      </c>
      <c r="B460" s="1">
        <v>133</v>
      </c>
      <c r="C460" s="1">
        <v>1</v>
      </c>
      <c r="D460">
        <f t="shared" si="24"/>
        <v>230</v>
      </c>
      <c r="E460">
        <f t="shared" si="25"/>
        <v>0</v>
      </c>
      <c r="F460">
        <f t="shared" si="26"/>
        <v>0</v>
      </c>
    </row>
    <row r="461" spans="1:6" x14ac:dyDescent="0.25">
      <c r="A461" s="1">
        <v>11</v>
      </c>
      <c r="B461" s="1">
        <v>134</v>
      </c>
      <c r="C461" s="1">
        <v>1</v>
      </c>
      <c r="D461">
        <f t="shared" si="24"/>
        <v>230</v>
      </c>
      <c r="E461">
        <f t="shared" si="25"/>
        <v>0</v>
      </c>
      <c r="F461">
        <f t="shared" si="26"/>
        <v>0</v>
      </c>
    </row>
    <row r="462" spans="1:6" x14ac:dyDescent="0.25">
      <c r="A462" s="1">
        <v>11</v>
      </c>
      <c r="B462" s="1">
        <v>135</v>
      </c>
      <c r="C462" s="1">
        <v>1</v>
      </c>
      <c r="D462">
        <f t="shared" si="24"/>
        <v>230</v>
      </c>
      <c r="E462">
        <f t="shared" si="25"/>
        <v>0</v>
      </c>
      <c r="F462">
        <f t="shared" si="26"/>
        <v>0</v>
      </c>
    </row>
    <row r="463" spans="1:6" x14ac:dyDescent="0.25">
      <c r="A463" s="1">
        <v>11</v>
      </c>
      <c r="B463" s="1">
        <v>136</v>
      </c>
      <c r="C463" s="1">
        <v>1</v>
      </c>
      <c r="D463">
        <f t="shared" si="24"/>
        <v>230</v>
      </c>
      <c r="E463">
        <f t="shared" si="25"/>
        <v>0</v>
      </c>
      <c r="F463">
        <f t="shared" si="26"/>
        <v>0</v>
      </c>
    </row>
    <row r="464" spans="1:6" x14ac:dyDescent="0.25">
      <c r="A464" s="1">
        <v>11</v>
      </c>
      <c r="B464" s="1">
        <v>140</v>
      </c>
      <c r="C464" s="1">
        <v>1</v>
      </c>
      <c r="D464">
        <f t="shared" si="24"/>
        <v>230</v>
      </c>
      <c r="E464">
        <f t="shared" si="25"/>
        <v>0</v>
      </c>
      <c r="F464">
        <f t="shared" si="26"/>
        <v>0</v>
      </c>
    </row>
    <row r="465" spans="1:6" x14ac:dyDescent="0.25">
      <c r="A465" s="1">
        <v>11</v>
      </c>
      <c r="B465" s="1">
        <v>141</v>
      </c>
      <c r="C465" s="1">
        <v>2</v>
      </c>
      <c r="D465">
        <f t="shared" si="24"/>
        <v>230</v>
      </c>
      <c r="E465">
        <f t="shared" si="25"/>
        <v>0</v>
      </c>
      <c r="F465">
        <f t="shared" si="26"/>
        <v>0</v>
      </c>
    </row>
    <row r="466" spans="1:6" x14ac:dyDescent="0.25">
      <c r="A466" s="1">
        <v>11</v>
      </c>
      <c r="B466" s="1">
        <v>145</v>
      </c>
      <c r="C466" s="1">
        <v>1</v>
      </c>
      <c r="D466">
        <f t="shared" si="24"/>
        <v>230</v>
      </c>
      <c r="E466">
        <f t="shared" si="25"/>
        <v>0</v>
      </c>
      <c r="F466">
        <f t="shared" si="26"/>
        <v>0</v>
      </c>
    </row>
    <row r="467" spans="1:6" x14ac:dyDescent="0.25">
      <c r="A467" s="1">
        <v>11</v>
      </c>
      <c r="B467" s="1">
        <v>148</v>
      </c>
      <c r="C467" s="1">
        <v>2</v>
      </c>
      <c r="D467">
        <f t="shared" si="24"/>
        <v>230</v>
      </c>
      <c r="E467">
        <f t="shared" si="25"/>
        <v>0</v>
      </c>
      <c r="F467">
        <f t="shared" si="26"/>
        <v>0</v>
      </c>
    </row>
    <row r="468" spans="1:6" x14ac:dyDescent="0.25">
      <c r="A468" s="1">
        <v>11</v>
      </c>
      <c r="B468" s="1">
        <v>156</v>
      </c>
      <c r="C468" s="1">
        <v>2</v>
      </c>
      <c r="D468">
        <f t="shared" si="24"/>
        <v>230</v>
      </c>
      <c r="E468">
        <f t="shared" si="25"/>
        <v>0</v>
      </c>
      <c r="F468">
        <f t="shared" si="26"/>
        <v>0</v>
      </c>
    </row>
    <row r="469" spans="1:6" x14ac:dyDescent="0.25">
      <c r="A469" s="1">
        <v>11</v>
      </c>
      <c r="B469" s="1">
        <v>160</v>
      </c>
      <c r="C469" s="1">
        <v>1</v>
      </c>
      <c r="D469">
        <f t="shared" si="24"/>
        <v>230</v>
      </c>
      <c r="E469">
        <f t="shared" si="25"/>
        <v>0</v>
      </c>
      <c r="F469">
        <f t="shared" si="26"/>
        <v>0</v>
      </c>
    </row>
    <row r="470" spans="1:6" x14ac:dyDescent="0.25">
      <c r="A470" s="1">
        <v>11</v>
      </c>
      <c r="B470" s="1">
        <v>161</v>
      </c>
      <c r="C470" s="1">
        <v>3</v>
      </c>
      <c r="D470">
        <f t="shared" si="24"/>
        <v>230</v>
      </c>
      <c r="E470">
        <f t="shared" si="25"/>
        <v>0</v>
      </c>
      <c r="F470">
        <f t="shared" si="26"/>
        <v>0</v>
      </c>
    </row>
    <row r="471" spans="1:6" x14ac:dyDescent="0.25">
      <c r="A471" s="1">
        <v>11</v>
      </c>
      <c r="B471" s="1">
        <v>164</v>
      </c>
      <c r="C471" s="1">
        <v>1</v>
      </c>
      <c r="D471">
        <f t="shared" si="24"/>
        <v>230</v>
      </c>
      <c r="E471">
        <f t="shared" si="25"/>
        <v>0</v>
      </c>
      <c r="F471">
        <f t="shared" si="26"/>
        <v>0</v>
      </c>
    </row>
    <row r="472" spans="1:6" x14ac:dyDescent="0.25">
      <c r="A472" s="1">
        <v>11</v>
      </c>
      <c r="B472" s="1">
        <v>165</v>
      </c>
      <c r="C472" s="1">
        <v>1</v>
      </c>
      <c r="D472">
        <f t="shared" si="24"/>
        <v>230</v>
      </c>
      <c r="E472">
        <f t="shared" si="25"/>
        <v>0</v>
      </c>
      <c r="F472">
        <f t="shared" si="26"/>
        <v>0</v>
      </c>
    </row>
    <row r="473" spans="1:6" x14ac:dyDescent="0.25">
      <c r="A473" s="1">
        <v>11</v>
      </c>
      <c r="B473" s="1">
        <v>169</v>
      </c>
      <c r="C473" s="1">
        <v>1</v>
      </c>
      <c r="D473">
        <f t="shared" si="24"/>
        <v>230</v>
      </c>
      <c r="E473">
        <f t="shared" si="25"/>
        <v>0</v>
      </c>
      <c r="F473">
        <f t="shared" si="26"/>
        <v>0</v>
      </c>
    </row>
    <row r="474" spans="1:6" x14ac:dyDescent="0.25">
      <c r="A474" s="1">
        <v>11</v>
      </c>
      <c r="B474" s="1">
        <v>172</v>
      </c>
      <c r="C474" s="1">
        <v>1</v>
      </c>
      <c r="D474">
        <f t="shared" si="24"/>
        <v>230</v>
      </c>
      <c r="E474">
        <f t="shared" si="25"/>
        <v>0</v>
      </c>
      <c r="F474">
        <f t="shared" si="26"/>
        <v>0</v>
      </c>
    </row>
    <row r="475" spans="1:6" x14ac:dyDescent="0.25">
      <c r="A475" s="1">
        <v>11</v>
      </c>
      <c r="B475" s="1">
        <v>174</v>
      </c>
      <c r="C475" s="1">
        <v>1</v>
      </c>
      <c r="D475">
        <f t="shared" si="24"/>
        <v>230</v>
      </c>
      <c r="E475">
        <f t="shared" si="25"/>
        <v>0</v>
      </c>
      <c r="F475">
        <f t="shared" si="26"/>
        <v>0</v>
      </c>
    </row>
    <row r="476" spans="1:6" x14ac:dyDescent="0.25">
      <c r="A476" s="1">
        <v>11</v>
      </c>
      <c r="B476" s="1">
        <v>178</v>
      </c>
      <c r="C476" s="1">
        <v>1</v>
      </c>
      <c r="D476">
        <f t="shared" si="24"/>
        <v>230</v>
      </c>
      <c r="E476">
        <f t="shared" si="25"/>
        <v>0</v>
      </c>
      <c r="F476">
        <f t="shared" si="26"/>
        <v>0</v>
      </c>
    </row>
    <row r="477" spans="1:6" x14ac:dyDescent="0.25">
      <c r="A477" s="1">
        <v>11</v>
      </c>
      <c r="B477" s="1">
        <v>181</v>
      </c>
      <c r="C477" s="1">
        <v>2</v>
      </c>
      <c r="D477">
        <f t="shared" si="24"/>
        <v>230</v>
      </c>
      <c r="E477">
        <f t="shared" si="25"/>
        <v>0</v>
      </c>
      <c r="F477">
        <f t="shared" si="26"/>
        <v>0</v>
      </c>
    </row>
    <row r="478" spans="1:6" x14ac:dyDescent="0.25">
      <c r="A478" s="1">
        <v>11</v>
      </c>
      <c r="B478" s="1">
        <v>182</v>
      </c>
      <c r="C478" s="1">
        <v>2</v>
      </c>
      <c r="D478">
        <f t="shared" si="24"/>
        <v>230</v>
      </c>
      <c r="E478">
        <f t="shared" si="25"/>
        <v>0</v>
      </c>
      <c r="F478">
        <f t="shared" si="26"/>
        <v>0</v>
      </c>
    </row>
    <row r="479" spans="1:6" x14ac:dyDescent="0.25">
      <c r="A479" s="1">
        <v>11</v>
      </c>
      <c r="B479" s="1">
        <v>183</v>
      </c>
      <c r="C479" s="1">
        <v>1</v>
      </c>
      <c r="D479">
        <f t="shared" si="24"/>
        <v>230</v>
      </c>
      <c r="E479">
        <f t="shared" si="25"/>
        <v>0</v>
      </c>
      <c r="F479">
        <f t="shared" si="26"/>
        <v>0</v>
      </c>
    </row>
    <row r="480" spans="1:6" x14ac:dyDescent="0.25">
      <c r="A480" s="1">
        <v>11</v>
      </c>
      <c r="B480" s="1">
        <v>184</v>
      </c>
      <c r="C480" s="1">
        <v>1</v>
      </c>
      <c r="D480">
        <f t="shared" si="24"/>
        <v>230</v>
      </c>
      <c r="E480">
        <f t="shared" si="25"/>
        <v>0</v>
      </c>
      <c r="F480">
        <f t="shared" si="26"/>
        <v>0</v>
      </c>
    </row>
    <row r="481" spans="1:6" x14ac:dyDescent="0.25">
      <c r="A481" s="1">
        <v>11</v>
      </c>
      <c r="B481" s="1">
        <v>186</v>
      </c>
      <c r="C481" s="1">
        <v>1</v>
      </c>
      <c r="D481">
        <f t="shared" si="24"/>
        <v>230</v>
      </c>
      <c r="E481">
        <f t="shared" si="25"/>
        <v>0</v>
      </c>
      <c r="F481">
        <f t="shared" si="26"/>
        <v>0</v>
      </c>
    </row>
    <row r="482" spans="1:6" x14ac:dyDescent="0.25">
      <c r="A482" s="1">
        <v>11</v>
      </c>
      <c r="B482" s="1">
        <v>188</v>
      </c>
      <c r="C482" s="1">
        <v>2</v>
      </c>
      <c r="D482">
        <f t="shared" si="24"/>
        <v>230</v>
      </c>
      <c r="E482">
        <f t="shared" si="25"/>
        <v>0</v>
      </c>
      <c r="F482">
        <f t="shared" si="26"/>
        <v>0</v>
      </c>
    </row>
    <row r="483" spans="1:6" x14ac:dyDescent="0.25">
      <c r="A483" s="1">
        <v>11</v>
      </c>
      <c r="B483" s="1">
        <v>190</v>
      </c>
      <c r="C483" s="1">
        <v>1</v>
      </c>
      <c r="D483">
        <f t="shared" si="24"/>
        <v>230</v>
      </c>
      <c r="E483">
        <f t="shared" si="25"/>
        <v>0</v>
      </c>
      <c r="F483">
        <f t="shared" si="26"/>
        <v>0</v>
      </c>
    </row>
    <row r="484" spans="1:6" x14ac:dyDescent="0.25">
      <c r="A484" s="1">
        <v>11</v>
      </c>
      <c r="B484" s="1">
        <v>191</v>
      </c>
      <c r="C484" s="1">
        <v>1</v>
      </c>
      <c r="D484">
        <f t="shared" si="24"/>
        <v>230</v>
      </c>
      <c r="E484">
        <f t="shared" si="25"/>
        <v>0</v>
      </c>
      <c r="F484">
        <f t="shared" si="26"/>
        <v>0</v>
      </c>
    </row>
    <row r="485" spans="1:6" x14ac:dyDescent="0.25">
      <c r="A485" s="1">
        <v>11</v>
      </c>
      <c r="B485" s="1">
        <v>192</v>
      </c>
      <c r="C485" s="1">
        <v>1</v>
      </c>
      <c r="D485">
        <f t="shared" si="24"/>
        <v>230</v>
      </c>
      <c r="E485">
        <f t="shared" si="25"/>
        <v>0</v>
      </c>
      <c r="F485">
        <f t="shared" si="26"/>
        <v>0</v>
      </c>
    </row>
    <row r="486" spans="1:6" x14ac:dyDescent="0.25">
      <c r="A486" s="1">
        <v>11</v>
      </c>
      <c r="B486" s="1">
        <v>200</v>
      </c>
      <c r="C486" s="1">
        <v>1</v>
      </c>
      <c r="D486">
        <f t="shared" si="24"/>
        <v>230</v>
      </c>
      <c r="E486">
        <f t="shared" si="25"/>
        <v>0</v>
      </c>
      <c r="F486">
        <f t="shared" si="26"/>
        <v>0</v>
      </c>
    </row>
    <row r="487" spans="1:6" x14ac:dyDescent="0.25">
      <c r="A487" s="1">
        <v>11</v>
      </c>
      <c r="B487" s="1">
        <v>206</v>
      </c>
      <c r="C487" s="1">
        <v>1</v>
      </c>
      <c r="D487">
        <f t="shared" si="24"/>
        <v>230</v>
      </c>
      <c r="E487">
        <f t="shared" si="25"/>
        <v>0</v>
      </c>
      <c r="F487">
        <f t="shared" si="26"/>
        <v>0</v>
      </c>
    </row>
    <row r="488" spans="1:6" x14ac:dyDescent="0.25">
      <c r="A488" s="1">
        <v>11</v>
      </c>
      <c r="B488" s="1">
        <v>214</v>
      </c>
      <c r="C488" s="1">
        <v>1</v>
      </c>
      <c r="D488">
        <f t="shared" si="24"/>
        <v>230</v>
      </c>
      <c r="E488">
        <f t="shared" si="25"/>
        <v>0</v>
      </c>
      <c r="F488">
        <f t="shared" si="26"/>
        <v>0</v>
      </c>
    </row>
    <row r="489" spans="1:6" x14ac:dyDescent="0.25">
      <c r="A489" s="1">
        <v>11</v>
      </c>
      <c r="B489" s="1">
        <v>231</v>
      </c>
      <c r="C489" s="1">
        <v>1</v>
      </c>
      <c r="D489">
        <f t="shared" si="24"/>
        <v>230</v>
      </c>
      <c r="E489">
        <f t="shared" si="25"/>
        <v>1</v>
      </c>
      <c r="F489">
        <f t="shared" si="26"/>
        <v>1</v>
      </c>
    </row>
    <row r="490" spans="1:6" x14ac:dyDescent="0.25">
      <c r="A490" s="1">
        <v>11</v>
      </c>
      <c r="B490" s="1">
        <v>239</v>
      </c>
      <c r="C490" s="1">
        <v>1</v>
      </c>
      <c r="D490">
        <f t="shared" si="24"/>
        <v>230</v>
      </c>
      <c r="E490">
        <f t="shared" si="25"/>
        <v>1</v>
      </c>
      <c r="F490">
        <f t="shared" si="26"/>
        <v>9</v>
      </c>
    </row>
    <row r="491" spans="1:6" x14ac:dyDescent="0.25">
      <c r="A491" s="1">
        <v>12</v>
      </c>
      <c r="B491" s="1">
        <v>41</v>
      </c>
      <c r="C491" s="1">
        <v>1</v>
      </c>
      <c r="D491">
        <f t="shared" si="24"/>
        <v>234</v>
      </c>
      <c r="E491">
        <f t="shared" si="25"/>
        <v>0</v>
      </c>
      <c r="F491">
        <f t="shared" si="26"/>
        <v>0</v>
      </c>
    </row>
    <row r="492" spans="1:6" x14ac:dyDescent="0.25">
      <c r="A492" s="1">
        <v>12</v>
      </c>
      <c r="B492" s="1">
        <v>42</v>
      </c>
      <c r="C492" s="1">
        <v>1</v>
      </c>
      <c r="D492">
        <f t="shared" si="24"/>
        <v>234</v>
      </c>
      <c r="E492">
        <f t="shared" si="25"/>
        <v>0</v>
      </c>
      <c r="F492">
        <f t="shared" si="26"/>
        <v>0</v>
      </c>
    </row>
    <row r="493" spans="1:6" x14ac:dyDescent="0.25">
      <c r="A493" s="1">
        <v>12</v>
      </c>
      <c r="B493" s="1">
        <v>43</v>
      </c>
      <c r="C493" s="1">
        <v>4</v>
      </c>
      <c r="D493">
        <f t="shared" si="24"/>
        <v>234</v>
      </c>
      <c r="E493">
        <f t="shared" si="25"/>
        <v>0</v>
      </c>
      <c r="F493">
        <f t="shared" si="26"/>
        <v>0</v>
      </c>
    </row>
    <row r="494" spans="1:6" x14ac:dyDescent="0.25">
      <c r="A494" s="1">
        <v>12</v>
      </c>
      <c r="B494" s="1">
        <v>45</v>
      </c>
      <c r="C494" s="1">
        <v>1</v>
      </c>
      <c r="D494">
        <f t="shared" si="24"/>
        <v>234</v>
      </c>
      <c r="E494">
        <f t="shared" si="25"/>
        <v>0</v>
      </c>
      <c r="F494">
        <f t="shared" si="26"/>
        <v>0</v>
      </c>
    </row>
    <row r="495" spans="1:6" x14ac:dyDescent="0.25">
      <c r="A495" s="1">
        <v>12</v>
      </c>
      <c r="B495" s="1">
        <v>46</v>
      </c>
      <c r="C495" s="1">
        <v>2</v>
      </c>
      <c r="D495">
        <f t="shared" si="24"/>
        <v>234</v>
      </c>
      <c r="E495">
        <f t="shared" si="25"/>
        <v>0</v>
      </c>
      <c r="F495">
        <f t="shared" si="26"/>
        <v>0</v>
      </c>
    </row>
    <row r="496" spans="1:6" x14ac:dyDescent="0.25">
      <c r="A496" s="1">
        <v>12</v>
      </c>
      <c r="B496" s="1">
        <v>47</v>
      </c>
      <c r="C496" s="1">
        <v>1</v>
      </c>
      <c r="D496">
        <f t="shared" si="24"/>
        <v>234</v>
      </c>
      <c r="E496">
        <f t="shared" si="25"/>
        <v>0</v>
      </c>
      <c r="F496">
        <f t="shared" si="26"/>
        <v>0</v>
      </c>
    </row>
    <row r="497" spans="1:6" x14ac:dyDescent="0.25">
      <c r="A497" s="1">
        <v>12</v>
      </c>
      <c r="B497" s="1">
        <v>48</v>
      </c>
      <c r="C497" s="1">
        <v>1</v>
      </c>
      <c r="D497">
        <f t="shared" si="24"/>
        <v>234</v>
      </c>
      <c r="E497">
        <f t="shared" si="25"/>
        <v>0</v>
      </c>
      <c r="F497">
        <f t="shared" si="26"/>
        <v>0</v>
      </c>
    </row>
    <row r="498" spans="1:6" x14ac:dyDescent="0.25">
      <c r="A498" s="1">
        <v>12</v>
      </c>
      <c r="B498" s="1">
        <v>49</v>
      </c>
      <c r="C498" s="1">
        <v>2</v>
      </c>
      <c r="D498">
        <f t="shared" si="24"/>
        <v>234</v>
      </c>
      <c r="E498">
        <f t="shared" si="25"/>
        <v>0</v>
      </c>
      <c r="F498">
        <f t="shared" si="26"/>
        <v>0</v>
      </c>
    </row>
    <row r="499" spans="1:6" x14ac:dyDescent="0.25">
      <c r="A499" s="1">
        <v>12</v>
      </c>
      <c r="B499" s="1">
        <v>50</v>
      </c>
      <c r="C499" s="1">
        <v>2</v>
      </c>
      <c r="D499">
        <f t="shared" si="24"/>
        <v>234</v>
      </c>
      <c r="E499">
        <f t="shared" si="25"/>
        <v>0</v>
      </c>
      <c r="F499">
        <f t="shared" si="26"/>
        <v>0</v>
      </c>
    </row>
    <row r="500" spans="1:6" x14ac:dyDescent="0.25">
      <c r="A500" s="1">
        <v>12</v>
      </c>
      <c r="B500" s="1">
        <v>51</v>
      </c>
      <c r="C500" s="1">
        <v>1</v>
      </c>
      <c r="D500">
        <f t="shared" si="24"/>
        <v>234</v>
      </c>
      <c r="E500">
        <f t="shared" si="25"/>
        <v>0</v>
      </c>
      <c r="F500">
        <f t="shared" si="26"/>
        <v>0</v>
      </c>
    </row>
    <row r="501" spans="1:6" x14ac:dyDescent="0.25">
      <c r="A501" s="1">
        <v>12</v>
      </c>
      <c r="B501" s="1">
        <v>52</v>
      </c>
      <c r="C501" s="1">
        <v>1</v>
      </c>
      <c r="D501">
        <f t="shared" si="24"/>
        <v>234</v>
      </c>
      <c r="E501">
        <f t="shared" si="25"/>
        <v>0</v>
      </c>
      <c r="F501">
        <f t="shared" si="26"/>
        <v>0</v>
      </c>
    </row>
    <row r="502" spans="1:6" x14ac:dyDescent="0.25">
      <c r="A502" s="1">
        <v>12</v>
      </c>
      <c r="B502" s="1">
        <v>53</v>
      </c>
      <c r="C502" s="1">
        <v>2</v>
      </c>
      <c r="D502">
        <f t="shared" si="24"/>
        <v>234</v>
      </c>
      <c r="E502">
        <f t="shared" si="25"/>
        <v>0</v>
      </c>
      <c r="F502">
        <f t="shared" si="26"/>
        <v>0</v>
      </c>
    </row>
    <row r="503" spans="1:6" x14ac:dyDescent="0.25">
      <c r="A503" s="1">
        <v>12</v>
      </c>
      <c r="B503" s="1">
        <v>54</v>
      </c>
      <c r="C503" s="1">
        <v>2</v>
      </c>
      <c r="D503">
        <f t="shared" si="24"/>
        <v>234</v>
      </c>
      <c r="E503">
        <f t="shared" si="25"/>
        <v>0</v>
      </c>
      <c r="F503">
        <f t="shared" si="26"/>
        <v>0</v>
      </c>
    </row>
    <row r="504" spans="1:6" x14ac:dyDescent="0.25">
      <c r="A504" s="1">
        <v>12</v>
      </c>
      <c r="B504" s="1">
        <v>55</v>
      </c>
      <c r="C504" s="1">
        <v>1</v>
      </c>
      <c r="D504">
        <f t="shared" si="24"/>
        <v>234</v>
      </c>
      <c r="E504">
        <f t="shared" si="25"/>
        <v>0</v>
      </c>
      <c r="F504">
        <f t="shared" si="26"/>
        <v>0</v>
      </c>
    </row>
    <row r="505" spans="1:6" x14ac:dyDescent="0.25">
      <c r="A505" s="1">
        <v>12</v>
      </c>
      <c r="B505" s="1">
        <v>56</v>
      </c>
      <c r="C505" s="1">
        <v>1</v>
      </c>
      <c r="D505">
        <f t="shared" si="24"/>
        <v>234</v>
      </c>
      <c r="E505">
        <f t="shared" si="25"/>
        <v>0</v>
      </c>
      <c r="F505">
        <f t="shared" si="26"/>
        <v>0</v>
      </c>
    </row>
    <row r="506" spans="1:6" x14ac:dyDescent="0.25">
      <c r="A506" s="1">
        <v>12</v>
      </c>
      <c r="B506" s="1">
        <v>58</v>
      </c>
      <c r="C506" s="1">
        <v>3</v>
      </c>
      <c r="D506">
        <f t="shared" si="24"/>
        <v>234</v>
      </c>
      <c r="E506">
        <f t="shared" si="25"/>
        <v>0</v>
      </c>
      <c r="F506">
        <f t="shared" si="26"/>
        <v>0</v>
      </c>
    </row>
    <row r="507" spans="1:6" x14ac:dyDescent="0.25">
      <c r="A507" s="1">
        <v>12</v>
      </c>
      <c r="B507" s="1">
        <v>61</v>
      </c>
      <c r="C507" s="1">
        <v>2</v>
      </c>
      <c r="D507">
        <f t="shared" si="24"/>
        <v>234</v>
      </c>
      <c r="E507">
        <f t="shared" si="25"/>
        <v>0</v>
      </c>
      <c r="F507">
        <f t="shared" si="26"/>
        <v>0</v>
      </c>
    </row>
    <row r="508" spans="1:6" x14ac:dyDescent="0.25">
      <c r="A508" s="1">
        <v>12</v>
      </c>
      <c r="B508" s="1">
        <v>62</v>
      </c>
      <c r="C508" s="1">
        <v>1</v>
      </c>
      <c r="D508">
        <f t="shared" si="24"/>
        <v>234</v>
      </c>
      <c r="E508">
        <f t="shared" si="25"/>
        <v>0</v>
      </c>
      <c r="F508">
        <f t="shared" si="26"/>
        <v>0</v>
      </c>
    </row>
    <row r="509" spans="1:6" x14ac:dyDescent="0.25">
      <c r="A509" s="1">
        <v>12</v>
      </c>
      <c r="B509" s="1">
        <v>63</v>
      </c>
      <c r="C509" s="1">
        <v>1</v>
      </c>
      <c r="D509">
        <f t="shared" si="24"/>
        <v>234</v>
      </c>
      <c r="E509">
        <f t="shared" si="25"/>
        <v>0</v>
      </c>
      <c r="F509">
        <f t="shared" si="26"/>
        <v>0</v>
      </c>
    </row>
    <row r="510" spans="1:6" x14ac:dyDescent="0.25">
      <c r="A510" s="1">
        <v>12</v>
      </c>
      <c r="B510" s="1">
        <v>65</v>
      </c>
      <c r="C510" s="1">
        <v>1</v>
      </c>
      <c r="D510">
        <f t="shared" si="24"/>
        <v>234</v>
      </c>
      <c r="E510">
        <f t="shared" si="25"/>
        <v>0</v>
      </c>
      <c r="F510">
        <f t="shared" si="26"/>
        <v>0</v>
      </c>
    </row>
    <row r="511" spans="1:6" x14ac:dyDescent="0.25">
      <c r="A511" s="1">
        <v>12</v>
      </c>
      <c r="B511" s="1">
        <v>66</v>
      </c>
      <c r="C511" s="1">
        <v>2</v>
      </c>
      <c r="D511">
        <f t="shared" si="24"/>
        <v>234</v>
      </c>
      <c r="E511">
        <f t="shared" si="25"/>
        <v>0</v>
      </c>
      <c r="F511">
        <f t="shared" si="26"/>
        <v>0</v>
      </c>
    </row>
    <row r="512" spans="1:6" x14ac:dyDescent="0.25">
      <c r="A512" s="1">
        <v>12</v>
      </c>
      <c r="B512" s="1">
        <v>67</v>
      </c>
      <c r="C512" s="1">
        <v>1</v>
      </c>
      <c r="D512">
        <f t="shared" si="24"/>
        <v>234</v>
      </c>
      <c r="E512">
        <f t="shared" si="25"/>
        <v>0</v>
      </c>
      <c r="F512">
        <f t="shared" si="26"/>
        <v>0</v>
      </c>
    </row>
    <row r="513" spans="1:6" x14ac:dyDescent="0.25">
      <c r="A513" s="1">
        <v>12</v>
      </c>
      <c r="B513" s="1">
        <v>68</v>
      </c>
      <c r="C513" s="1">
        <v>1</v>
      </c>
      <c r="D513">
        <f t="shared" si="24"/>
        <v>234</v>
      </c>
      <c r="E513">
        <f t="shared" si="25"/>
        <v>0</v>
      </c>
      <c r="F513">
        <f t="shared" si="26"/>
        <v>0</v>
      </c>
    </row>
    <row r="514" spans="1:6" x14ac:dyDescent="0.25">
      <c r="A514" s="1">
        <v>12</v>
      </c>
      <c r="B514" s="1">
        <v>69</v>
      </c>
      <c r="C514" s="1">
        <v>1</v>
      </c>
      <c r="D514">
        <f t="shared" ref="D514:D577" si="27">VLOOKUP(A514,lu_daypoints,2,FALSE)</f>
        <v>234</v>
      </c>
      <c r="E514">
        <f t="shared" si="25"/>
        <v>0</v>
      </c>
      <c r="F514">
        <f t="shared" si="26"/>
        <v>0</v>
      </c>
    </row>
    <row r="515" spans="1:6" x14ac:dyDescent="0.25">
      <c r="A515" s="1">
        <v>12</v>
      </c>
      <c r="B515" s="1">
        <v>70</v>
      </c>
      <c r="C515" s="1">
        <v>1</v>
      </c>
      <c r="D515">
        <f t="shared" si="27"/>
        <v>234</v>
      </c>
      <c r="E515">
        <f t="shared" ref="E515:E578" si="28">IF(B515&lt;=D515,0,1)</f>
        <v>0</v>
      </c>
      <c r="F515">
        <f t="shared" ref="F515:F578" si="29">E515*(B515-D515)</f>
        <v>0</v>
      </c>
    </row>
    <row r="516" spans="1:6" x14ac:dyDescent="0.25">
      <c r="A516" s="1">
        <v>12</v>
      </c>
      <c r="B516" s="1">
        <v>71</v>
      </c>
      <c r="C516" s="1">
        <v>1</v>
      </c>
      <c r="D516">
        <f t="shared" si="27"/>
        <v>234</v>
      </c>
      <c r="E516">
        <f t="shared" si="28"/>
        <v>0</v>
      </c>
      <c r="F516">
        <f t="shared" si="29"/>
        <v>0</v>
      </c>
    </row>
    <row r="517" spans="1:6" x14ac:dyDescent="0.25">
      <c r="A517" s="1">
        <v>12</v>
      </c>
      <c r="B517" s="1">
        <v>73</v>
      </c>
      <c r="C517" s="1">
        <v>3</v>
      </c>
      <c r="D517">
        <f t="shared" si="27"/>
        <v>234</v>
      </c>
      <c r="E517">
        <f t="shared" si="28"/>
        <v>0</v>
      </c>
      <c r="F517">
        <f t="shared" si="29"/>
        <v>0</v>
      </c>
    </row>
    <row r="518" spans="1:6" x14ac:dyDescent="0.25">
      <c r="A518" s="1">
        <v>12</v>
      </c>
      <c r="B518" s="1">
        <v>74</v>
      </c>
      <c r="C518" s="1">
        <v>1</v>
      </c>
      <c r="D518">
        <f t="shared" si="27"/>
        <v>234</v>
      </c>
      <c r="E518">
        <f t="shared" si="28"/>
        <v>0</v>
      </c>
      <c r="F518">
        <f t="shared" si="29"/>
        <v>0</v>
      </c>
    </row>
    <row r="519" spans="1:6" x14ac:dyDescent="0.25">
      <c r="A519" s="1">
        <v>12</v>
      </c>
      <c r="B519" s="1">
        <v>75</v>
      </c>
      <c r="C519" s="1">
        <v>2</v>
      </c>
      <c r="D519">
        <f t="shared" si="27"/>
        <v>234</v>
      </c>
      <c r="E519">
        <f t="shared" si="28"/>
        <v>0</v>
      </c>
      <c r="F519">
        <f t="shared" si="29"/>
        <v>0</v>
      </c>
    </row>
    <row r="520" spans="1:6" x14ac:dyDescent="0.25">
      <c r="A520" s="1">
        <v>12</v>
      </c>
      <c r="B520" s="1">
        <v>76</v>
      </c>
      <c r="C520" s="1">
        <v>1</v>
      </c>
      <c r="D520">
        <f t="shared" si="27"/>
        <v>234</v>
      </c>
      <c r="E520">
        <f t="shared" si="28"/>
        <v>0</v>
      </c>
      <c r="F520">
        <f t="shared" si="29"/>
        <v>0</v>
      </c>
    </row>
    <row r="521" spans="1:6" x14ac:dyDescent="0.25">
      <c r="A521" s="1">
        <v>12</v>
      </c>
      <c r="B521" s="1">
        <v>78</v>
      </c>
      <c r="C521" s="1">
        <v>1</v>
      </c>
      <c r="D521">
        <f t="shared" si="27"/>
        <v>234</v>
      </c>
      <c r="E521">
        <f t="shared" si="28"/>
        <v>0</v>
      </c>
      <c r="F521">
        <f t="shared" si="29"/>
        <v>0</v>
      </c>
    </row>
    <row r="522" spans="1:6" x14ac:dyDescent="0.25">
      <c r="A522" s="1">
        <v>12</v>
      </c>
      <c r="B522" s="1">
        <v>84</v>
      </c>
      <c r="C522" s="1">
        <v>1</v>
      </c>
      <c r="D522">
        <f t="shared" si="27"/>
        <v>234</v>
      </c>
      <c r="E522">
        <f t="shared" si="28"/>
        <v>0</v>
      </c>
      <c r="F522">
        <f t="shared" si="29"/>
        <v>0</v>
      </c>
    </row>
    <row r="523" spans="1:6" x14ac:dyDescent="0.25">
      <c r="A523" s="1">
        <v>12</v>
      </c>
      <c r="B523" s="1">
        <v>86</v>
      </c>
      <c r="C523" s="1">
        <v>1</v>
      </c>
      <c r="D523">
        <f t="shared" si="27"/>
        <v>234</v>
      </c>
      <c r="E523">
        <f t="shared" si="28"/>
        <v>0</v>
      </c>
      <c r="F523">
        <f t="shared" si="29"/>
        <v>0</v>
      </c>
    </row>
    <row r="524" spans="1:6" x14ac:dyDescent="0.25">
      <c r="A524" s="1">
        <v>12</v>
      </c>
      <c r="B524" s="1">
        <v>87</v>
      </c>
      <c r="C524" s="1">
        <v>2</v>
      </c>
      <c r="D524">
        <f t="shared" si="27"/>
        <v>234</v>
      </c>
      <c r="E524">
        <f t="shared" si="28"/>
        <v>0</v>
      </c>
      <c r="F524">
        <f t="shared" si="29"/>
        <v>0</v>
      </c>
    </row>
    <row r="525" spans="1:6" x14ac:dyDescent="0.25">
      <c r="A525" s="1">
        <v>12</v>
      </c>
      <c r="B525" s="1">
        <v>88</v>
      </c>
      <c r="C525" s="1">
        <v>1</v>
      </c>
      <c r="D525">
        <f t="shared" si="27"/>
        <v>234</v>
      </c>
      <c r="E525">
        <f t="shared" si="28"/>
        <v>0</v>
      </c>
      <c r="F525">
        <f t="shared" si="29"/>
        <v>0</v>
      </c>
    </row>
    <row r="526" spans="1:6" x14ac:dyDescent="0.25">
      <c r="A526" s="1">
        <v>12</v>
      </c>
      <c r="B526" s="1">
        <v>90</v>
      </c>
      <c r="C526" s="1">
        <v>1</v>
      </c>
      <c r="D526">
        <f t="shared" si="27"/>
        <v>234</v>
      </c>
      <c r="E526">
        <f t="shared" si="28"/>
        <v>0</v>
      </c>
      <c r="F526">
        <f t="shared" si="29"/>
        <v>0</v>
      </c>
    </row>
    <row r="527" spans="1:6" x14ac:dyDescent="0.25">
      <c r="A527" s="1">
        <v>12</v>
      </c>
      <c r="B527" s="1">
        <v>92</v>
      </c>
      <c r="C527" s="1">
        <v>1</v>
      </c>
      <c r="D527">
        <f t="shared" si="27"/>
        <v>234</v>
      </c>
      <c r="E527">
        <f t="shared" si="28"/>
        <v>0</v>
      </c>
      <c r="F527">
        <f t="shared" si="29"/>
        <v>0</v>
      </c>
    </row>
    <row r="528" spans="1:6" x14ac:dyDescent="0.25">
      <c r="A528" s="1">
        <v>12</v>
      </c>
      <c r="B528" s="1">
        <v>93</v>
      </c>
      <c r="C528" s="1">
        <v>1</v>
      </c>
      <c r="D528">
        <f t="shared" si="27"/>
        <v>234</v>
      </c>
      <c r="E528">
        <f t="shared" si="28"/>
        <v>0</v>
      </c>
      <c r="F528">
        <f t="shared" si="29"/>
        <v>0</v>
      </c>
    </row>
    <row r="529" spans="1:6" x14ac:dyDescent="0.25">
      <c r="A529" s="1">
        <v>12</v>
      </c>
      <c r="B529" s="1">
        <v>95</v>
      </c>
      <c r="C529" s="1">
        <v>1</v>
      </c>
      <c r="D529">
        <f t="shared" si="27"/>
        <v>234</v>
      </c>
      <c r="E529">
        <f t="shared" si="28"/>
        <v>0</v>
      </c>
      <c r="F529">
        <f t="shared" si="29"/>
        <v>0</v>
      </c>
    </row>
    <row r="530" spans="1:6" x14ac:dyDescent="0.25">
      <c r="A530" s="1">
        <v>12</v>
      </c>
      <c r="B530" s="1">
        <v>96</v>
      </c>
      <c r="C530" s="1">
        <v>1</v>
      </c>
      <c r="D530">
        <f t="shared" si="27"/>
        <v>234</v>
      </c>
      <c r="E530">
        <f t="shared" si="28"/>
        <v>0</v>
      </c>
      <c r="F530">
        <f t="shared" si="29"/>
        <v>0</v>
      </c>
    </row>
    <row r="531" spans="1:6" x14ac:dyDescent="0.25">
      <c r="A531" s="1">
        <v>12</v>
      </c>
      <c r="B531" s="1">
        <v>97</v>
      </c>
      <c r="C531" s="1">
        <v>3</v>
      </c>
      <c r="D531">
        <f t="shared" si="27"/>
        <v>234</v>
      </c>
      <c r="E531">
        <f t="shared" si="28"/>
        <v>0</v>
      </c>
      <c r="F531">
        <f t="shared" si="29"/>
        <v>0</v>
      </c>
    </row>
    <row r="532" spans="1:6" x14ac:dyDescent="0.25">
      <c r="A532" s="1">
        <v>12</v>
      </c>
      <c r="B532" s="1">
        <v>99</v>
      </c>
      <c r="C532" s="1">
        <v>1</v>
      </c>
      <c r="D532">
        <f t="shared" si="27"/>
        <v>234</v>
      </c>
      <c r="E532">
        <f t="shared" si="28"/>
        <v>0</v>
      </c>
      <c r="F532">
        <f t="shared" si="29"/>
        <v>0</v>
      </c>
    </row>
    <row r="533" spans="1:6" x14ac:dyDescent="0.25">
      <c r="A533" s="1">
        <v>12</v>
      </c>
      <c r="B533" s="1">
        <v>101</v>
      </c>
      <c r="C533" s="1">
        <v>2</v>
      </c>
      <c r="D533">
        <f t="shared" si="27"/>
        <v>234</v>
      </c>
      <c r="E533">
        <f t="shared" si="28"/>
        <v>0</v>
      </c>
      <c r="F533">
        <f t="shared" si="29"/>
        <v>0</v>
      </c>
    </row>
    <row r="534" spans="1:6" x14ac:dyDescent="0.25">
      <c r="A534" s="1">
        <v>12</v>
      </c>
      <c r="B534" s="1">
        <v>102</v>
      </c>
      <c r="C534" s="1">
        <v>1</v>
      </c>
      <c r="D534">
        <f t="shared" si="27"/>
        <v>234</v>
      </c>
      <c r="E534">
        <f t="shared" si="28"/>
        <v>0</v>
      </c>
      <c r="F534">
        <f t="shared" si="29"/>
        <v>0</v>
      </c>
    </row>
    <row r="535" spans="1:6" x14ac:dyDescent="0.25">
      <c r="A535" s="1">
        <v>12</v>
      </c>
      <c r="B535" s="1">
        <v>103</v>
      </c>
      <c r="C535" s="1">
        <v>1</v>
      </c>
      <c r="D535">
        <f t="shared" si="27"/>
        <v>234</v>
      </c>
      <c r="E535">
        <f t="shared" si="28"/>
        <v>0</v>
      </c>
      <c r="F535">
        <f t="shared" si="29"/>
        <v>0</v>
      </c>
    </row>
    <row r="536" spans="1:6" x14ac:dyDescent="0.25">
      <c r="A536" s="1">
        <v>12</v>
      </c>
      <c r="B536" s="1">
        <v>104</v>
      </c>
      <c r="C536" s="1">
        <v>1</v>
      </c>
      <c r="D536">
        <f t="shared" si="27"/>
        <v>234</v>
      </c>
      <c r="E536">
        <f t="shared" si="28"/>
        <v>0</v>
      </c>
      <c r="F536">
        <f t="shared" si="29"/>
        <v>0</v>
      </c>
    </row>
    <row r="537" spans="1:6" x14ac:dyDescent="0.25">
      <c r="A537" s="1">
        <v>12</v>
      </c>
      <c r="B537" s="1">
        <v>105</v>
      </c>
      <c r="C537" s="1">
        <v>2</v>
      </c>
      <c r="D537">
        <f t="shared" si="27"/>
        <v>234</v>
      </c>
      <c r="E537">
        <f t="shared" si="28"/>
        <v>0</v>
      </c>
      <c r="F537">
        <f t="shared" si="29"/>
        <v>0</v>
      </c>
    </row>
    <row r="538" spans="1:6" x14ac:dyDescent="0.25">
      <c r="A538" s="1">
        <v>12</v>
      </c>
      <c r="B538" s="1">
        <v>106</v>
      </c>
      <c r="C538" s="1">
        <v>1</v>
      </c>
      <c r="D538">
        <f t="shared" si="27"/>
        <v>234</v>
      </c>
      <c r="E538">
        <f t="shared" si="28"/>
        <v>0</v>
      </c>
      <c r="F538">
        <f t="shared" si="29"/>
        <v>0</v>
      </c>
    </row>
    <row r="539" spans="1:6" x14ac:dyDescent="0.25">
      <c r="A539" s="1">
        <v>12</v>
      </c>
      <c r="B539" s="1">
        <v>107</v>
      </c>
      <c r="C539" s="1">
        <v>1</v>
      </c>
      <c r="D539">
        <f t="shared" si="27"/>
        <v>234</v>
      </c>
      <c r="E539">
        <f t="shared" si="28"/>
        <v>0</v>
      </c>
      <c r="F539">
        <f t="shared" si="29"/>
        <v>0</v>
      </c>
    </row>
    <row r="540" spans="1:6" x14ac:dyDescent="0.25">
      <c r="A540" s="1">
        <v>12</v>
      </c>
      <c r="B540" s="1">
        <v>108</v>
      </c>
      <c r="C540" s="1">
        <v>3</v>
      </c>
      <c r="D540">
        <f t="shared" si="27"/>
        <v>234</v>
      </c>
      <c r="E540">
        <f t="shared" si="28"/>
        <v>0</v>
      </c>
      <c r="F540">
        <f t="shared" si="29"/>
        <v>0</v>
      </c>
    </row>
    <row r="541" spans="1:6" x14ac:dyDescent="0.25">
      <c r="A541" s="1">
        <v>12</v>
      </c>
      <c r="B541" s="1">
        <v>109</v>
      </c>
      <c r="C541" s="1">
        <v>2</v>
      </c>
      <c r="D541">
        <f t="shared" si="27"/>
        <v>234</v>
      </c>
      <c r="E541">
        <f t="shared" si="28"/>
        <v>0</v>
      </c>
      <c r="F541">
        <f t="shared" si="29"/>
        <v>0</v>
      </c>
    </row>
    <row r="542" spans="1:6" x14ac:dyDescent="0.25">
      <c r="A542" s="1">
        <v>12</v>
      </c>
      <c r="B542" s="1">
        <v>111</v>
      </c>
      <c r="C542" s="1">
        <v>1</v>
      </c>
      <c r="D542">
        <f t="shared" si="27"/>
        <v>234</v>
      </c>
      <c r="E542">
        <f t="shared" si="28"/>
        <v>0</v>
      </c>
      <c r="F542">
        <f t="shared" si="29"/>
        <v>0</v>
      </c>
    </row>
    <row r="543" spans="1:6" x14ac:dyDescent="0.25">
      <c r="A543" s="1">
        <v>12</v>
      </c>
      <c r="B543" s="1">
        <v>112</v>
      </c>
      <c r="C543" s="1">
        <v>1</v>
      </c>
      <c r="D543">
        <f t="shared" si="27"/>
        <v>234</v>
      </c>
      <c r="E543">
        <f t="shared" si="28"/>
        <v>0</v>
      </c>
      <c r="F543">
        <f t="shared" si="29"/>
        <v>0</v>
      </c>
    </row>
    <row r="544" spans="1:6" x14ac:dyDescent="0.25">
      <c r="A544" s="1">
        <v>12</v>
      </c>
      <c r="B544" s="1">
        <v>113</v>
      </c>
      <c r="C544" s="1">
        <v>5</v>
      </c>
      <c r="D544">
        <f t="shared" si="27"/>
        <v>234</v>
      </c>
      <c r="E544">
        <f t="shared" si="28"/>
        <v>0</v>
      </c>
      <c r="F544">
        <f t="shared" si="29"/>
        <v>0</v>
      </c>
    </row>
    <row r="545" spans="1:6" x14ac:dyDescent="0.25">
      <c r="A545" s="1">
        <v>12</v>
      </c>
      <c r="B545" s="1">
        <v>114</v>
      </c>
      <c r="C545" s="1">
        <v>1</v>
      </c>
      <c r="D545">
        <f t="shared" si="27"/>
        <v>234</v>
      </c>
      <c r="E545">
        <f t="shared" si="28"/>
        <v>0</v>
      </c>
      <c r="F545">
        <f t="shared" si="29"/>
        <v>0</v>
      </c>
    </row>
    <row r="546" spans="1:6" x14ac:dyDescent="0.25">
      <c r="A546" s="1">
        <v>12</v>
      </c>
      <c r="B546" s="1">
        <v>115</v>
      </c>
      <c r="C546" s="1">
        <v>2</v>
      </c>
      <c r="D546">
        <f t="shared" si="27"/>
        <v>234</v>
      </c>
      <c r="E546">
        <f t="shared" si="28"/>
        <v>0</v>
      </c>
      <c r="F546">
        <f t="shared" si="29"/>
        <v>0</v>
      </c>
    </row>
    <row r="547" spans="1:6" x14ac:dyDescent="0.25">
      <c r="A547" s="1">
        <v>12</v>
      </c>
      <c r="B547" s="1">
        <v>116</v>
      </c>
      <c r="C547" s="1">
        <v>1</v>
      </c>
      <c r="D547">
        <f t="shared" si="27"/>
        <v>234</v>
      </c>
      <c r="E547">
        <f t="shared" si="28"/>
        <v>0</v>
      </c>
      <c r="F547">
        <f t="shared" si="29"/>
        <v>0</v>
      </c>
    </row>
    <row r="548" spans="1:6" x14ac:dyDescent="0.25">
      <c r="A548" s="1">
        <v>12</v>
      </c>
      <c r="B548" s="1">
        <v>117</v>
      </c>
      <c r="C548" s="1">
        <v>2</v>
      </c>
      <c r="D548">
        <f t="shared" si="27"/>
        <v>234</v>
      </c>
      <c r="E548">
        <f t="shared" si="28"/>
        <v>0</v>
      </c>
      <c r="F548">
        <f t="shared" si="29"/>
        <v>0</v>
      </c>
    </row>
    <row r="549" spans="1:6" x14ac:dyDescent="0.25">
      <c r="A549" s="1">
        <v>12</v>
      </c>
      <c r="B549" s="1">
        <v>118</v>
      </c>
      <c r="C549" s="1">
        <v>1</v>
      </c>
      <c r="D549">
        <f t="shared" si="27"/>
        <v>234</v>
      </c>
      <c r="E549">
        <f t="shared" si="28"/>
        <v>0</v>
      </c>
      <c r="F549">
        <f t="shared" si="29"/>
        <v>0</v>
      </c>
    </row>
    <row r="550" spans="1:6" x14ac:dyDescent="0.25">
      <c r="A550" s="1">
        <v>12</v>
      </c>
      <c r="B550" s="1">
        <v>120</v>
      </c>
      <c r="C550" s="1">
        <v>1</v>
      </c>
      <c r="D550">
        <f t="shared" si="27"/>
        <v>234</v>
      </c>
      <c r="E550">
        <f t="shared" si="28"/>
        <v>0</v>
      </c>
      <c r="F550">
        <f t="shared" si="29"/>
        <v>0</v>
      </c>
    </row>
    <row r="551" spans="1:6" x14ac:dyDescent="0.25">
      <c r="A551" s="1">
        <v>12</v>
      </c>
      <c r="B551" s="1">
        <v>121</v>
      </c>
      <c r="C551" s="1">
        <v>2</v>
      </c>
      <c r="D551">
        <f t="shared" si="27"/>
        <v>234</v>
      </c>
      <c r="E551">
        <f t="shared" si="28"/>
        <v>0</v>
      </c>
      <c r="F551">
        <f t="shared" si="29"/>
        <v>0</v>
      </c>
    </row>
    <row r="552" spans="1:6" x14ac:dyDescent="0.25">
      <c r="A552" s="1">
        <v>12</v>
      </c>
      <c r="B552" s="1">
        <v>123</v>
      </c>
      <c r="C552" s="1">
        <v>2</v>
      </c>
      <c r="D552">
        <f t="shared" si="27"/>
        <v>234</v>
      </c>
      <c r="E552">
        <f t="shared" si="28"/>
        <v>0</v>
      </c>
      <c r="F552">
        <f t="shared" si="29"/>
        <v>0</v>
      </c>
    </row>
    <row r="553" spans="1:6" x14ac:dyDescent="0.25">
      <c r="A553" s="1">
        <v>12</v>
      </c>
      <c r="B553" s="1">
        <v>124</v>
      </c>
      <c r="C553" s="1">
        <v>3</v>
      </c>
      <c r="D553">
        <f t="shared" si="27"/>
        <v>234</v>
      </c>
      <c r="E553">
        <f t="shared" si="28"/>
        <v>0</v>
      </c>
      <c r="F553">
        <f t="shared" si="29"/>
        <v>0</v>
      </c>
    </row>
    <row r="554" spans="1:6" x14ac:dyDescent="0.25">
      <c r="A554" s="1">
        <v>12</v>
      </c>
      <c r="B554" s="1">
        <v>126</v>
      </c>
      <c r="C554" s="1">
        <v>3</v>
      </c>
      <c r="D554">
        <f t="shared" si="27"/>
        <v>234</v>
      </c>
      <c r="E554">
        <f t="shared" si="28"/>
        <v>0</v>
      </c>
      <c r="F554">
        <f t="shared" si="29"/>
        <v>0</v>
      </c>
    </row>
    <row r="555" spans="1:6" x14ac:dyDescent="0.25">
      <c r="A555" s="1">
        <v>12</v>
      </c>
      <c r="B555" s="1">
        <v>127</v>
      </c>
      <c r="C555" s="1">
        <v>2</v>
      </c>
      <c r="D555">
        <f t="shared" si="27"/>
        <v>234</v>
      </c>
      <c r="E555">
        <f t="shared" si="28"/>
        <v>0</v>
      </c>
      <c r="F555">
        <f t="shared" si="29"/>
        <v>0</v>
      </c>
    </row>
    <row r="556" spans="1:6" x14ac:dyDescent="0.25">
      <c r="A556" s="1">
        <v>12</v>
      </c>
      <c r="B556" s="1">
        <v>132</v>
      </c>
      <c r="C556" s="1">
        <v>1</v>
      </c>
      <c r="D556">
        <f t="shared" si="27"/>
        <v>234</v>
      </c>
      <c r="E556">
        <f t="shared" si="28"/>
        <v>0</v>
      </c>
      <c r="F556">
        <f t="shared" si="29"/>
        <v>0</v>
      </c>
    </row>
    <row r="557" spans="1:6" x14ac:dyDescent="0.25">
      <c r="A557" s="1">
        <v>12</v>
      </c>
      <c r="B557" s="1">
        <v>134</v>
      </c>
      <c r="C557" s="1">
        <v>2</v>
      </c>
      <c r="D557">
        <f t="shared" si="27"/>
        <v>234</v>
      </c>
      <c r="E557">
        <f t="shared" si="28"/>
        <v>0</v>
      </c>
      <c r="F557">
        <f t="shared" si="29"/>
        <v>0</v>
      </c>
    </row>
    <row r="558" spans="1:6" x14ac:dyDescent="0.25">
      <c r="A558" s="1">
        <v>12</v>
      </c>
      <c r="B558" s="1">
        <v>135</v>
      </c>
      <c r="C558" s="1">
        <v>2</v>
      </c>
      <c r="D558">
        <f t="shared" si="27"/>
        <v>234</v>
      </c>
      <c r="E558">
        <f t="shared" si="28"/>
        <v>0</v>
      </c>
      <c r="F558">
        <f t="shared" si="29"/>
        <v>0</v>
      </c>
    </row>
    <row r="559" spans="1:6" x14ac:dyDescent="0.25">
      <c r="A559" s="1">
        <v>12</v>
      </c>
      <c r="B559" s="1">
        <v>136</v>
      </c>
      <c r="C559" s="1">
        <v>1</v>
      </c>
      <c r="D559">
        <f t="shared" si="27"/>
        <v>234</v>
      </c>
      <c r="E559">
        <f t="shared" si="28"/>
        <v>0</v>
      </c>
      <c r="F559">
        <f t="shared" si="29"/>
        <v>0</v>
      </c>
    </row>
    <row r="560" spans="1:6" x14ac:dyDescent="0.25">
      <c r="A560" s="1">
        <v>12</v>
      </c>
      <c r="B560" s="1">
        <v>139</v>
      </c>
      <c r="C560" s="1">
        <v>2</v>
      </c>
      <c r="D560">
        <f t="shared" si="27"/>
        <v>234</v>
      </c>
      <c r="E560">
        <f t="shared" si="28"/>
        <v>0</v>
      </c>
      <c r="F560">
        <f t="shared" si="29"/>
        <v>0</v>
      </c>
    </row>
    <row r="561" spans="1:6" x14ac:dyDescent="0.25">
      <c r="A561" s="1">
        <v>12</v>
      </c>
      <c r="B561" s="1">
        <v>140</v>
      </c>
      <c r="C561" s="1">
        <v>1</v>
      </c>
      <c r="D561">
        <f t="shared" si="27"/>
        <v>234</v>
      </c>
      <c r="E561">
        <f t="shared" si="28"/>
        <v>0</v>
      </c>
      <c r="F561">
        <f t="shared" si="29"/>
        <v>0</v>
      </c>
    </row>
    <row r="562" spans="1:6" x14ac:dyDescent="0.25">
      <c r="A562" s="1">
        <v>12</v>
      </c>
      <c r="B562" s="1">
        <v>142</v>
      </c>
      <c r="C562" s="1">
        <v>2</v>
      </c>
      <c r="D562">
        <f t="shared" si="27"/>
        <v>234</v>
      </c>
      <c r="E562">
        <f t="shared" si="28"/>
        <v>0</v>
      </c>
      <c r="F562">
        <f t="shared" si="29"/>
        <v>0</v>
      </c>
    </row>
    <row r="563" spans="1:6" x14ac:dyDescent="0.25">
      <c r="A563" s="1">
        <v>12</v>
      </c>
      <c r="B563" s="1">
        <v>143</v>
      </c>
      <c r="C563" s="1">
        <v>2</v>
      </c>
      <c r="D563">
        <f t="shared" si="27"/>
        <v>234</v>
      </c>
      <c r="E563">
        <f t="shared" si="28"/>
        <v>0</v>
      </c>
      <c r="F563">
        <f t="shared" si="29"/>
        <v>0</v>
      </c>
    </row>
    <row r="564" spans="1:6" x14ac:dyDescent="0.25">
      <c r="A564" s="1">
        <v>12</v>
      </c>
      <c r="B564" s="1">
        <v>145</v>
      </c>
      <c r="C564" s="1">
        <v>3</v>
      </c>
      <c r="D564">
        <f t="shared" si="27"/>
        <v>234</v>
      </c>
      <c r="E564">
        <f t="shared" si="28"/>
        <v>0</v>
      </c>
      <c r="F564">
        <f t="shared" si="29"/>
        <v>0</v>
      </c>
    </row>
    <row r="565" spans="1:6" x14ac:dyDescent="0.25">
      <c r="A565" s="1">
        <v>12</v>
      </c>
      <c r="B565" s="1">
        <v>149</v>
      </c>
      <c r="C565" s="1">
        <v>3</v>
      </c>
      <c r="D565">
        <f t="shared" si="27"/>
        <v>234</v>
      </c>
      <c r="E565">
        <f t="shared" si="28"/>
        <v>0</v>
      </c>
      <c r="F565">
        <f t="shared" si="29"/>
        <v>0</v>
      </c>
    </row>
    <row r="566" spans="1:6" x14ac:dyDescent="0.25">
      <c r="A566" s="1">
        <v>12</v>
      </c>
      <c r="B566" s="1">
        <v>151</v>
      </c>
      <c r="C566" s="1">
        <v>2</v>
      </c>
      <c r="D566">
        <f t="shared" si="27"/>
        <v>234</v>
      </c>
      <c r="E566">
        <f t="shared" si="28"/>
        <v>0</v>
      </c>
      <c r="F566">
        <f t="shared" si="29"/>
        <v>0</v>
      </c>
    </row>
    <row r="567" spans="1:6" x14ac:dyDescent="0.25">
      <c r="A567" s="1">
        <v>12</v>
      </c>
      <c r="B567" s="1">
        <v>153</v>
      </c>
      <c r="C567" s="1">
        <v>2</v>
      </c>
      <c r="D567">
        <f t="shared" si="27"/>
        <v>234</v>
      </c>
      <c r="E567">
        <f t="shared" si="28"/>
        <v>0</v>
      </c>
      <c r="F567">
        <f t="shared" si="29"/>
        <v>0</v>
      </c>
    </row>
    <row r="568" spans="1:6" x14ac:dyDescent="0.25">
      <c r="A568" s="1">
        <v>12</v>
      </c>
      <c r="B568" s="1">
        <v>154</v>
      </c>
      <c r="C568" s="1">
        <v>1</v>
      </c>
      <c r="D568">
        <f t="shared" si="27"/>
        <v>234</v>
      </c>
      <c r="E568">
        <f t="shared" si="28"/>
        <v>0</v>
      </c>
      <c r="F568">
        <f t="shared" si="29"/>
        <v>0</v>
      </c>
    </row>
    <row r="569" spans="1:6" x14ac:dyDescent="0.25">
      <c r="A569" s="1">
        <v>12</v>
      </c>
      <c r="B569" s="1">
        <v>155</v>
      </c>
      <c r="C569" s="1">
        <v>1</v>
      </c>
      <c r="D569">
        <f t="shared" si="27"/>
        <v>234</v>
      </c>
      <c r="E569">
        <f t="shared" si="28"/>
        <v>0</v>
      </c>
      <c r="F569">
        <f t="shared" si="29"/>
        <v>0</v>
      </c>
    </row>
    <row r="570" spans="1:6" x14ac:dyDescent="0.25">
      <c r="A570" s="1">
        <v>12</v>
      </c>
      <c r="B570" s="1">
        <v>156</v>
      </c>
      <c r="C570" s="1">
        <v>1</v>
      </c>
      <c r="D570">
        <f t="shared" si="27"/>
        <v>234</v>
      </c>
      <c r="E570">
        <f t="shared" si="28"/>
        <v>0</v>
      </c>
      <c r="F570">
        <f t="shared" si="29"/>
        <v>0</v>
      </c>
    </row>
    <row r="571" spans="1:6" x14ac:dyDescent="0.25">
      <c r="A571" s="1">
        <v>12</v>
      </c>
      <c r="B571" s="1">
        <v>160</v>
      </c>
      <c r="C571" s="1">
        <v>1</v>
      </c>
      <c r="D571">
        <f t="shared" si="27"/>
        <v>234</v>
      </c>
      <c r="E571">
        <f t="shared" si="28"/>
        <v>0</v>
      </c>
      <c r="F571">
        <f t="shared" si="29"/>
        <v>0</v>
      </c>
    </row>
    <row r="572" spans="1:6" x14ac:dyDescent="0.25">
      <c r="A572" s="1">
        <v>12</v>
      </c>
      <c r="B572" s="1">
        <v>162</v>
      </c>
      <c r="C572" s="1">
        <v>1</v>
      </c>
      <c r="D572">
        <f t="shared" si="27"/>
        <v>234</v>
      </c>
      <c r="E572">
        <f t="shared" si="28"/>
        <v>0</v>
      </c>
      <c r="F572">
        <f t="shared" si="29"/>
        <v>0</v>
      </c>
    </row>
    <row r="573" spans="1:6" x14ac:dyDescent="0.25">
      <c r="A573" s="1">
        <v>12</v>
      </c>
      <c r="B573" s="1">
        <v>163</v>
      </c>
      <c r="C573" s="1">
        <v>1</v>
      </c>
      <c r="D573">
        <f t="shared" si="27"/>
        <v>234</v>
      </c>
      <c r="E573">
        <f t="shared" si="28"/>
        <v>0</v>
      </c>
      <c r="F573">
        <f t="shared" si="29"/>
        <v>0</v>
      </c>
    </row>
    <row r="574" spans="1:6" x14ac:dyDescent="0.25">
      <c r="A574" s="1">
        <v>12</v>
      </c>
      <c r="B574" s="1">
        <v>164</v>
      </c>
      <c r="C574" s="1">
        <v>1</v>
      </c>
      <c r="D574">
        <f t="shared" si="27"/>
        <v>234</v>
      </c>
      <c r="E574">
        <f t="shared" si="28"/>
        <v>0</v>
      </c>
      <c r="F574">
        <f t="shared" si="29"/>
        <v>0</v>
      </c>
    </row>
    <row r="575" spans="1:6" x14ac:dyDescent="0.25">
      <c r="A575" s="1">
        <v>12</v>
      </c>
      <c r="B575" s="1">
        <v>165</v>
      </c>
      <c r="C575" s="1">
        <v>2</v>
      </c>
      <c r="D575">
        <f t="shared" si="27"/>
        <v>234</v>
      </c>
      <c r="E575">
        <f t="shared" si="28"/>
        <v>0</v>
      </c>
      <c r="F575">
        <f t="shared" si="29"/>
        <v>0</v>
      </c>
    </row>
    <row r="576" spans="1:6" x14ac:dyDescent="0.25">
      <c r="A576" s="1">
        <v>12</v>
      </c>
      <c r="B576" s="1">
        <v>167</v>
      </c>
      <c r="C576" s="1">
        <v>1</v>
      </c>
      <c r="D576">
        <f t="shared" si="27"/>
        <v>234</v>
      </c>
      <c r="E576">
        <f t="shared" si="28"/>
        <v>0</v>
      </c>
      <c r="F576">
        <f t="shared" si="29"/>
        <v>0</v>
      </c>
    </row>
    <row r="577" spans="1:6" x14ac:dyDescent="0.25">
      <c r="A577" s="1">
        <v>12</v>
      </c>
      <c r="B577" s="1">
        <v>168</v>
      </c>
      <c r="C577" s="1">
        <v>1</v>
      </c>
      <c r="D577">
        <f t="shared" si="27"/>
        <v>234</v>
      </c>
      <c r="E577">
        <f t="shared" si="28"/>
        <v>0</v>
      </c>
      <c r="F577">
        <f t="shared" si="29"/>
        <v>0</v>
      </c>
    </row>
    <row r="578" spans="1:6" x14ac:dyDescent="0.25">
      <c r="A578" s="1">
        <v>12</v>
      </c>
      <c r="B578" s="1">
        <v>169</v>
      </c>
      <c r="C578" s="1">
        <v>1</v>
      </c>
      <c r="D578">
        <f t="shared" ref="D578:D641" si="30">VLOOKUP(A578,lu_daypoints,2,FALSE)</f>
        <v>234</v>
      </c>
      <c r="E578">
        <f t="shared" si="28"/>
        <v>0</v>
      </c>
      <c r="F578">
        <f t="shared" si="29"/>
        <v>0</v>
      </c>
    </row>
    <row r="579" spans="1:6" x14ac:dyDescent="0.25">
      <c r="A579" s="1">
        <v>12</v>
      </c>
      <c r="B579" s="1">
        <v>170</v>
      </c>
      <c r="C579" s="1">
        <v>2</v>
      </c>
      <c r="D579">
        <f t="shared" si="30"/>
        <v>234</v>
      </c>
      <c r="E579">
        <f t="shared" ref="E579:E642" si="31">IF(B579&lt;=D579,0,1)</f>
        <v>0</v>
      </c>
      <c r="F579">
        <f t="shared" ref="F579:F642" si="32">E579*(B579-D579)</f>
        <v>0</v>
      </c>
    </row>
    <row r="580" spans="1:6" x14ac:dyDescent="0.25">
      <c r="A580" s="1">
        <v>12</v>
      </c>
      <c r="B580" s="1">
        <v>171</v>
      </c>
      <c r="C580" s="1">
        <v>1</v>
      </c>
      <c r="D580">
        <f t="shared" si="30"/>
        <v>234</v>
      </c>
      <c r="E580">
        <f t="shared" si="31"/>
        <v>0</v>
      </c>
      <c r="F580">
        <f t="shared" si="32"/>
        <v>0</v>
      </c>
    </row>
    <row r="581" spans="1:6" x14ac:dyDescent="0.25">
      <c r="A581" s="1">
        <v>12</v>
      </c>
      <c r="B581" s="1">
        <v>173</v>
      </c>
      <c r="C581" s="1">
        <v>1</v>
      </c>
      <c r="D581">
        <f t="shared" si="30"/>
        <v>234</v>
      </c>
      <c r="E581">
        <f t="shared" si="31"/>
        <v>0</v>
      </c>
      <c r="F581">
        <f t="shared" si="32"/>
        <v>0</v>
      </c>
    </row>
    <row r="582" spans="1:6" x14ac:dyDescent="0.25">
      <c r="A582" s="1">
        <v>12</v>
      </c>
      <c r="B582" s="1">
        <v>174</v>
      </c>
      <c r="C582" s="1">
        <v>1</v>
      </c>
      <c r="D582">
        <f t="shared" si="30"/>
        <v>234</v>
      </c>
      <c r="E582">
        <f t="shared" si="31"/>
        <v>0</v>
      </c>
      <c r="F582">
        <f t="shared" si="32"/>
        <v>0</v>
      </c>
    </row>
    <row r="583" spans="1:6" x14ac:dyDescent="0.25">
      <c r="A583" s="1">
        <v>12</v>
      </c>
      <c r="B583" s="1">
        <v>175</v>
      </c>
      <c r="C583" s="1">
        <v>2</v>
      </c>
      <c r="D583">
        <f t="shared" si="30"/>
        <v>234</v>
      </c>
      <c r="E583">
        <f t="shared" si="31"/>
        <v>0</v>
      </c>
      <c r="F583">
        <f t="shared" si="32"/>
        <v>0</v>
      </c>
    </row>
    <row r="584" spans="1:6" x14ac:dyDescent="0.25">
      <c r="A584" s="1">
        <v>12</v>
      </c>
      <c r="B584" s="1">
        <v>178</v>
      </c>
      <c r="C584" s="1">
        <v>3</v>
      </c>
      <c r="D584">
        <f t="shared" si="30"/>
        <v>234</v>
      </c>
      <c r="E584">
        <f t="shared" si="31"/>
        <v>0</v>
      </c>
      <c r="F584">
        <f t="shared" si="32"/>
        <v>0</v>
      </c>
    </row>
    <row r="585" spans="1:6" x14ac:dyDescent="0.25">
      <c r="A585" s="1">
        <v>12</v>
      </c>
      <c r="B585" s="1">
        <v>181</v>
      </c>
      <c r="C585" s="1">
        <v>1</v>
      </c>
      <c r="D585">
        <f t="shared" si="30"/>
        <v>234</v>
      </c>
      <c r="E585">
        <f t="shared" si="31"/>
        <v>0</v>
      </c>
      <c r="F585">
        <f t="shared" si="32"/>
        <v>0</v>
      </c>
    </row>
    <row r="586" spans="1:6" x14ac:dyDescent="0.25">
      <c r="A586" s="1">
        <v>12</v>
      </c>
      <c r="B586" s="1">
        <v>184</v>
      </c>
      <c r="C586" s="1">
        <v>1</v>
      </c>
      <c r="D586">
        <f t="shared" si="30"/>
        <v>234</v>
      </c>
      <c r="E586">
        <f t="shared" si="31"/>
        <v>0</v>
      </c>
      <c r="F586">
        <f t="shared" si="32"/>
        <v>0</v>
      </c>
    </row>
    <row r="587" spans="1:6" x14ac:dyDescent="0.25">
      <c r="A587" s="1">
        <v>12</v>
      </c>
      <c r="B587" s="1">
        <v>186</v>
      </c>
      <c r="C587" s="1">
        <v>1</v>
      </c>
      <c r="D587">
        <f t="shared" si="30"/>
        <v>234</v>
      </c>
      <c r="E587">
        <f t="shared" si="31"/>
        <v>0</v>
      </c>
      <c r="F587">
        <f t="shared" si="32"/>
        <v>0</v>
      </c>
    </row>
    <row r="588" spans="1:6" x14ac:dyDescent="0.25">
      <c r="A588" s="1">
        <v>12</v>
      </c>
      <c r="B588" s="1">
        <v>189</v>
      </c>
      <c r="C588" s="1">
        <v>1</v>
      </c>
      <c r="D588">
        <f t="shared" si="30"/>
        <v>234</v>
      </c>
      <c r="E588">
        <f t="shared" si="31"/>
        <v>0</v>
      </c>
      <c r="F588">
        <f t="shared" si="32"/>
        <v>0</v>
      </c>
    </row>
    <row r="589" spans="1:6" x14ac:dyDescent="0.25">
      <c r="A589" s="1">
        <v>12</v>
      </c>
      <c r="B589" s="1">
        <v>190</v>
      </c>
      <c r="C589" s="1">
        <v>2</v>
      </c>
      <c r="D589">
        <f t="shared" si="30"/>
        <v>234</v>
      </c>
      <c r="E589">
        <f t="shared" si="31"/>
        <v>0</v>
      </c>
      <c r="F589">
        <f t="shared" si="32"/>
        <v>0</v>
      </c>
    </row>
    <row r="590" spans="1:6" x14ac:dyDescent="0.25">
      <c r="A590" s="1">
        <v>12</v>
      </c>
      <c r="B590" s="1">
        <v>192</v>
      </c>
      <c r="C590" s="1">
        <v>2</v>
      </c>
      <c r="D590">
        <f t="shared" si="30"/>
        <v>234</v>
      </c>
      <c r="E590">
        <f t="shared" si="31"/>
        <v>0</v>
      </c>
      <c r="F590">
        <f t="shared" si="32"/>
        <v>0</v>
      </c>
    </row>
    <row r="591" spans="1:6" x14ac:dyDescent="0.25">
      <c r="A591" s="1">
        <v>12</v>
      </c>
      <c r="B591" s="1">
        <v>193</v>
      </c>
      <c r="C591" s="1">
        <v>1</v>
      </c>
      <c r="D591">
        <f t="shared" si="30"/>
        <v>234</v>
      </c>
      <c r="E591">
        <f t="shared" si="31"/>
        <v>0</v>
      </c>
      <c r="F591">
        <f t="shared" si="32"/>
        <v>0</v>
      </c>
    </row>
    <row r="592" spans="1:6" x14ac:dyDescent="0.25">
      <c r="A592" s="1">
        <v>12</v>
      </c>
      <c r="B592" s="1">
        <v>194</v>
      </c>
      <c r="C592" s="1">
        <v>1</v>
      </c>
      <c r="D592">
        <f t="shared" si="30"/>
        <v>234</v>
      </c>
      <c r="E592">
        <f t="shared" si="31"/>
        <v>0</v>
      </c>
      <c r="F592">
        <f t="shared" si="32"/>
        <v>0</v>
      </c>
    </row>
    <row r="593" spans="1:6" x14ac:dyDescent="0.25">
      <c r="A593" s="1">
        <v>12</v>
      </c>
      <c r="B593" s="1">
        <v>195</v>
      </c>
      <c r="C593" s="1">
        <v>1</v>
      </c>
      <c r="D593">
        <f t="shared" si="30"/>
        <v>234</v>
      </c>
      <c r="E593">
        <f t="shared" si="31"/>
        <v>0</v>
      </c>
      <c r="F593">
        <f t="shared" si="32"/>
        <v>0</v>
      </c>
    </row>
    <row r="594" spans="1:6" x14ac:dyDescent="0.25">
      <c r="A594" s="1">
        <v>12</v>
      </c>
      <c r="B594" s="1">
        <v>197</v>
      </c>
      <c r="C594" s="1">
        <v>1</v>
      </c>
      <c r="D594">
        <f t="shared" si="30"/>
        <v>234</v>
      </c>
      <c r="E594">
        <f t="shared" si="31"/>
        <v>0</v>
      </c>
      <c r="F594">
        <f t="shared" si="32"/>
        <v>0</v>
      </c>
    </row>
    <row r="595" spans="1:6" x14ac:dyDescent="0.25">
      <c r="A595" s="1">
        <v>12</v>
      </c>
      <c r="B595" s="1">
        <v>198</v>
      </c>
      <c r="C595" s="1">
        <v>1</v>
      </c>
      <c r="D595">
        <f t="shared" si="30"/>
        <v>234</v>
      </c>
      <c r="E595">
        <f t="shared" si="31"/>
        <v>0</v>
      </c>
      <c r="F595">
        <f t="shared" si="32"/>
        <v>0</v>
      </c>
    </row>
    <row r="596" spans="1:6" x14ac:dyDescent="0.25">
      <c r="A596" s="1">
        <v>12</v>
      </c>
      <c r="B596" s="1">
        <v>199</v>
      </c>
      <c r="C596" s="1">
        <v>1</v>
      </c>
      <c r="D596">
        <f t="shared" si="30"/>
        <v>234</v>
      </c>
      <c r="E596">
        <f t="shared" si="31"/>
        <v>0</v>
      </c>
      <c r="F596">
        <f t="shared" si="32"/>
        <v>0</v>
      </c>
    </row>
    <row r="597" spans="1:6" x14ac:dyDescent="0.25">
      <c r="A597" s="1">
        <v>12</v>
      </c>
      <c r="B597" s="1">
        <v>201</v>
      </c>
      <c r="C597" s="1">
        <v>2</v>
      </c>
      <c r="D597">
        <f t="shared" si="30"/>
        <v>234</v>
      </c>
      <c r="E597">
        <f t="shared" si="31"/>
        <v>0</v>
      </c>
      <c r="F597">
        <f t="shared" si="32"/>
        <v>0</v>
      </c>
    </row>
    <row r="598" spans="1:6" x14ac:dyDescent="0.25">
      <c r="A598" s="1">
        <v>12</v>
      </c>
      <c r="B598" s="1">
        <v>202</v>
      </c>
      <c r="C598" s="1">
        <v>1</v>
      </c>
      <c r="D598">
        <f t="shared" si="30"/>
        <v>234</v>
      </c>
      <c r="E598">
        <f t="shared" si="31"/>
        <v>0</v>
      </c>
      <c r="F598">
        <f t="shared" si="32"/>
        <v>0</v>
      </c>
    </row>
    <row r="599" spans="1:6" x14ac:dyDescent="0.25">
      <c r="A599" s="1">
        <v>12</v>
      </c>
      <c r="B599" s="1">
        <v>206</v>
      </c>
      <c r="C599" s="1">
        <v>1</v>
      </c>
      <c r="D599">
        <f t="shared" si="30"/>
        <v>234</v>
      </c>
      <c r="E599">
        <f t="shared" si="31"/>
        <v>0</v>
      </c>
      <c r="F599">
        <f t="shared" si="32"/>
        <v>0</v>
      </c>
    </row>
    <row r="600" spans="1:6" x14ac:dyDescent="0.25">
      <c r="A600" s="1">
        <v>12</v>
      </c>
      <c r="B600" s="1">
        <v>208</v>
      </c>
      <c r="C600" s="1">
        <v>1</v>
      </c>
      <c r="D600">
        <f t="shared" si="30"/>
        <v>234</v>
      </c>
      <c r="E600">
        <f t="shared" si="31"/>
        <v>0</v>
      </c>
      <c r="F600">
        <f t="shared" si="32"/>
        <v>0</v>
      </c>
    </row>
    <row r="601" spans="1:6" x14ac:dyDescent="0.25">
      <c r="A601" s="1">
        <v>12</v>
      </c>
      <c r="B601" s="1">
        <v>210</v>
      </c>
      <c r="C601" s="1">
        <v>1</v>
      </c>
      <c r="D601">
        <f t="shared" si="30"/>
        <v>234</v>
      </c>
      <c r="E601">
        <f t="shared" si="31"/>
        <v>0</v>
      </c>
      <c r="F601">
        <f t="shared" si="32"/>
        <v>0</v>
      </c>
    </row>
    <row r="602" spans="1:6" x14ac:dyDescent="0.25">
      <c r="A602" s="1">
        <v>12</v>
      </c>
      <c r="B602" s="1">
        <v>211</v>
      </c>
      <c r="C602" s="1">
        <v>1</v>
      </c>
      <c r="D602">
        <f t="shared" si="30"/>
        <v>234</v>
      </c>
      <c r="E602">
        <f t="shared" si="31"/>
        <v>0</v>
      </c>
      <c r="F602">
        <f t="shared" si="32"/>
        <v>0</v>
      </c>
    </row>
    <row r="603" spans="1:6" x14ac:dyDescent="0.25">
      <c r="A603" s="1">
        <v>12</v>
      </c>
      <c r="B603" s="1">
        <v>213</v>
      </c>
      <c r="C603" s="1">
        <v>3</v>
      </c>
      <c r="D603">
        <f t="shared" si="30"/>
        <v>234</v>
      </c>
      <c r="E603">
        <f t="shared" si="31"/>
        <v>0</v>
      </c>
      <c r="F603">
        <f t="shared" si="32"/>
        <v>0</v>
      </c>
    </row>
    <row r="604" spans="1:6" x14ac:dyDescent="0.25">
      <c r="A604" s="1">
        <v>13</v>
      </c>
      <c r="B604" s="1">
        <v>41</v>
      </c>
      <c r="C604" s="1">
        <v>3</v>
      </c>
      <c r="D604">
        <f t="shared" si="30"/>
        <v>237</v>
      </c>
      <c r="E604">
        <f t="shared" si="31"/>
        <v>0</v>
      </c>
      <c r="F604">
        <f t="shared" si="32"/>
        <v>0</v>
      </c>
    </row>
    <row r="605" spans="1:6" x14ac:dyDescent="0.25">
      <c r="A605" s="1">
        <v>13</v>
      </c>
      <c r="B605" s="1">
        <v>43</v>
      </c>
      <c r="C605" s="1">
        <v>2</v>
      </c>
      <c r="D605">
        <f t="shared" si="30"/>
        <v>237</v>
      </c>
      <c r="E605">
        <f t="shared" si="31"/>
        <v>0</v>
      </c>
      <c r="F605">
        <f t="shared" si="32"/>
        <v>0</v>
      </c>
    </row>
    <row r="606" spans="1:6" x14ac:dyDescent="0.25">
      <c r="A606" s="1">
        <v>13</v>
      </c>
      <c r="B606" s="1">
        <v>44</v>
      </c>
      <c r="C606" s="1">
        <v>2</v>
      </c>
      <c r="D606">
        <f t="shared" si="30"/>
        <v>237</v>
      </c>
      <c r="E606">
        <f t="shared" si="31"/>
        <v>0</v>
      </c>
      <c r="F606">
        <f t="shared" si="32"/>
        <v>0</v>
      </c>
    </row>
    <row r="607" spans="1:6" x14ac:dyDescent="0.25">
      <c r="A607" s="1">
        <v>13</v>
      </c>
      <c r="B607" s="1">
        <v>45</v>
      </c>
      <c r="C607" s="1">
        <v>3</v>
      </c>
      <c r="D607">
        <f t="shared" si="30"/>
        <v>237</v>
      </c>
      <c r="E607">
        <f t="shared" si="31"/>
        <v>0</v>
      </c>
      <c r="F607">
        <f t="shared" si="32"/>
        <v>0</v>
      </c>
    </row>
    <row r="608" spans="1:6" x14ac:dyDescent="0.25">
      <c r="A608" s="1">
        <v>13</v>
      </c>
      <c r="B608" s="1">
        <v>46</v>
      </c>
      <c r="C608" s="1">
        <v>2</v>
      </c>
      <c r="D608">
        <f t="shared" si="30"/>
        <v>237</v>
      </c>
      <c r="E608">
        <f t="shared" si="31"/>
        <v>0</v>
      </c>
      <c r="F608">
        <f t="shared" si="32"/>
        <v>0</v>
      </c>
    </row>
    <row r="609" spans="1:6" x14ac:dyDescent="0.25">
      <c r="A609" s="1">
        <v>13</v>
      </c>
      <c r="B609" s="1">
        <v>47</v>
      </c>
      <c r="C609" s="1">
        <v>1</v>
      </c>
      <c r="D609">
        <f t="shared" si="30"/>
        <v>237</v>
      </c>
      <c r="E609">
        <f t="shared" si="31"/>
        <v>0</v>
      </c>
      <c r="F609">
        <f t="shared" si="32"/>
        <v>0</v>
      </c>
    </row>
    <row r="610" spans="1:6" x14ac:dyDescent="0.25">
      <c r="A610" s="1">
        <v>13</v>
      </c>
      <c r="B610" s="1">
        <v>50</v>
      </c>
      <c r="C610" s="1">
        <v>1</v>
      </c>
      <c r="D610">
        <f t="shared" si="30"/>
        <v>237</v>
      </c>
      <c r="E610">
        <f t="shared" si="31"/>
        <v>0</v>
      </c>
      <c r="F610">
        <f t="shared" si="32"/>
        <v>0</v>
      </c>
    </row>
    <row r="611" spans="1:6" x14ac:dyDescent="0.25">
      <c r="A611" s="1">
        <v>13</v>
      </c>
      <c r="B611" s="1">
        <v>51</v>
      </c>
      <c r="C611" s="1">
        <v>1</v>
      </c>
      <c r="D611">
        <f t="shared" si="30"/>
        <v>237</v>
      </c>
      <c r="E611">
        <f t="shared" si="31"/>
        <v>0</v>
      </c>
      <c r="F611">
        <f t="shared" si="32"/>
        <v>0</v>
      </c>
    </row>
    <row r="612" spans="1:6" x14ac:dyDescent="0.25">
      <c r="A612" s="1">
        <v>13</v>
      </c>
      <c r="B612" s="1">
        <v>52</v>
      </c>
      <c r="C612" s="1">
        <v>1</v>
      </c>
      <c r="D612">
        <f t="shared" si="30"/>
        <v>237</v>
      </c>
      <c r="E612">
        <f t="shared" si="31"/>
        <v>0</v>
      </c>
      <c r="F612">
        <f t="shared" si="32"/>
        <v>0</v>
      </c>
    </row>
    <row r="613" spans="1:6" x14ac:dyDescent="0.25">
      <c r="A613" s="1">
        <v>13</v>
      </c>
      <c r="B613" s="1">
        <v>53</v>
      </c>
      <c r="C613" s="1">
        <v>3</v>
      </c>
      <c r="D613">
        <f t="shared" si="30"/>
        <v>237</v>
      </c>
      <c r="E613">
        <f t="shared" si="31"/>
        <v>0</v>
      </c>
      <c r="F613">
        <f t="shared" si="32"/>
        <v>0</v>
      </c>
    </row>
    <row r="614" spans="1:6" x14ac:dyDescent="0.25">
      <c r="A614" s="1">
        <v>13</v>
      </c>
      <c r="B614" s="1">
        <v>56</v>
      </c>
      <c r="C614" s="1">
        <v>7</v>
      </c>
      <c r="D614">
        <f t="shared" si="30"/>
        <v>237</v>
      </c>
      <c r="E614">
        <f t="shared" si="31"/>
        <v>0</v>
      </c>
      <c r="F614">
        <f t="shared" si="32"/>
        <v>0</v>
      </c>
    </row>
    <row r="615" spans="1:6" x14ac:dyDescent="0.25">
      <c r="A615" s="1">
        <v>13</v>
      </c>
      <c r="B615" s="1">
        <v>57</v>
      </c>
      <c r="C615" s="1">
        <v>2</v>
      </c>
      <c r="D615">
        <f t="shared" si="30"/>
        <v>237</v>
      </c>
      <c r="E615">
        <f t="shared" si="31"/>
        <v>0</v>
      </c>
      <c r="F615">
        <f t="shared" si="32"/>
        <v>0</v>
      </c>
    </row>
    <row r="616" spans="1:6" x14ac:dyDescent="0.25">
      <c r="A616" s="1">
        <v>13</v>
      </c>
      <c r="B616" s="1">
        <v>58</v>
      </c>
      <c r="C616" s="1">
        <v>1</v>
      </c>
      <c r="D616">
        <f t="shared" si="30"/>
        <v>237</v>
      </c>
      <c r="E616">
        <f t="shared" si="31"/>
        <v>0</v>
      </c>
      <c r="F616">
        <f t="shared" si="32"/>
        <v>0</v>
      </c>
    </row>
    <row r="617" spans="1:6" x14ac:dyDescent="0.25">
      <c r="A617" s="1">
        <v>13</v>
      </c>
      <c r="B617" s="1">
        <v>59</v>
      </c>
      <c r="C617" s="1">
        <v>1</v>
      </c>
      <c r="D617">
        <f t="shared" si="30"/>
        <v>237</v>
      </c>
      <c r="E617">
        <f t="shared" si="31"/>
        <v>0</v>
      </c>
      <c r="F617">
        <f t="shared" si="32"/>
        <v>0</v>
      </c>
    </row>
    <row r="618" spans="1:6" x14ac:dyDescent="0.25">
      <c r="A618" s="1">
        <v>13</v>
      </c>
      <c r="B618" s="1">
        <v>60</v>
      </c>
      <c r="C618" s="1">
        <v>1</v>
      </c>
      <c r="D618">
        <f t="shared" si="30"/>
        <v>237</v>
      </c>
      <c r="E618">
        <f t="shared" si="31"/>
        <v>0</v>
      </c>
      <c r="F618">
        <f t="shared" si="32"/>
        <v>0</v>
      </c>
    </row>
    <row r="619" spans="1:6" x14ac:dyDescent="0.25">
      <c r="A619" s="1">
        <v>13</v>
      </c>
      <c r="B619" s="1">
        <v>64</v>
      </c>
      <c r="C619" s="1">
        <v>1</v>
      </c>
      <c r="D619">
        <f t="shared" si="30"/>
        <v>237</v>
      </c>
      <c r="E619">
        <f t="shared" si="31"/>
        <v>0</v>
      </c>
      <c r="F619">
        <f t="shared" si="32"/>
        <v>0</v>
      </c>
    </row>
    <row r="620" spans="1:6" x14ac:dyDescent="0.25">
      <c r="A620" s="1">
        <v>13</v>
      </c>
      <c r="B620" s="1">
        <v>66</v>
      </c>
      <c r="C620" s="1">
        <v>3</v>
      </c>
      <c r="D620">
        <f t="shared" si="30"/>
        <v>237</v>
      </c>
      <c r="E620">
        <f t="shared" si="31"/>
        <v>0</v>
      </c>
      <c r="F620">
        <f t="shared" si="32"/>
        <v>0</v>
      </c>
    </row>
    <row r="621" spans="1:6" x14ac:dyDescent="0.25">
      <c r="A621" s="1">
        <v>13</v>
      </c>
      <c r="B621" s="1">
        <v>67</v>
      </c>
      <c r="C621" s="1">
        <v>1</v>
      </c>
      <c r="D621">
        <f t="shared" si="30"/>
        <v>237</v>
      </c>
      <c r="E621">
        <f t="shared" si="31"/>
        <v>0</v>
      </c>
      <c r="F621">
        <f t="shared" si="32"/>
        <v>0</v>
      </c>
    </row>
    <row r="622" spans="1:6" x14ac:dyDescent="0.25">
      <c r="A622" s="1">
        <v>13</v>
      </c>
      <c r="B622" s="1">
        <v>69</v>
      </c>
      <c r="C622" s="1">
        <v>1</v>
      </c>
      <c r="D622">
        <f t="shared" si="30"/>
        <v>237</v>
      </c>
      <c r="E622">
        <f t="shared" si="31"/>
        <v>0</v>
      </c>
      <c r="F622">
        <f t="shared" si="32"/>
        <v>0</v>
      </c>
    </row>
    <row r="623" spans="1:6" x14ac:dyDescent="0.25">
      <c r="A623" s="1">
        <v>13</v>
      </c>
      <c r="B623" s="1">
        <v>70</v>
      </c>
      <c r="C623" s="1">
        <v>2</v>
      </c>
      <c r="D623">
        <f t="shared" si="30"/>
        <v>237</v>
      </c>
      <c r="E623">
        <f t="shared" si="31"/>
        <v>0</v>
      </c>
      <c r="F623">
        <f t="shared" si="32"/>
        <v>0</v>
      </c>
    </row>
    <row r="624" spans="1:6" x14ac:dyDescent="0.25">
      <c r="A624" s="1">
        <v>13</v>
      </c>
      <c r="B624" s="1">
        <v>71</v>
      </c>
      <c r="C624" s="1">
        <v>1</v>
      </c>
      <c r="D624">
        <f t="shared" si="30"/>
        <v>237</v>
      </c>
      <c r="E624">
        <f t="shared" si="31"/>
        <v>0</v>
      </c>
      <c r="F624">
        <f t="shared" si="32"/>
        <v>0</v>
      </c>
    </row>
    <row r="625" spans="1:6" x14ac:dyDescent="0.25">
      <c r="A625" s="1">
        <v>13</v>
      </c>
      <c r="B625" s="1">
        <v>72</v>
      </c>
      <c r="C625" s="1">
        <v>1</v>
      </c>
      <c r="D625">
        <f t="shared" si="30"/>
        <v>237</v>
      </c>
      <c r="E625">
        <f t="shared" si="31"/>
        <v>0</v>
      </c>
      <c r="F625">
        <f t="shared" si="32"/>
        <v>0</v>
      </c>
    </row>
    <row r="626" spans="1:6" x14ac:dyDescent="0.25">
      <c r="A626" s="1">
        <v>13</v>
      </c>
      <c r="B626" s="1">
        <v>73</v>
      </c>
      <c r="C626" s="1">
        <v>1</v>
      </c>
      <c r="D626">
        <f t="shared" si="30"/>
        <v>237</v>
      </c>
      <c r="E626">
        <f t="shared" si="31"/>
        <v>0</v>
      </c>
      <c r="F626">
        <f t="shared" si="32"/>
        <v>0</v>
      </c>
    </row>
    <row r="627" spans="1:6" x14ac:dyDescent="0.25">
      <c r="A627" s="1">
        <v>13</v>
      </c>
      <c r="B627" s="1">
        <v>74</v>
      </c>
      <c r="C627" s="1">
        <v>2</v>
      </c>
      <c r="D627">
        <f t="shared" si="30"/>
        <v>237</v>
      </c>
      <c r="E627">
        <f t="shared" si="31"/>
        <v>0</v>
      </c>
      <c r="F627">
        <f t="shared" si="32"/>
        <v>0</v>
      </c>
    </row>
    <row r="628" spans="1:6" x14ac:dyDescent="0.25">
      <c r="A628" s="1">
        <v>13</v>
      </c>
      <c r="B628" s="1">
        <v>76</v>
      </c>
      <c r="C628" s="1">
        <v>2</v>
      </c>
      <c r="D628">
        <f t="shared" si="30"/>
        <v>237</v>
      </c>
      <c r="E628">
        <f t="shared" si="31"/>
        <v>0</v>
      </c>
      <c r="F628">
        <f t="shared" si="32"/>
        <v>0</v>
      </c>
    </row>
    <row r="629" spans="1:6" x14ac:dyDescent="0.25">
      <c r="A629" s="1">
        <v>13</v>
      </c>
      <c r="B629" s="1">
        <v>77</v>
      </c>
      <c r="C629" s="1">
        <v>1</v>
      </c>
      <c r="D629">
        <f t="shared" si="30"/>
        <v>237</v>
      </c>
      <c r="E629">
        <f t="shared" si="31"/>
        <v>0</v>
      </c>
      <c r="F629">
        <f t="shared" si="32"/>
        <v>0</v>
      </c>
    </row>
    <row r="630" spans="1:6" x14ac:dyDescent="0.25">
      <c r="A630" s="1">
        <v>13</v>
      </c>
      <c r="B630" s="1">
        <v>78</v>
      </c>
      <c r="C630" s="1">
        <v>1</v>
      </c>
      <c r="D630">
        <f t="shared" si="30"/>
        <v>237</v>
      </c>
      <c r="E630">
        <f t="shared" si="31"/>
        <v>0</v>
      </c>
      <c r="F630">
        <f t="shared" si="32"/>
        <v>0</v>
      </c>
    </row>
    <row r="631" spans="1:6" x14ac:dyDescent="0.25">
      <c r="A631" s="1">
        <v>13</v>
      </c>
      <c r="B631" s="1">
        <v>80</v>
      </c>
      <c r="C631" s="1">
        <v>1</v>
      </c>
      <c r="D631">
        <f t="shared" si="30"/>
        <v>237</v>
      </c>
      <c r="E631">
        <f t="shared" si="31"/>
        <v>0</v>
      </c>
      <c r="F631">
        <f t="shared" si="32"/>
        <v>0</v>
      </c>
    </row>
    <row r="632" spans="1:6" x14ac:dyDescent="0.25">
      <c r="A632" s="1">
        <v>13</v>
      </c>
      <c r="B632" s="1">
        <v>82</v>
      </c>
      <c r="C632" s="1">
        <v>1</v>
      </c>
      <c r="D632">
        <f t="shared" si="30"/>
        <v>237</v>
      </c>
      <c r="E632">
        <f t="shared" si="31"/>
        <v>0</v>
      </c>
      <c r="F632">
        <f t="shared" si="32"/>
        <v>0</v>
      </c>
    </row>
    <row r="633" spans="1:6" x14ac:dyDescent="0.25">
      <c r="A633" s="1">
        <v>13</v>
      </c>
      <c r="B633" s="1">
        <v>83</v>
      </c>
      <c r="C633" s="1">
        <v>5</v>
      </c>
      <c r="D633">
        <f t="shared" si="30"/>
        <v>237</v>
      </c>
      <c r="E633">
        <f t="shared" si="31"/>
        <v>0</v>
      </c>
      <c r="F633">
        <f t="shared" si="32"/>
        <v>0</v>
      </c>
    </row>
    <row r="634" spans="1:6" x14ac:dyDescent="0.25">
      <c r="A634" s="1">
        <v>13</v>
      </c>
      <c r="B634" s="1">
        <v>84</v>
      </c>
      <c r="C634" s="1">
        <v>2</v>
      </c>
      <c r="D634">
        <f t="shared" si="30"/>
        <v>237</v>
      </c>
      <c r="E634">
        <f t="shared" si="31"/>
        <v>0</v>
      </c>
      <c r="F634">
        <f t="shared" si="32"/>
        <v>0</v>
      </c>
    </row>
    <row r="635" spans="1:6" x14ac:dyDescent="0.25">
      <c r="A635" s="1">
        <v>13</v>
      </c>
      <c r="B635" s="1">
        <v>85</v>
      </c>
      <c r="C635" s="1">
        <v>2</v>
      </c>
      <c r="D635">
        <f t="shared" si="30"/>
        <v>237</v>
      </c>
      <c r="E635">
        <f t="shared" si="31"/>
        <v>0</v>
      </c>
      <c r="F635">
        <f t="shared" si="32"/>
        <v>0</v>
      </c>
    </row>
    <row r="636" spans="1:6" x14ac:dyDescent="0.25">
      <c r="A636" s="1">
        <v>13</v>
      </c>
      <c r="B636" s="1">
        <v>86</v>
      </c>
      <c r="C636" s="1">
        <v>3</v>
      </c>
      <c r="D636">
        <f t="shared" si="30"/>
        <v>237</v>
      </c>
      <c r="E636">
        <f t="shared" si="31"/>
        <v>0</v>
      </c>
      <c r="F636">
        <f t="shared" si="32"/>
        <v>0</v>
      </c>
    </row>
    <row r="637" spans="1:6" x14ac:dyDescent="0.25">
      <c r="A637" s="1">
        <v>13</v>
      </c>
      <c r="B637" s="1">
        <v>87</v>
      </c>
      <c r="C637" s="1">
        <v>2</v>
      </c>
      <c r="D637">
        <f t="shared" si="30"/>
        <v>237</v>
      </c>
      <c r="E637">
        <f t="shared" si="31"/>
        <v>0</v>
      </c>
      <c r="F637">
        <f t="shared" si="32"/>
        <v>0</v>
      </c>
    </row>
    <row r="638" spans="1:6" x14ac:dyDescent="0.25">
      <c r="A638" s="1">
        <v>13</v>
      </c>
      <c r="B638" s="1">
        <v>88</v>
      </c>
      <c r="C638" s="1">
        <v>2</v>
      </c>
      <c r="D638">
        <f t="shared" si="30"/>
        <v>237</v>
      </c>
      <c r="E638">
        <f t="shared" si="31"/>
        <v>0</v>
      </c>
      <c r="F638">
        <f t="shared" si="32"/>
        <v>0</v>
      </c>
    </row>
    <row r="639" spans="1:6" x14ac:dyDescent="0.25">
      <c r="A639" s="1">
        <v>13</v>
      </c>
      <c r="B639" s="1">
        <v>89</v>
      </c>
      <c r="C639" s="1">
        <v>1</v>
      </c>
      <c r="D639">
        <f t="shared" si="30"/>
        <v>237</v>
      </c>
      <c r="E639">
        <f t="shared" si="31"/>
        <v>0</v>
      </c>
      <c r="F639">
        <f t="shared" si="32"/>
        <v>0</v>
      </c>
    </row>
    <row r="640" spans="1:6" x14ac:dyDescent="0.25">
      <c r="A640" s="1">
        <v>13</v>
      </c>
      <c r="B640" s="1">
        <v>90</v>
      </c>
      <c r="C640" s="1">
        <v>2</v>
      </c>
      <c r="D640">
        <f t="shared" si="30"/>
        <v>237</v>
      </c>
      <c r="E640">
        <f t="shared" si="31"/>
        <v>0</v>
      </c>
      <c r="F640">
        <f t="shared" si="32"/>
        <v>0</v>
      </c>
    </row>
    <row r="641" spans="1:6" x14ac:dyDescent="0.25">
      <c r="A641" s="1">
        <v>13</v>
      </c>
      <c r="B641" s="1">
        <v>91</v>
      </c>
      <c r="C641" s="1">
        <v>3</v>
      </c>
      <c r="D641">
        <f t="shared" si="30"/>
        <v>237</v>
      </c>
      <c r="E641">
        <f t="shared" si="31"/>
        <v>0</v>
      </c>
      <c r="F641">
        <f t="shared" si="32"/>
        <v>0</v>
      </c>
    </row>
    <row r="642" spans="1:6" x14ac:dyDescent="0.25">
      <c r="A642" s="1">
        <v>13</v>
      </c>
      <c r="B642" s="1">
        <v>92</v>
      </c>
      <c r="C642" s="1">
        <v>4</v>
      </c>
      <c r="D642">
        <f t="shared" ref="D642:D705" si="33">VLOOKUP(A642,lu_daypoints,2,FALSE)</f>
        <v>237</v>
      </c>
      <c r="E642">
        <f t="shared" si="31"/>
        <v>0</v>
      </c>
      <c r="F642">
        <f t="shared" si="32"/>
        <v>0</v>
      </c>
    </row>
    <row r="643" spans="1:6" x14ac:dyDescent="0.25">
      <c r="A643" s="1">
        <v>13</v>
      </c>
      <c r="B643" s="1">
        <v>94</v>
      </c>
      <c r="C643" s="1">
        <v>2</v>
      </c>
      <c r="D643">
        <f t="shared" si="33"/>
        <v>237</v>
      </c>
      <c r="E643">
        <f t="shared" ref="E643:E706" si="34">IF(B643&lt;=D643,0,1)</f>
        <v>0</v>
      </c>
      <c r="F643">
        <f t="shared" ref="F643:F706" si="35">E643*(B643-D643)</f>
        <v>0</v>
      </c>
    </row>
    <row r="644" spans="1:6" x14ac:dyDescent="0.25">
      <c r="A644" s="1">
        <v>13</v>
      </c>
      <c r="B644" s="1">
        <v>97</v>
      </c>
      <c r="C644" s="1">
        <v>1</v>
      </c>
      <c r="D644">
        <f t="shared" si="33"/>
        <v>237</v>
      </c>
      <c r="E644">
        <f t="shared" si="34"/>
        <v>0</v>
      </c>
      <c r="F644">
        <f t="shared" si="35"/>
        <v>0</v>
      </c>
    </row>
    <row r="645" spans="1:6" x14ac:dyDescent="0.25">
      <c r="A645" s="1">
        <v>13</v>
      </c>
      <c r="B645" s="1">
        <v>98</v>
      </c>
      <c r="C645" s="1">
        <v>3</v>
      </c>
      <c r="D645">
        <f t="shared" si="33"/>
        <v>237</v>
      </c>
      <c r="E645">
        <f t="shared" si="34"/>
        <v>0</v>
      </c>
      <c r="F645">
        <f t="shared" si="35"/>
        <v>0</v>
      </c>
    </row>
    <row r="646" spans="1:6" x14ac:dyDescent="0.25">
      <c r="A646" s="1">
        <v>13</v>
      </c>
      <c r="B646" s="1">
        <v>99</v>
      </c>
      <c r="C646" s="1">
        <v>1</v>
      </c>
      <c r="D646">
        <f t="shared" si="33"/>
        <v>237</v>
      </c>
      <c r="E646">
        <f t="shared" si="34"/>
        <v>0</v>
      </c>
      <c r="F646">
        <f t="shared" si="35"/>
        <v>0</v>
      </c>
    </row>
    <row r="647" spans="1:6" x14ac:dyDescent="0.25">
      <c r="A647" s="1">
        <v>13</v>
      </c>
      <c r="B647" s="1">
        <v>101</v>
      </c>
      <c r="C647" s="1">
        <v>2</v>
      </c>
      <c r="D647">
        <f t="shared" si="33"/>
        <v>237</v>
      </c>
      <c r="E647">
        <f t="shared" si="34"/>
        <v>0</v>
      </c>
      <c r="F647">
        <f t="shared" si="35"/>
        <v>0</v>
      </c>
    </row>
    <row r="648" spans="1:6" x14ac:dyDescent="0.25">
      <c r="A648" s="1">
        <v>13</v>
      </c>
      <c r="B648" s="1">
        <v>102</v>
      </c>
      <c r="C648" s="1">
        <v>1</v>
      </c>
      <c r="D648">
        <f t="shared" si="33"/>
        <v>237</v>
      </c>
      <c r="E648">
        <f t="shared" si="34"/>
        <v>0</v>
      </c>
      <c r="F648">
        <f t="shared" si="35"/>
        <v>0</v>
      </c>
    </row>
    <row r="649" spans="1:6" x14ac:dyDescent="0.25">
      <c r="A649" s="1">
        <v>13</v>
      </c>
      <c r="B649" s="1">
        <v>103</v>
      </c>
      <c r="C649" s="1">
        <v>1</v>
      </c>
      <c r="D649">
        <f t="shared" si="33"/>
        <v>237</v>
      </c>
      <c r="E649">
        <f t="shared" si="34"/>
        <v>0</v>
      </c>
      <c r="F649">
        <f t="shared" si="35"/>
        <v>0</v>
      </c>
    </row>
    <row r="650" spans="1:6" x14ac:dyDescent="0.25">
      <c r="A650" s="1">
        <v>13</v>
      </c>
      <c r="B650" s="1">
        <v>104</v>
      </c>
      <c r="C650" s="1">
        <v>3</v>
      </c>
      <c r="D650">
        <f t="shared" si="33"/>
        <v>237</v>
      </c>
      <c r="E650">
        <f t="shared" si="34"/>
        <v>0</v>
      </c>
      <c r="F650">
        <f t="shared" si="35"/>
        <v>0</v>
      </c>
    </row>
    <row r="651" spans="1:6" x14ac:dyDescent="0.25">
      <c r="A651" s="1">
        <v>13</v>
      </c>
      <c r="B651" s="1">
        <v>105</v>
      </c>
      <c r="C651" s="1">
        <v>3</v>
      </c>
      <c r="D651">
        <f t="shared" si="33"/>
        <v>237</v>
      </c>
      <c r="E651">
        <f t="shared" si="34"/>
        <v>0</v>
      </c>
      <c r="F651">
        <f t="shared" si="35"/>
        <v>0</v>
      </c>
    </row>
    <row r="652" spans="1:6" x14ac:dyDescent="0.25">
      <c r="A652" s="1">
        <v>13</v>
      </c>
      <c r="B652" s="1">
        <v>106</v>
      </c>
      <c r="C652" s="1">
        <v>1</v>
      </c>
      <c r="D652">
        <f t="shared" si="33"/>
        <v>237</v>
      </c>
      <c r="E652">
        <f t="shared" si="34"/>
        <v>0</v>
      </c>
      <c r="F652">
        <f t="shared" si="35"/>
        <v>0</v>
      </c>
    </row>
    <row r="653" spans="1:6" x14ac:dyDescent="0.25">
      <c r="A653" s="1">
        <v>13</v>
      </c>
      <c r="B653" s="1">
        <v>107</v>
      </c>
      <c r="C653" s="1">
        <v>3</v>
      </c>
      <c r="D653">
        <f t="shared" si="33"/>
        <v>237</v>
      </c>
      <c r="E653">
        <f t="shared" si="34"/>
        <v>0</v>
      </c>
      <c r="F653">
        <f t="shared" si="35"/>
        <v>0</v>
      </c>
    </row>
    <row r="654" spans="1:6" x14ac:dyDescent="0.25">
      <c r="A654" s="1">
        <v>13</v>
      </c>
      <c r="B654" s="1">
        <v>108</v>
      </c>
      <c r="C654" s="1">
        <v>1</v>
      </c>
      <c r="D654">
        <f t="shared" si="33"/>
        <v>237</v>
      </c>
      <c r="E654">
        <f t="shared" si="34"/>
        <v>0</v>
      </c>
      <c r="F654">
        <f t="shared" si="35"/>
        <v>0</v>
      </c>
    </row>
    <row r="655" spans="1:6" x14ac:dyDescent="0.25">
      <c r="A655" s="1">
        <v>13</v>
      </c>
      <c r="B655" s="1">
        <v>111</v>
      </c>
      <c r="C655" s="1">
        <v>1</v>
      </c>
      <c r="D655">
        <f t="shared" si="33"/>
        <v>237</v>
      </c>
      <c r="E655">
        <f t="shared" si="34"/>
        <v>0</v>
      </c>
      <c r="F655">
        <f t="shared" si="35"/>
        <v>0</v>
      </c>
    </row>
    <row r="656" spans="1:6" x14ac:dyDescent="0.25">
      <c r="A656" s="1">
        <v>13</v>
      </c>
      <c r="B656" s="1">
        <v>112</v>
      </c>
      <c r="C656" s="1">
        <v>1</v>
      </c>
      <c r="D656">
        <f t="shared" si="33"/>
        <v>237</v>
      </c>
      <c r="E656">
        <f t="shared" si="34"/>
        <v>0</v>
      </c>
      <c r="F656">
        <f t="shared" si="35"/>
        <v>0</v>
      </c>
    </row>
    <row r="657" spans="1:6" x14ac:dyDescent="0.25">
      <c r="A657" s="1">
        <v>13</v>
      </c>
      <c r="B657" s="1">
        <v>113</v>
      </c>
      <c r="C657" s="1">
        <v>2</v>
      </c>
      <c r="D657">
        <f t="shared" si="33"/>
        <v>237</v>
      </c>
      <c r="E657">
        <f t="shared" si="34"/>
        <v>0</v>
      </c>
      <c r="F657">
        <f t="shared" si="35"/>
        <v>0</v>
      </c>
    </row>
    <row r="658" spans="1:6" x14ac:dyDescent="0.25">
      <c r="A658" s="1">
        <v>13</v>
      </c>
      <c r="B658" s="1">
        <v>114</v>
      </c>
      <c r="C658" s="1">
        <v>2</v>
      </c>
      <c r="D658">
        <f t="shared" si="33"/>
        <v>237</v>
      </c>
      <c r="E658">
        <f t="shared" si="34"/>
        <v>0</v>
      </c>
      <c r="F658">
        <f t="shared" si="35"/>
        <v>0</v>
      </c>
    </row>
    <row r="659" spans="1:6" x14ac:dyDescent="0.25">
      <c r="A659" s="1">
        <v>13</v>
      </c>
      <c r="B659" s="1">
        <v>115</v>
      </c>
      <c r="C659" s="1">
        <v>3</v>
      </c>
      <c r="D659">
        <f t="shared" si="33"/>
        <v>237</v>
      </c>
      <c r="E659">
        <f t="shared" si="34"/>
        <v>0</v>
      </c>
      <c r="F659">
        <f t="shared" si="35"/>
        <v>0</v>
      </c>
    </row>
    <row r="660" spans="1:6" x14ac:dyDescent="0.25">
      <c r="A660" s="1">
        <v>13</v>
      </c>
      <c r="B660" s="1">
        <v>117</v>
      </c>
      <c r="C660" s="1">
        <v>1</v>
      </c>
      <c r="D660">
        <f t="shared" si="33"/>
        <v>237</v>
      </c>
      <c r="E660">
        <f t="shared" si="34"/>
        <v>0</v>
      </c>
      <c r="F660">
        <f t="shared" si="35"/>
        <v>0</v>
      </c>
    </row>
    <row r="661" spans="1:6" x14ac:dyDescent="0.25">
      <c r="A661" s="1">
        <v>13</v>
      </c>
      <c r="B661" s="1">
        <v>118</v>
      </c>
      <c r="C661" s="1">
        <v>2</v>
      </c>
      <c r="D661">
        <f t="shared" si="33"/>
        <v>237</v>
      </c>
      <c r="E661">
        <f t="shared" si="34"/>
        <v>0</v>
      </c>
      <c r="F661">
        <f t="shared" si="35"/>
        <v>0</v>
      </c>
    </row>
    <row r="662" spans="1:6" x14ac:dyDescent="0.25">
      <c r="A662" s="1">
        <v>13</v>
      </c>
      <c r="B662" s="1">
        <v>119</v>
      </c>
      <c r="C662" s="1">
        <v>2</v>
      </c>
      <c r="D662">
        <f t="shared" si="33"/>
        <v>237</v>
      </c>
      <c r="E662">
        <f t="shared" si="34"/>
        <v>0</v>
      </c>
      <c r="F662">
        <f t="shared" si="35"/>
        <v>0</v>
      </c>
    </row>
    <row r="663" spans="1:6" x14ac:dyDescent="0.25">
      <c r="A663" s="1">
        <v>13</v>
      </c>
      <c r="B663" s="1">
        <v>120</v>
      </c>
      <c r="C663" s="1">
        <v>1</v>
      </c>
      <c r="D663">
        <f t="shared" si="33"/>
        <v>237</v>
      </c>
      <c r="E663">
        <f t="shared" si="34"/>
        <v>0</v>
      </c>
      <c r="F663">
        <f t="shared" si="35"/>
        <v>0</v>
      </c>
    </row>
    <row r="664" spans="1:6" x14ac:dyDescent="0.25">
      <c r="A664" s="1">
        <v>13</v>
      </c>
      <c r="B664" s="1">
        <v>121</v>
      </c>
      <c r="C664" s="1">
        <v>1</v>
      </c>
      <c r="D664">
        <f t="shared" si="33"/>
        <v>237</v>
      </c>
      <c r="E664">
        <f t="shared" si="34"/>
        <v>0</v>
      </c>
      <c r="F664">
        <f t="shared" si="35"/>
        <v>0</v>
      </c>
    </row>
    <row r="665" spans="1:6" x14ac:dyDescent="0.25">
      <c r="A665" s="1">
        <v>13</v>
      </c>
      <c r="B665" s="1">
        <v>122</v>
      </c>
      <c r="C665" s="1">
        <v>2</v>
      </c>
      <c r="D665">
        <f t="shared" si="33"/>
        <v>237</v>
      </c>
      <c r="E665">
        <f t="shared" si="34"/>
        <v>0</v>
      </c>
      <c r="F665">
        <f t="shared" si="35"/>
        <v>0</v>
      </c>
    </row>
    <row r="666" spans="1:6" x14ac:dyDescent="0.25">
      <c r="A666" s="1">
        <v>13</v>
      </c>
      <c r="B666" s="1">
        <v>124</v>
      </c>
      <c r="C666" s="1">
        <v>1</v>
      </c>
      <c r="D666">
        <f t="shared" si="33"/>
        <v>237</v>
      </c>
      <c r="E666">
        <f t="shared" si="34"/>
        <v>0</v>
      </c>
      <c r="F666">
        <f t="shared" si="35"/>
        <v>0</v>
      </c>
    </row>
    <row r="667" spans="1:6" x14ac:dyDescent="0.25">
      <c r="A667" s="1">
        <v>13</v>
      </c>
      <c r="B667" s="1">
        <v>125</v>
      </c>
      <c r="C667" s="1">
        <v>3</v>
      </c>
      <c r="D667">
        <f t="shared" si="33"/>
        <v>237</v>
      </c>
      <c r="E667">
        <f t="shared" si="34"/>
        <v>0</v>
      </c>
      <c r="F667">
        <f t="shared" si="35"/>
        <v>0</v>
      </c>
    </row>
    <row r="668" spans="1:6" x14ac:dyDescent="0.25">
      <c r="A668" s="1">
        <v>13</v>
      </c>
      <c r="B668" s="1">
        <v>127</v>
      </c>
      <c r="C668" s="1">
        <v>1</v>
      </c>
      <c r="D668">
        <f t="shared" si="33"/>
        <v>237</v>
      </c>
      <c r="E668">
        <f t="shared" si="34"/>
        <v>0</v>
      </c>
      <c r="F668">
        <f t="shared" si="35"/>
        <v>0</v>
      </c>
    </row>
    <row r="669" spans="1:6" x14ac:dyDescent="0.25">
      <c r="A669" s="1">
        <v>13</v>
      </c>
      <c r="B669" s="1">
        <v>128</v>
      </c>
      <c r="C669" s="1">
        <v>4</v>
      </c>
      <c r="D669">
        <f t="shared" si="33"/>
        <v>237</v>
      </c>
      <c r="E669">
        <f t="shared" si="34"/>
        <v>0</v>
      </c>
      <c r="F669">
        <f t="shared" si="35"/>
        <v>0</v>
      </c>
    </row>
    <row r="670" spans="1:6" x14ac:dyDescent="0.25">
      <c r="A670" s="1">
        <v>13</v>
      </c>
      <c r="B670" s="1">
        <v>131</v>
      </c>
      <c r="C670" s="1">
        <v>2</v>
      </c>
      <c r="D670">
        <f t="shared" si="33"/>
        <v>237</v>
      </c>
      <c r="E670">
        <f t="shared" si="34"/>
        <v>0</v>
      </c>
      <c r="F670">
        <f t="shared" si="35"/>
        <v>0</v>
      </c>
    </row>
    <row r="671" spans="1:6" x14ac:dyDescent="0.25">
      <c r="A671" s="1">
        <v>13</v>
      </c>
      <c r="B671" s="1">
        <v>134</v>
      </c>
      <c r="C671" s="1">
        <v>3</v>
      </c>
      <c r="D671">
        <f t="shared" si="33"/>
        <v>237</v>
      </c>
      <c r="E671">
        <f t="shared" si="34"/>
        <v>0</v>
      </c>
      <c r="F671">
        <f t="shared" si="35"/>
        <v>0</v>
      </c>
    </row>
    <row r="672" spans="1:6" x14ac:dyDescent="0.25">
      <c r="A672" s="1">
        <v>13</v>
      </c>
      <c r="B672" s="1">
        <v>136</v>
      </c>
      <c r="C672" s="1">
        <v>1</v>
      </c>
      <c r="D672">
        <f t="shared" si="33"/>
        <v>237</v>
      </c>
      <c r="E672">
        <f t="shared" si="34"/>
        <v>0</v>
      </c>
      <c r="F672">
        <f t="shared" si="35"/>
        <v>0</v>
      </c>
    </row>
    <row r="673" spans="1:6" x14ac:dyDescent="0.25">
      <c r="A673" s="1">
        <v>13</v>
      </c>
      <c r="B673" s="1">
        <v>137</v>
      </c>
      <c r="C673" s="1">
        <v>2</v>
      </c>
      <c r="D673">
        <f t="shared" si="33"/>
        <v>237</v>
      </c>
      <c r="E673">
        <f t="shared" si="34"/>
        <v>0</v>
      </c>
      <c r="F673">
        <f t="shared" si="35"/>
        <v>0</v>
      </c>
    </row>
    <row r="674" spans="1:6" x14ac:dyDescent="0.25">
      <c r="A674" s="1">
        <v>13</v>
      </c>
      <c r="B674" s="1">
        <v>138</v>
      </c>
      <c r="C674" s="1">
        <v>3</v>
      </c>
      <c r="D674">
        <f t="shared" si="33"/>
        <v>237</v>
      </c>
      <c r="E674">
        <f t="shared" si="34"/>
        <v>0</v>
      </c>
      <c r="F674">
        <f t="shared" si="35"/>
        <v>0</v>
      </c>
    </row>
    <row r="675" spans="1:6" x14ac:dyDescent="0.25">
      <c r="A675" s="1">
        <v>13</v>
      </c>
      <c r="B675" s="1">
        <v>139</v>
      </c>
      <c r="C675" s="1">
        <v>2</v>
      </c>
      <c r="D675">
        <f t="shared" si="33"/>
        <v>237</v>
      </c>
      <c r="E675">
        <f t="shared" si="34"/>
        <v>0</v>
      </c>
      <c r="F675">
        <f t="shared" si="35"/>
        <v>0</v>
      </c>
    </row>
    <row r="676" spans="1:6" x14ac:dyDescent="0.25">
      <c r="A676" s="1">
        <v>13</v>
      </c>
      <c r="B676" s="1">
        <v>140</v>
      </c>
      <c r="C676" s="1">
        <v>3</v>
      </c>
      <c r="D676">
        <f t="shared" si="33"/>
        <v>237</v>
      </c>
      <c r="E676">
        <f t="shared" si="34"/>
        <v>0</v>
      </c>
      <c r="F676">
        <f t="shared" si="35"/>
        <v>0</v>
      </c>
    </row>
    <row r="677" spans="1:6" x14ac:dyDescent="0.25">
      <c r="A677" s="1">
        <v>13</v>
      </c>
      <c r="B677" s="1">
        <v>142</v>
      </c>
      <c r="C677" s="1">
        <v>2</v>
      </c>
      <c r="D677">
        <f t="shared" si="33"/>
        <v>237</v>
      </c>
      <c r="E677">
        <f t="shared" si="34"/>
        <v>0</v>
      </c>
      <c r="F677">
        <f t="shared" si="35"/>
        <v>0</v>
      </c>
    </row>
    <row r="678" spans="1:6" x14ac:dyDescent="0.25">
      <c r="A678" s="1">
        <v>13</v>
      </c>
      <c r="B678" s="1">
        <v>143</v>
      </c>
      <c r="C678" s="1">
        <v>1</v>
      </c>
      <c r="D678">
        <f t="shared" si="33"/>
        <v>237</v>
      </c>
      <c r="E678">
        <f t="shared" si="34"/>
        <v>0</v>
      </c>
      <c r="F678">
        <f t="shared" si="35"/>
        <v>0</v>
      </c>
    </row>
    <row r="679" spans="1:6" x14ac:dyDescent="0.25">
      <c r="A679" s="1">
        <v>13</v>
      </c>
      <c r="B679" s="1">
        <v>144</v>
      </c>
      <c r="C679" s="1">
        <v>2</v>
      </c>
      <c r="D679">
        <f t="shared" si="33"/>
        <v>237</v>
      </c>
      <c r="E679">
        <f t="shared" si="34"/>
        <v>0</v>
      </c>
      <c r="F679">
        <f t="shared" si="35"/>
        <v>0</v>
      </c>
    </row>
    <row r="680" spans="1:6" x14ac:dyDescent="0.25">
      <c r="A680" s="1">
        <v>13</v>
      </c>
      <c r="B680" s="1">
        <v>145</v>
      </c>
      <c r="C680" s="1">
        <v>2</v>
      </c>
      <c r="D680">
        <f t="shared" si="33"/>
        <v>237</v>
      </c>
      <c r="E680">
        <f t="shared" si="34"/>
        <v>0</v>
      </c>
      <c r="F680">
        <f t="shared" si="35"/>
        <v>0</v>
      </c>
    </row>
    <row r="681" spans="1:6" x14ac:dyDescent="0.25">
      <c r="A681" s="1">
        <v>13</v>
      </c>
      <c r="B681" s="1">
        <v>147</v>
      </c>
      <c r="C681" s="1">
        <v>1</v>
      </c>
      <c r="D681">
        <f t="shared" si="33"/>
        <v>237</v>
      </c>
      <c r="E681">
        <f t="shared" si="34"/>
        <v>0</v>
      </c>
      <c r="F681">
        <f t="shared" si="35"/>
        <v>0</v>
      </c>
    </row>
    <row r="682" spans="1:6" x14ac:dyDescent="0.25">
      <c r="A682" s="1">
        <v>13</v>
      </c>
      <c r="B682" s="1">
        <v>148</v>
      </c>
      <c r="C682" s="1">
        <v>1</v>
      </c>
      <c r="D682">
        <f t="shared" si="33"/>
        <v>237</v>
      </c>
      <c r="E682">
        <f t="shared" si="34"/>
        <v>0</v>
      </c>
      <c r="F682">
        <f t="shared" si="35"/>
        <v>0</v>
      </c>
    </row>
    <row r="683" spans="1:6" x14ac:dyDescent="0.25">
      <c r="A683" s="1">
        <v>13</v>
      </c>
      <c r="B683" s="1">
        <v>149</v>
      </c>
      <c r="C683" s="1">
        <v>2</v>
      </c>
      <c r="D683">
        <f t="shared" si="33"/>
        <v>237</v>
      </c>
      <c r="E683">
        <f t="shared" si="34"/>
        <v>0</v>
      </c>
      <c r="F683">
        <f t="shared" si="35"/>
        <v>0</v>
      </c>
    </row>
    <row r="684" spans="1:6" x14ac:dyDescent="0.25">
      <c r="A684" s="1">
        <v>13</v>
      </c>
      <c r="B684" s="1">
        <v>152</v>
      </c>
      <c r="C684" s="1">
        <v>1</v>
      </c>
      <c r="D684">
        <f t="shared" si="33"/>
        <v>237</v>
      </c>
      <c r="E684">
        <f t="shared" si="34"/>
        <v>0</v>
      </c>
      <c r="F684">
        <f t="shared" si="35"/>
        <v>0</v>
      </c>
    </row>
    <row r="685" spans="1:6" x14ac:dyDescent="0.25">
      <c r="A685" s="1">
        <v>13</v>
      </c>
      <c r="B685" s="1">
        <v>153</v>
      </c>
      <c r="C685" s="1">
        <v>2</v>
      </c>
      <c r="D685">
        <f t="shared" si="33"/>
        <v>237</v>
      </c>
      <c r="E685">
        <f t="shared" si="34"/>
        <v>0</v>
      </c>
      <c r="F685">
        <f t="shared" si="35"/>
        <v>0</v>
      </c>
    </row>
    <row r="686" spans="1:6" x14ac:dyDescent="0.25">
      <c r="A686" s="1">
        <v>13</v>
      </c>
      <c r="B686" s="1">
        <v>155</v>
      </c>
      <c r="C686" s="1">
        <v>1</v>
      </c>
      <c r="D686">
        <f t="shared" si="33"/>
        <v>237</v>
      </c>
      <c r="E686">
        <f t="shared" si="34"/>
        <v>0</v>
      </c>
      <c r="F686">
        <f t="shared" si="35"/>
        <v>0</v>
      </c>
    </row>
    <row r="687" spans="1:6" x14ac:dyDescent="0.25">
      <c r="A687" s="1">
        <v>13</v>
      </c>
      <c r="B687" s="1">
        <v>156</v>
      </c>
      <c r="C687" s="1">
        <v>1</v>
      </c>
      <c r="D687">
        <f t="shared" si="33"/>
        <v>237</v>
      </c>
      <c r="E687">
        <f t="shared" si="34"/>
        <v>0</v>
      </c>
      <c r="F687">
        <f t="shared" si="35"/>
        <v>0</v>
      </c>
    </row>
    <row r="688" spans="1:6" x14ac:dyDescent="0.25">
      <c r="A688" s="1">
        <v>13</v>
      </c>
      <c r="B688" s="1">
        <v>157</v>
      </c>
      <c r="C688" s="1">
        <v>3</v>
      </c>
      <c r="D688">
        <f t="shared" si="33"/>
        <v>237</v>
      </c>
      <c r="E688">
        <f t="shared" si="34"/>
        <v>0</v>
      </c>
      <c r="F688">
        <f t="shared" si="35"/>
        <v>0</v>
      </c>
    </row>
    <row r="689" spans="1:6" x14ac:dyDescent="0.25">
      <c r="A689" s="1">
        <v>13</v>
      </c>
      <c r="B689" s="1">
        <v>158</v>
      </c>
      <c r="C689" s="1">
        <v>1</v>
      </c>
      <c r="D689">
        <f t="shared" si="33"/>
        <v>237</v>
      </c>
      <c r="E689">
        <f t="shared" si="34"/>
        <v>0</v>
      </c>
      <c r="F689">
        <f t="shared" si="35"/>
        <v>0</v>
      </c>
    </row>
    <row r="690" spans="1:6" x14ac:dyDescent="0.25">
      <c r="A690" s="1">
        <v>13</v>
      </c>
      <c r="B690" s="1">
        <v>160</v>
      </c>
      <c r="C690" s="1">
        <v>1</v>
      </c>
      <c r="D690">
        <f t="shared" si="33"/>
        <v>237</v>
      </c>
      <c r="E690">
        <f t="shared" si="34"/>
        <v>0</v>
      </c>
      <c r="F690">
        <f t="shared" si="35"/>
        <v>0</v>
      </c>
    </row>
    <row r="691" spans="1:6" x14ac:dyDescent="0.25">
      <c r="A691" s="1">
        <v>13</v>
      </c>
      <c r="B691" s="1">
        <v>162</v>
      </c>
      <c r="C691" s="1">
        <v>1</v>
      </c>
      <c r="D691">
        <f t="shared" si="33"/>
        <v>237</v>
      </c>
      <c r="E691">
        <f t="shared" si="34"/>
        <v>0</v>
      </c>
      <c r="F691">
        <f t="shared" si="35"/>
        <v>0</v>
      </c>
    </row>
    <row r="692" spans="1:6" x14ac:dyDescent="0.25">
      <c r="A692" s="1">
        <v>13</v>
      </c>
      <c r="B692" s="1">
        <v>163</v>
      </c>
      <c r="C692" s="1">
        <v>1</v>
      </c>
      <c r="D692">
        <f t="shared" si="33"/>
        <v>237</v>
      </c>
      <c r="E692">
        <f t="shared" si="34"/>
        <v>0</v>
      </c>
      <c r="F692">
        <f t="shared" si="35"/>
        <v>0</v>
      </c>
    </row>
    <row r="693" spans="1:6" x14ac:dyDescent="0.25">
      <c r="A693" s="1">
        <v>13</v>
      </c>
      <c r="B693" s="1">
        <v>164</v>
      </c>
      <c r="C693" s="1">
        <v>2</v>
      </c>
      <c r="D693">
        <f t="shared" si="33"/>
        <v>237</v>
      </c>
      <c r="E693">
        <f t="shared" si="34"/>
        <v>0</v>
      </c>
      <c r="F693">
        <f t="shared" si="35"/>
        <v>0</v>
      </c>
    </row>
    <row r="694" spans="1:6" x14ac:dyDescent="0.25">
      <c r="A694" s="1">
        <v>13</v>
      </c>
      <c r="B694" s="1">
        <v>165</v>
      </c>
      <c r="C694" s="1">
        <v>2</v>
      </c>
      <c r="D694">
        <f t="shared" si="33"/>
        <v>237</v>
      </c>
      <c r="E694">
        <f t="shared" si="34"/>
        <v>0</v>
      </c>
      <c r="F694">
        <f t="shared" si="35"/>
        <v>0</v>
      </c>
    </row>
    <row r="695" spans="1:6" x14ac:dyDescent="0.25">
      <c r="A695" s="1">
        <v>13</v>
      </c>
      <c r="B695" s="1">
        <v>166</v>
      </c>
      <c r="C695" s="1">
        <v>2</v>
      </c>
      <c r="D695">
        <f t="shared" si="33"/>
        <v>237</v>
      </c>
      <c r="E695">
        <f t="shared" si="34"/>
        <v>0</v>
      </c>
      <c r="F695">
        <f t="shared" si="35"/>
        <v>0</v>
      </c>
    </row>
    <row r="696" spans="1:6" x14ac:dyDescent="0.25">
      <c r="A696" s="1">
        <v>13</v>
      </c>
      <c r="B696" s="1">
        <v>167</v>
      </c>
      <c r="C696" s="1">
        <v>3</v>
      </c>
      <c r="D696">
        <f t="shared" si="33"/>
        <v>237</v>
      </c>
      <c r="E696">
        <f t="shared" si="34"/>
        <v>0</v>
      </c>
      <c r="F696">
        <f t="shared" si="35"/>
        <v>0</v>
      </c>
    </row>
    <row r="697" spans="1:6" x14ac:dyDescent="0.25">
      <c r="A697" s="1">
        <v>13</v>
      </c>
      <c r="B697" s="1">
        <v>169</v>
      </c>
      <c r="C697" s="1">
        <v>2</v>
      </c>
      <c r="D697">
        <f t="shared" si="33"/>
        <v>237</v>
      </c>
      <c r="E697">
        <f t="shared" si="34"/>
        <v>0</v>
      </c>
      <c r="F697">
        <f t="shared" si="35"/>
        <v>0</v>
      </c>
    </row>
    <row r="698" spans="1:6" x14ac:dyDescent="0.25">
      <c r="A698" s="1">
        <v>13</v>
      </c>
      <c r="B698" s="1">
        <v>170</v>
      </c>
      <c r="C698" s="1">
        <v>2</v>
      </c>
      <c r="D698">
        <f t="shared" si="33"/>
        <v>237</v>
      </c>
      <c r="E698">
        <f t="shared" si="34"/>
        <v>0</v>
      </c>
      <c r="F698">
        <f t="shared" si="35"/>
        <v>0</v>
      </c>
    </row>
    <row r="699" spans="1:6" x14ac:dyDescent="0.25">
      <c r="A699" s="1">
        <v>13</v>
      </c>
      <c r="B699" s="1">
        <v>172</v>
      </c>
      <c r="C699" s="1">
        <v>1</v>
      </c>
      <c r="D699">
        <f t="shared" si="33"/>
        <v>237</v>
      </c>
      <c r="E699">
        <f t="shared" si="34"/>
        <v>0</v>
      </c>
      <c r="F699">
        <f t="shared" si="35"/>
        <v>0</v>
      </c>
    </row>
    <row r="700" spans="1:6" x14ac:dyDescent="0.25">
      <c r="A700" s="1">
        <v>13</v>
      </c>
      <c r="B700" s="1">
        <v>173</v>
      </c>
      <c r="C700" s="1">
        <v>1</v>
      </c>
      <c r="D700">
        <f t="shared" si="33"/>
        <v>237</v>
      </c>
      <c r="E700">
        <f t="shared" si="34"/>
        <v>0</v>
      </c>
      <c r="F700">
        <f t="shared" si="35"/>
        <v>0</v>
      </c>
    </row>
    <row r="701" spans="1:6" x14ac:dyDescent="0.25">
      <c r="A701" s="1">
        <v>13</v>
      </c>
      <c r="B701" s="1">
        <v>174</v>
      </c>
      <c r="C701" s="1">
        <v>2</v>
      </c>
      <c r="D701">
        <f t="shared" si="33"/>
        <v>237</v>
      </c>
      <c r="E701">
        <f t="shared" si="34"/>
        <v>0</v>
      </c>
      <c r="F701">
        <f t="shared" si="35"/>
        <v>0</v>
      </c>
    </row>
    <row r="702" spans="1:6" x14ac:dyDescent="0.25">
      <c r="A702" s="1">
        <v>13</v>
      </c>
      <c r="B702" s="1">
        <v>175</v>
      </c>
      <c r="C702" s="1">
        <v>3</v>
      </c>
      <c r="D702">
        <f t="shared" si="33"/>
        <v>237</v>
      </c>
      <c r="E702">
        <f t="shared" si="34"/>
        <v>0</v>
      </c>
      <c r="F702">
        <f t="shared" si="35"/>
        <v>0</v>
      </c>
    </row>
    <row r="703" spans="1:6" x14ac:dyDescent="0.25">
      <c r="A703" s="1">
        <v>13</v>
      </c>
      <c r="B703" s="1">
        <v>178</v>
      </c>
      <c r="C703" s="1">
        <v>1</v>
      </c>
      <c r="D703">
        <f t="shared" si="33"/>
        <v>237</v>
      </c>
      <c r="E703">
        <f t="shared" si="34"/>
        <v>0</v>
      </c>
      <c r="F703">
        <f t="shared" si="35"/>
        <v>0</v>
      </c>
    </row>
    <row r="704" spans="1:6" x14ac:dyDescent="0.25">
      <c r="A704" s="1">
        <v>13</v>
      </c>
      <c r="B704" s="1">
        <v>179</v>
      </c>
      <c r="C704" s="1">
        <v>3</v>
      </c>
      <c r="D704">
        <f t="shared" si="33"/>
        <v>237</v>
      </c>
      <c r="E704">
        <f t="shared" si="34"/>
        <v>0</v>
      </c>
      <c r="F704">
        <f t="shared" si="35"/>
        <v>0</v>
      </c>
    </row>
    <row r="705" spans="1:6" x14ac:dyDescent="0.25">
      <c r="A705" s="1">
        <v>13</v>
      </c>
      <c r="B705" s="1">
        <v>181</v>
      </c>
      <c r="C705" s="1">
        <v>1</v>
      </c>
      <c r="D705">
        <f t="shared" si="33"/>
        <v>237</v>
      </c>
      <c r="E705">
        <f t="shared" si="34"/>
        <v>0</v>
      </c>
      <c r="F705">
        <f t="shared" si="35"/>
        <v>0</v>
      </c>
    </row>
    <row r="706" spans="1:6" x14ac:dyDescent="0.25">
      <c r="A706" s="1">
        <v>13</v>
      </c>
      <c r="B706" s="1">
        <v>182</v>
      </c>
      <c r="C706" s="1">
        <v>1</v>
      </c>
      <c r="D706">
        <f t="shared" ref="D706:D769" si="36">VLOOKUP(A706,lu_daypoints,2,FALSE)</f>
        <v>237</v>
      </c>
      <c r="E706">
        <f t="shared" si="34"/>
        <v>0</v>
      </c>
      <c r="F706">
        <f t="shared" si="35"/>
        <v>0</v>
      </c>
    </row>
    <row r="707" spans="1:6" x14ac:dyDescent="0.25">
      <c r="A707" s="1">
        <v>13</v>
      </c>
      <c r="B707" s="1">
        <v>184</v>
      </c>
      <c r="C707" s="1">
        <v>2</v>
      </c>
      <c r="D707">
        <f t="shared" si="36"/>
        <v>237</v>
      </c>
      <c r="E707">
        <f t="shared" ref="E707:E770" si="37">IF(B707&lt;=D707,0,1)</f>
        <v>0</v>
      </c>
      <c r="F707">
        <f t="shared" ref="F707:F770" si="38">E707*(B707-D707)</f>
        <v>0</v>
      </c>
    </row>
    <row r="708" spans="1:6" x14ac:dyDescent="0.25">
      <c r="A708" s="1">
        <v>13</v>
      </c>
      <c r="B708" s="1">
        <v>185</v>
      </c>
      <c r="C708" s="1">
        <v>2</v>
      </c>
      <c r="D708">
        <f t="shared" si="36"/>
        <v>237</v>
      </c>
      <c r="E708">
        <f t="shared" si="37"/>
        <v>0</v>
      </c>
      <c r="F708">
        <f t="shared" si="38"/>
        <v>0</v>
      </c>
    </row>
    <row r="709" spans="1:6" x14ac:dyDescent="0.25">
      <c r="A709" s="1">
        <v>13</v>
      </c>
      <c r="B709" s="1">
        <v>186</v>
      </c>
      <c r="C709" s="1">
        <v>2</v>
      </c>
      <c r="D709">
        <f t="shared" si="36"/>
        <v>237</v>
      </c>
      <c r="E709">
        <f t="shared" si="37"/>
        <v>0</v>
      </c>
      <c r="F709">
        <f t="shared" si="38"/>
        <v>0</v>
      </c>
    </row>
    <row r="710" spans="1:6" x14ac:dyDescent="0.25">
      <c r="A710" s="1">
        <v>13</v>
      </c>
      <c r="B710" s="1">
        <v>187</v>
      </c>
      <c r="C710" s="1">
        <v>1</v>
      </c>
      <c r="D710">
        <f t="shared" si="36"/>
        <v>237</v>
      </c>
      <c r="E710">
        <f t="shared" si="37"/>
        <v>0</v>
      </c>
      <c r="F710">
        <f t="shared" si="38"/>
        <v>0</v>
      </c>
    </row>
    <row r="711" spans="1:6" x14ac:dyDescent="0.25">
      <c r="A711" s="1">
        <v>13</v>
      </c>
      <c r="B711" s="1">
        <v>188</v>
      </c>
      <c r="C711" s="1">
        <v>1</v>
      </c>
      <c r="D711">
        <f t="shared" si="36"/>
        <v>237</v>
      </c>
      <c r="E711">
        <f t="shared" si="37"/>
        <v>0</v>
      </c>
      <c r="F711">
        <f t="shared" si="38"/>
        <v>0</v>
      </c>
    </row>
    <row r="712" spans="1:6" x14ac:dyDescent="0.25">
      <c r="A712" s="1">
        <v>13</v>
      </c>
      <c r="B712" s="1">
        <v>189</v>
      </c>
      <c r="C712" s="1">
        <v>2</v>
      </c>
      <c r="D712">
        <f t="shared" si="36"/>
        <v>237</v>
      </c>
      <c r="E712">
        <f t="shared" si="37"/>
        <v>0</v>
      </c>
      <c r="F712">
        <f t="shared" si="38"/>
        <v>0</v>
      </c>
    </row>
    <row r="713" spans="1:6" x14ac:dyDescent="0.25">
      <c r="A713" s="1">
        <v>13</v>
      </c>
      <c r="B713" s="1">
        <v>190</v>
      </c>
      <c r="C713" s="1">
        <v>2</v>
      </c>
      <c r="D713">
        <f t="shared" si="36"/>
        <v>237</v>
      </c>
      <c r="E713">
        <f t="shared" si="37"/>
        <v>0</v>
      </c>
      <c r="F713">
        <f t="shared" si="38"/>
        <v>0</v>
      </c>
    </row>
    <row r="714" spans="1:6" x14ac:dyDescent="0.25">
      <c r="A714" s="1">
        <v>13</v>
      </c>
      <c r="B714" s="1">
        <v>191</v>
      </c>
      <c r="C714" s="1">
        <v>3</v>
      </c>
      <c r="D714">
        <f t="shared" si="36"/>
        <v>237</v>
      </c>
      <c r="E714">
        <f t="shared" si="37"/>
        <v>0</v>
      </c>
      <c r="F714">
        <f t="shared" si="38"/>
        <v>0</v>
      </c>
    </row>
    <row r="715" spans="1:6" x14ac:dyDescent="0.25">
      <c r="A715" s="1">
        <v>13</v>
      </c>
      <c r="B715" s="1">
        <v>193</v>
      </c>
      <c r="C715" s="1">
        <v>1</v>
      </c>
      <c r="D715">
        <f t="shared" si="36"/>
        <v>237</v>
      </c>
      <c r="E715">
        <f t="shared" si="37"/>
        <v>0</v>
      </c>
      <c r="F715">
        <f t="shared" si="38"/>
        <v>0</v>
      </c>
    </row>
    <row r="716" spans="1:6" x14ac:dyDescent="0.25">
      <c r="A716" s="1">
        <v>13</v>
      </c>
      <c r="B716" s="1">
        <v>195</v>
      </c>
      <c r="C716" s="1">
        <v>1</v>
      </c>
      <c r="D716">
        <f t="shared" si="36"/>
        <v>237</v>
      </c>
      <c r="E716">
        <f t="shared" si="37"/>
        <v>0</v>
      </c>
      <c r="F716">
        <f t="shared" si="38"/>
        <v>0</v>
      </c>
    </row>
    <row r="717" spans="1:6" x14ac:dyDescent="0.25">
      <c r="A717" s="1">
        <v>13</v>
      </c>
      <c r="B717" s="1">
        <v>196</v>
      </c>
      <c r="C717" s="1">
        <v>1</v>
      </c>
      <c r="D717">
        <f t="shared" si="36"/>
        <v>237</v>
      </c>
      <c r="E717">
        <f t="shared" si="37"/>
        <v>0</v>
      </c>
      <c r="F717">
        <f t="shared" si="38"/>
        <v>0</v>
      </c>
    </row>
    <row r="718" spans="1:6" x14ac:dyDescent="0.25">
      <c r="A718" s="1">
        <v>13</v>
      </c>
      <c r="B718" s="1">
        <v>197</v>
      </c>
      <c r="C718" s="1">
        <v>1</v>
      </c>
      <c r="D718">
        <f t="shared" si="36"/>
        <v>237</v>
      </c>
      <c r="E718">
        <f t="shared" si="37"/>
        <v>0</v>
      </c>
      <c r="F718">
        <f t="shared" si="38"/>
        <v>0</v>
      </c>
    </row>
    <row r="719" spans="1:6" x14ac:dyDescent="0.25">
      <c r="A719" s="1">
        <v>13</v>
      </c>
      <c r="B719" s="1">
        <v>199</v>
      </c>
      <c r="C719" s="1">
        <v>3</v>
      </c>
      <c r="D719">
        <f t="shared" si="36"/>
        <v>237</v>
      </c>
      <c r="E719">
        <f t="shared" si="37"/>
        <v>0</v>
      </c>
      <c r="F719">
        <f t="shared" si="38"/>
        <v>0</v>
      </c>
    </row>
    <row r="720" spans="1:6" x14ac:dyDescent="0.25">
      <c r="A720" s="1">
        <v>13</v>
      </c>
      <c r="B720" s="1">
        <v>200</v>
      </c>
      <c r="C720" s="1">
        <v>3</v>
      </c>
      <c r="D720">
        <f t="shared" si="36"/>
        <v>237</v>
      </c>
      <c r="E720">
        <f t="shared" si="37"/>
        <v>0</v>
      </c>
      <c r="F720">
        <f t="shared" si="38"/>
        <v>0</v>
      </c>
    </row>
    <row r="721" spans="1:6" x14ac:dyDescent="0.25">
      <c r="A721" s="1">
        <v>13</v>
      </c>
      <c r="B721" s="1">
        <v>201</v>
      </c>
      <c r="C721" s="1">
        <v>2</v>
      </c>
      <c r="D721">
        <f t="shared" si="36"/>
        <v>237</v>
      </c>
      <c r="E721">
        <f t="shared" si="37"/>
        <v>0</v>
      </c>
      <c r="F721">
        <f t="shared" si="38"/>
        <v>0</v>
      </c>
    </row>
    <row r="722" spans="1:6" x14ac:dyDescent="0.25">
      <c r="A722" s="1">
        <v>13</v>
      </c>
      <c r="B722" s="1">
        <v>202</v>
      </c>
      <c r="C722" s="1">
        <v>1</v>
      </c>
      <c r="D722">
        <f t="shared" si="36"/>
        <v>237</v>
      </c>
      <c r="E722">
        <f t="shared" si="37"/>
        <v>0</v>
      </c>
      <c r="F722">
        <f t="shared" si="38"/>
        <v>0</v>
      </c>
    </row>
    <row r="723" spans="1:6" x14ac:dyDescent="0.25">
      <c r="A723" s="1">
        <v>13</v>
      </c>
      <c r="B723" s="1">
        <v>203</v>
      </c>
      <c r="C723" s="1">
        <v>3</v>
      </c>
      <c r="D723">
        <f t="shared" si="36"/>
        <v>237</v>
      </c>
      <c r="E723">
        <f t="shared" si="37"/>
        <v>0</v>
      </c>
      <c r="F723">
        <f t="shared" si="38"/>
        <v>0</v>
      </c>
    </row>
    <row r="724" spans="1:6" x14ac:dyDescent="0.25">
      <c r="A724" s="1">
        <v>13</v>
      </c>
      <c r="B724" s="1">
        <v>204</v>
      </c>
      <c r="C724" s="1">
        <v>1</v>
      </c>
      <c r="D724">
        <f t="shared" si="36"/>
        <v>237</v>
      </c>
      <c r="E724">
        <f t="shared" si="37"/>
        <v>0</v>
      </c>
      <c r="F724">
        <f t="shared" si="38"/>
        <v>0</v>
      </c>
    </row>
    <row r="725" spans="1:6" x14ac:dyDescent="0.25">
      <c r="A725" s="1">
        <v>13</v>
      </c>
      <c r="B725" s="1">
        <v>205</v>
      </c>
      <c r="C725" s="1">
        <v>1</v>
      </c>
      <c r="D725">
        <f t="shared" si="36"/>
        <v>237</v>
      </c>
      <c r="E725">
        <f t="shared" si="37"/>
        <v>0</v>
      </c>
      <c r="F725">
        <f t="shared" si="38"/>
        <v>0</v>
      </c>
    </row>
    <row r="726" spans="1:6" x14ac:dyDescent="0.25">
      <c r="A726" s="1">
        <v>13</v>
      </c>
      <c r="B726" s="1">
        <v>206</v>
      </c>
      <c r="C726" s="1">
        <v>1</v>
      </c>
      <c r="D726">
        <f t="shared" si="36"/>
        <v>237</v>
      </c>
      <c r="E726">
        <f t="shared" si="37"/>
        <v>0</v>
      </c>
      <c r="F726">
        <f t="shared" si="38"/>
        <v>0</v>
      </c>
    </row>
    <row r="727" spans="1:6" x14ac:dyDescent="0.25">
      <c r="A727" s="1">
        <v>13</v>
      </c>
      <c r="B727" s="1">
        <v>207</v>
      </c>
      <c r="C727" s="1">
        <v>2</v>
      </c>
      <c r="D727">
        <f t="shared" si="36"/>
        <v>237</v>
      </c>
      <c r="E727">
        <f t="shared" si="37"/>
        <v>0</v>
      </c>
      <c r="F727">
        <f t="shared" si="38"/>
        <v>0</v>
      </c>
    </row>
    <row r="728" spans="1:6" x14ac:dyDescent="0.25">
      <c r="A728" s="1">
        <v>13</v>
      </c>
      <c r="B728" s="1">
        <v>209</v>
      </c>
      <c r="C728" s="1">
        <v>1</v>
      </c>
      <c r="D728">
        <f t="shared" si="36"/>
        <v>237</v>
      </c>
      <c r="E728">
        <f t="shared" si="37"/>
        <v>0</v>
      </c>
      <c r="F728">
        <f t="shared" si="38"/>
        <v>0</v>
      </c>
    </row>
    <row r="729" spans="1:6" x14ac:dyDescent="0.25">
      <c r="A729" s="1">
        <v>13</v>
      </c>
      <c r="B729" s="1">
        <v>211</v>
      </c>
      <c r="C729" s="1">
        <v>4</v>
      </c>
      <c r="D729">
        <f t="shared" si="36"/>
        <v>237</v>
      </c>
      <c r="E729">
        <f t="shared" si="37"/>
        <v>0</v>
      </c>
      <c r="F729">
        <f t="shared" si="38"/>
        <v>0</v>
      </c>
    </row>
    <row r="730" spans="1:6" x14ac:dyDescent="0.25">
      <c r="A730" s="1">
        <v>13</v>
      </c>
      <c r="B730" s="1">
        <v>213</v>
      </c>
      <c r="C730" s="1">
        <v>1</v>
      </c>
      <c r="D730">
        <f t="shared" si="36"/>
        <v>237</v>
      </c>
      <c r="E730">
        <f t="shared" si="37"/>
        <v>0</v>
      </c>
      <c r="F730">
        <f t="shared" si="38"/>
        <v>0</v>
      </c>
    </row>
    <row r="731" spans="1:6" x14ac:dyDescent="0.25">
      <c r="A731" s="1">
        <v>13</v>
      </c>
      <c r="B731" s="1">
        <v>216</v>
      </c>
      <c r="C731" s="1">
        <v>1</v>
      </c>
      <c r="D731">
        <f t="shared" si="36"/>
        <v>237</v>
      </c>
      <c r="E731">
        <f t="shared" si="37"/>
        <v>0</v>
      </c>
      <c r="F731">
        <f t="shared" si="38"/>
        <v>0</v>
      </c>
    </row>
    <row r="732" spans="1:6" x14ac:dyDescent="0.25">
      <c r="A732" s="1">
        <v>13</v>
      </c>
      <c r="B732" s="1">
        <v>228</v>
      </c>
      <c r="C732" s="1">
        <v>1</v>
      </c>
      <c r="D732">
        <f t="shared" si="36"/>
        <v>237</v>
      </c>
      <c r="E732">
        <f t="shared" si="37"/>
        <v>0</v>
      </c>
      <c r="F732">
        <f t="shared" si="38"/>
        <v>0</v>
      </c>
    </row>
    <row r="733" spans="1:6" x14ac:dyDescent="0.25">
      <c r="A733" s="1">
        <v>13</v>
      </c>
      <c r="B733" s="1">
        <v>239</v>
      </c>
      <c r="C733" s="1">
        <v>1</v>
      </c>
      <c r="D733">
        <f t="shared" si="36"/>
        <v>237</v>
      </c>
      <c r="E733">
        <f t="shared" si="37"/>
        <v>1</v>
      </c>
      <c r="F733">
        <f t="shared" si="38"/>
        <v>2</v>
      </c>
    </row>
    <row r="734" spans="1:6" x14ac:dyDescent="0.25">
      <c r="A734" s="1">
        <v>13</v>
      </c>
      <c r="B734" s="1">
        <v>242</v>
      </c>
      <c r="C734" s="1">
        <v>1</v>
      </c>
      <c r="D734">
        <f t="shared" si="36"/>
        <v>237</v>
      </c>
      <c r="E734">
        <f t="shared" si="37"/>
        <v>1</v>
      </c>
      <c r="F734">
        <f t="shared" si="38"/>
        <v>5</v>
      </c>
    </row>
    <row r="735" spans="1:6" x14ac:dyDescent="0.25">
      <c r="A735" s="1">
        <v>13</v>
      </c>
      <c r="B735" s="1">
        <v>246</v>
      </c>
      <c r="C735" s="1">
        <v>1</v>
      </c>
      <c r="D735">
        <f t="shared" si="36"/>
        <v>237</v>
      </c>
      <c r="E735">
        <f t="shared" si="37"/>
        <v>1</v>
      </c>
      <c r="F735">
        <f t="shared" si="38"/>
        <v>9</v>
      </c>
    </row>
    <row r="736" spans="1:6" x14ac:dyDescent="0.25">
      <c r="A736" s="1">
        <v>13</v>
      </c>
      <c r="B736" s="1">
        <v>250</v>
      </c>
      <c r="C736" s="1">
        <v>1</v>
      </c>
      <c r="D736">
        <f t="shared" si="36"/>
        <v>237</v>
      </c>
      <c r="E736">
        <f t="shared" si="37"/>
        <v>1</v>
      </c>
      <c r="F736">
        <f t="shared" si="38"/>
        <v>13</v>
      </c>
    </row>
    <row r="737" spans="1:6" x14ac:dyDescent="0.25">
      <c r="A737" s="1">
        <v>14</v>
      </c>
      <c r="B737" s="1">
        <v>41</v>
      </c>
      <c r="C737" s="1">
        <v>4</v>
      </c>
      <c r="D737">
        <f t="shared" si="36"/>
        <v>240</v>
      </c>
      <c r="E737">
        <f t="shared" si="37"/>
        <v>0</v>
      </c>
      <c r="F737">
        <f t="shared" si="38"/>
        <v>0</v>
      </c>
    </row>
    <row r="738" spans="1:6" x14ac:dyDescent="0.25">
      <c r="A738" s="1">
        <v>14</v>
      </c>
      <c r="B738" s="1">
        <v>42</v>
      </c>
      <c r="C738" s="1">
        <v>1</v>
      </c>
      <c r="D738">
        <f t="shared" si="36"/>
        <v>240</v>
      </c>
      <c r="E738">
        <f t="shared" si="37"/>
        <v>0</v>
      </c>
      <c r="F738">
        <f t="shared" si="38"/>
        <v>0</v>
      </c>
    </row>
    <row r="739" spans="1:6" x14ac:dyDescent="0.25">
      <c r="A739" s="1">
        <v>14</v>
      </c>
      <c r="B739" s="1">
        <v>43</v>
      </c>
      <c r="C739" s="1">
        <v>3</v>
      </c>
      <c r="D739">
        <f t="shared" si="36"/>
        <v>240</v>
      </c>
      <c r="E739">
        <f t="shared" si="37"/>
        <v>0</v>
      </c>
      <c r="F739">
        <f t="shared" si="38"/>
        <v>0</v>
      </c>
    </row>
    <row r="740" spans="1:6" x14ac:dyDescent="0.25">
      <c r="A740" s="1">
        <v>14</v>
      </c>
      <c r="B740" s="1">
        <v>44</v>
      </c>
      <c r="C740" s="1">
        <v>5</v>
      </c>
      <c r="D740">
        <f t="shared" si="36"/>
        <v>240</v>
      </c>
      <c r="E740">
        <f t="shared" si="37"/>
        <v>0</v>
      </c>
      <c r="F740">
        <f t="shared" si="38"/>
        <v>0</v>
      </c>
    </row>
    <row r="741" spans="1:6" x14ac:dyDescent="0.25">
      <c r="A741" s="1">
        <v>14</v>
      </c>
      <c r="B741" s="1">
        <v>45</v>
      </c>
      <c r="C741" s="1">
        <v>2</v>
      </c>
      <c r="D741">
        <f t="shared" si="36"/>
        <v>240</v>
      </c>
      <c r="E741">
        <f t="shared" si="37"/>
        <v>0</v>
      </c>
      <c r="F741">
        <f t="shared" si="38"/>
        <v>0</v>
      </c>
    </row>
    <row r="742" spans="1:6" x14ac:dyDescent="0.25">
      <c r="A742" s="1">
        <v>14</v>
      </c>
      <c r="B742" s="1">
        <v>46</v>
      </c>
      <c r="C742" s="1">
        <v>2</v>
      </c>
      <c r="D742">
        <f t="shared" si="36"/>
        <v>240</v>
      </c>
      <c r="E742">
        <f t="shared" si="37"/>
        <v>0</v>
      </c>
      <c r="F742">
        <f t="shared" si="38"/>
        <v>0</v>
      </c>
    </row>
    <row r="743" spans="1:6" x14ac:dyDescent="0.25">
      <c r="A743" s="1">
        <v>14</v>
      </c>
      <c r="B743" s="1">
        <v>47</v>
      </c>
      <c r="C743" s="1">
        <v>2</v>
      </c>
      <c r="D743">
        <f t="shared" si="36"/>
        <v>240</v>
      </c>
      <c r="E743">
        <f t="shared" si="37"/>
        <v>0</v>
      </c>
      <c r="F743">
        <f t="shared" si="38"/>
        <v>0</v>
      </c>
    </row>
    <row r="744" spans="1:6" x14ac:dyDescent="0.25">
      <c r="A744" s="1">
        <v>14</v>
      </c>
      <c r="B744" s="1">
        <v>49</v>
      </c>
      <c r="C744" s="1">
        <v>1</v>
      </c>
      <c r="D744">
        <f t="shared" si="36"/>
        <v>240</v>
      </c>
      <c r="E744">
        <f t="shared" si="37"/>
        <v>0</v>
      </c>
      <c r="F744">
        <f t="shared" si="38"/>
        <v>0</v>
      </c>
    </row>
    <row r="745" spans="1:6" x14ac:dyDescent="0.25">
      <c r="A745" s="1">
        <v>14</v>
      </c>
      <c r="B745" s="1">
        <v>50</v>
      </c>
      <c r="C745" s="1">
        <v>1</v>
      </c>
      <c r="D745">
        <f t="shared" si="36"/>
        <v>240</v>
      </c>
      <c r="E745">
        <f t="shared" si="37"/>
        <v>0</v>
      </c>
      <c r="F745">
        <f t="shared" si="38"/>
        <v>0</v>
      </c>
    </row>
    <row r="746" spans="1:6" x14ac:dyDescent="0.25">
      <c r="A746" s="1">
        <v>14</v>
      </c>
      <c r="B746" s="1">
        <v>52</v>
      </c>
      <c r="C746" s="1">
        <v>1</v>
      </c>
      <c r="D746">
        <f t="shared" si="36"/>
        <v>240</v>
      </c>
      <c r="E746">
        <f t="shared" si="37"/>
        <v>0</v>
      </c>
      <c r="F746">
        <f t="shared" si="38"/>
        <v>0</v>
      </c>
    </row>
    <row r="747" spans="1:6" x14ac:dyDescent="0.25">
      <c r="A747" s="1">
        <v>14</v>
      </c>
      <c r="B747" s="1">
        <v>53</v>
      </c>
      <c r="C747" s="1">
        <v>3</v>
      </c>
      <c r="D747">
        <f t="shared" si="36"/>
        <v>240</v>
      </c>
      <c r="E747">
        <f t="shared" si="37"/>
        <v>0</v>
      </c>
      <c r="F747">
        <f t="shared" si="38"/>
        <v>0</v>
      </c>
    </row>
    <row r="748" spans="1:6" x14ac:dyDescent="0.25">
      <c r="A748" s="1">
        <v>14</v>
      </c>
      <c r="B748" s="1">
        <v>55</v>
      </c>
      <c r="C748" s="1">
        <v>4</v>
      </c>
      <c r="D748">
        <f t="shared" si="36"/>
        <v>240</v>
      </c>
      <c r="E748">
        <f t="shared" si="37"/>
        <v>0</v>
      </c>
      <c r="F748">
        <f t="shared" si="38"/>
        <v>0</v>
      </c>
    </row>
    <row r="749" spans="1:6" x14ac:dyDescent="0.25">
      <c r="A749" s="1">
        <v>14</v>
      </c>
      <c r="B749" s="1">
        <v>56</v>
      </c>
      <c r="C749" s="1">
        <v>1</v>
      </c>
      <c r="D749">
        <f t="shared" si="36"/>
        <v>240</v>
      </c>
      <c r="E749">
        <f t="shared" si="37"/>
        <v>0</v>
      </c>
      <c r="F749">
        <f t="shared" si="38"/>
        <v>0</v>
      </c>
    </row>
    <row r="750" spans="1:6" x14ac:dyDescent="0.25">
      <c r="A750" s="1">
        <v>14</v>
      </c>
      <c r="B750" s="1">
        <v>57</v>
      </c>
      <c r="C750" s="1">
        <v>6</v>
      </c>
      <c r="D750">
        <f t="shared" si="36"/>
        <v>240</v>
      </c>
      <c r="E750">
        <f t="shared" si="37"/>
        <v>0</v>
      </c>
      <c r="F750">
        <f t="shared" si="38"/>
        <v>0</v>
      </c>
    </row>
    <row r="751" spans="1:6" x14ac:dyDescent="0.25">
      <c r="A751" s="1">
        <v>14</v>
      </c>
      <c r="B751" s="1">
        <v>59</v>
      </c>
      <c r="C751" s="1">
        <v>2</v>
      </c>
      <c r="D751">
        <f t="shared" si="36"/>
        <v>240</v>
      </c>
      <c r="E751">
        <f t="shared" si="37"/>
        <v>0</v>
      </c>
      <c r="F751">
        <f t="shared" si="38"/>
        <v>0</v>
      </c>
    </row>
    <row r="752" spans="1:6" x14ac:dyDescent="0.25">
      <c r="A752" s="1">
        <v>14</v>
      </c>
      <c r="B752" s="1">
        <v>60</v>
      </c>
      <c r="C752" s="1">
        <v>1</v>
      </c>
      <c r="D752">
        <f t="shared" si="36"/>
        <v>240</v>
      </c>
      <c r="E752">
        <f t="shared" si="37"/>
        <v>0</v>
      </c>
      <c r="F752">
        <f t="shared" si="38"/>
        <v>0</v>
      </c>
    </row>
    <row r="753" spans="1:6" x14ac:dyDescent="0.25">
      <c r="A753" s="1">
        <v>14</v>
      </c>
      <c r="B753" s="1">
        <v>61</v>
      </c>
      <c r="C753" s="1">
        <v>1</v>
      </c>
      <c r="D753">
        <f t="shared" si="36"/>
        <v>240</v>
      </c>
      <c r="E753">
        <f t="shared" si="37"/>
        <v>0</v>
      </c>
      <c r="F753">
        <f t="shared" si="38"/>
        <v>0</v>
      </c>
    </row>
    <row r="754" spans="1:6" x14ac:dyDescent="0.25">
      <c r="A754" s="1">
        <v>14</v>
      </c>
      <c r="B754" s="1">
        <v>62</v>
      </c>
      <c r="C754" s="1">
        <v>2</v>
      </c>
      <c r="D754">
        <f t="shared" si="36"/>
        <v>240</v>
      </c>
      <c r="E754">
        <f t="shared" si="37"/>
        <v>0</v>
      </c>
      <c r="F754">
        <f t="shared" si="38"/>
        <v>0</v>
      </c>
    </row>
    <row r="755" spans="1:6" x14ac:dyDescent="0.25">
      <c r="A755" s="1">
        <v>14</v>
      </c>
      <c r="B755" s="1">
        <v>63</v>
      </c>
      <c r="C755" s="1">
        <v>1</v>
      </c>
      <c r="D755">
        <f t="shared" si="36"/>
        <v>240</v>
      </c>
      <c r="E755">
        <f t="shared" si="37"/>
        <v>0</v>
      </c>
      <c r="F755">
        <f t="shared" si="38"/>
        <v>0</v>
      </c>
    </row>
    <row r="756" spans="1:6" x14ac:dyDescent="0.25">
      <c r="A756" s="1">
        <v>14</v>
      </c>
      <c r="B756" s="1">
        <v>65</v>
      </c>
      <c r="C756" s="1">
        <v>1</v>
      </c>
      <c r="D756">
        <f t="shared" si="36"/>
        <v>240</v>
      </c>
      <c r="E756">
        <f t="shared" si="37"/>
        <v>0</v>
      </c>
      <c r="F756">
        <f t="shared" si="38"/>
        <v>0</v>
      </c>
    </row>
    <row r="757" spans="1:6" x14ac:dyDescent="0.25">
      <c r="A757" s="1">
        <v>14</v>
      </c>
      <c r="B757" s="1">
        <v>66</v>
      </c>
      <c r="C757" s="1">
        <v>1</v>
      </c>
      <c r="D757">
        <f t="shared" si="36"/>
        <v>240</v>
      </c>
      <c r="E757">
        <f t="shared" si="37"/>
        <v>0</v>
      </c>
      <c r="F757">
        <f t="shared" si="38"/>
        <v>0</v>
      </c>
    </row>
    <row r="758" spans="1:6" x14ac:dyDescent="0.25">
      <c r="A758" s="1">
        <v>14</v>
      </c>
      <c r="B758" s="1">
        <v>67</v>
      </c>
      <c r="C758" s="1">
        <v>2</v>
      </c>
      <c r="D758">
        <f t="shared" si="36"/>
        <v>240</v>
      </c>
      <c r="E758">
        <f t="shared" si="37"/>
        <v>0</v>
      </c>
      <c r="F758">
        <f t="shared" si="38"/>
        <v>0</v>
      </c>
    </row>
    <row r="759" spans="1:6" x14ac:dyDescent="0.25">
      <c r="A759" s="1">
        <v>14</v>
      </c>
      <c r="B759" s="1">
        <v>68</v>
      </c>
      <c r="C759" s="1">
        <v>1</v>
      </c>
      <c r="D759">
        <f t="shared" si="36"/>
        <v>240</v>
      </c>
      <c r="E759">
        <f t="shared" si="37"/>
        <v>0</v>
      </c>
      <c r="F759">
        <f t="shared" si="38"/>
        <v>0</v>
      </c>
    </row>
    <row r="760" spans="1:6" x14ac:dyDescent="0.25">
      <c r="A760" s="1">
        <v>14</v>
      </c>
      <c r="B760" s="1">
        <v>69</v>
      </c>
      <c r="C760" s="1">
        <v>2</v>
      </c>
      <c r="D760">
        <f t="shared" si="36"/>
        <v>240</v>
      </c>
      <c r="E760">
        <f t="shared" si="37"/>
        <v>0</v>
      </c>
      <c r="F760">
        <f t="shared" si="38"/>
        <v>0</v>
      </c>
    </row>
    <row r="761" spans="1:6" x14ac:dyDescent="0.25">
      <c r="A761" s="1">
        <v>14</v>
      </c>
      <c r="B761" s="1">
        <v>71</v>
      </c>
      <c r="C761" s="1">
        <v>1</v>
      </c>
      <c r="D761">
        <f t="shared" si="36"/>
        <v>240</v>
      </c>
      <c r="E761">
        <f t="shared" si="37"/>
        <v>0</v>
      </c>
      <c r="F761">
        <f t="shared" si="38"/>
        <v>0</v>
      </c>
    </row>
    <row r="762" spans="1:6" x14ac:dyDescent="0.25">
      <c r="A762" s="1">
        <v>14</v>
      </c>
      <c r="B762" s="1">
        <v>72</v>
      </c>
      <c r="C762" s="1">
        <v>2</v>
      </c>
      <c r="D762">
        <f t="shared" si="36"/>
        <v>240</v>
      </c>
      <c r="E762">
        <f t="shared" si="37"/>
        <v>0</v>
      </c>
      <c r="F762">
        <f t="shared" si="38"/>
        <v>0</v>
      </c>
    </row>
    <row r="763" spans="1:6" x14ac:dyDescent="0.25">
      <c r="A763" s="1">
        <v>14</v>
      </c>
      <c r="B763" s="1">
        <v>73</v>
      </c>
      <c r="C763" s="1">
        <v>1</v>
      </c>
      <c r="D763">
        <f t="shared" si="36"/>
        <v>240</v>
      </c>
      <c r="E763">
        <f t="shared" si="37"/>
        <v>0</v>
      </c>
      <c r="F763">
        <f t="shared" si="38"/>
        <v>0</v>
      </c>
    </row>
    <row r="764" spans="1:6" x14ac:dyDescent="0.25">
      <c r="A764" s="1">
        <v>14</v>
      </c>
      <c r="B764" s="1">
        <v>74</v>
      </c>
      <c r="C764" s="1">
        <v>2</v>
      </c>
      <c r="D764">
        <f t="shared" si="36"/>
        <v>240</v>
      </c>
      <c r="E764">
        <f t="shared" si="37"/>
        <v>0</v>
      </c>
      <c r="F764">
        <f t="shared" si="38"/>
        <v>0</v>
      </c>
    </row>
    <row r="765" spans="1:6" x14ac:dyDescent="0.25">
      <c r="A765" s="1">
        <v>14</v>
      </c>
      <c r="B765" s="1">
        <v>75</v>
      </c>
      <c r="C765" s="1">
        <v>3</v>
      </c>
      <c r="D765">
        <f t="shared" si="36"/>
        <v>240</v>
      </c>
      <c r="E765">
        <f t="shared" si="37"/>
        <v>0</v>
      </c>
      <c r="F765">
        <f t="shared" si="38"/>
        <v>0</v>
      </c>
    </row>
    <row r="766" spans="1:6" x14ac:dyDescent="0.25">
      <c r="A766" s="1">
        <v>14</v>
      </c>
      <c r="B766" s="1">
        <v>76</v>
      </c>
      <c r="C766" s="1">
        <v>1</v>
      </c>
      <c r="D766">
        <f t="shared" si="36"/>
        <v>240</v>
      </c>
      <c r="E766">
        <f t="shared" si="37"/>
        <v>0</v>
      </c>
      <c r="F766">
        <f t="shared" si="38"/>
        <v>0</v>
      </c>
    </row>
    <row r="767" spans="1:6" x14ac:dyDescent="0.25">
      <c r="A767" s="1">
        <v>14</v>
      </c>
      <c r="B767" s="1">
        <v>78</v>
      </c>
      <c r="C767" s="1">
        <v>1</v>
      </c>
      <c r="D767">
        <f t="shared" si="36"/>
        <v>240</v>
      </c>
      <c r="E767">
        <f t="shared" si="37"/>
        <v>0</v>
      </c>
      <c r="F767">
        <f t="shared" si="38"/>
        <v>0</v>
      </c>
    </row>
    <row r="768" spans="1:6" x14ac:dyDescent="0.25">
      <c r="A768" s="1">
        <v>14</v>
      </c>
      <c r="B768" s="1">
        <v>79</v>
      </c>
      <c r="C768" s="1">
        <v>1</v>
      </c>
      <c r="D768">
        <f t="shared" si="36"/>
        <v>240</v>
      </c>
      <c r="E768">
        <f t="shared" si="37"/>
        <v>0</v>
      </c>
      <c r="F768">
        <f t="shared" si="38"/>
        <v>0</v>
      </c>
    </row>
    <row r="769" spans="1:6" x14ac:dyDescent="0.25">
      <c r="A769" s="1">
        <v>14</v>
      </c>
      <c r="B769" s="1">
        <v>80</v>
      </c>
      <c r="C769" s="1">
        <v>1</v>
      </c>
      <c r="D769">
        <f t="shared" si="36"/>
        <v>240</v>
      </c>
      <c r="E769">
        <f t="shared" si="37"/>
        <v>0</v>
      </c>
      <c r="F769">
        <f t="shared" si="38"/>
        <v>0</v>
      </c>
    </row>
    <row r="770" spans="1:6" x14ac:dyDescent="0.25">
      <c r="A770" s="1">
        <v>14</v>
      </c>
      <c r="B770" s="1">
        <v>81</v>
      </c>
      <c r="C770" s="1">
        <v>1</v>
      </c>
      <c r="D770">
        <f t="shared" ref="D770:D833" si="39">VLOOKUP(A770,lu_daypoints,2,FALSE)</f>
        <v>240</v>
      </c>
      <c r="E770">
        <f t="shared" si="37"/>
        <v>0</v>
      </c>
      <c r="F770">
        <f t="shared" si="38"/>
        <v>0</v>
      </c>
    </row>
    <row r="771" spans="1:6" x14ac:dyDescent="0.25">
      <c r="A771" s="1">
        <v>14</v>
      </c>
      <c r="B771" s="1">
        <v>82</v>
      </c>
      <c r="C771" s="1">
        <v>2</v>
      </c>
      <c r="D771">
        <f t="shared" si="39"/>
        <v>240</v>
      </c>
      <c r="E771">
        <f t="shared" ref="E771:E834" si="40">IF(B771&lt;=D771,0,1)</f>
        <v>0</v>
      </c>
      <c r="F771">
        <f t="shared" ref="F771:F834" si="41">E771*(B771-D771)</f>
        <v>0</v>
      </c>
    </row>
    <row r="772" spans="1:6" x14ac:dyDescent="0.25">
      <c r="A772" s="1">
        <v>14</v>
      </c>
      <c r="B772" s="1">
        <v>83</v>
      </c>
      <c r="C772" s="1">
        <v>1</v>
      </c>
      <c r="D772">
        <f t="shared" si="39"/>
        <v>240</v>
      </c>
      <c r="E772">
        <f t="shared" si="40"/>
        <v>0</v>
      </c>
      <c r="F772">
        <f t="shared" si="41"/>
        <v>0</v>
      </c>
    </row>
    <row r="773" spans="1:6" x14ac:dyDescent="0.25">
      <c r="A773" s="1">
        <v>14</v>
      </c>
      <c r="B773" s="1">
        <v>84</v>
      </c>
      <c r="C773" s="1">
        <v>1</v>
      </c>
      <c r="D773">
        <f t="shared" si="39"/>
        <v>240</v>
      </c>
      <c r="E773">
        <f t="shared" si="40"/>
        <v>0</v>
      </c>
      <c r="F773">
        <f t="shared" si="41"/>
        <v>0</v>
      </c>
    </row>
    <row r="774" spans="1:6" x14ac:dyDescent="0.25">
      <c r="A774" s="1">
        <v>14</v>
      </c>
      <c r="B774" s="1">
        <v>86</v>
      </c>
      <c r="C774" s="1">
        <v>3</v>
      </c>
      <c r="D774">
        <f t="shared" si="39"/>
        <v>240</v>
      </c>
      <c r="E774">
        <f t="shared" si="40"/>
        <v>0</v>
      </c>
      <c r="F774">
        <f t="shared" si="41"/>
        <v>0</v>
      </c>
    </row>
    <row r="775" spans="1:6" x14ac:dyDescent="0.25">
      <c r="A775" s="1">
        <v>14</v>
      </c>
      <c r="B775" s="1">
        <v>87</v>
      </c>
      <c r="C775" s="1">
        <v>1</v>
      </c>
      <c r="D775">
        <f t="shared" si="39"/>
        <v>240</v>
      </c>
      <c r="E775">
        <f t="shared" si="40"/>
        <v>0</v>
      </c>
      <c r="F775">
        <f t="shared" si="41"/>
        <v>0</v>
      </c>
    </row>
    <row r="776" spans="1:6" x14ac:dyDescent="0.25">
      <c r="A776" s="1">
        <v>14</v>
      </c>
      <c r="B776" s="1">
        <v>88</v>
      </c>
      <c r="C776" s="1">
        <v>1</v>
      </c>
      <c r="D776">
        <f t="shared" si="39"/>
        <v>240</v>
      </c>
      <c r="E776">
        <f t="shared" si="40"/>
        <v>0</v>
      </c>
      <c r="F776">
        <f t="shared" si="41"/>
        <v>0</v>
      </c>
    </row>
    <row r="777" spans="1:6" x14ac:dyDescent="0.25">
      <c r="A777" s="1">
        <v>14</v>
      </c>
      <c r="B777" s="1">
        <v>89</v>
      </c>
      <c r="C777" s="1">
        <v>3</v>
      </c>
      <c r="D777">
        <f t="shared" si="39"/>
        <v>240</v>
      </c>
      <c r="E777">
        <f t="shared" si="40"/>
        <v>0</v>
      </c>
      <c r="F777">
        <f t="shared" si="41"/>
        <v>0</v>
      </c>
    </row>
    <row r="778" spans="1:6" x14ac:dyDescent="0.25">
      <c r="A778" s="1">
        <v>14</v>
      </c>
      <c r="B778" s="1">
        <v>91</v>
      </c>
      <c r="C778" s="1">
        <v>1</v>
      </c>
      <c r="D778">
        <f t="shared" si="39"/>
        <v>240</v>
      </c>
      <c r="E778">
        <f t="shared" si="40"/>
        <v>0</v>
      </c>
      <c r="F778">
        <f t="shared" si="41"/>
        <v>0</v>
      </c>
    </row>
    <row r="779" spans="1:6" x14ac:dyDescent="0.25">
      <c r="A779" s="1">
        <v>14</v>
      </c>
      <c r="B779" s="1">
        <v>92</v>
      </c>
      <c r="C779" s="1">
        <v>1</v>
      </c>
      <c r="D779">
        <f t="shared" si="39"/>
        <v>240</v>
      </c>
      <c r="E779">
        <f t="shared" si="40"/>
        <v>0</v>
      </c>
      <c r="F779">
        <f t="shared" si="41"/>
        <v>0</v>
      </c>
    </row>
    <row r="780" spans="1:6" x14ac:dyDescent="0.25">
      <c r="A780" s="1">
        <v>14</v>
      </c>
      <c r="B780" s="1">
        <v>93</v>
      </c>
      <c r="C780" s="1">
        <v>3</v>
      </c>
      <c r="D780">
        <f t="shared" si="39"/>
        <v>240</v>
      </c>
      <c r="E780">
        <f t="shared" si="40"/>
        <v>0</v>
      </c>
      <c r="F780">
        <f t="shared" si="41"/>
        <v>0</v>
      </c>
    </row>
    <row r="781" spans="1:6" x14ac:dyDescent="0.25">
      <c r="A781" s="1">
        <v>14</v>
      </c>
      <c r="B781" s="1">
        <v>95</v>
      </c>
      <c r="C781" s="1">
        <v>1</v>
      </c>
      <c r="D781">
        <f t="shared" si="39"/>
        <v>240</v>
      </c>
      <c r="E781">
        <f t="shared" si="40"/>
        <v>0</v>
      </c>
      <c r="F781">
        <f t="shared" si="41"/>
        <v>0</v>
      </c>
    </row>
    <row r="782" spans="1:6" x14ac:dyDescent="0.25">
      <c r="A782" s="1">
        <v>14</v>
      </c>
      <c r="B782" s="1">
        <v>96</v>
      </c>
      <c r="C782" s="1">
        <v>1</v>
      </c>
      <c r="D782">
        <f t="shared" si="39"/>
        <v>240</v>
      </c>
      <c r="E782">
        <f t="shared" si="40"/>
        <v>0</v>
      </c>
      <c r="F782">
        <f t="shared" si="41"/>
        <v>0</v>
      </c>
    </row>
    <row r="783" spans="1:6" x14ac:dyDescent="0.25">
      <c r="A783" s="1">
        <v>14</v>
      </c>
      <c r="B783" s="1">
        <v>97</v>
      </c>
      <c r="C783" s="1">
        <v>3</v>
      </c>
      <c r="D783">
        <f t="shared" si="39"/>
        <v>240</v>
      </c>
      <c r="E783">
        <f t="shared" si="40"/>
        <v>0</v>
      </c>
      <c r="F783">
        <f t="shared" si="41"/>
        <v>0</v>
      </c>
    </row>
    <row r="784" spans="1:6" x14ac:dyDescent="0.25">
      <c r="A784" s="1">
        <v>14</v>
      </c>
      <c r="B784" s="1">
        <v>98</v>
      </c>
      <c r="C784" s="1">
        <v>4</v>
      </c>
      <c r="D784">
        <f t="shared" si="39"/>
        <v>240</v>
      </c>
      <c r="E784">
        <f t="shared" si="40"/>
        <v>0</v>
      </c>
      <c r="F784">
        <f t="shared" si="41"/>
        <v>0</v>
      </c>
    </row>
    <row r="785" spans="1:6" x14ac:dyDescent="0.25">
      <c r="A785" s="1">
        <v>14</v>
      </c>
      <c r="B785" s="1">
        <v>99</v>
      </c>
      <c r="C785" s="1">
        <v>1</v>
      </c>
      <c r="D785">
        <f t="shared" si="39"/>
        <v>240</v>
      </c>
      <c r="E785">
        <f t="shared" si="40"/>
        <v>0</v>
      </c>
      <c r="F785">
        <f t="shared" si="41"/>
        <v>0</v>
      </c>
    </row>
    <row r="786" spans="1:6" x14ac:dyDescent="0.25">
      <c r="A786" s="1">
        <v>14</v>
      </c>
      <c r="B786" s="1">
        <v>100</v>
      </c>
      <c r="C786" s="1">
        <v>2</v>
      </c>
      <c r="D786">
        <f t="shared" si="39"/>
        <v>240</v>
      </c>
      <c r="E786">
        <f t="shared" si="40"/>
        <v>0</v>
      </c>
      <c r="F786">
        <f t="shared" si="41"/>
        <v>0</v>
      </c>
    </row>
    <row r="787" spans="1:6" x14ac:dyDescent="0.25">
      <c r="A787" s="1">
        <v>14</v>
      </c>
      <c r="B787" s="1">
        <v>101</v>
      </c>
      <c r="C787" s="1">
        <v>2</v>
      </c>
      <c r="D787">
        <f t="shared" si="39"/>
        <v>240</v>
      </c>
      <c r="E787">
        <f t="shared" si="40"/>
        <v>0</v>
      </c>
      <c r="F787">
        <f t="shared" si="41"/>
        <v>0</v>
      </c>
    </row>
    <row r="788" spans="1:6" x14ac:dyDescent="0.25">
      <c r="A788" s="1">
        <v>14</v>
      </c>
      <c r="B788" s="1">
        <v>102</v>
      </c>
      <c r="C788" s="1">
        <v>2</v>
      </c>
      <c r="D788">
        <f t="shared" si="39"/>
        <v>240</v>
      </c>
      <c r="E788">
        <f t="shared" si="40"/>
        <v>0</v>
      </c>
      <c r="F788">
        <f t="shared" si="41"/>
        <v>0</v>
      </c>
    </row>
    <row r="789" spans="1:6" x14ac:dyDescent="0.25">
      <c r="A789" s="1">
        <v>14</v>
      </c>
      <c r="B789" s="1">
        <v>104</v>
      </c>
      <c r="C789" s="1">
        <v>1</v>
      </c>
      <c r="D789">
        <f t="shared" si="39"/>
        <v>240</v>
      </c>
      <c r="E789">
        <f t="shared" si="40"/>
        <v>0</v>
      </c>
      <c r="F789">
        <f t="shared" si="41"/>
        <v>0</v>
      </c>
    </row>
    <row r="790" spans="1:6" x14ac:dyDescent="0.25">
      <c r="A790" s="1">
        <v>14</v>
      </c>
      <c r="B790" s="1">
        <v>105</v>
      </c>
      <c r="C790" s="1">
        <v>1</v>
      </c>
      <c r="D790">
        <f t="shared" si="39"/>
        <v>240</v>
      </c>
      <c r="E790">
        <f t="shared" si="40"/>
        <v>0</v>
      </c>
      <c r="F790">
        <f t="shared" si="41"/>
        <v>0</v>
      </c>
    </row>
    <row r="791" spans="1:6" x14ac:dyDescent="0.25">
      <c r="A791" s="1">
        <v>14</v>
      </c>
      <c r="B791" s="1">
        <v>106</v>
      </c>
      <c r="C791" s="1">
        <v>4</v>
      </c>
      <c r="D791">
        <f t="shared" si="39"/>
        <v>240</v>
      </c>
      <c r="E791">
        <f t="shared" si="40"/>
        <v>0</v>
      </c>
      <c r="F791">
        <f t="shared" si="41"/>
        <v>0</v>
      </c>
    </row>
    <row r="792" spans="1:6" x14ac:dyDescent="0.25">
      <c r="A792" s="1">
        <v>14</v>
      </c>
      <c r="B792" s="1">
        <v>107</v>
      </c>
      <c r="C792" s="1">
        <v>2</v>
      </c>
      <c r="D792">
        <f t="shared" si="39"/>
        <v>240</v>
      </c>
      <c r="E792">
        <f t="shared" si="40"/>
        <v>0</v>
      </c>
      <c r="F792">
        <f t="shared" si="41"/>
        <v>0</v>
      </c>
    </row>
    <row r="793" spans="1:6" x14ac:dyDescent="0.25">
      <c r="A793" s="1">
        <v>14</v>
      </c>
      <c r="B793" s="1">
        <v>108</v>
      </c>
      <c r="C793" s="1">
        <v>1</v>
      </c>
      <c r="D793">
        <f t="shared" si="39"/>
        <v>240</v>
      </c>
      <c r="E793">
        <f t="shared" si="40"/>
        <v>0</v>
      </c>
      <c r="F793">
        <f t="shared" si="41"/>
        <v>0</v>
      </c>
    </row>
    <row r="794" spans="1:6" x14ac:dyDescent="0.25">
      <c r="A794" s="1">
        <v>14</v>
      </c>
      <c r="B794" s="1">
        <v>110</v>
      </c>
      <c r="C794" s="1">
        <v>1</v>
      </c>
      <c r="D794">
        <f t="shared" si="39"/>
        <v>240</v>
      </c>
      <c r="E794">
        <f t="shared" si="40"/>
        <v>0</v>
      </c>
      <c r="F794">
        <f t="shared" si="41"/>
        <v>0</v>
      </c>
    </row>
    <row r="795" spans="1:6" x14ac:dyDescent="0.25">
      <c r="A795" s="1">
        <v>14</v>
      </c>
      <c r="B795" s="1">
        <v>111</v>
      </c>
      <c r="C795" s="1">
        <v>1</v>
      </c>
      <c r="D795">
        <f t="shared" si="39"/>
        <v>240</v>
      </c>
      <c r="E795">
        <f t="shared" si="40"/>
        <v>0</v>
      </c>
      <c r="F795">
        <f t="shared" si="41"/>
        <v>0</v>
      </c>
    </row>
    <row r="796" spans="1:6" x14ac:dyDescent="0.25">
      <c r="A796" s="1">
        <v>14</v>
      </c>
      <c r="B796" s="1">
        <v>112</v>
      </c>
      <c r="C796" s="1">
        <v>2</v>
      </c>
      <c r="D796">
        <f t="shared" si="39"/>
        <v>240</v>
      </c>
      <c r="E796">
        <f t="shared" si="40"/>
        <v>0</v>
      </c>
      <c r="F796">
        <f t="shared" si="41"/>
        <v>0</v>
      </c>
    </row>
    <row r="797" spans="1:6" x14ac:dyDescent="0.25">
      <c r="A797" s="1">
        <v>14</v>
      </c>
      <c r="B797" s="1">
        <v>113</v>
      </c>
      <c r="C797" s="1">
        <v>3</v>
      </c>
      <c r="D797">
        <f t="shared" si="39"/>
        <v>240</v>
      </c>
      <c r="E797">
        <f t="shared" si="40"/>
        <v>0</v>
      </c>
      <c r="F797">
        <f t="shared" si="41"/>
        <v>0</v>
      </c>
    </row>
    <row r="798" spans="1:6" x14ac:dyDescent="0.25">
      <c r="A798" s="1">
        <v>14</v>
      </c>
      <c r="B798" s="1">
        <v>114</v>
      </c>
      <c r="C798" s="1">
        <v>5</v>
      </c>
      <c r="D798">
        <f t="shared" si="39"/>
        <v>240</v>
      </c>
      <c r="E798">
        <f t="shared" si="40"/>
        <v>0</v>
      </c>
      <c r="F798">
        <f t="shared" si="41"/>
        <v>0</v>
      </c>
    </row>
    <row r="799" spans="1:6" x14ac:dyDescent="0.25">
      <c r="A799" s="1">
        <v>14</v>
      </c>
      <c r="B799" s="1">
        <v>115</v>
      </c>
      <c r="C799" s="1">
        <v>3</v>
      </c>
      <c r="D799">
        <f t="shared" si="39"/>
        <v>240</v>
      </c>
      <c r="E799">
        <f t="shared" si="40"/>
        <v>0</v>
      </c>
      <c r="F799">
        <f t="shared" si="41"/>
        <v>0</v>
      </c>
    </row>
    <row r="800" spans="1:6" x14ac:dyDescent="0.25">
      <c r="A800" s="1">
        <v>14</v>
      </c>
      <c r="B800" s="1">
        <v>116</v>
      </c>
      <c r="C800" s="1">
        <v>1</v>
      </c>
      <c r="D800">
        <f t="shared" si="39"/>
        <v>240</v>
      </c>
      <c r="E800">
        <f t="shared" si="40"/>
        <v>0</v>
      </c>
      <c r="F800">
        <f t="shared" si="41"/>
        <v>0</v>
      </c>
    </row>
    <row r="801" spans="1:6" x14ac:dyDescent="0.25">
      <c r="A801" s="1">
        <v>14</v>
      </c>
      <c r="B801" s="1">
        <v>118</v>
      </c>
      <c r="C801" s="1">
        <v>3</v>
      </c>
      <c r="D801">
        <f t="shared" si="39"/>
        <v>240</v>
      </c>
      <c r="E801">
        <f t="shared" si="40"/>
        <v>0</v>
      </c>
      <c r="F801">
        <f t="shared" si="41"/>
        <v>0</v>
      </c>
    </row>
    <row r="802" spans="1:6" x14ac:dyDescent="0.25">
      <c r="A802" s="1">
        <v>14</v>
      </c>
      <c r="B802" s="1">
        <v>120</v>
      </c>
      <c r="C802" s="1">
        <v>1</v>
      </c>
      <c r="D802">
        <f t="shared" si="39"/>
        <v>240</v>
      </c>
      <c r="E802">
        <f t="shared" si="40"/>
        <v>0</v>
      </c>
      <c r="F802">
        <f t="shared" si="41"/>
        <v>0</v>
      </c>
    </row>
    <row r="803" spans="1:6" x14ac:dyDescent="0.25">
      <c r="A803" s="1">
        <v>14</v>
      </c>
      <c r="B803" s="1">
        <v>122</v>
      </c>
      <c r="C803" s="1">
        <v>4</v>
      </c>
      <c r="D803">
        <f t="shared" si="39"/>
        <v>240</v>
      </c>
      <c r="E803">
        <f t="shared" si="40"/>
        <v>0</v>
      </c>
      <c r="F803">
        <f t="shared" si="41"/>
        <v>0</v>
      </c>
    </row>
    <row r="804" spans="1:6" x14ac:dyDescent="0.25">
      <c r="A804" s="1">
        <v>14</v>
      </c>
      <c r="B804" s="1">
        <v>123</v>
      </c>
      <c r="C804" s="1">
        <v>2</v>
      </c>
      <c r="D804">
        <f t="shared" si="39"/>
        <v>240</v>
      </c>
      <c r="E804">
        <f t="shared" si="40"/>
        <v>0</v>
      </c>
      <c r="F804">
        <f t="shared" si="41"/>
        <v>0</v>
      </c>
    </row>
    <row r="805" spans="1:6" x14ac:dyDescent="0.25">
      <c r="A805" s="1">
        <v>14</v>
      </c>
      <c r="B805" s="1">
        <v>124</v>
      </c>
      <c r="C805" s="1">
        <v>5</v>
      </c>
      <c r="D805">
        <f t="shared" si="39"/>
        <v>240</v>
      </c>
      <c r="E805">
        <f t="shared" si="40"/>
        <v>0</v>
      </c>
      <c r="F805">
        <f t="shared" si="41"/>
        <v>0</v>
      </c>
    </row>
    <row r="806" spans="1:6" x14ac:dyDescent="0.25">
      <c r="A806" s="1">
        <v>14</v>
      </c>
      <c r="B806" s="1">
        <v>125</v>
      </c>
      <c r="C806" s="1">
        <v>2</v>
      </c>
      <c r="D806">
        <f t="shared" si="39"/>
        <v>240</v>
      </c>
      <c r="E806">
        <f t="shared" si="40"/>
        <v>0</v>
      </c>
      <c r="F806">
        <f t="shared" si="41"/>
        <v>0</v>
      </c>
    </row>
    <row r="807" spans="1:6" x14ac:dyDescent="0.25">
      <c r="A807" s="1">
        <v>14</v>
      </c>
      <c r="B807" s="1">
        <v>126</v>
      </c>
      <c r="C807" s="1">
        <v>1</v>
      </c>
      <c r="D807">
        <f t="shared" si="39"/>
        <v>240</v>
      </c>
      <c r="E807">
        <f t="shared" si="40"/>
        <v>0</v>
      </c>
      <c r="F807">
        <f t="shared" si="41"/>
        <v>0</v>
      </c>
    </row>
    <row r="808" spans="1:6" x14ac:dyDescent="0.25">
      <c r="A808" s="1">
        <v>14</v>
      </c>
      <c r="B808" s="1">
        <v>127</v>
      </c>
      <c r="C808" s="1">
        <v>1</v>
      </c>
      <c r="D808">
        <f t="shared" si="39"/>
        <v>240</v>
      </c>
      <c r="E808">
        <f t="shared" si="40"/>
        <v>0</v>
      </c>
      <c r="F808">
        <f t="shared" si="41"/>
        <v>0</v>
      </c>
    </row>
    <row r="809" spans="1:6" x14ac:dyDescent="0.25">
      <c r="A809" s="1">
        <v>14</v>
      </c>
      <c r="B809" s="1">
        <v>128</v>
      </c>
      <c r="C809" s="1">
        <v>3</v>
      </c>
      <c r="D809">
        <f t="shared" si="39"/>
        <v>240</v>
      </c>
      <c r="E809">
        <f t="shared" si="40"/>
        <v>0</v>
      </c>
      <c r="F809">
        <f t="shared" si="41"/>
        <v>0</v>
      </c>
    </row>
    <row r="810" spans="1:6" x14ac:dyDescent="0.25">
      <c r="A810" s="1">
        <v>14</v>
      </c>
      <c r="B810" s="1">
        <v>129</v>
      </c>
      <c r="C810" s="1">
        <v>2</v>
      </c>
      <c r="D810">
        <f t="shared" si="39"/>
        <v>240</v>
      </c>
      <c r="E810">
        <f t="shared" si="40"/>
        <v>0</v>
      </c>
      <c r="F810">
        <f t="shared" si="41"/>
        <v>0</v>
      </c>
    </row>
    <row r="811" spans="1:6" x14ac:dyDescent="0.25">
      <c r="A811" s="1">
        <v>14</v>
      </c>
      <c r="B811" s="1">
        <v>131</v>
      </c>
      <c r="C811" s="1">
        <v>1</v>
      </c>
      <c r="D811">
        <f t="shared" si="39"/>
        <v>240</v>
      </c>
      <c r="E811">
        <f t="shared" si="40"/>
        <v>0</v>
      </c>
      <c r="F811">
        <f t="shared" si="41"/>
        <v>0</v>
      </c>
    </row>
    <row r="812" spans="1:6" x14ac:dyDescent="0.25">
      <c r="A812" s="1">
        <v>14</v>
      </c>
      <c r="B812" s="1">
        <v>132</v>
      </c>
      <c r="C812" s="1">
        <v>2</v>
      </c>
      <c r="D812">
        <f t="shared" si="39"/>
        <v>240</v>
      </c>
      <c r="E812">
        <f t="shared" si="40"/>
        <v>0</v>
      </c>
      <c r="F812">
        <f t="shared" si="41"/>
        <v>0</v>
      </c>
    </row>
    <row r="813" spans="1:6" x14ac:dyDescent="0.25">
      <c r="A813" s="1">
        <v>14</v>
      </c>
      <c r="B813" s="1">
        <v>133</v>
      </c>
      <c r="C813" s="1">
        <v>1</v>
      </c>
      <c r="D813">
        <f t="shared" si="39"/>
        <v>240</v>
      </c>
      <c r="E813">
        <f t="shared" si="40"/>
        <v>0</v>
      </c>
      <c r="F813">
        <f t="shared" si="41"/>
        <v>0</v>
      </c>
    </row>
    <row r="814" spans="1:6" x14ac:dyDescent="0.25">
      <c r="A814" s="1">
        <v>14</v>
      </c>
      <c r="B814" s="1">
        <v>134</v>
      </c>
      <c r="C814" s="1">
        <v>2</v>
      </c>
      <c r="D814">
        <f t="shared" si="39"/>
        <v>240</v>
      </c>
      <c r="E814">
        <f t="shared" si="40"/>
        <v>0</v>
      </c>
      <c r="F814">
        <f t="shared" si="41"/>
        <v>0</v>
      </c>
    </row>
    <row r="815" spans="1:6" x14ac:dyDescent="0.25">
      <c r="A815" s="1">
        <v>14</v>
      </c>
      <c r="B815" s="1">
        <v>135</v>
      </c>
      <c r="C815" s="1">
        <v>1</v>
      </c>
      <c r="D815">
        <f t="shared" si="39"/>
        <v>240</v>
      </c>
      <c r="E815">
        <f t="shared" si="40"/>
        <v>0</v>
      </c>
      <c r="F815">
        <f t="shared" si="41"/>
        <v>0</v>
      </c>
    </row>
    <row r="816" spans="1:6" x14ac:dyDescent="0.25">
      <c r="A816" s="1">
        <v>14</v>
      </c>
      <c r="B816" s="1">
        <v>137</v>
      </c>
      <c r="C816" s="1">
        <v>4</v>
      </c>
      <c r="D816">
        <f t="shared" si="39"/>
        <v>240</v>
      </c>
      <c r="E816">
        <f t="shared" si="40"/>
        <v>0</v>
      </c>
      <c r="F816">
        <f t="shared" si="41"/>
        <v>0</v>
      </c>
    </row>
    <row r="817" spans="1:6" x14ac:dyDescent="0.25">
      <c r="A817" s="1">
        <v>14</v>
      </c>
      <c r="B817" s="1">
        <v>138</v>
      </c>
      <c r="C817" s="1">
        <v>3</v>
      </c>
      <c r="D817">
        <f t="shared" si="39"/>
        <v>240</v>
      </c>
      <c r="E817">
        <f t="shared" si="40"/>
        <v>0</v>
      </c>
      <c r="F817">
        <f t="shared" si="41"/>
        <v>0</v>
      </c>
    </row>
    <row r="818" spans="1:6" x14ac:dyDescent="0.25">
      <c r="A818" s="1">
        <v>14</v>
      </c>
      <c r="B818" s="1">
        <v>139</v>
      </c>
      <c r="C818" s="1">
        <v>1</v>
      </c>
      <c r="D818">
        <f t="shared" si="39"/>
        <v>240</v>
      </c>
      <c r="E818">
        <f t="shared" si="40"/>
        <v>0</v>
      </c>
      <c r="F818">
        <f t="shared" si="41"/>
        <v>0</v>
      </c>
    </row>
    <row r="819" spans="1:6" x14ac:dyDescent="0.25">
      <c r="A819" s="1">
        <v>14</v>
      </c>
      <c r="B819" s="1">
        <v>141</v>
      </c>
      <c r="C819" s="1">
        <v>1</v>
      </c>
      <c r="D819">
        <f t="shared" si="39"/>
        <v>240</v>
      </c>
      <c r="E819">
        <f t="shared" si="40"/>
        <v>0</v>
      </c>
      <c r="F819">
        <f t="shared" si="41"/>
        <v>0</v>
      </c>
    </row>
    <row r="820" spans="1:6" x14ac:dyDescent="0.25">
      <c r="A820" s="1">
        <v>14</v>
      </c>
      <c r="B820" s="1">
        <v>142</v>
      </c>
      <c r="C820" s="1">
        <v>1</v>
      </c>
      <c r="D820">
        <f t="shared" si="39"/>
        <v>240</v>
      </c>
      <c r="E820">
        <f t="shared" si="40"/>
        <v>0</v>
      </c>
      <c r="F820">
        <f t="shared" si="41"/>
        <v>0</v>
      </c>
    </row>
    <row r="821" spans="1:6" x14ac:dyDescent="0.25">
      <c r="A821" s="1">
        <v>14</v>
      </c>
      <c r="B821" s="1">
        <v>143</v>
      </c>
      <c r="C821" s="1">
        <v>3</v>
      </c>
      <c r="D821">
        <f t="shared" si="39"/>
        <v>240</v>
      </c>
      <c r="E821">
        <f t="shared" si="40"/>
        <v>0</v>
      </c>
      <c r="F821">
        <f t="shared" si="41"/>
        <v>0</v>
      </c>
    </row>
    <row r="822" spans="1:6" x14ac:dyDescent="0.25">
      <c r="A822" s="1">
        <v>14</v>
      </c>
      <c r="B822" s="1">
        <v>144</v>
      </c>
      <c r="C822" s="1">
        <v>1</v>
      </c>
      <c r="D822">
        <f t="shared" si="39"/>
        <v>240</v>
      </c>
      <c r="E822">
        <f t="shared" si="40"/>
        <v>0</v>
      </c>
      <c r="F822">
        <f t="shared" si="41"/>
        <v>0</v>
      </c>
    </row>
    <row r="823" spans="1:6" x14ac:dyDescent="0.25">
      <c r="A823" s="1">
        <v>14</v>
      </c>
      <c r="B823" s="1">
        <v>145</v>
      </c>
      <c r="C823" s="1">
        <v>1</v>
      </c>
      <c r="D823">
        <f t="shared" si="39"/>
        <v>240</v>
      </c>
      <c r="E823">
        <f t="shared" si="40"/>
        <v>0</v>
      </c>
      <c r="F823">
        <f t="shared" si="41"/>
        <v>0</v>
      </c>
    </row>
    <row r="824" spans="1:6" x14ac:dyDescent="0.25">
      <c r="A824" s="1">
        <v>14</v>
      </c>
      <c r="B824" s="1">
        <v>146</v>
      </c>
      <c r="C824" s="1">
        <v>2</v>
      </c>
      <c r="D824">
        <f t="shared" si="39"/>
        <v>240</v>
      </c>
      <c r="E824">
        <f t="shared" si="40"/>
        <v>0</v>
      </c>
      <c r="F824">
        <f t="shared" si="41"/>
        <v>0</v>
      </c>
    </row>
    <row r="825" spans="1:6" x14ac:dyDescent="0.25">
      <c r="A825" s="1">
        <v>14</v>
      </c>
      <c r="B825" s="1">
        <v>147</v>
      </c>
      <c r="C825" s="1">
        <v>1</v>
      </c>
      <c r="D825">
        <f t="shared" si="39"/>
        <v>240</v>
      </c>
      <c r="E825">
        <f t="shared" si="40"/>
        <v>0</v>
      </c>
      <c r="F825">
        <f t="shared" si="41"/>
        <v>0</v>
      </c>
    </row>
    <row r="826" spans="1:6" x14ac:dyDescent="0.25">
      <c r="A826" s="1">
        <v>14</v>
      </c>
      <c r="B826" s="1">
        <v>150</v>
      </c>
      <c r="C826" s="1">
        <v>1</v>
      </c>
      <c r="D826">
        <f t="shared" si="39"/>
        <v>240</v>
      </c>
      <c r="E826">
        <f t="shared" si="40"/>
        <v>0</v>
      </c>
      <c r="F826">
        <f t="shared" si="41"/>
        <v>0</v>
      </c>
    </row>
    <row r="827" spans="1:6" x14ac:dyDescent="0.25">
      <c r="A827" s="1">
        <v>14</v>
      </c>
      <c r="B827" s="1">
        <v>152</v>
      </c>
      <c r="C827" s="1">
        <v>2</v>
      </c>
      <c r="D827">
        <f t="shared" si="39"/>
        <v>240</v>
      </c>
      <c r="E827">
        <f t="shared" si="40"/>
        <v>0</v>
      </c>
      <c r="F827">
        <f t="shared" si="41"/>
        <v>0</v>
      </c>
    </row>
    <row r="828" spans="1:6" x14ac:dyDescent="0.25">
      <c r="A828" s="1">
        <v>14</v>
      </c>
      <c r="B828" s="1">
        <v>153</v>
      </c>
      <c r="C828" s="1">
        <v>2</v>
      </c>
      <c r="D828">
        <f t="shared" si="39"/>
        <v>240</v>
      </c>
      <c r="E828">
        <f t="shared" si="40"/>
        <v>0</v>
      </c>
      <c r="F828">
        <f t="shared" si="41"/>
        <v>0</v>
      </c>
    </row>
    <row r="829" spans="1:6" x14ac:dyDescent="0.25">
      <c r="A829" s="1">
        <v>14</v>
      </c>
      <c r="B829" s="1">
        <v>154</v>
      </c>
      <c r="C829" s="1">
        <v>2</v>
      </c>
      <c r="D829">
        <f t="shared" si="39"/>
        <v>240</v>
      </c>
      <c r="E829">
        <f t="shared" si="40"/>
        <v>0</v>
      </c>
      <c r="F829">
        <f t="shared" si="41"/>
        <v>0</v>
      </c>
    </row>
    <row r="830" spans="1:6" x14ac:dyDescent="0.25">
      <c r="A830" s="1">
        <v>14</v>
      </c>
      <c r="B830" s="1">
        <v>155</v>
      </c>
      <c r="C830" s="1">
        <v>1</v>
      </c>
      <c r="D830">
        <f t="shared" si="39"/>
        <v>240</v>
      </c>
      <c r="E830">
        <f t="shared" si="40"/>
        <v>0</v>
      </c>
      <c r="F830">
        <f t="shared" si="41"/>
        <v>0</v>
      </c>
    </row>
    <row r="831" spans="1:6" x14ac:dyDescent="0.25">
      <c r="A831" s="1">
        <v>14</v>
      </c>
      <c r="B831" s="1">
        <v>156</v>
      </c>
      <c r="C831" s="1">
        <v>3</v>
      </c>
      <c r="D831">
        <f t="shared" si="39"/>
        <v>240</v>
      </c>
      <c r="E831">
        <f t="shared" si="40"/>
        <v>0</v>
      </c>
      <c r="F831">
        <f t="shared" si="41"/>
        <v>0</v>
      </c>
    </row>
    <row r="832" spans="1:6" x14ac:dyDescent="0.25">
      <c r="A832" s="1">
        <v>14</v>
      </c>
      <c r="B832" s="1">
        <v>157</v>
      </c>
      <c r="C832" s="1">
        <v>2</v>
      </c>
      <c r="D832">
        <f t="shared" si="39"/>
        <v>240</v>
      </c>
      <c r="E832">
        <f t="shared" si="40"/>
        <v>0</v>
      </c>
      <c r="F832">
        <f t="shared" si="41"/>
        <v>0</v>
      </c>
    </row>
    <row r="833" spans="1:6" x14ac:dyDescent="0.25">
      <c r="A833" s="1">
        <v>14</v>
      </c>
      <c r="B833" s="1">
        <v>160</v>
      </c>
      <c r="C833" s="1">
        <v>1</v>
      </c>
      <c r="D833">
        <f t="shared" si="39"/>
        <v>240</v>
      </c>
      <c r="E833">
        <f t="shared" si="40"/>
        <v>0</v>
      </c>
      <c r="F833">
        <f t="shared" si="41"/>
        <v>0</v>
      </c>
    </row>
    <row r="834" spans="1:6" x14ac:dyDescent="0.25">
      <c r="A834" s="1">
        <v>14</v>
      </c>
      <c r="B834" s="1">
        <v>161</v>
      </c>
      <c r="C834" s="1">
        <v>2</v>
      </c>
      <c r="D834">
        <f t="shared" ref="D834:D897" si="42">VLOOKUP(A834,lu_daypoints,2,FALSE)</f>
        <v>240</v>
      </c>
      <c r="E834">
        <f t="shared" si="40"/>
        <v>0</v>
      </c>
      <c r="F834">
        <f t="shared" si="41"/>
        <v>0</v>
      </c>
    </row>
    <row r="835" spans="1:6" x14ac:dyDescent="0.25">
      <c r="A835" s="1">
        <v>14</v>
      </c>
      <c r="B835" s="1">
        <v>162</v>
      </c>
      <c r="C835" s="1">
        <v>1</v>
      </c>
      <c r="D835">
        <f t="shared" si="42"/>
        <v>240</v>
      </c>
      <c r="E835">
        <f t="shared" ref="E835:E898" si="43">IF(B835&lt;=D835,0,1)</f>
        <v>0</v>
      </c>
      <c r="F835">
        <f t="shared" ref="F835:F898" si="44">E835*(B835-D835)</f>
        <v>0</v>
      </c>
    </row>
    <row r="836" spans="1:6" x14ac:dyDescent="0.25">
      <c r="A836" s="1">
        <v>14</v>
      </c>
      <c r="B836" s="1">
        <v>163</v>
      </c>
      <c r="C836" s="1">
        <v>3</v>
      </c>
      <c r="D836">
        <f t="shared" si="42"/>
        <v>240</v>
      </c>
      <c r="E836">
        <f t="shared" si="43"/>
        <v>0</v>
      </c>
      <c r="F836">
        <f t="shared" si="44"/>
        <v>0</v>
      </c>
    </row>
    <row r="837" spans="1:6" x14ac:dyDescent="0.25">
      <c r="A837" s="1">
        <v>14</v>
      </c>
      <c r="B837" s="1">
        <v>164</v>
      </c>
      <c r="C837" s="1">
        <v>4</v>
      </c>
      <c r="D837">
        <f t="shared" si="42"/>
        <v>240</v>
      </c>
      <c r="E837">
        <f t="shared" si="43"/>
        <v>0</v>
      </c>
      <c r="F837">
        <f t="shared" si="44"/>
        <v>0</v>
      </c>
    </row>
    <row r="838" spans="1:6" x14ac:dyDescent="0.25">
      <c r="A838" s="1">
        <v>14</v>
      </c>
      <c r="B838" s="1">
        <v>166</v>
      </c>
      <c r="C838" s="1">
        <v>4</v>
      </c>
      <c r="D838">
        <f t="shared" si="42"/>
        <v>240</v>
      </c>
      <c r="E838">
        <f t="shared" si="43"/>
        <v>0</v>
      </c>
      <c r="F838">
        <f t="shared" si="44"/>
        <v>0</v>
      </c>
    </row>
    <row r="839" spans="1:6" x14ac:dyDescent="0.25">
      <c r="A839" s="1">
        <v>14</v>
      </c>
      <c r="B839" s="1">
        <v>167</v>
      </c>
      <c r="C839" s="1">
        <v>3</v>
      </c>
      <c r="D839">
        <f t="shared" si="42"/>
        <v>240</v>
      </c>
      <c r="E839">
        <f t="shared" si="43"/>
        <v>0</v>
      </c>
      <c r="F839">
        <f t="shared" si="44"/>
        <v>0</v>
      </c>
    </row>
    <row r="840" spans="1:6" x14ac:dyDescent="0.25">
      <c r="A840" s="1">
        <v>14</v>
      </c>
      <c r="B840" s="1">
        <v>168</v>
      </c>
      <c r="C840" s="1">
        <v>1</v>
      </c>
      <c r="D840">
        <f t="shared" si="42"/>
        <v>240</v>
      </c>
      <c r="E840">
        <f t="shared" si="43"/>
        <v>0</v>
      </c>
      <c r="F840">
        <f t="shared" si="44"/>
        <v>0</v>
      </c>
    </row>
    <row r="841" spans="1:6" x14ac:dyDescent="0.25">
      <c r="A841" s="1">
        <v>14</v>
      </c>
      <c r="B841" s="1">
        <v>169</v>
      </c>
      <c r="C841" s="1">
        <v>1</v>
      </c>
      <c r="D841">
        <f t="shared" si="42"/>
        <v>240</v>
      </c>
      <c r="E841">
        <f t="shared" si="43"/>
        <v>0</v>
      </c>
      <c r="F841">
        <f t="shared" si="44"/>
        <v>0</v>
      </c>
    </row>
    <row r="842" spans="1:6" x14ac:dyDescent="0.25">
      <c r="A842" s="1">
        <v>14</v>
      </c>
      <c r="B842" s="1">
        <v>170</v>
      </c>
      <c r="C842" s="1">
        <v>2</v>
      </c>
      <c r="D842">
        <f t="shared" si="42"/>
        <v>240</v>
      </c>
      <c r="E842">
        <f t="shared" si="43"/>
        <v>0</v>
      </c>
      <c r="F842">
        <f t="shared" si="44"/>
        <v>0</v>
      </c>
    </row>
    <row r="843" spans="1:6" x14ac:dyDescent="0.25">
      <c r="A843" s="1">
        <v>14</v>
      </c>
      <c r="B843" s="1">
        <v>171</v>
      </c>
      <c r="C843" s="1">
        <v>2</v>
      </c>
      <c r="D843">
        <f t="shared" si="42"/>
        <v>240</v>
      </c>
      <c r="E843">
        <f t="shared" si="43"/>
        <v>0</v>
      </c>
      <c r="F843">
        <f t="shared" si="44"/>
        <v>0</v>
      </c>
    </row>
    <row r="844" spans="1:6" x14ac:dyDescent="0.25">
      <c r="A844" s="1">
        <v>14</v>
      </c>
      <c r="B844" s="1">
        <v>172</v>
      </c>
      <c r="C844" s="1">
        <v>3</v>
      </c>
      <c r="D844">
        <f t="shared" si="42"/>
        <v>240</v>
      </c>
      <c r="E844">
        <f t="shared" si="43"/>
        <v>0</v>
      </c>
      <c r="F844">
        <f t="shared" si="44"/>
        <v>0</v>
      </c>
    </row>
    <row r="845" spans="1:6" x14ac:dyDescent="0.25">
      <c r="A845" s="1">
        <v>14</v>
      </c>
      <c r="B845" s="1">
        <v>173</v>
      </c>
      <c r="C845" s="1">
        <v>4</v>
      </c>
      <c r="D845">
        <f t="shared" si="42"/>
        <v>240</v>
      </c>
      <c r="E845">
        <f t="shared" si="43"/>
        <v>0</v>
      </c>
      <c r="F845">
        <f t="shared" si="44"/>
        <v>0</v>
      </c>
    </row>
    <row r="846" spans="1:6" x14ac:dyDescent="0.25">
      <c r="A846" s="1">
        <v>14</v>
      </c>
      <c r="B846" s="1">
        <v>175</v>
      </c>
      <c r="C846" s="1">
        <v>2</v>
      </c>
      <c r="D846">
        <f t="shared" si="42"/>
        <v>240</v>
      </c>
      <c r="E846">
        <f t="shared" si="43"/>
        <v>0</v>
      </c>
      <c r="F846">
        <f t="shared" si="44"/>
        <v>0</v>
      </c>
    </row>
    <row r="847" spans="1:6" x14ac:dyDescent="0.25">
      <c r="A847" s="1">
        <v>14</v>
      </c>
      <c r="B847" s="1">
        <v>176</v>
      </c>
      <c r="C847" s="1">
        <v>4</v>
      </c>
      <c r="D847">
        <f t="shared" si="42"/>
        <v>240</v>
      </c>
      <c r="E847">
        <f t="shared" si="43"/>
        <v>0</v>
      </c>
      <c r="F847">
        <f t="shared" si="44"/>
        <v>0</v>
      </c>
    </row>
    <row r="848" spans="1:6" x14ac:dyDescent="0.25">
      <c r="A848" s="1">
        <v>14</v>
      </c>
      <c r="B848" s="1">
        <v>178</v>
      </c>
      <c r="C848" s="1">
        <v>1</v>
      </c>
      <c r="D848">
        <f t="shared" si="42"/>
        <v>240</v>
      </c>
      <c r="E848">
        <f t="shared" si="43"/>
        <v>0</v>
      </c>
      <c r="F848">
        <f t="shared" si="44"/>
        <v>0</v>
      </c>
    </row>
    <row r="849" spans="1:6" x14ac:dyDescent="0.25">
      <c r="A849" s="1">
        <v>14</v>
      </c>
      <c r="B849" s="1">
        <v>179</v>
      </c>
      <c r="C849" s="1">
        <v>1</v>
      </c>
      <c r="D849">
        <f t="shared" si="42"/>
        <v>240</v>
      </c>
      <c r="E849">
        <f t="shared" si="43"/>
        <v>0</v>
      </c>
      <c r="F849">
        <f t="shared" si="44"/>
        <v>0</v>
      </c>
    </row>
    <row r="850" spans="1:6" x14ac:dyDescent="0.25">
      <c r="A850" s="1">
        <v>14</v>
      </c>
      <c r="B850" s="1">
        <v>180</v>
      </c>
      <c r="C850" s="1">
        <v>1</v>
      </c>
      <c r="D850">
        <f t="shared" si="42"/>
        <v>240</v>
      </c>
      <c r="E850">
        <f t="shared" si="43"/>
        <v>0</v>
      </c>
      <c r="F850">
        <f t="shared" si="44"/>
        <v>0</v>
      </c>
    </row>
    <row r="851" spans="1:6" x14ac:dyDescent="0.25">
      <c r="A851" s="1">
        <v>14</v>
      </c>
      <c r="B851" s="1">
        <v>181</v>
      </c>
      <c r="C851" s="1">
        <v>1</v>
      </c>
      <c r="D851">
        <f t="shared" si="42"/>
        <v>240</v>
      </c>
      <c r="E851">
        <f t="shared" si="43"/>
        <v>0</v>
      </c>
      <c r="F851">
        <f t="shared" si="44"/>
        <v>0</v>
      </c>
    </row>
    <row r="852" spans="1:6" x14ac:dyDescent="0.25">
      <c r="A852" s="1">
        <v>14</v>
      </c>
      <c r="B852" s="1">
        <v>183</v>
      </c>
      <c r="C852" s="1">
        <v>2</v>
      </c>
      <c r="D852">
        <f t="shared" si="42"/>
        <v>240</v>
      </c>
      <c r="E852">
        <f t="shared" si="43"/>
        <v>0</v>
      </c>
      <c r="F852">
        <f t="shared" si="44"/>
        <v>0</v>
      </c>
    </row>
    <row r="853" spans="1:6" x14ac:dyDescent="0.25">
      <c r="A853" s="1">
        <v>14</v>
      </c>
      <c r="B853" s="1">
        <v>184</v>
      </c>
      <c r="C853" s="1">
        <v>1</v>
      </c>
      <c r="D853">
        <f t="shared" si="42"/>
        <v>240</v>
      </c>
      <c r="E853">
        <f t="shared" si="43"/>
        <v>0</v>
      </c>
      <c r="F853">
        <f t="shared" si="44"/>
        <v>0</v>
      </c>
    </row>
    <row r="854" spans="1:6" x14ac:dyDescent="0.25">
      <c r="A854" s="1">
        <v>14</v>
      </c>
      <c r="B854" s="1">
        <v>185</v>
      </c>
      <c r="C854" s="1">
        <v>1</v>
      </c>
      <c r="D854">
        <f t="shared" si="42"/>
        <v>240</v>
      </c>
      <c r="E854">
        <f t="shared" si="43"/>
        <v>0</v>
      </c>
      <c r="F854">
        <f t="shared" si="44"/>
        <v>0</v>
      </c>
    </row>
    <row r="855" spans="1:6" x14ac:dyDescent="0.25">
      <c r="A855" s="1">
        <v>14</v>
      </c>
      <c r="B855" s="1">
        <v>186</v>
      </c>
      <c r="C855" s="1">
        <v>2</v>
      </c>
      <c r="D855">
        <f t="shared" si="42"/>
        <v>240</v>
      </c>
      <c r="E855">
        <f t="shared" si="43"/>
        <v>0</v>
      </c>
      <c r="F855">
        <f t="shared" si="44"/>
        <v>0</v>
      </c>
    </row>
    <row r="856" spans="1:6" x14ac:dyDescent="0.25">
      <c r="A856" s="1">
        <v>14</v>
      </c>
      <c r="B856" s="1">
        <v>187</v>
      </c>
      <c r="C856" s="1">
        <v>1</v>
      </c>
      <c r="D856">
        <f t="shared" si="42"/>
        <v>240</v>
      </c>
      <c r="E856">
        <f t="shared" si="43"/>
        <v>0</v>
      </c>
      <c r="F856">
        <f t="shared" si="44"/>
        <v>0</v>
      </c>
    </row>
    <row r="857" spans="1:6" x14ac:dyDescent="0.25">
      <c r="A857" s="1">
        <v>14</v>
      </c>
      <c r="B857" s="1">
        <v>188</v>
      </c>
      <c r="C857" s="1">
        <v>1</v>
      </c>
      <c r="D857">
        <f t="shared" si="42"/>
        <v>240</v>
      </c>
      <c r="E857">
        <f t="shared" si="43"/>
        <v>0</v>
      </c>
      <c r="F857">
        <f t="shared" si="44"/>
        <v>0</v>
      </c>
    </row>
    <row r="858" spans="1:6" x14ac:dyDescent="0.25">
      <c r="A858" s="1">
        <v>14</v>
      </c>
      <c r="B858" s="1">
        <v>189</v>
      </c>
      <c r="C858" s="1">
        <v>2</v>
      </c>
      <c r="D858">
        <f t="shared" si="42"/>
        <v>240</v>
      </c>
      <c r="E858">
        <f t="shared" si="43"/>
        <v>0</v>
      </c>
      <c r="F858">
        <f t="shared" si="44"/>
        <v>0</v>
      </c>
    </row>
    <row r="859" spans="1:6" x14ac:dyDescent="0.25">
      <c r="A859" s="1">
        <v>14</v>
      </c>
      <c r="B859" s="1">
        <v>193</v>
      </c>
      <c r="C859" s="1">
        <v>1</v>
      </c>
      <c r="D859">
        <f t="shared" si="42"/>
        <v>240</v>
      </c>
      <c r="E859">
        <f t="shared" si="43"/>
        <v>0</v>
      </c>
      <c r="F859">
        <f t="shared" si="44"/>
        <v>0</v>
      </c>
    </row>
    <row r="860" spans="1:6" x14ac:dyDescent="0.25">
      <c r="A860" s="1">
        <v>14</v>
      </c>
      <c r="B860" s="1">
        <v>194</v>
      </c>
      <c r="C860" s="1">
        <v>1</v>
      </c>
      <c r="D860">
        <f t="shared" si="42"/>
        <v>240</v>
      </c>
      <c r="E860">
        <f t="shared" si="43"/>
        <v>0</v>
      </c>
      <c r="F860">
        <f t="shared" si="44"/>
        <v>0</v>
      </c>
    </row>
    <row r="861" spans="1:6" x14ac:dyDescent="0.25">
      <c r="A861" s="1">
        <v>14</v>
      </c>
      <c r="B861" s="1">
        <v>195</v>
      </c>
      <c r="C861" s="1">
        <v>1</v>
      </c>
      <c r="D861">
        <f t="shared" si="42"/>
        <v>240</v>
      </c>
      <c r="E861">
        <f t="shared" si="43"/>
        <v>0</v>
      </c>
      <c r="F861">
        <f t="shared" si="44"/>
        <v>0</v>
      </c>
    </row>
    <row r="862" spans="1:6" x14ac:dyDescent="0.25">
      <c r="A862" s="1">
        <v>14</v>
      </c>
      <c r="B862" s="1">
        <v>197</v>
      </c>
      <c r="C862" s="1">
        <v>1</v>
      </c>
      <c r="D862">
        <f t="shared" si="42"/>
        <v>240</v>
      </c>
      <c r="E862">
        <f t="shared" si="43"/>
        <v>0</v>
      </c>
      <c r="F862">
        <f t="shared" si="44"/>
        <v>0</v>
      </c>
    </row>
    <row r="863" spans="1:6" x14ac:dyDescent="0.25">
      <c r="A863" s="1">
        <v>14</v>
      </c>
      <c r="B863" s="1">
        <v>198</v>
      </c>
      <c r="C863" s="1">
        <v>1</v>
      </c>
      <c r="D863">
        <f t="shared" si="42"/>
        <v>240</v>
      </c>
      <c r="E863">
        <f t="shared" si="43"/>
        <v>0</v>
      </c>
      <c r="F863">
        <f t="shared" si="44"/>
        <v>0</v>
      </c>
    </row>
    <row r="864" spans="1:6" x14ac:dyDescent="0.25">
      <c r="A864" s="1">
        <v>14</v>
      </c>
      <c r="B864" s="1">
        <v>200</v>
      </c>
      <c r="C864" s="1">
        <v>1</v>
      </c>
      <c r="D864">
        <f t="shared" si="42"/>
        <v>240</v>
      </c>
      <c r="E864">
        <f t="shared" si="43"/>
        <v>0</v>
      </c>
      <c r="F864">
        <f t="shared" si="44"/>
        <v>0</v>
      </c>
    </row>
    <row r="865" spans="1:6" x14ac:dyDescent="0.25">
      <c r="A865" s="1">
        <v>14</v>
      </c>
      <c r="B865" s="1">
        <v>201</v>
      </c>
      <c r="C865" s="1">
        <v>1</v>
      </c>
      <c r="D865">
        <f t="shared" si="42"/>
        <v>240</v>
      </c>
      <c r="E865">
        <f t="shared" si="43"/>
        <v>0</v>
      </c>
      <c r="F865">
        <f t="shared" si="44"/>
        <v>0</v>
      </c>
    </row>
    <row r="866" spans="1:6" x14ac:dyDescent="0.25">
      <c r="A866" s="1">
        <v>14</v>
      </c>
      <c r="B866" s="1">
        <v>203</v>
      </c>
      <c r="C866" s="1">
        <v>1</v>
      </c>
      <c r="D866">
        <f t="shared" si="42"/>
        <v>240</v>
      </c>
      <c r="E866">
        <f t="shared" si="43"/>
        <v>0</v>
      </c>
      <c r="F866">
        <f t="shared" si="44"/>
        <v>0</v>
      </c>
    </row>
    <row r="867" spans="1:6" x14ac:dyDescent="0.25">
      <c r="A867" s="1">
        <v>14</v>
      </c>
      <c r="B867" s="1">
        <v>205</v>
      </c>
      <c r="C867" s="1">
        <v>2</v>
      </c>
      <c r="D867">
        <f t="shared" si="42"/>
        <v>240</v>
      </c>
      <c r="E867">
        <f t="shared" si="43"/>
        <v>0</v>
      </c>
      <c r="F867">
        <f t="shared" si="44"/>
        <v>0</v>
      </c>
    </row>
    <row r="868" spans="1:6" x14ac:dyDescent="0.25">
      <c r="A868" s="1">
        <v>14</v>
      </c>
      <c r="B868" s="1">
        <v>206</v>
      </c>
      <c r="C868" s="1">
        <v>1</v>
      </c>
      <c r="D868">
        <f t="shared" si="42"/>
        <v>240</v>
      </c>
      <c r="E868">
        <f t="shared" si="43"/>
        <v>0</v>
      </c>
      <c r="F868">
        <f t="shared" si="44"/>
        <v>0</v>
      </c>
    </row>
    <row r="869" spans="1:6" x14ac:dyDescent="0.25">
      <c r="A869" s="1">
        <v>14</v>
      </c>
      <c r="B869" s="1">
        <v>207</v>
      </c>
      <c r="C869" s="1">
        <v>1</v>
      </c>
      <c r="D869">
        <f t="shared" si="42"/>
        <v>240</v>
      </c>
      <c r="E869">
        <f t="shared" si="43"/>
        <v>0</v>
      </c>
      <c r="F869">
        <f t="shared" si="44"/>
        <v>0</v>
      </c>
    </row>
    <row r="870" spans="1:6" x14ac:dyDescent="0.25">
      <c r="A870" s="1">
        <v>14</v>
      </c>
      <c r="B870" s="1">
        <v>209</v>
      </c>
      <c r="C870" s="1">
        <v>1</v>
      </c>
      <c r="D870">
        <f t="shared" si="42"/>
        <v>240</v>
      </c>
      <c r="E870">
        <f t="shared" si="43"/>
        <v>0</v>
      </c>
      <c r="F870">
        <f t="shared" si="44"/>
        <v>0</v>
      </c>
    </row>
    <row r="871" spans="1:6" x14ac:dyDescent="0.25">
      <c r="A871" s="1">
        <v>14</v>
      </c>
      <c r="B871" s="1">
        <v>211</v>
      </c>
      <c r="C871" s="1">
        <v>2</v>
      </c>
      <c r="D871">
        <f t="shared" si="42"/>
        <v>240</v>
      </c>
      <c r="E871">
        <f t="shared" si="43"/>
        <v>0</v>
      </c>
      <c r="F871">
        <f t="shared" si="44"/>
        <v>0</v>
      </c>
    </row>
    <row r="872" spans="1:6" x14ac:dyDescent="0.25">
      <c r="A872" s="1">
        <v>14</v>
      </c>
      <c r="B872" s="1">
        <v>212</v>
      </c>
      <c r="C872" s="1">
        <v>1</v>
      </c>
      <c r="D872">
        <f t="shared" si="42"/>
        <v>240</v>
      </c>
      <c r="E872">
        <f t="shared" si="43"/>
        <v>0</v>
      </c>
      <c r="F872">
        <f t="shared" si="44"/>
        <v>0</v>
      </c>
    </row>
    <row r="873" spans="1:6" x14ac:dyDescent="0.25">
      <c r="A873" s="1">
        <v>14</v>
      </c>
      <c r="B873" s="1">
        <v>213</v>
      </c>
      <c r="C873" s="1">
        <v>1</v>
      </c>
      <c r="D873">
        <f t="shared" si="42"/>
        <v>240</v>
      </c>
      <c r="E873">
        <f t="shared" si="43"/>
        <v>0</v>
      </c>
      <c r="F873">
        <f t="shared" si="44"/>
        <v>0</v>
      </c>
    </row>
    <row r="874" spans="1:6" x14ac:dyDescent="0.25">
      <c r="A874" s="1">
        <v>14</v>
      </c>
      <c r="B874" s="1">
        <v>214</v>
      </c>
      <c r="C874" s="1">
        <v>2</v>
      </c>
      <c r="D874">
        <f t="shared" si="42"/>
        <v>240</v>
      </c>
      <c r="E874">
        <f t="shared" si="43"/>
        <v>0</v>
      </c>
      <c r="F874">
        <f t="shared" si="44"/>
        <v>0</v>
      </c>
    </row>
    <row r="875" spans="1:6" x14ac:dyDescent="0.25">
      <c r="A875" s="1">
        <v>14</v>
      </c>
      <c r="B875" s="1">
        <v>215</v>
      </c>
      <c r="C875" s="1">
        <v>1</v>
      </c>
      <c r="D875">
        <f t="shared" si="42"/>
        <v>240</v>
      </c>
      <c r="E875">
        <f t="shared" si="43"/>
        <v>0</v>
      </c>
      <c r="F875">
        <f t="shared" si="44"/>
        <v>0</v>
      </c>
    </row>
    <row r="876" spans="1:6" x14ac:dyDescent="0.25">
      <c r="A876" s="1">
        <v>14</v>
      </c>
      <c r="B876" s="1">
        <v>218</v>
      </c>
      <c r="C876" s="1">
        <v>2</v>
      </c>
      <c r="D876">
        <f t="shared" si="42"/>
        <v>240</v>
      </c>
      <c r="E876">
        <f t="shared" si="43"/>
        <v>0</v>
      </c>
      <c r="F876">
        <f t="shared" si="44"/>
        <v>0</v>
      </c>
    </row>
    <row r="877" spans="1:6" x14ac:dyDescent="0.25">
      <c r="A877" s="1">
        <v>14</v>
      </c>
      <c r="B877" s="1">
        <v>219</v>
      </c>
      <c r="C877" s="1">
        <v>1</v>
      </c>
      <c r="D877">
        <f t="shared" si="42"/>
        <v>240</v>
      </c>
      <c r="E877">
        <f t="shared" si="43"/>
        <v>0</v>
      </c>
      <c r="F877">
        <f t="shared" si="44"/>
        <v>0</v>
      </c>
    </row>
    <row r="878" spans="1:6" x14ac:dyDescent="0.25">
      <c r="A878" s="1">
        <v>14</v>
      </c>
      <c r="B878" s="1">
        <v>222</v>
      </c>
      <c r="C878" s="1">
        <v>2</v>
      </c>
      <c r="D878">
        <f t="shared" si="42"/>
        <v>240</v>
      </c>
      <c r="E878">
        <f t="shared" si="43"/>
        <v>0</v>
      </c>
      <c r="F878">
        <f t="shared" si="44"/>
        <v>0</v>
      </c>
    </row>
    <row r="879" spans="1:6" x14ac:dyDescent="0.25">
      <c r="A879" s="1">
        <v>14</v>
      </c>
      <c r="B879" s="1">
        <v>223</v>
      </c>
      <c r="C879" s="1">
        <v>1</v>
      </c>
      <c r="D879">
        <f t="shared" si="42"/>
        <v>240</v>
      </c>
      <c r="E879">
        <f t="shared" si="43"/>
        <v>0</v>
      </c>
      <c r="F879">
        <f t="shared" si="44"/>
        <v>0</v>
      </c>
    </row>
    <row r="880" spans="1:6" x14ac:dyDescent="0.25">
      <c r="A880" s="1">
        <v>14</v>
      </c>
      <c r="B880" s="1">
        <v>233</v>
      </c>
      <c r="C880" s="1">
        <v>1</v>
      </c>
      <c r="D880">
        <f t="shared" si="42"/>
        <v>240</v>
      </c>
      <c r="E880">
        <f t="shared" si="43"/>
        <v>0</v>
      </c>
      <c r="F880">
        <f t="shared" si="44"/>
        <v>0</v>
      </c>
    </row>
    <row r="881" spans="1:6" x14ac:dyDescent="0.25">
      <c r="A881" s="1">
        <v>14</v>
      </c>
      <c r="B881" s="1">
        <v>235</v>
      </c>
      <c r="C881" s="1">
        <v>1</v>
      </c>
      <c r="D881">
        <f t="shared" si="42"/>
        <v>240</v>
      </c>
      <c r="E881">
        <f t="shared" si="43"/>
        <v>0</v>
      </c>
      <c r="F881">
        <f t="shared" si="44"/>
        <v>0</v>
      </c>
    </row>
    <row r="882" spans="1:6" x14ac:dyDescent="0.25">
      <c r="A882" s="1">
        <v>14</v>
      </c>
      <c r="B882" s="1">
        <v>253</v>
      </c>
      <c r="C882" s="1">
        <v>1</v>
      </c>
      <c r="D882">
        <f t="shared" si="42"/>
        <v>240</v>
      </c>
      <c r="E882">
        <f t="shared" si="43"/>
        <v>1</v>
      </c>
      <c r="F882">
        <f t="shared" si="44"/>
        <v>13</v>
      </c>
    </row>
    <row r="883" spans="1:6" x14ac:dyDescent="0.25">
      <c r="A883" s="1">
        <v>15</v>
      </c>
      <c r="B883" s="1">
        <v>42</v>
      </c>
      <c r="C883" s="1">
        <v>1</v>
      </c>
      <c r="D883">
        <f t="shared" si="42"/>
        <v>244</v>
      </c>
      <c r="E883">
        <f t="shared" si="43"/>
        <v>0</v>
      </c>
      <c r="F883">
        <f t="shared" si="44"/>
        <v>0</v>
      </c>
    </row>
    <row r="884" spans="1:6" x14ac:dyDescent="0.25">
      <c r="A884" s="1">
        <v>15</v>
      </c>
      <c r="B884" s="1">
        <v>43</v>
      </c>
      <c r="C884" s="1">
        <v>1</v>
      </c>
      <c r="D884">
        <f t="shared" si="42"/>
        <v>244</v>
      </c>
      <c r="E884">
        <f t="shared" si="43"/>
        <v>0</v>
      </c>
      <c r="F884">
        <f t="shared" si="44"/>
        <v>0</v>
      </c>
    </row>
    <row r="885" spans="1:6" x14ac:dyDescent="0.25">
      <c r="A885" s="1">
        <v>15</v>
      </c>
      <c r="B885" s="1">
        <v>45</v>
      </c>
      <c r="C885" s="1">
        <v>1</v>
      </c>
      <c r="D885">
        <f t="shared" si="42"/>
        <v>244</v>
      </c>
      <c r="E885">
        <f t="shared" si="43"/>
        <v>0</v>
      </c>
      <c r="F885">
        <f t="shared" si="44"/>
        <v>0</v>
      </c>
    </row>
    <row r="886" spans="1:6" x14ac:dyDescent="0.25">
      <c r="A886" s="1">
        <v>15</v>
      </c>
      <c r="B886" s="1">
        <v>47</v>
      </c>
      <c r="C886" s="1">
        <v>5</v>
      </c>
      <c r="D886">
        <f t="shared" si="42"/>
        <v>244</v>
      </c>
      <c r="E886">
        <f t="shared" si="43"/>
        <v>0</v>
      </c>
      <c r="F886">
        <f t="shared" si="44"/>
        <v>0</v>
      </c>
    </row>
    <row r="887" spans="1:6" x14ac:dyDescent="0.25">
      <c r="A887" s="1">
        <v>15</v>
      </c>
      <c r="B887" s="1">
        <v>49</v>
      </c>
      <c r="C887" s="1">
        <v>3</v>
      </c>
      <c r="D887">
        <f t="shared" si="42"/>
        <v>244</v>
      </c>
      <c r="E887">
        <f t="shared" si="43"/>
        <v>0</v>
      </c>
      <c r="F887">
        <f t="shared" si="44"/>
        <v>0</v>
      </c>
    </row>
    <row r="888" spans="1:6" x14ac:dyDescent="0.25">
      <c r="A888" s="1">
        <v>15</v>
      </c>
      <c r="B888" s="1">
        <v>50</v>
      </c>
      <c r="C888" s="1">
        <v>1</v>
      </c>
      <c r="D888">
        <f t="shared" si="42"/>
        <v>244</v>
      </c>
      <c r="E888">
        <f t="shared" si="43"/>
        <v>0</v>
      </c>
      <c r="F888">
        <f t="shared" si="44"/>
        <v>0</v>
      </c>
    </row>
    <row r="889" spans="1:6" x14ac:dyDescent="0.25">
      <c r="A889" s="1">
        <v>15</v>
      </c>
      <c r="B889" s="1">
        <v>52</v>
      </c>
      <c r="C889" s="1">
        <v>3</v>
      </c>
      <c r="D889">
        <f t="shared" si="42"/>
        <v>244</v>
      </c>
      <c r="E889">
        <f t="shared" si="43"/>
        <v>0</v>
      </c>
      <c r="F889">
        <f t="shared" si="44"/>
        <v>0</v>
      </c>
    </row>
    <row r="890" spans="1:6" x14ac:dyDescent="0.25">
      <c r="A890" s="1">
        <v>15</v>
      </c>
      <c r="B890" s="1">
        <v>53</v>
      </c>
      <c r="C890" s="1">
        <v>1</v>
      </c>
      <c r="D890">
        <f t="shared" si="42"/>
        <v>244</v>
      </c>
      <c r="E890">
        <f t="shared" si="43"/>
        <v>0</v>
      </c>
      <c r="F890">
        <f t="shared" si="44"/>
        <v>0</v>
      </c>
    </row>
    <row r="891" spans="1:6" x14ac:dyDescent="0.25">
      <c r="A891" s="1">
        <v>15</v>
      </c>
      <c r="B891" s="1">
        <v>54</v>
      </c>
      <c r="C891" s="1">
        <v>2</v>
      </c>
      <c r="D891">
        <f t="shared" si="42"/>
        <v>244</v>
      </c>
      <c r="E891">
        <f t="shared" si="43"/>
        <v>0</v>
      </c>
      <c r="F891">
        <f t="shared" si="44"/>
        <v>0</v>
      </c>
    </row>
    <row r="892" spans="1:6" x14ac:dyDescent="0.25">
      <c r="A892" s="1">
        <v>15</v>
      </c>
      <c r="B892" s="1">
        <v>55</v>
      </c>
      <c r="C892" s="1">
        <v>4</v>
      </c>
      <c r="D892">
        <f t="shared" si="42"/>
        <v>244</v>
      </c>
      <c r="E892">
        <f t="shared" si="43"/>
        <v>0</v>
      </c>
      <c r="F892">
        <f t="shared" si="44"/>
        <v>0</v>
      </c>
    </row>
    <row r="893" spans="1:6" x14ac:dyDescent="0.25">
      <c r="A893" s="1">
        <v>15</v>
      </c>
      <c r="B893" s="1">
        <v>57</v>
      </c>
      <c r="C893" s="1">
        <v>1</v>
      </c>
      <c r="D893">
        <f t="shared" si="42"/>
        <v>244</v>
      </c>
      <c r="E893">
        <f t="shared" si="43"/>
        <v>0</v>
      </c>
      <c r="F893">
        <f t="shared" si="44"/>
        <v>0</v>
      </c>
    </row>
    <row r="894" spans="1:6" x14ac:dyDescent="0.25">
      <c r="A894" s="1">
        <v>15</v>
      </c>
      <c r="B894" s="1">
        <v>58</v>
      </c>
      <c r="C894" s="1">
        <v>4</v>
      </c>
      <c r="D894">
        <f t="shared" si="42"/>
        <v>244</v>
      </c>
      <c r="E894">
        <f t="shared" si="43"/>
        <v>0</v>
      </c>
      <c r="F894">
        <f t="shared" si="44"/>
        <v>0</v>
      </c>
    </row>
    <row r="895" spans="1:6" x14ac:dyDescent="0.25">
      <c r="A895" s="1">
        <v>15</v>
      </c>
      <c r="B895" s="1">
        <v>61</v>
      </c>
      <c r="C895" s="1">
        <v>1</v>
      </c>
      <c r="D895">
        <f t="shared" si="42"/>
        <v>244</v>
      </c>
      <c r="E895">
        <f t="shared" si="43"/>
        <v>0</v>
      </c>
      <c r="F895">
        <f t="shared" si="44"/>
        <v>0</v>
      </c>
    </row>
    <row r="896" spans="1:6" x14ac:dyDescent="0.25">
      <c r="A896" s="1">
        <v>15</v>
      </c>
      <c r="B896" s="1">
        <v>62</v>
      </c>
      <c r="C896" s="1">
        <v>1</v>
      </c>
      <c r="D896">
        <f t="shared" si="42"/>
        <v>244</v>
      </c>
      <c r="E896">
        <f t="shared" si="43"/>
        <v>0</v>
      </c>
      <c r="F896">
        <f t="shared" si="44"/>
        <v>0</v>
      </c>
    </row>
    <row r="897" spans="1:6" x14ac:dyDescent="0.25">
      <c r="A897" s="1">
        <v>15</v>
      </c>
      <c r="B897" s="1">
        <v>63</v>
      </c>
      <c r="C897" s="1">
        <v>2</v>
      </c>
      <c r="D897">
        <f t="shared" si="42"/>
        <v>244</v>
      </c>
      <c r="E897">
        <f t="shared" si="43"/>
        <v>0</v>
      </c>
      <c r="F897">
        <f t="shared" si="44"/>
        <v>0</v>
      </c>
    </row>
    <row r="898" spans="1:6" x14ac:dyDescent="0.25">
      <c r="A898" s="1">
        <v>15</v>
      </c>
      <c r="B898" s="1">
        <v>64</v>
      </c>
      <c r="C898" s="1">
        <v>3</v>
      </c>
      <c r="D898">
        <f t="shared" ref="D898:D961" si="45">VLOOKUP(A898,lu_daypoints,2,FALSE)</f>
        <v>244</v>
      </c>
      <c r="E898">
        <f t="shared" si="43"/>
        <v>0</v>
      </c>
      <c r="F898">
        <f t="shared" si="44"/>
        <v>0</v>
      </c>
    </row>
    <row r="899" spans="1:6" x14ac:dyDescent="0.25">
      <c r="A899" s="1">
        <v>15</v>
      </c>
      <c r="B899" s="1">
        <v>67</v>
      </c>
      <c r="C899" s="1">
        <v>3</v>
      </c>
      <c r="D899">
        <f t="shared" si="45"/>
        <v>244</v>
      </c>
      <c r="E899">
        <f t="shared" ref="E899:E962" si="46">IF(B899&lt;=D899,0,1)</f>
        <v>0</v>
      </c>
      <c r="F899">
        <f t="shared" ref="F899:F962" si="47">E899*(B899-D899)</f>
        <v>0</v>
      </c>
    </row>
    <row r="900" spans="1:6" x14ac:dyDescent="0.25">
      <c r="A900" s="1">
        <v>15</v>
      </c>
      <c r="B900" s="1">
        <v>69</v>
      </c>
      <c r="C900" s="1">
        <v>2</v>
      </c>
      <c r="D900">
        <f t="shared" si="45"/>
        <v>244</v>
      </c>
      <c r="E900">
        <f t="shared" si="46"/>
        <v>0</v>
      </c>
      <c r="F900">
        <f t="shared" si="47"/>
        <v>0</v>
      </c>
    </row>
    <row r="901" spans="1:6" x14ac:dyDescent="0.25">
      <c r="A901" s="1">
        <v>15</v>
      </c>
      <c r="B901" s="1">
        <v>70</v>
      </c>
      <c r="C901" s="1">
        <v>3</v>
      </c>
      <c r="D901">
        <f t="shared" si="45"/>
        <v>244</v>
      </c>
      <c r="E901">
        <f t="shared" si="46"/>
        <v>0</v>
      </c>
      <c r="F901">
        <f t="shared" si="47"/>
        <v>0</v>
      </c>
    </row>
    <row r="902" spans="1:6" x14ac:dyDescent="0.25">
      <c r="A902" s="1">
        <v>15</v>
      </c>
      <c r="B902" s="1">
        <v>71</v>
      </c>
      <c r="C902" s="1">
        <v>2</v>
      </c>
      <c r="D902">
        <f t="shared" si="45"/>
        <v>244</v>
      </c>
      <c r="E902">
        <f t="shared" si="46"/>
        <v>0</v>
      </c>
      <c r="F902">
        <f t="shared" si="47"/>
        <v>0</v>
      </c>
    </row>
    <row r="903" spans="1:6" x14ac:dyDescent="0.25">
      <c r="A903" s="1">
        <v>15</v>
      </c>
      <c r="B903" s="1">
        <v>72</v>
      </c>
      <c r="C903" s="1">
        <v>5</v>
      </c>
      <c r="D903">
        <f t="shared" si="45"/>
        <v>244</v>
      </c>
      <c r="E903">
        <f t="shared" si="46"/>
        <v>0</v>
      </c>
      <c r="F903">
        <f t="shared" si="47"/>
        <v>0</v>
      </c>
    </row>
    <row r="904" spans="1:6" x14ac:dyDescent="0.25">
      <c r="A904" s="1">
        <v>15</v>
      </c>
      <c r="B904" s="1">
        <v>73</v>
      </c>
      <c r="C904" s="1">
        <v>2</v>
      </c>
      <c r="D904">
        <f t="shared" si="45"/>
        <v>244</v>
      </c>
      <c r="E904">
        <f t="shared" si="46"/>
        <v>0</v>
      </c>
      <c r="F904">
        <f t="shared" si="47"/>
        <v>0</v>
      </c>
    </row>
    <row r="905" spans="1:6" x14ac:dyDescent="0.25">
      <c r="A905" s="1">
        <v>15</v>
      </c>
      <c r="B905" s="1">
        <v>74</v>
      </c>
      <c r="C905" s="1">
        <v>1</v>
      </c>
      <c r="D905">
        <f t="shared" si="45"/>
        <v>244</v>
      </c>
      <c r="E905">
        <f t="shared" si="46"/>
        <v>0</v>
      </c>
      <c r="F905">
        <f t="shared" si="47"/>
        <v>0</v>
      </c>
    </row>
    <row r="906" spans="1:6" x14ac:dyDescent="0.25">
      <c r="A906" s="1">
        <v>15</v>
      </c>
      <c r="B906" s="1">
        <v>75</v>
      </c>
      <c r="C906" s="1">
        <v>4</v>
      </c>
      <c r="D906">
        <f t="shared" si="45"/>
        <v>244</v>
      </c>
      <c r="E906">
        <f t="shared" si="46"/>
        <v>0</v>
      </c>
      <c r="F906">
        <f t="shared" si="47"/>
        <v>0</v>
      </c>
    </row>
    <row r="907" spans="1:6" x14ac:dyDescent="0.25">
      <c r="A907" s="1">
        <v>15</v>
      </c>
      <c r="B907" s="1">
        <v>76</v>
      </c>
      <c r="C907" s="1">
        <v>3</v>
      </c>
      <c r="D907">
        <f t="shared" si="45"/>
        <v>244</v>
      </c>
      <c r="E907">
        <f t="shared" si="46"/>
        <v>0</v>
      </c>
      <c r="F907">
        <f t="shared" si="47"/>
        <v>0</v>
      </c>
    </row>
    <row r="908" spans="1:6" x14ac:dyDescent="0.25">
      <c r="A908" s="1">
        <v>15</v>
      </c>
      <c r="B908" s="1">
        <v>77</v>
      </c>
      <c r="C908" s="1">
        <v>1</v>
      </c>
      <c r="D908">
        <f t="shared" si="45"/>
        <v>244</v>
      </c>
      <c r="E908">
        <f t="shared" si="46"/>
        <v>0</v>
      </c>
      <c r="F908">
        <f t="shared" si="47"/>
        <v>0</v>
      </c>
    </row>
    <row r="909" spans="1:6" x14ac:dyDescent="0.25">
      <c r="A909" s="1">
        <v>15</v>
      </c>
      <c r="B909" s="1">
        <v>78</v>
      </c>
      <c r="C909" s="1">
        <v>5</v>
      </c>
      <c r="D909">
        <f t="shared" si="45"/>
        <v>244</v>
      </c>
      <c r="E909">
        <f t="shared" si="46"/>
        <v>0</v>
      </c>
      <c r="F909">
        <f t="shared" si="47"/>
        <v>0</v>
      </c>
    </row>
    <row r="910" spans="1:6" x14ac:dyDescent="0.25">
      <c r="A910" s="1">
        <v>15</v>
      </c>
      <c r="B910" s="1">
        <v>80</v>
      </c>
      <c r="C910" s="1">
        <v>1</v>
      </c>
      <c r="D910">
        <f t="shared" si="45"/>
        <v>244</v>
      </c>
      <c r="E910">
        <f t="shared" si="46"/>
        <v>0</v>
      </c>
      <c r="F910">
        <f t="shared" si="47"/>
        <v>0</v>
      </c>
    </row>
    <row r="911" spans="1:6" x14ac:dyDescent="0.25">
      <c r="A911" s="1">
        <v>15</v>
      </c>
      <c r="B911" s="1">
        <v>82</v>
      </c>
      <c r="C911" s="1">
        <v>2</v>
      </c>
      <c r="D911">
        <f t="shared" si="45"/>
        <v>244</v>
      </c>
      <c r="E911">
        <f t="shared" si="46"/>
        <v>0</v>
      </c>
      <c r="F911">
        <f t="shared" si="47"/>
        <v>0</v>
      </c>
    </row>
    <row r="912" spans="1:6" x14ac:dyDescent="0.25">
      <c r="A912" s="1">
        <v>15</v>
      </c>
      <c r="B912" s="1">
        <v>83</v>
      </c>
      <c r="C912" s="1">
        <v>2</v>
      </c>
      <c r="D912">
        <f t="shared" si="45"/>
        <v>244</v>
      </c>
      <c r="E912">
        <f t="shared" si="46"/>
        <v>0</v>
      </c>
      <c r="F912">
        <f t="shared" si="47"/>
        <v>0</v>
      </c>
    </row>
    <row r="913" spans="1:6" x14ac:dyDescent="0.25">
      <c r="A913" s="1">
        <v>15</v>
      </c>
      <c r="B913" s="1">
        <v>85</v>
      </c>
      <c r="C913" s="1">
        <v>7</v>
      </c>
      <c r="D913">
        <f t="shared" si="45"/>
        <v>244</v>
      </c>
      <c r="E913">
        <f t="shared" si="46"/>
        <v>0</v>
      </c>
      <c r="F913">
        <f t="shared" si="47"/>
        <v>0</v>
      </c>
    </row>
    <row r="914" spans="1:6" x14ac:dyDescent="0.25">
      <c r="A914" s="1">
        <v>15</v>
      </c>
      <c r="B914" s="1">
        <v>87</v>
      </c>
      <c r="C914" s="1">
        <v>2</v>
      </c>
      <c r="D914">
        <f t="shared" si="45"/>
        <v>244</v>
      </c>
      <c r="E914">
        <f t="shared" si="46"/>
        <v>0</v>
      </c>
      <c r="F914">
        <f t="shared" si="47"/>
        <v>0</v>
      </c>
    </row>
    <row r="915" spans="1:6" x14ac:dyDescent="0.25">
      <c r="A915" s="1">
        <v>15</v>
      </c>
      <c r="B915" s="1">
        <v>88</v>
      </c>
      <c r="C915" s="1">
        <v>2</v>
      </c>
      <c r="D915">
        <f t="shared" si="45"/>
        <v>244</v>
      </c>
      <c r="E915">
        <f t="shared" si="46"/>
        <v>0</v>
      </c>
      <c r="F915">
        <f t="shared" si="47"/>
        <v>0</v>
      </c>
    </row>
    <row r="916" spans="1:6" x14ac:dyDescent="0.25">
      <c r="A916" s="1">
        <v>15</v>
      </c>
      <c r="B916" s="1">
        <v>89</v>
      </c>
      <c r="C916" s="1">
        <v>1</v>
      </c>
      <c r="D916">
        <f t="shared" si="45"/>
        <v>244</v>
      </c>
      <c r="E916">
        <f t="shared" si="46"/>
        <v>0</v>
      </c>
      <c r="F916">
        <f t="shared" si="47"/>
        <v>0</v>
      </c>
    </row>
    <row r="917" spans="1:6" x14ac:dyDescent="0.25">
      <c r="A917" s="1">
        <v>15</v>
      </c>
      <c r="B917" s="1">
        <v>90</v>
      </c>
      <c r="C917" s="1">
        <v>2</v>
      </c>
      <c r="D917">
        <f t="shared" si="45"/>
        <v>244</v>
      </c>
      <c r="E917">
        <f t="shared" si="46"/>
        <v>0</v>
      </c>
      <c r="F917">
        <f t="shared" si="47"/>
        <v>0</v>
      </c>
    </row>
    <row r="918" spans="1:6" x14ac:dyDescent="0.25">
      <c r="A918" s="1">
        <v>15</v>
      </c>
      <c r="B918" s="1">
        <v>91</v>
      </c>
      <c r="C918" s="1">
        <v>2</v>
      </c>
      <c r="D918">
        <f t="shared" si="45"/>
        <v>244</v>
      </c>
      <c r="E918">
        <f t="shared" si="46"/>
        <v>0</v>
      </c>
      <c r="F918">
        <f t="shared" si="47"/>
        <v>0</v>
      </c>
    </row>
    <row r="919" spans="1:6" x14ac:dyDescent="0.25">
      <c r="A919" s="1">
        <v>15</v>
      </c>
      <c r="B919" s="1">
        <v>93</v>
      </c>
      <c r="C919" s="1">
        <v>3</v>
      </c>
      <c r="D919">
        <f t="shared" si="45"/>
        <v>244</v>
      </c>
      <c r="E919">
        <f t="shared" si="46"/>
        <v>0</v>
      </c>
      <c r="F919">
        <f t="shared" si="47"/>
        <v>0</v>
      </c>
    </row>
    <row r="920" spans="1:6" x14ac:dyDescent="0.25">
      <c r="A920" s="1">
        <v>15</v>
      </c>
      <c r="B920" s="1">
        <v>95</v>
      </c>
      <c r="C920" s="1">
        <v>3</v>
      </c>
      <c r="D920">
        <f t="shared" si="45"/>
        <v>244</v>
      </c>
      <c r="E920">
        <f t="shared" si="46"/>
        <v>0</v>
      </c>
      <c r="F920">
        <f t="shared" si="47"/>
        <v>0</v>
      </c>
    </row>
    <row r="921" spans="1:6" x14ac:dyDescent="0.25">
      <c r="A921" s="1">
        <v>15</v>
      </c>
      <c r="B921" s="1">
        <v>96</v>
      </c>
      <c r="C921" s="1">
        <v>3</v>
      </c>
      <c r="D921">
        <f t="shared" si="45"/>
        <v>244</v>
      </c>
      <c r="E921">
        <f t="shared" si="46"/>
        <v>0</v>
      </c>
      <c r="F921">
        <f t="shared" si="47"/>
        <v>0</v>
      </c>
    </row>
    <row r="922" spans="1:6" x14ac:dyDescent="0.25">
      <c r="A922" s="1">
        <v>15</v>
      </c>
      <c r="B922" s="1">
        <v>97</v>
      </c>
      <c r="C922" s="1">
        <v>2</v>
      </c>
      <c r="D922">
        <f t="shared" si="45"/>
        <v>244</v>
      </c>
      <c r="E922">
        <f t="shared" si="46"/>
        <v>0</v>
      </c>
      <c r="F922">
        <f t="shared" si="47"/>
        <v>0</v>
      </c>
    </row>
    <row r="923" spans="1:6" x14ac:dyDescent="0.25">
      <c r="A923" s="1">
        <v>15</v>
      </c>
      <c r="B923" s="1">
        <v>98</v>
      </c>
      <c r="C923" s="1">
        <v>2</v>
      </c>
      <c r="D923">
        <f t="shared" si="45"/>
        <v>244</v>
      </c>
      <c r="E923">
        <f t="shared" si="46"/>
        <v>0</v>
      </c>
      <c r="F923">
        <f t="shared" si="47"/>
        <v>0</v>
      </c>
    </row>
    <row r="924" spans="1:6" x14ac:dyDescent="0.25">
      <c r="A924" s="1">
        <v>15</v>
      </c>
      <c r="B924" s="1">
        <v>99</v>
      </c>
      <c r="C924" s="1">
        <v>2</v>
      </c>
      <c r="D924">
        <f t="shared" si="45"/>
        <v>244</v>
      </c>
      <c r="E924">
        <f t="shared" si="46"/>
        <v>0</v>
      </c>
      <c r="F924">
        <f t="shared" si="47"/>
        <v>0</v>
      </c>
    </row>
    <row r="925" spans="1:6" x14ac:dyDescent="0.25">
      <c r="A925" s="1">
        <v>15</v>
      </c>
      <c r="B925" s="1">
        <v>102</v>
      </c>
      <c r="C925" s="1">
        <v>1</v>
      </c>
      <c r="D925">
        <f t="shared" si="45"/>
        <v>244</v>
      </c>
      <c r="E925">
        <f t="shared" si="46"/>
        <v>0</v>
      </c>
      <c r="F925">
        <f t="shared" si="47"/>
        <v>0</v>
      </c>
    </row>
    <row r="926" spans="1:6" x14ac:dyDescent="0.25">
      <c r="A926" s="1">
        <v>15</v>
      </c>
      <c r="B926" s="1">
        <v>103</v>
      </c>
      <c r="C926" s="1">
        <v>3</v>
      </c>
      <c r="D926">
        <f t="shared" si="45"/>
        <v>244</v>
      </c>
      <c r="E926">
        <f t="shared" si="46"/>
        <v>0</v>
      </c>
      <c r="F926">
        <f t="shared" si="47"/>
        <v>0</v>
      </c>
    </row>
    <row r="927" spans="1:6" x14ac:dyDescent="0.25">
      <c r="A927" s="1">
        <v>15</v>
      </c>
      <c r="B927" s="1">
        <v>104</v>
      </c>
      <c r="C927" s="1">
        <v>3</v>
      </c>
      <c r="D927">
        <f t="shared" si="45"/>
        <v>244</v>
      </c>
      <c r="E927">
        <f t="shared" si="46"/>
        <v>0</v>
      </c>
      <c r="F927">
        <f t="shared" si="47"/>
        <v>0</v>
      </c>
    </row>
    <row r="928" spans="1:6" x14ac:dyDescent="0.25">
      <c r="A928" s="1">
        <v>15</v>
      </c>
      <c r="B928" s="1">
        <v>105</v>
      </c>
      <c r="C928" s="1">
        <v>3</v>
      </c>
      <c r="D928">
        <f t="shared" si="45"/>
        <v>244</v>
      </c>
      <c r="E928">
        <f t="shared" si="46"/>
        <v>0</v>
      </c>
      <c r="F928">
        <f t="shared" si="47"/>
        <v>0</v>
      </c>
    </row>
    <row r="929" spans="1:6" x14ac:dyDescent="0.25">
      <c r="A929" s="1">
        <v>15</v>
      </c>
      <c r="B929" s="1">
        <v>107</v>
      </c>
      <c r="C929" s="1">
        <v>2</v>
      </c>
      <c r="D929">
        <f t="shared" si="45"/>
        <v>244</v>
      </c>
      <c r="E929">
        <f t="shared" si="46"/>
        <v>0</v>
      </c>
      <c r="F929">
        <f t="shared" si="47"/>
        <v>0</v>
      </c>
    </row>
    <row r="930" spans="1:6" x14ac:dyDescent="0.25">
      <c r="A930" s="1">
        <v>15</v>
      </c>
      <c r="B930" s="1">
        <v>108</v>
      </c>
      <c r="C930" s="1">
        <v>3</v>
      </c>
      <c r="D930">
        <f t="shared" si="45"/>
        <v>244</v>
      </c>
      <c r="E930">
        <f t="shared" si="46"/>
        <v>0</v>
      </c>
      <c r="F930">
        <f t="shared" si="47"/>
        <v>0</v>
      </c>
    </row>
    <row r="931" spans="1:6" x14ac:dyDescent="0.25">
      <c r="A931" s="1">
        <v>15</v>
      </c>
      <c r="B931" s="1">
        <v>110</v>
      </c>
      <c r="C931" s="1">
        <v>2</v>
      </c>
      <c r="D931">
        <f t="shared" si="45"/>
        <v>244</v>
      </c>
      <c r="E931">
        <f t="shared" si="46"/>
        <v>0</v>
      </c>
      <c r="F931">
        <f t="shared" si="47"/>
        <v>0</v>
      </c>
    </row>
    <row r="932" spans="1:6" x14ac:dyDescent="0.25">
      <c r="A932" s="1">
        <v>15</v>
      </c>
      <c r="B932" s="1">
        <v>111</v>
      </c>
      <c r="C932" s="1">
        <v>1</v>
      </c>
      <c r="D932">
        <f t="shared" si="45"/>
        <v>244</v>
      </c>
      <c r="E932">
        <f t="shared" si="46"/>
        <v>0</v>
      </c>
      <c r="F932">
        <f t="shared" si="47"/>
        <v>0</v>
      </c>
    </row>
    <row r="933" spans="1:6" x14ac:dyDescent="0.25">
      <c r="A933" s="1">
        <v>15</v>
      </c>
      <c r="B933" s="1">
        <v>112</v>
      </c>
      <c r="C933" s="1">
        <v>2</v>
      </c>
      <c r="D933">
        <f t="shared" si="45"/>
        <v>244</v>
      </c>
      <c r="E933">
        <f t="shared" si="46"/>
        <v>0</v>
      </c>
      <c r="F933">
        <f t="shared" si="47"/>
        <v>0</v>
      </c>
    </row>
    <row r="934" spans="1:6" x14ac:dyDescent="0.25">
      <c r="A934" s="1">
        <v>15</v>
      </c>
      <c r="B934" s="1">
        <v>113</v>
      </c>
      <c r="C934" s="1">
        <v>1</v>
      </c>
      <c r="D934">
        <f t="shared" si="45"/>
        <v>244</v>
      </c>
      <c r="E934">
        <f t="shared" si="46"/>
        <v>0</v>
      </c>
      <c r="F934">
        <f t="shared" si="47"/>
        <v>0</v>
      </c>
    </row>
    <row r="935" spans="1:6" x14ac:dyDescent="0.25">
      <c r="A935" s="1">
        <v>15</v>
      </c>
      <c r="B935" s="1">
        <v>114</v>
      </c>
      <c r="C935" s="1">
        <v>5</v>
      </c>
      <c r="D935">
        <f t="shared" si="45"/>
        <v>244</v>
      </c>
      <c r="E935">
        <f t="shared" si="46"/>
        <v>0</v>
      </c>
      <c r="F935">
        <f t="shared" si="47"/>
        <v>0</v>
      </c>
    </row>
    <row r="936" spans="1:6" x14ac:dyDescent="0.25">
      <c r="A936" s="1">
        <v>15</v>
      </c>
      <c r="B936" s="1">
        <v>117</v>
      </c>
      <c r="C936" s="1">
        <v>1</v>
      </c>
      <c r="D936">
        <f t="shared" si="45"/>
        <v>244</v>
      </c>
      <c r="E936">
        <f t="shared" si="46"/>
        <v>0</v>
      </c>
      <c r="F936">
        <f t="shared" si="47"/>
        <v>0</v>
      </c>
    </row>
    <row r="937" spans="1:6" x14ac:dyDescent="0.25">
      <c r="A937" s="1">
        <v>15</v>
      </c>
      <c r="B937" s="1">
        <v>118</v>
      </c>
      <c r="C937" s="1">
        <v>3</v>
      </c>
      <c r="D937">
        <f t="shared" si="45"/>
        <v>244</v>
      </c>
      <c r="E937">
        <f t="shared" si="46"/>
        <v>0</v>
      </c>
      <c r="F937">
        <f t="shared" si="47"/>
        <v>0</v>
      </c>
    </row>
    <row r="938" spans="1:6" x14ac:dyDescent="0.25">
      <c r="A938" s="1">
        <v>15</v>
      </c>
      <c r="B938" s="1">
        <v>119</v>
      </c>
      <c r="C938" s="1">
        <v>3</v>
      </c>
      <c r="D938">
        <f t="shared" si="45"/>
        <v>244</v>
      </c>
      <c r="E938">
        <f t="shared" si="46"/>
        <v>0</v>
      </c>
      <c r="F938">
        <f t="shared" si="47"/>
        <v>0</v>
      </c>
    </row>
    <row r="939" spans="1:6" x14ac:dyDescent="0.25">
      <c r="A939" s="1">
        <v>15</v>
      </c>
      <c r="B939" s="1">
        <v>120</v>
      </c>
      <c r="C939" s="1">
        <v>4</v>
      </c>
      <c r="D939">
        <f t="shared" si="45"/>
        <v>244</v>
      </c>
      <c r="E939">
        <f t="shared" si="46"/>
        <v>0</v>
      </c>
      <c r="F939">
        <f t="shared" si="47"/>
        <v>0</v>
      </c>
    </row>
    <row r="940" spans="1:6" x14ac:dyDescent="0.25">
      <c r="A940" s="1">
        <v>15</v>
      </c>
      <c r="B940" s="1">
        <v>121</v>
      </c>
      <c r="C940" s="1">
        <v>1</v>
      </c>
      <c r="D940">
        <f t="shared" si="45"/>
        <v>244</v>
      </c>
      <c r="E940">
        <f t="shared" si="46"/>
        <v>0</v>
      </c>
      <c r="F940">
        <f t="shared" si="47"/>
        <v>0</v>
      </c>
    </row>
    <row r="941" spans="1:6" x14ac:dyDescent="0.25">
      <c r="A941" s="1">
        <v>15</v>
      </c>
      <c r="B941" s="1">
        <v>122</v>
      </c>
      <c r="C941" s="1">
        <v>1</v>
      </c>
      <c r="D941">
        <f t="shared" si="45"/>
        <v>244</v>
      </c>
      <c r="E941">
        <f t="shared" si="46"/>
        <v>0</v>
      </c>
      <c r="F941">
        <f t="shared" si="47"/>
        <v>0</v>
      </c>
    </row>
    <row r="942" spans="1:6" x14ac:dyDescent="0.25">
      <c r="A942" s="1">
        <v>15</v>
      </c>
      <c r="B942" s="1">
        <v>123</v>
      </c>
      <c r="C942" s="1">
        <v>1</v>
      </c>
      <c r="D942">
        <f t="shared" si="45"/>
        <v>244</v>
      </c>
      <c r="E942">
        <f t="shared" si="46"/>
        <v>0</v>
      </c>
      <c r="F942">
        <f t="shared" si="47"/>
        <v>0</v>
      </c>
    </row>
    <row r="943" spans="1:6" x14ac:dyDescent="0.25">
      <c r="A943" s="1">
        <v>15</v>
      </c>
      <c r="B943" s="1">
        <v>124</v>
      </c>
      <c r="C943" s="1">
        <v>4</v>
      </c>
      <c r="D943">
        <f t="shared" si="45"/>
        <v>244</v>
      </c>
      <c r="E943">
        <f t="shared" si="46"/>
        <v>0</v>
      </c>
      <c r="F943">
        <f t="shared" si="47"/>
        <v>0</v>
      </c>
    </row>
    <row r="944" spans="1:6" x14ac:dyDescent="0.25">
      <c r="A944" s="1">
        <v>15</v>
      </c>
      <c r="B944" s="1">
        <v>126</v>
      </c>
      <c r="C944" s="1">
        <v>2</v>
      </c>
      <c r="D944">
        <f t="shared" si="45"/>
        <v>244</v>
      </c>
      <c r="E944">
        <f t="shared" si="46"/>
        <v>0</v>
      </c>
      <c r="F944">
        <f t="shared" si="47"/>
        <v>0</v>
      </c>
    </row>
    <row r="945" spans="1:6" x14ac:dyDescent="0.25">
      <c r="A945" s="1">
        <v>15</v>
      </c>
      <c r="B945" s="1">
        <v>127</v>
      </c>
      <c r="C945" s="1">
        <v>3</v>
      </c>
      <c r="D945">
        <f t="shared" si="45"/>
        <v>244</v>
      </c>
      <c r="E945">
        <f t="shared" si="46"/>
        <v>0</v>
      </c>
      <c r="F945">
        <f t="shared" si="47"/>
        <v>0</v>
      </c>
    </row>
    <row r="946" spans="1:6" x14ac:dyDescent="0.25">
      <c r="A946" s="1">
        <v>15</v>
      </c>
      <c r="B946" s="1">
        <v>128</v>
      </c>
      <c r="C946" s="1">
        <v>3</v>
      </c>
      <c r="D946">
        <f t="shared" si="45"/>
        <v>244</v>
      </c>
      <c r="E946">
        <f t="shared" si="46"/>
        <v>0</v>
      </c>
      <c r="F946">
        <f t="shared" si="47"/>
        <v>0</v>
      </c>
    </row>
    <row r="947" spans="1:6" x14ac:dyDescent="0.25">
      <c r="A947" s="1">
        <v>15</v>
      </c>
      <c r="B947" s="1">
        <v>130</v>
      </c>
      <c r="C947" s="1">
        <v>3</v>
      </c>
      <c r="D947">
        <f t="shared" si="45"/>
        <v>244</v>
      </c>
      <c r="E947">
        <f t="shared" si="46"/>
        <v>0</v>
      </c>
      <c r="F947">
        <f t="shared" si="47"/>
        <v>0</v>
      </c>
    </row>
    <row r="948" spans="1:6" x14ac:dyDescent="0.25">
      <c r="A948" s="1">
        <v>15</v>
      </c>
      <c r="B948" s="1">
        <v>131</v>
      </c>
      <c r="C948" s="1">
        <v>1</v>
      </c>
      <c r="D948">
        <f t="shared" si="45"/>
        <v>244</v>
      </c>
      <c r="E948">
        <f t="shared" si="46"/>
        <v>0</v>
      </c>
      <c r="F948">
        <f t="shared" si="47"/>
        <v>0</v>
      </c>
    </row>
    <row r="949" spans="1:6" x14ac:dyDescent="0.25">
      <c r="A949" s="1">
        <v>15</v>
      </c>
      <c r="B949" s="1">
        <v>132</v>
      </c>
      <c r="C949" s="1">
        <v>3</v>
      </c>
      <c r="D949">
        <f t="shared" si="45"/>
        <v>244</v>
      </c>
      <c r="E949">
        <f t="shared" si="46"/>
        <v>0</v>
      </c>
      <c r="F949">
        <f t="shared" si="47"/>
        <v>0</v>
      </c>
    </row>
    <row r="950" spans="1:6" x14ac:dyDescent="0.25">
      <c r="A950" s="1">
        <v>15</v>
      </c>
      <c r="B950" s="1">
        <v>134</v>
      </c>
      <c r="C950" s="1">
        <v>1</v>
      </c>
      <c r="D950">
        <f t="shared" si="45"/>
        <v>244</v>
      </c>
      <c r="E950">
        <f t="shared" si="46"/>
        <v>0</v>
      </c>
      <c r="F950">
        <f t="shared" si="47"/>
        <v>0</v>
      </c>
    </row>
    <row r="951" spans="1:6" x14ac:dyDescent="0.25">
      <c r="A951" s="1">
        <v>15</v>
      </c>
      <c r="B951" s="1">
        <v>135</v>
      </c>
      <c r="C951" s="1">
        <v>5</v>
      </c>
      <c r="D951">
        <f t="shared" si="45"/>
        <v>244</v>
      </c>
      <c r="E951">
        <f t="shared" si="46"/>
        <v>0</v>
      </c>
      <c r="F951">
        <f t="shared" si="47"/>
        <v>0</v>
      </c>
    </row>
    <row r="952" spans="1:6" x14ac:dyDescent="0.25">
      <c r="A952" s="1">
        <v>15</v>
      </c>
      <c r="B952" s="1">
        <v>136</v>
      </c>
      <c r="C952" s="1">
        <v>2</v>
      </c>
      <c r="D952">
        <f t="shared" si="45"/>
        <v>244</v>
      </c>
      <c r="E952">
        <f t="shared" si="46"/>
        <v>0</v>
      </c>
      <c r="F952">
        <f t="shared" si="47"/>
        <v>0</v>
      </c>
    </row>
    <row r="953" spans="1:6" x14ac:dyDescent="0.25">
      <c r="A953" s="1">
        <v>15</v>
      </c>
      <c r="B953" s="1">
        <v>137</v>
      </c>
      <c r="C953" s="1">
        <v>1</v>
      </c>
      <c r="D953">
        <f t="shared" si="45"/>
        <v>244</v>
      </c>
      <c r="E953">
        <f t="shared" si="46"/>
        <v>0</v>
      </c>
      <c r="F953">
        <f t="shared" si="47"/>
        <v>0</v>
      </c>
    </row>
    <row r="954" spans="1:6" x14ac:dyDescent="0.25">
      <c r="A954" s="1">
        <v>15</v>
      </c>
      <c r="B954" s="1">
        <v>138</v>
      </c>
      <c r="C954" s="1">
        <v>4</v>
      </c>
      <c r="D954">
        <f t="shared" si="45"/>
        <v>244</v>
      </c>
      <c r="E954">
        <f t="shared" si="46"/>
        <v>0</v>
      </c>
      <c r="F954">
        <f t="shared" si="47"/>
        <v>0</v>
      </c>
    </row>
    <row r="955" spans="1:6" x14ac:dyDescent="0.25">
      <c r="A955" s="1">
        <v>15</v>
      </c>
      <c r="B955" s="1">
        <v>139</v>
      </c>
      <c r="C955" s="1">
        <v>3</v>
      </c>
      <c r="D955">
        <f t="shared" si="45"/>
        <v>244</v>
      </c>
      <c r="E955">
        <f t="shared" si="46"/>
        <v>0</v>
      </c>
      <c r="F955">
        <f t="shared" si="47"/>
        <v>0</v>
      </c>
    </row>
    <row r="956" spans="1:6" x14ac:dyDescent="0.25">
      <c r="A956" s="1">
        <v>15</v>
      </c>
      <c r="B956" s="1">
        <v>141</v>
      </c>
      <c r="C956" s="1">
        <v>4</v>
      </c>
      <c r="D956">
        <f t="shared" si="45"/>
        <v>244</v>
      </c>
      <c r="E956">
        <f t="shared" si="46"/>
        <v>0</v>
      </c>
      <c r="F956">
        <f t="shared" si="47"/>
        <v>0</v>
      </c>
    </row>
    <row r="957" spans="1:6" x14ac:dyDescent="0.25">
      <c r="A957" s="1">
        <v>15</v>
      </c>
      <c r="B957" s="1">
        <v>142</v>
      </c>
      <c r="C957" s="1">
        <v>3</v>
      </c>
      <c r="D957">
        <f t="shared" si="45"/>
        <v>244</v>
      </c>
      <c r="E957">
        <f t="shared" si="46"/>
        <v>0</v>
      </c>
      <c r="F957">
        <f t="shared" si="47"/>
        <v>0</v>
      </c>
    </row>
    <row r="958" spans="1:6" x14ac:dyDescent="0.25">
      <c r="A958" s="1">
        <v>15</v>
      </c>
      <c r="B958" s="1">
        <v>143</v>
      </c>
      <c r="C958" s="1">
        <v>1</v>
      </c>
      <c r="D958">
        <f t="shared" si="45"/>
        <v>244</v>
      </c>
      <c r="E958">
        <f t="shared" si="46"/>
        <v>0</v>
      </c>
      <c r="F958">
        <f t="shared" si="47"/>
        <v>0</v>
      </c>
    </row>
    <row r="959" spans="1:6" x14ac:dyDescent="0.25">
      <c r="A959" s="1">
        <v>15</v>
      </c>
      <c r="B959" s="1">
        <v>145</v>
      </c>
      <c r="C959" s="1">
        <v>3</v>
      </c>
      <c r="D959">
        <f t="shared" si="45"/>
        <v>244</v>
      </c>
      <c r="E959">
        <f t="shared" si="46"/>
        <v>0</v>
      </c>
      <c r="F959">
        <f t="shared" si="47"/>
        <v>0</v>
      </c>
    </row>
    <row r="960" spans="1:6" x14ac:dyDescent="0.25">
      <c r="A960" s="1">
        <v>15</v>
      </c>
      <c r="B960" s="1">
        <v>146</v>
      </c>
      <c r="C960" s="1">
        <v>2</v>
      </c>
      <c r="D960">
        <f t="shared" si="45"/>
        <v>244</v>
      </c>
      <c r="E960">
        <f t="shared" si="46"/>
        <v>0</v>
      </c>
      <c r="F960">
        <f t="shared" si="47"/>
        <v>0</v>
      </c>
    </row>
    <row r="961" spans="1:6" x14ac:dyDescent="0.25">
      <c r="A961" s="1">
        <v>15</v>
      </c>
      <c r="B961" s="1">
        <v>147</v>
      </c>
      <c r="C961" s="1">
        <v>2</v>
      </c>
      <c r="D961">
        <f t="shared" si="45"/>
        <v>244</v>
      </c>
      <c r="E961">
        <f t="shared" si="46"/>
        <v>0</v>
      </c>
      <c r="F961">
        <f t="shared" si="47"/>
        <v>0</v>
      </c>
    </row>
    <row r="962" spans="1:6" x14ac:dyDescent="0.25">
      <c r="A962" s="1">
        <v>15</v>
      </c>
      <c r="B962" s="1">
        <v>148</v>
      </c>
      <c r="C962" s="1">
        <v>3</v>
      </c>
      <c r="D962">
        <f t="shared" ref="D962:D1025" si="48">VLOOKUP(A962,lu_daypoints,2,FALSE)</f>
        <v>244</v>
      </c>
      <c r="E962">
        <f t="shared" si="46"/>
        <v>0</v>
      </c>
      <c r="F962">
        <f t="shared" si="47"/>
        <v>0</v>
      </c>
    </row>
    <row r="963" spans="1:6" x14ac:dyDescent="0.25">
      <c r="A963" s="1">
        <v>15</v>
      </c>
      <c r="B963" s="1">
        <v>149</v>
      </c>
      <c r="C963" s="1">
        <v>2</v>
      </c>
      <c r="D963">
        <f t="shared" si="48"/>
        <v>244</v>
      </c>
      <c r="E963">
        <f t="shared" ref="E963:E1026" si="49">IF(B963&lt;=D963,0,1)</f>
        <v>0</v>
      </c>
      <c r="F963">
        <f t="shared" ref="F963:F1026" si="50">E963*(B963-D963)</f>
        <v>0</v>
      </c>
    </row>
    <row r="964" spans="1:6" x14ac:dyDescent="0.25">
      <c r="A964" s="1">
        <v>15</v>
      </c>
      <c r="B964" s="1">
        <v>150</v>
      </c>
      <c r="C964" s="1">
        <v>4</v>
      </c>
      <c r="D964">
        <f t="shared" si="48"/>
        <v>244</v>
      </c>
      <c r="E964">
        <f t="shared" si="49"/>
        <v>0</v>
      </c>
      <c r="F964">
        <f t="shared" si="50"/>
        <v>0</v>
      </c>
    </row>
    <row r="965" spans="1:6" x14ac:dyDescent="0.25">
      <c r="A965" s="1">
        <v>15</v>
      </c>
      <c r="B965" s="1">
        <v>151</v>
      </c>
      <c r="C965" s="1">
        <v>3</v>
      </c>
      <c r="D965">
        <f t="shared" si="48"/>
        <v>244</v>
      </c>
      <c r="E965">
        <f t="shared" si="49"/>
        <v>0</v>
      </c>
      <c r="F965">
        <f t="shared" si="50"/>
        <v>0</v>
      </c>
    </row>
    <row r="966" spans="1:6" x14ac:dyDescent="0.25">
      <c r="A966" s="1">
        <v>15</v>
      </c>
      <c r="B966" s="1">
        <v>152</v>
      </c>
      <c r="C966" s="1">
        <v>1</v>
      </c>
      <c r="D966">
        <f t="shared" si="48"/>
        <v>244</v>
      </c>
      <c r="E966">
        <f t="shared" si="49"/>
        <v>0</v>
      </c>
      <c r="F966">
        <f t="shared" si="50"/>
        <v>0</v>
      </c>
    </row>
    <row r="967" spans="1:6" x14ac:dyDescent="0.25">
      <c r="A967" s="1">
        <v>15</v>
      </c>
      <c r="B967" s="1">
        <v>153</v>
      </c>
      <c r="C967" s="1">
        <v>4</v>
      </c>
      <c r="D967">
        <f t="shared" si="48"/>
        <v>244</v>
      </c>
      <c r="E967">
        <f t="shared" si="49"/>
        <v>0</v>
      </c>
      <c r="F967">
        <f t="shared" si="50"/>
        <v>0</v>
      </c>
    </row>
    <row r="968" spans="1:6" x14ac:dyDescent="0.25">
      <c r="A968" s="1">
        <v>15</v>
      </c>
      <c r="B968" s="1">
        <v>154</v>
      </c>
      <c r="C968" s="1">
        <v>2</v>
      </c>
      <c r="D968">
        <f t="shared" si="48"/>
        <v>244</v>
      </c>
      <c r="E968">
        <f t="shared" si="49"/>
        <v>0</v>
      </c>
      <c r="F968">
        <f t="shared" si="50"/>
        <v>0</v>
      </c>
    </row>
    <row r="969" spans="1:6" x14ac:dyDescent="0.25">
      <c r="A969" s="1">
        <v>15</v>
      </c>
      <c r="B969" s="1">
        <v>155</v>
      </c>
      <c r="C969" s="1">
        <v>2</v>
      </c>
      <c r="D969">
        <f t="shared" si="48"/>
        <v>244</v>
      </c>
      <c r="E969">
        <f t="shared" si="49"/>
        <v>0</v>
      </c>
      <c r="F969">
        <f t="shared" si="50"/>
        <v>0</v>
      </c>
    </row>
    <row r="970" spans="1:6" x14ac:dyDescent="0.25">
      <c r="A970" s="1">
        <v>15</v>
      </c>
      <c r="B970" s="1">
        <v>156</v>
      </c>
      <c r="C970" s="1">
        <v>1</v>
      </c>
      <c r="D970">
        <f t="shared" si="48"/>
        <v>244</v>
      </c>
      <c r="E970">
        <f t="shared" si="49"/>
        <v>0</v>
      </c>
      <c r="F970">
        <f t="shared" si="50"/>
        <v>0</v>
      </c>
    </row>
    <row r="971" spans="1:6" x14ac:dyDescent="0.25">
      <c r="A971" s="1">
        <v>15</v>
      </c>
      <c r="B971" s="1">
        <v>157</v>
      </c>
      <c r="C971" s="1">
        <v>2</v>
      </c>
      <c r="D971">
        <f t="shared" si="48"/>
        <v>244</v>
      </c>
      <c r="E971">
        <f t="shared" si="49"/>
        <v>0</v>
      </c>
      <c r="F971">
        <f t="shared" si="50"/>
        <v>0</v>
      </c>
    </row>
    <row r="972" spans="1:6" x14ac:dyDescent="0.25">
      <c r="A972" s="1">
        <v>15</v>
      </c>
      <c r="B972" s="1">
        <v>158</v>
      </c>
      <c r="C972" s="1">
        <v>5</v>
      </c>
      <c r="D972">
        <f t="shared" si="48"/>
        <v>244</v>
      </c>
      <c r="E972">
        <f t="shared" si="49"/>
        <v>0</v>
      </c>
      <c r="F972">
        <f t="shared" si="50"/>
        <v>0</v>
      </c>
    </row>
    <row r="973" spans="1:6" x14ac:dyDescent="0.25">
      <c r="A973" s="1">
        <v>15</v>
      </c>
      <c r="B973" s="1">
        <v>160</v>
      </c>
      <c r="C973" s="1">
        <v>2</v>
      </c>
      <c r="D973">
        <f t="shared" si="48"/>
        <v>244</v>
      </c>
      <c r="E973">
        <f t="shared" si="49"/>
        <v>0</v>
      </c>
      <c r="F973">
        <f t="shared" si="50"/>
        <v>0</v>
      </c>
    </row>
    <row r="974" spans="1:6" x14ac:dyDescent="0.25">
      <c r="A974" s="1">
        <v>15</v>
      </c>
      <c r="B974" s="1">
        <v>161</v>
      </c>
      <c r="C974" s="1">
        <v>1</v>
      </c>
      <c r="D974">
        <f t="shared" si="48"/>
        <v>244</v>
      </c>
      <c r="E974">
        <f t="shared" si="49"/>
        <v>0</v>
      </c>
      <c r="F974">
        <f t="shared" si="50"/>
        <v>0</v>
      </c>
    </row>
    <row r="975" spans="1:6" x14ac:dyDescent="0.25">
      <c r="A975" s="1">
        <v>15</v>
      </c>
      <c r="B975" s="1">
        <v>162</v>
      </c>
      <c r="C975" s="1">
        <v>1</v>
      </c>
      <c r="D975">
        <f t="shared" si="48"/>
        <v>244</v>
      </c>
      <c r="E975">
        <f t="shared" si="49"/>
        <v>0</v>
      </c>
      <c r="F975">
        <f t="shared" si="50"/>
        <v>0</v>
      </c>
    </row>
    <row r="976" spans="1:6" x14ac:dyDescent="0.25">
      <c r="A976" s="1">
        <v>15</v>
      </c>
      <c r="B976" s="1">
        <v>163</v>
      </c>
      <c r="C976" s="1">
        <v>2</v>
      </c>
      <c r="D976">
        <f t="shared" si="48"/>
        <v>244</v>
      </c>
      <c r="E976">
        <f t="shared" si="49"/>
        <v>0</v>
      </c>
      <c r="F976">
        <f t="shared" si="50"/>
        <v>0</v>
      </c>
    </row>
    <row r="977" spans="1:6" x14ac:dyDescent="0.25">
      <c r="A977" s="1">
        <v>15</v>
      </c>
      <c r="B977" s="1">
        <v>164</v>
      </c>
      <c r="C977" s="1">
        <v>5</v>
      </c>
      <c r="D977">
        <f t="shared" si="48"/>
        <v>244</v>
      </c>
      <c r="E977">
        <f t="shared" si="49"/>
        <v>0</v>
      </c>
      <c r="F977">
        <f t="shared" si="50"/>
        <v>0</v>
      </c>
    </row>
    <row r="978" spans="1:6" x14ac:dyDescent="0.25">
      <c r="A978" s="1">
        <v>15</v>
      </c>
      <c r="B978" s="1">
        <v>165</v>
      </c>
      <c r="C978" s="1">
        <v>1</v>
      </c>
      <c r="D978">
        <f t="shared" si="48"/>
        <v>244</v>
      </c>
      <c r="E978">
        <f t="shared" si="49"/>
        <v>0</v>
      </c>
      <c r="F978">
        <f t="shared" si="50"/>
        <v>0</v>
      </c>
    </row>
    <row r="979" spans="1:6" x14ac:dyDescent="0.25">
      <c r="A979" s="1">
        <v>15</v>
      </c>
      <c r="B979" s="1">
        <v>166</v>
      </c>
      <c r="C979" s="1">
        <v>4</v>
      </c>
      <c r="D979">
        <f t="shared" si="48"/>
        <v>244</v>
      </c>
      <c r="E979">
        <f t="shared" si="49"/>
        <v>0</v>
      </c>
      <c r="F979">
        <f t="shared" si="50"/>
        <v>0</v>
      </c>
    </row>
    <row r="980" spans="1:6" x14ac:dyDescent="0.25">
      <c r="A980" s="1">
        <v>15</v>
      </c>
      <c r="B980" s="1">
        <v>167</v>
      </c>
      <c r="C980" s="1">
        <v>5</v>
      </c>
      <c r="D980">
        <f t="shared" si="48"/>
        <v>244</v>
      </c>
      <c r="E980">
        <f t="shared" si="49"/>
        <v>0</v>
      </c>
      <c r="F980">
        <f t="shared" si="50"/>
        <v>0</v>
      </c>
    </row>
    <row r="981" spans="1:6" x14ac:dyDescent="0.25">
      <c r="A981" s="1">
        <v>15</v>
      </c>
      <c r="B981" s="1">
        <v>169</v>
      </c>
      <c r="C981" s="1">
        <v>5</v>
      </c>
      <c r="D981">
        <f t="shared" si="48"/>
        <v>244</v>
      </c>
      <c r="E981">
        <f t="shared" si="49"/>
        <v>0</v>
      </c>
      <c r="F981">
        <f t="shared" si="50"/>
        <v>0</v>
      </c>
    </row>
    <row r="982" spans="1:6" x14ac:dyDescent="0.25">
      <c r="A982" s="1">
        <v>15</v>
      </c>
      <c r="B982" s="1">
        <v>170</v>
      </c>
      <c r="C982" s="1">
        <v>3</v>
      </c>
      <c r="D982">
        <f t="shared" si="48"/>
        <v>244</v>
      </c>
      <c r="E982">
        <f t="shared" si="49"/>
        <v>0</v>
      </c>
      <c r="F982">
        <f t="shared" si="50"/>
        <v>0</v>
      </c>
    </row>
    <row r="983" spans="1:6" x14ac:dyDescent="0.25">
      <c r="A983" s="1">
        <v>15</v>
      </c>
      <c r="B983" s="1">
        <v>171</v>
      </c>
      <c r="C983" s="1">
        <v>6</v>
      </c>
      <c r="D983">
        <f t="shared" si="48"/>
        <v>244</v>
      </c>
      <c r="E983">
        <f t="shared" si="49"/>
        <v>0</v>
      </c>
      <c r="F983">
        <f t="shared" si="50"/>
        <v>0</v>
      </c>
    </row>
    <row r="984" spans="1:6" x14ac:dyDescent="0.25">
      <c r="A984" s="1">
        <v>15</v>
      </c>
      <c r="B984" s="1">
        <v>173</v>
      </c>
      <c r="C984" s="1">
        <v>5</v>
      </c>
      <c r="D984">
        <f t="shared" si="48"/>
        <v>244</v>
      </c>
      <c r="E984">
        <f t="shared" si="49"/>
        <v>0</v>
      </c>
      <c r="F984">
        <f t="shared" si="50"/>
        <v>0</v>
      </c>
    </row>
    <row r="985" spans="1:6" x14ac:dyDescent="0.25">
      <c r="A985" s="1">
        <v>15</v>
      </c>
      <c r="B985" s="1">
        <v>174</v>
      </c>
      <c r="C985" s="1">
        <v>2</v>
      </c>
      <c r="D985">
        <f t="shared" si="48"/>
        <v>244</v>
      </c>
      <c r="E985">
        <f t="shared" si="49"/>
        <v>0</v>
      </c>
      <c r="F985">
        <f t="shared" si="50"/>
        <v>0</v>
      </c>
    </row>
    <row r="986" spans="1:6" x14ac:dyDescent="0.25">
      <c r="A986" s="1">
        <v>15</v>
      </c>
      <c r="B986" s="1">
        <v>175</v>
      </c>
      <c r="C986" s="1">
        <v>4</v>
      </c>
      <c r="D986">
        <f t="shared" si="48"/>
        <v>244</v>
      </c>
      <c r="E986">
        <f t="shared" si="49"/>
        <v>0</v>
      </c>
      <c r="F986">
        <f t="shared" si="50"/>
        <v>0</v>
      </c>
    </row>
    <row r="987" spans="1:6" x14ac:dyDescent="0.25">
      <c r="A987" s="1">
        <v>15</v>
      </c>
      <c r="B987" s="1">
        <v>176</v>
      </c>
      <c r="C987" s="1">
        <v>2</v>
      </c>
      <c r="D987">
        <f t="shared" si="48"/>
        <v>244</v>
      </c>
      <c r="E987">
        <f t="shared" si="49"/>
        <v>0</v>
      </c>
      <c r="F987">
        <f t="shared" si="50"/>
        <v>0</v>
      </c>
    </row>
    <row r="988" spans="1:6" x14ac:dyDescent="0.25">
      <c r="A988" s="1">
        <v>15</v>
      </c>
      <c r="B988" s="1">
        <v>177</v>
      </c>
      <c r="C988" s="1">
        <v>4</v>
      </c>
      <c r="D988">
        <f t="shared" si="48"/>
        <v>244</v>
      </c>
      <c r="E988">
        <f t="shared" si="49"/>
        <v>0</v>
      </c>
      <c r="F988">
        <f t="shared" si="50"/>
        <v>0</v>
      </c>
    </row>
    <row r="989" spans="1:6" x14ac:dyDescent="0.25">
      <c r="A989" s="1">
        <v>15</v>
      </c>
      <c r="B989" s="1">
        <v>178</v>
      </c>
      <c r="C989" s="1">
        <v>1</v>
      </c>
      <c r="D989">
        <f t="shared" si="48"/>
        <v>244</v>
      </c>
      <c r="E989">
        <f t="shared" si="49"/>
        <v>0</v>
      </c>
      <c r="F989">
        <f t="shared" si="50"/>
        <v>0</v>
      </c>
    </row>
    <row r="990" spans="1:6" x14ac:dyDescent="0.25">
      <c r="A990" s="1">
        <v>15</v>
      </c>
      <c r="B990" s="1">
        <v>179</v>
      </c>
      <c r="C990" s="1">
        <v>4</v>
      </c>
      <c r="D990">
        <f t="shared" si="48"/>
        <v>244</v>
      </c>
      <c r="E990">
        <f t="shared" si="49"/>
        <v>0</v>
      </c>
      <c r="F990">
        <f t="shared" si="50"/>
        <v>0</v>
      </c>
    </row>
    <row r="991" spans="1:6" x14ac:dyDescent="0.25">
      <c r="A991" s="1">
        <v>15</v>
      </c>
      <c r="B991" s="1">
        <v>180</v>
      </c>
      <c r="C991" s="1">
        <v>2</v>
      </c>
      <c r="D991">
        <f t="shared" si="48"/>
        <v>244</v>
      </c>
      <c r="E991">
        <f t="shared" si="49"/>
        <v>0</v>
      </c>
      <c r="F991">
        <f t="shared" si="50"/>
        <v>0</v>
      </c>
    </row>
    <row r="992" spans="1:6" x14ac:dyDescent="0.25">
      <c r="A992" s="1">
        <v>15</v>
      </c>
      <c r="B992" s="1">
        <v>181</v>
      </c>
      <c r="C992" s="1">
        <v>4</v>
      </c>
      <c r="D992">
        <f t="shared" si="48"/>
        <v>244</v>
      </c>
      <c r="E992">
        <f t="shared" si="49"/>
        <v>0</v>
      </c>
      <c r="F992">
        <f t="shared" si="50"/>
        <v>0</v>
      </c>
    </row>
    <row r="993" spans="1:6" x14ac:dyDescent="0.25">
      <c r="A993" s="1">
        <v>15</v>
      </c>
      <c r="B993" s="1">
        <v>182</v>
      </c>
      <c r="C993" s="1">
        <v>1</v>
      </c>
      <c r="D993">
        <f t="shared" si="48"/>
        <v>244</v>
      </c>
      <c r="E993">
        <f t="shared" si="49"/>
        <v>0</v>
      </c>
      <c r="F993">
        <f t="shared" si="50"/>
        <v>0</v>
      </c>
    </row>
    <row r="994" spans="1:6" x14ac:dyDescent="0.25">
      <c r="A994" s="1">
        <v>15</v>
      </c>
      <c r="B994" s="1">
        <v>183</v>
      </c>
      <c r="C994" s="1">
        <v>1</v>
      </c>
      <c r="D994">
        <f t="shared" si="48"/>
        <v>244</v>
      </c>
      <c r="E994">
        <f t="shared" si="49"/>
        <v>0</v>
      </c>
      <c r="F994">
        <f t="shared" si="50"/>
        <v>0</v>
      </c>
    </row>
    <row r="995" spans="1:6" x14ac:dyDescent="0.25">
      <c r="A995" s="1">
        <v>15</v>
      </c>
      <c r="B995" s="1">
        <v>184</v>
      </c>
      <c r="C995" s="1">
        <v>1</v>
      </c>
      <c r="D995">
        <f t="shared" si="48"/>
        <v>244</v>
      </c>
      <c r="E995">
        <f t="shared" si="49"/>
        <v>0</v>
      </c>
      <c r="F995">
        <f t="shared" si="50"/>
        <v>0</v>
      </c>
    </row>
    <row r="996" spans="1:6" x14ac:dyDescent="0.25">
      <c r="A996" s="1">
        <v>15</v>
      </c>
      <c r="B996" s="1">
        <v>185</v>
      </c>
      <c r="C996" s="1">
        <v>5</v>
      </c>
      <c r="D996">
        <f t="shared" si="48"/>
        <v>244</v>
      </c>
      <c r="E996">
        <f t="shared" si="49"/>
        <v>0</v>
      </c>
      <c r="F996">
        <f t="shared" si="50"/>
        <v>0</v>
      </c>
    </row>
    <row r="997" spans="1:6" x14ac:dyDescent="0.25">
      <c r="A997" s="1">
        <v>15</v>
      </c>
      <c r="B997" s="1">
        <v>186</v>
      </c>
      <c r="C997" s="1">
        <v>5</v>
      </c>
      <c r="D997">
        <f t="shared" si="48"/>
        <v>244</v>
      </c>
      <c r="E997">
        <f t="shared" si="49"/>
        <v>0</v>
      </c>
      <c r="F997">
        <f t="shared" si="50"/>
        <v>0</v>
      </c>
    </row>
    <row r="998" spans="1:6" x14ac:dyDescent="0.25">
      <c r="A998" s="1">
        <v>15</v>
      </c>
      <c r="B998" s="1">
        <v>187</v>
      </c>
      <c r="C998" s="1">
        <v>3</v>
      </c>
      <c r="D998">
        <f t="shared" si="48"/>
        <v>244</v>
      </c>
      <c r="E998">
        <f t="shared" si="49"/>
        <v>0</v>
      </c>
      <c r="F998">
        <f t="shared" si="50"/>
        <v>0</v>
      </c>
    </row>
    <row r="999" spans="1:6" x14ac:dyDescent="0.25">
      <c r="A999" s="1">
        <v>15</v>
      </c>
      <c r="B999" s="1">
        <v>188</v>
      </c>
      <c r="C999" s="1">
        <v>4</v>
      </c>
      <c r="D999">
        <f t="shared" si="48"/>
        <v>244</v>
      </c>
      <c r="E999">
        <f t="shared" si="49"/>
        <v>0</v>
      </c>
      <c r="F999">
        <f t="shared" si="50"/>
        <v>0</v>
      </c>
    </row>
    <row r="1000" spans="1:6" x14ac:dyDescent="0.25">
      <c r="A1000" s="1">
        <v>15</v>
      </c>
      <c r="B1000" s="1">
        <v>189</v>
      </c>
      <c r="C1000" s="1">
        <v>2</v>
      </c>
      <c r="D1000">
        <f t="shared" si="48"/>
        <v>244</v>
      </c>
      <c r="E1000">
        <f t="shared" si="49"/>
        <v>0</v>
      </c>
      <c r="F1000">
        <f t="shared" si="50"/>
        <v>0</v>
      </c>
    </row>
    <row r="1001" spans="1:6" x14ac:dyDescent="0.25">
      <c r="A1001" s="1">
        <v>15</v>
      </c>
      <c r="B1001" s="1">
        <v>190</v>
      </c>
      <c r="C1001" s="1">
        <v>3</v>
      </c>
      <c r="D1001">
        <f t="shared" si="48"/>
        <v>244</v>
      </c>
      <c r="E1001">
        <f t="shared" si="49"/>
        <v>0</v>
      </c>
      <c r="F1001">
        <f t="shared" si="50"/>
        <v>0</v>
      </c>
    </row>
    <row r="1002" spans="1:6" x14ac:dyDescent="0.25">
      <c r="A1002" s="1">
        <v>15</v>
      </c>
      <c r="B1002" s="1">
        <v>191</v>
      </c>
      <c r="C1002" s="1">
        <v>4</v>
      </c>
      <c r="D1002">
        <f t="shared" si="48"/>
        <v>244</v>
      </c>
      <c r="E1002">
        <f t="shared" si="49"/>
        <v>0</v>
      </c>
      <c r="F1002">
        <f t="shared" si="50"/>
        <v>0</v>
      </c>
    </row>
    <row r="1003" spans="1:6" x14ac:dyDescent="0.25">
      <c r="A1003" s="1">
        <v>15</v>
      </c>
      <c r="B1003" s="1">
        <v>193</v>
      </c>
      <c r="C1003" s="1">
        <v>3</v>
      </c>
      <c r="D1003">
        <f t="shared" si="48"/>
        <v>244</v>
      </c>
      <c r="E1003">
        <f t="shared" si="49"/>
        <v>0</v>
      </c>
      <c r="F1003">
        <f t="shared" si="50"/>
        <v>0</v>
      </c>
    </row>
    <row r="1004" spans="1:6" x14ac:dyDescent="0.25">
      <c r="A1004" s="1">
        <v>15</v>
      </c>
      <c r="B1004" s="1">
        <v>194</v>
      </c>
      <c r="C1004" s="1">
        <v>5</v>
      </c>
      <c r="D1004">
        <f t="shared" si="48"/>
        <v>244</v>
      </c>
      <c r="E1004">
        <f t="shared" si="49"/>
        <v>0</v>
      </c>
      <c r="F1004">
        <f t="shared" si="50"/>
        <v>0</v>
      </c>
    </row>
    <row r="1005" spans="1:6" x14ac:dyDescent="0.25">
      <c r="A1005" s="1">
        <v>15</v>
      </c>
      <c r="B1005" s="1">
        <v>195</v>
      </c>
      <c r="C1005" s="1">
        <v>3</v>
      </c>
      <c r="D1005">
        <f t="shared" si="48"/>
        <v>244</v>
      </c>
      <c r="E1005">
        <f t="shared" si="49"/>
        <v>0</v>
      </c>
      <c r="F1005">
        <f t="shared" si="50"/>
        <v>0</v>
      </c>
    </row>
    <row r="1006" spans="1:6" x14ac:dyDescent="0.25">
      <c r="A1006" s="1">
        <v>15</v>
      </c>
      <c r="B1006" s="1">
        <v>196</v>
      </c>
      <c r="C1006" s="1">
        <v>2</v>
      </c>
      <c r="D1006">
        <f t="shared" si="48"/>
        <v>244</v>
      </c>
      <c r="E1006">
        <f t="shared" si="49"/>
        <v>0</v>
      </c>
      <c r="F1006">
        <f t="shared" si="50"/>
        <v>0</v>
      </c>
    </row>
    <row r="1007" spans="1:6" x14ac:dyDescent="0.25">
      <c r="A1007" s="1">
        <v>15</v>
      </c>
      <c r="B1007" s="1">
        <v>197</v>
      </c>
      <c r="C1007" s="1">
        <v>3</v>
      </c>
      <c r="D1007">
        <f t="shared" si="48"/>
        <v>244</v>
      </c>
      <c r="E1007">
        <f t="shared" si="49"/>
        <v>0</v>
      </c>
      <c r="F1007">
        <f t="shared" si="50"/>
        <v>0</v>
      </c>
    </row>
    <row r="1008" spans="1:6" x14ac:dyDescent="0.25">
      <c r="A1008" s="1">
        <v>15</v>
      </c>
      <c r="B1008" s="1">
        <v>198</v>
      </c>
      <c r="C1008" s="1">
        <v>1</v>
      </c>
      <c r="D1008">
        <f t="shared" si="48"/>
        <v>244</v>
      </c>
      <c r="E1008">
        <f t="shared" si="49"/>
        <v>0</v>
      </c>
      <c r="F1008">
        <f t="shared" si="50"/>
        <v>0</v>
      </c>
    </row>
    <row r="1009" spans="1:6" x14ac:dyDescent="0.25">
      <c r="A1009" s="1">
        <v>15</v>
      </c>
      <c r="B1009" s="1">
        <v>199</v>
      </c>
      <c r="C1009" s="1">
        <v>4</v>
      </c>
      <c r="D1009">
        <f t="shared" si="48"/>
        <v>244</v>
      </c>
      <c r="E1009">
        <f t="shared" si="49"/>
        <v>0</v>
      </c>
      <c r="F1009">
        <f t="shared" si="50"/>
        <v>0</v>
      </c>
    </row>
    <row r="1010" spans="1:6" x14ac:dyDescent="0.25">
      <c r="A1010" s="1">
        <v>15</v>
      </c>
      <c r="B1010" s="1">
        <v>200</v>
      </c>
      <c r="C1010" s="1">
        <v>2</v>
      </c>
      <c r="D1010">
        <f t="shared" si="48"/>
        <v>244</v>
      </c>
      <c r="E1010">
        <f t="shared" si="49"/>
        <v>0</v>
      </c>
      <c r="F1010">
        <f t="shared" si="50"/>
        <v>0</v>
      </c>
    </row>
    <row r="1011" spans="1:6" x14ac:dyDescent="0.25">
      <c r="A1011" s="1">
        <v>15</v>
      </c>
      <c r="B1011" s="1">
        <v>201</v>
      </c>
      <c r="C1011" s="1">
        <v>3</v>
      </c>
      <c r="D1011">
        <f t="shared" si="48"/>
        <v>244</v>
      </c>
      <c r="E1011">
        <f t="shared" si="49"/>
        <v>0</v>
      </c>
      <c r="F1011">
        <f t="shared" si="50"/>
        <v>0</v>
      </c>
    </row>
    <row r="1012" spans="1:6" x14ac:dyDescent="0.25">
      <c r="A1012" s="1">
        <v>15</v>
      </c>
      <c r="B1012" s="1">
        <v>202</v>
      </c>
      <c r="C1012" s="1">
        <v>3</v>
      </c>
      <c r="D1012">
        <f t="shared" si="48"/>
        <v>244</v>
      </c>
      <c r="E1012">
        <f t="shared" si="49"/>
        <v>0</v>
      </c>
      <c r="F1012">
        <f t="shared" si="50"/>
        <v>0</v>
      </c>
    </row>
    <row r="1013" spans="1:6" x14ac:dyDescent="0.25">
      <c r="A1013" s="1">
        <v>15</v>
      </c>
      <c r="B1013" s="1">
        <v>203</v>
      </c>
      <c r="C1013" s="1">
        <v>2</v>
      </c>
      <c r="D1013">
        <f t="shared" si="48"/>
        <v>244</v>
      </c>
      <c r="E1013">
        <f t="shared" si="49"/>
        <v>0</v>
      </c>
      <c r="F1013">
        <f t="shared" si="50"/>
        <v>0</v>
      </c>
    </row>
    <row r="1014" spans="1:6" x14ac:dyDescent="0.25">
      <c r="A1014" s="1">
        <v>15</v>
      </c>
      <c r="B1014" s="1">
        <v>204</v>
      </c>
      <c r="C1014" s="1">
        <v>3</v>
      </c>
      <c r="D1014">
        <f t="shared" si="48"/>
        <v>244</v>
      </c>
      <c r="E1014">
        <f t="shared" si="49"/>
        <v>0</v>
      </c>
      <c r="F1014">
        <f t="shared" si="50"/>
        <v>0</v>
      </c>
    </row>
    <row r="1015" spans="1:6" x14ac:dyDescent="0.25">
      <c r="A1015" s="1">
        <v>15</v>
      </c>
      <c r="B1015" s="1">
        <v>205</v>
      </c>
      <c r="C1015" s="1">
        <v>3</v>
      </c>
      <c r="D1015">
        <f t="shared" si="48"/>
        <v>244</v>
      </c>
      <c r="E1015">
        <f t="shared" si="49"/>
        <v>0</v>
      </c>
      <c r="F1015">
        <f t="shared" si="50"/>
        <v>0</v>
      </c>
    </row>
    <row r="1016" spans="1:6" x14ac:dyDescent="0.25">
      <c r="A1016" s="1">
        <v>15</v>
      </c>
      <c r="B1016" s="1">
        <v>206</v>
      </c>
      <c r="C1016" s="1">
        <v>1</v>
      </c>
      <c r="D1016">
        <f t="shared" si="48"/>
        <v>244</v>
      </c>
      <c r="E1016">
        <f t="shared" si="49"/>
        <v>0</v>
      </c>
      <c r="F1016">
        <f t="shared" si="50"/>
        <v>0</v>
      </c>
    </row>
    <row r="1017" spans="1:6" x14ac:dyDescent="0.25">
      <c r="A1017" s="1">
        <v>15</v>
      </c>
      <c r="B1017" s="1">
        <v>207</v>
      </c>
      <c r="C1017" s="1">
        <v>5</v>
      </c>
      <c r="D1017">
        <f t="shared" si="48"/>
        <v>244</v>
      </c>
      <c r="E1017">
        <f t="shared" si="49"/>
        <v>0</v>
      </c>
      <c r="F1017">
        <f t="shared" si="50"/>
        <v>0</v>
      </c>
    </row>
    <row r="1018" spans="1:6" x14ac:dyDescent="0.25">
      <c r="A1018" s="1">
        <v>15</v>
      </c>
      <c r="B1018" s="1">
        <v>209</v>
      </c>
      <c r="C1018" s="1">
        <v>2</v>
      </c>
      <c r="D1018">
        <f t="shared" si="48"/>
        <v>244</v>
      </c>
      <c r="E1018">
        <f t="shared" si="49"/>
        <v>0</v>
      </c>
      <c r="F1018">
        <f t="shared" si="50"/>
        <v>0</v>
      </c>
    </row>
    <row r="1019" spans="1:6" x14ac:dyDescent="0.25">
      <c r="A1019" s="1">
        <v>15</v>
      </c>
      <c r="B1019" s="1">
        <v>210</v>
      </c>
      <c r="C1019" s="1">
        <v>4</v>
      </c>
      <c r="D1019">
        <f t="shared" si="48"/>
        <v>244</v>
      </c>
      <c r="E1019">
        <f t="shared" si="49"/>
        <v>0</v>
      </c>
      <c r="F1019">
        <f t="shared" si="50"/>
        <v>0</v>
      </c>
    </row>
    <row r="1020" spans="1:6" x14ac:dyDescent="0.25">
      <c r="A1020" s="1">
        <v>15</v>
      </c>
      <c r="B1020" s="1">
        <v>211</v>
      </c>
      <c r="C1020" s="1">
        <v>4</v>
      </c>
      <c r="D1020">
        <f t="shared" si="48"/>
        <v>244</v>
      </c>
      <c r="E1020">
        <f t="shared" si="49"/>
        <v>0</v>
      </c>
      <c r="F1020">
        <f t="shared" si="50"/>
        <v>0</v>
      </c>
    </row>
    <row r="1021" spans="1:6" x14ac:dyDescent="0.25">
      <c r="A1021" s="1">
        <v>15</v>
      </c>
      <c r="B1021" s="1">
        <v>214</v>
      </c>
      <c r="C1021" s="1">
        <v>2</v>
      </c>
      <c r="D1021">
        <f t="shared" si="48"/>
        <v>244</v>
      </c>
      <c r="E1021">
        <f t="shared" si="49"/>
        <v>0</v>
      </c>
      <c r="F1021">
        <f t="shared" si="50"/>
        <v>0</v>
      </c>
    </row>
    <row r="1022" spans="1:6" x14ac:dyDescent="0.25">
      <c r="A1022" s="1">
        <v>15</v>
      </c>
      <c r="B1022" s="1">
        <v>216</v>
      </c>
      <c r="C1022" s="1">
        <v>1</v>
      </c>
      <c r="D1022">
        <f t="shared" si="48"/>
        <v>244</v>
      </c>
      <c r="E1022">
        <f t="shared" si="49"/>
        <v>0</v>
      </c>
      <c r="F1022">
        <f t="shared" si="50"/>
        <v>0</v>
      </c>
    </row>
    <row r="1023" spans="1:6" x14ac:dyDescent="0.25">
      <c r="A1023" s="1">
        <v>15</v>
      </c>
      <c r="B1023" s="1">
        <v>219</v>
      </c>
      <c r="C1023" s="1">
        <v>1</v>
      </c>
      <c r="D1023">
        <f t="shared" si="48"/>
        <v>244</v>
      </c>
      <c r="E1023">
        <f t="shared" si="49"/>
        <v>0</v>
      </c>
      <c r="F1023">
        <f t="shared" si="50"/>
        <v>0</v>
      </c>
    </row>
    <row r="1024" spans="1:6" x14ac:dyDescent="0.25">
      <c r="A1024" s="1">
        <v>15</v>
      </c>
      <c r="B1024" s="1">
        <v>220</v>
      </c>
      <c r="C1024" s="1">
        <v>1</v>
      </c>
      <c r="D1024">
        <f t="shared" si="48"/>
        <v>244</v>
      </c>
      <c r="E1024">
        <f t="shared" si="49"/>
        <v>0</v>
      </c>
      <c r="F1024">
        <f t="shared" si="50"/>
        <v>0</v>
      </c>
    </row>
    <row r="1025" spans="1:6" x14ac:dyDescent="0.25">
      <c r="A1025" s="1">
        <v>15</v>
      </c>
      <c r="B1025" s="1">
        <v>221</v>
      </c>
      <c r="C1025" s="1">
        <v>1</v>
      </c>
      <c r="D1025">
        <f t="shared" si="48"/>
        <v>244</v>
      </c>
      <c r="E1025">
        <f t="shared" si="49"/>
        <v>0</v>
      </c>
      <c r="F1025">
        <f t="shared" si="50"/>
        <v>0</v>
      </c>
    </row>
    <row r="1026" spans="1:6" x14ac:dyDescent="0.25">
      <c r="A1026" s="1">
        <v>15</v>
      </c>
      <c r="B1026" s="1">
        <v>223</v>
      </c>
      <c r="C1026" s="1">
        <v>1</v>
      </c>
      <c r="D1026">
        <f t="shared" ref="D1026:D1089" si="51">VLOOKUP(A1026,lu_daypoints,2,FALSE)</f>
        <v>244</v>
      </c>
      <c r="E1026">
        <f t="shared" si="49"/>
        <v>0</v>
      </c>
      <c r="F1026">
        <f t="shared" si="50"/>
        <v>0</v>
      </c>
    </row>
    <row r="1027" spans="1:6" x14ac:dyDescent="0.25">
      <c r="A1027" s="1">
        <v>15</v>
      </c>
      <c r="B1027" s="1">
        <v>224</v>
      </c>
      <c r="C1027" s="1">
        <v>1</v>
      </c>
      <c r="D1027">
        <f t="shared" si="51"/>
        <v>244</v>
      </c>
      <c r="E1027">
        <f t="shared" ref="E1027:E1090" si="52">IF(B1027&lt;=D1027,0,1)</f>
        <v>0</v>
      </c>
      <c r="F1027">
        <f t="shared" ref="F1027:F1090" si="53">E1027*(B1027-D1027)</f>
        <v>0</v>
      </c>
    </row>
    <row r="1028" spans="1:6" x14ac:dyDescent="0.25">
      <c r="A1028" s="1">
        <v>15</v>
      </c>
      <c r="B1028" s="1">
        <v>226</v>
      </c>
      <c r="C1028" s="1">
        <v>1</v>
      </c>
      <c r="D1028">
        <f t="shared" si="51"/>
        <v>244</v>
      </c>
      <c r="E1028">
        <f t="shared" si="52"/>
        <v>0</v>
      </c>
      <c r="F1028">
        <f t="shared" si="53"/>
        <v>0</v>
      </c>
    </row>
    <row r="1029" spans="1:6" x14ac:dyDescent="0.25">
      <c r="A1029" s="1">
        <v>15</v>
      </c>
      <c r="B1029" s="1">
        <v>235</v>
      </c>
      <c r="C1029" s="1">
        <v>2</v>
      </c>
      <c r="D1029">
        <f t="shared" si="51"/>
        <v>244</v>
      </c>
      <c r="E1029">
        <f t="shared" si="52"/>
        <v>0</v>
      </c>
      <c r="F1029">
        <f t="shared" si="53"/>
        <v>0</v>
      </c>
    </row>
    <row r="1030" spans="1:6" x14ac:dyDescent="0.25">
      <c r="A1030" s="1">
        <v>15</v>
      </c>
      <c r="B1030" s="1">
        <v>236</v>
      </c>
      <c r="C1030" s="1">
        <v>1</v>
      </c>
      <c r="D1030">
        <f t="shared" si="51"/>
        <v>244</v>
      </c>
      <c r="E1030">
        <f t="shared" si="52"/>
        <v>0</v>
      </c>
      <c r="F1030">
        <f t="shared" si="53"/>
        <v>0</v>
      </c>
    </row>
    <row r="1031" spans="1:6" x14ac:dyDescent="0.25">
      <c r="A1031" s="1">
        <v>15</v>
      </c>
      <c r="B1031" s="1">
        <v>241</v>
      </c>
      <c r="C1031" s="1">
        <v>1</v>
      </c>
      <c r="D1031">
        <f t="shared" si="51"/>
        <v>244</v>
      </c>
      <c r="E1031">
        <f t="shared" si="52"/>
        <v>0</v>
      </c>
      <c r="F1031">
        <f t="shared" si="53"/>
        <v>0</v>
      </c>
    </row>
    <row r="1032" spans="1:6" x14ac:dyDescent="0.25">
      <c r="A1032" s="1">
        <v>15</v>
      </c>
      <c r="B1032" s="1">
        <v>245</v>
      </c>
      <c r="C1032" s="1">
        <v>1</v>
      </c>
      <c r="D1032">
        <f t="shared" si="51"/>
        <v>244</v>
      </c>
      <c r="E1032">
        <f t="shared" si="52"/>
        <v>1</v>
      </c>
      <c r="F1032">
        <f t="shared" si="53"/>
        <v>1</v>
      </c>
    </row>
    <row r="1033" spans="1:6" x14ac:dyDescent="0.25">
      <c r="A1033" s="1">
        <v>15</v>
      </c>
      <c r="B1033" s="1">
        <v>252</v>
      </c>
      <c r="C1033" s="1">
        <v>1</v>
      </c>
      <c r="D1033">
        <f t="shared" si="51"/>
        <v>244</v>
      </c>
      <c r="E1033">
        <f t="shared" si="52"/>
        <v>1</v>
      </c>
      <c r="F1033">
        <f t="shared" si="53"/>
        <v>8</v>
      </c>
    </row>
    <row r="1034" spans="1:6" x14ac:dyDescent="0.25">
      <c r="A1034" s="1">
        <v>15</v>
      </c>
      <c r="B1034" s="1">
        <v>262</v>
      </c>
      <c r="C1034" s="1">
        <v>1</v>
      </c>
      <c r="D1034">
        <f t="shared" si="51"/>
        <v>244</v>
      </c>
      <c r="E1034">
        <f t="shared" si="52"/>
        <v>1</v>
      </c>
      <c r="F1034">
        <f t="shared" si="53"/>
        <v>18</v>
      </c>
    </row>
    <row r="1035" spans="1:6" x14ac:dyDescent="0.25">
      <c r="A1035" s="1">
        <v>16</v>
      </c>
      <c r="B1035" s="1">
        <v>41</v>
      </c>
      <c r="C1035" s="1">
        <v>5</v>
      </c>
      <c r="D1035">
        <f t="shared" si="51"/>
        <v>247</v>
      </c>
      <c r="E1035">
        <f t="shared" si="52"/>
        <v>0</v>
      </c>
      <c r="F1035">
        <f t="shared" si="53"/>
        <v>0</v>
      </c>
    </row>
    <row r="1036" spans="1:6" x14ac:dyDescent="0.25">
      <c r="A1036" s="1">
        <v>16</v>
      </c>
      <c r="B1036" s="1">
        <v>42</v>
      </c>
      <c r="C1036" s="1">
        <v>9</v>
      </c>
      <c r="D1036">
        <f t="shared" si="51"/>
        <v>247</v>
      </c>
      <c r="E1036">
        <f t="shared" si="52"/>
        <v>0</v>
      </c>
      <c r="F1036">
        <f t="shared" si="53"/>
        <v>0</v>
      </c>
    </row>
    <row r="1037" spans="1:6" x14ac:dyDescent="0.25">
      <c r="A1037" s="1">
        <v>16</v>
      </c>
      <c r="B1037" s="1">
        <v>43</v>
      </c>
      <c r="C1037" s="1">
        <v>5</v>
      </c>
      <c r="D1037">
        <f t="shared" si="51"/>
        <v>247</v>
      </c>
      <c r="E1037">
        <f t="shared" si="52"/>
        <v>0</v>
      </c>
      <c r="F1037">
        <f t="shared" si="53"/>
        <v>0</v>
      </c>
    </row>
    <row r="1038" spans="1:6" x14ac:dyDescent="0.25">
      <c r="A1038" s="1">
        <v>16</v>
      </c>
      <c r="B1038" s="1">
        <v>44</v>
      </c>
      <c r="C1038" s="1">
        <v>8</v>
      </c>
      <c r="D1038">
        <f t="shared" si="51"/>
        <v>247</v>
      </c>
      <c r="E1038">
        <f t="shared" si="52"/>
        <v>0</v>
      </c>
      <c r="F1038">
        <f t="shared" si="53"/>
        <v>0</v>
      </c>
    </row>
    <row r="1039" spans="1:6" x14ac:dyDescent="0.25">
      <c r="A1039" s="1">
        <v>16</v>
      </c>
      <c r="B1039" s="1">
        <v>45</v>
      </c>
      <c r="C1039" s="1">
        <v>6</v>
      </c>
      <c r="D1039">
        <f t="shared" si="51"/>
        <v>247</v>
      </c>
      <c r="E1039">
        <f t="shared" si="52"/>
        <v>0</v>
      </c>
      <c r="F1039">
        <f t="shared" si="53"/>
        <v>0</v>
      </c>
    </row>
    <row r="1040" spans="1:6" x14ac:dyDescent="0.25">
      <c r="A1040" s="1">
        <v>16</v>
      </c>
      <c r="B1040" s="1">
        <v>46</v>
      </c>
      <c r="C1040" s="1">
        <v>8</v>
      </c>
      <c r="D1040">
        <f t="shared" si="51"/>
        <v>247</v>
      </c>
      <c r="E1040">
        <f t="shared" si="52"/>
        <v>0</v>
      </c>
      <c r="F1040">
        <f t="shared" si="53"/>
        <v>0</v>
      </c>
    </row>
    <row r="1041" spans="1:6" x14ac:dyDescent="0.25">
      <c r="A1041" s="1">
        <v>16</v>
      </c>
      <c r="B1041" s="1">
        <v>47</v>
      </c>
      <c r="C1041" s="1">
        <v>8</v>
      </c>
      <c r="D1041">
        <f t="shared" si="51"/>
        <v>247</v>
      </c>
      <c r="E1041">
        <f t="shared" si="52"/>
        <v>0</v>
      </c>
      <c r="F1041">
        <f t="shared" si="53"/>
        <v>0</v>
      </c>
    </row>
    <row r="1042" spans="1:6" x14ac:dyDescent="0.25">
      <c r="A1042" s="1">
        <v>16</v>
      </c>
      <c r="B1042" s="1">
        <v>48</v>
      </c>
      <c r="C1042" s="1">
        <v>11</v>
      </c>
      <c r="D1042">
        <f t="shared" si="51"/>
        <v>247</v>
      </c>
      <c r="E1042">
        <f t="shared" si="52"/>
        <v>0</v>
      </c>
      <c r="F1042">
        <f t="shared" si="53"/>
        <v>0</v>
      </c>
    </row>
    <row r="1043" spans="1:6" x14ac:dyDescent="0.25">
      <c r="A1043" s="1">
        <v>16</v>
      </c>
      <c r="B1043" s="1">
        <v>49</v>
      </c>
      <c r="C1043" s="1">
        <v>6</v>
      </c>
      <c r="D1043">
        <f t="shared" si="51"/>
        <v>247</v>
      </c>
      <c r="E1043">
        <f t="shared" si="52"/>
        <v>0</v>
      </c>
      <c r="F1043">
        <f t="shared" si="53"/>
        <v>0</v>
      </c>
    </row>
    <row r="1044" spans="1:6" x14ac:dyDescent="0.25">
      <c r="A1044" s="1">
        <v>16</v>
      </c>
      <c r="B1044" s="1">
        <v>50</v>
      </c>
      <c r="C1044" s="1">
        <v>8</v>
      </c>
      <c r="D1044">
        <f t="shared" si="51"/>
        <v>247</v>
      </c>
      <c r="E1044">
        <f t="shared" si="52"/>
        <v>0</v>
      </c>
      <c r="F1044">
        <f t="shared" si="53"/>
        <v>0</v>
      </c>
    </row>
    <row r="1045" spans="1:6" x14ac:dyDescent="0.25">
      <c r="A1045" s="1">
        <v>16</v>
      </c>
      <c r="B1045" s="1">
        <v>51</v>
      </c>
      <c r="C1045" s="1">
        <v>11</v>
      </c>
      <c r="D1045">
        <f t="shared" si="51"/>
        <v>247</v>
      </c>
      <c r="E1045">
        <f t="shared" si="52"/>
        <v>0</v>
      </c>
      <c r="F1045">
        <f t="shared" si="53"/>
        <v>0</v>
      </c>
    </row>
    <row r="1046" spans="1:6" x14ac:dyDescent="0.25">
      <c r="A1046" s="1">
        <v>16</v>
      </c>
      <c r="B1046" s="1">
        <v>52</v>
      </c>
      <c r="C1046" s="1">
        <v>4</v>
      </c>
      <c r="D1046">
        <f t="shared" si="51"/>
        <v>247</v>
      </c>
      <c r="E1046">
        <f t="shared" si="52"/>
        <v>0</v>
      </c>
      <c r="F1046">
        <f t="shared" si="53"/>
        <v>0</v>
      </c>
    </row>
    <row r="1047" spans="1:6" x14ac:dyDescent="0.25">
      <c r="A1047" s="1">
        <v>16</v>
      </c>
      <c r="B1047" s="1">
        <v>53</v>
      </c>
      <c r="C1047" s="1">
        <v>7</v>
      </c>
      <c r="D1047">
        <f t="shared" si="51"/>
        <v>247</v>
      </c>
      <c r="E1047">
        <f t="shared" si="52"/>
        <v>0</v>
      </c>
      <c r="F1047">
        <f t="shared" si="53"/>
        <v>0</v>
      </c>
    </row>
    <row r="1048" spans="1:6" x14ac:dyDescent="0.25">
      <c r="A1048" s="1">
        <v>16</v>
      </c>
      <c r="B1048" s="1">
        <v>54</v>
      </c>
      <c r="C1048" s="1">
        <v>9</v>
      </c>
      <c r="D1048">
        <f t="shared" si="51"/>
        <v>247</v>
      </c>
      <c r="E1048">
        <f t="shared" si="52"/>
        <v>0</v>
      </c>
      <c r="F1048">
        <f t="shared" si="53"/>
        <v>0</v>
      </c>
    </row>
    <row r="1049" spans="1:6" x14ac:dyDescent="0.25">
      <c r="A1049" s="1">
        <v>16</v>
      </c>
      <c r="B1049" s="1">
        <v>55</v>
      </c>
      <c r="C1049" s="1">
        <v>7</v>
      </c>
      <c r="D1049">
        <f t="shared" si="51"/>
        <v>247</v>
      </c>
      <c r="E1049">
        <f t="shared" si="52"/>
        <v>0</v>
      </c>
      <c r="F1049">
        <f t="shared" si="53"/>
        <v>0</v>
      </c>
    </row>
    <row r="1050" spans="1:6" x14ac:dyDescent="0.25">
      <c r="A1050" s="1">
        <v>16</v>
      </c>
      <c r="B1050" s="1">
        <v>56</v>
      </c>
      <c r="C1050" s="1">
        <v>8</v>
      </c>
      <c r="D1050">
        <f t="shared" si="51"/>
        <v>247</v>
      </c>
      <c r="E1050">
        <f t="shared" si="52"/>
        <v>0</v>
      </c>
      <c r="F1050">
        <f t="shared" si="53"/>
        <v>0</v>
      </c>
    </row>
    <row r="1051" spans="1:6" x14ac:dyDescent="0.25">
      <c r="A1051" s="1">
        <v>16</v>
      </c>
      <c r="B1051" s="1">
        <v>57</v>
      </c>
      <c r="C1051" s="1">
        <v>7</v>
      </c>
      <c r="D1051">
        <f t="shared" si="51"/>
        <v>247</v>
      </c>
      <c r="E1051">
        <f t="shared" si="52"/>
        <v>0</v>
      </c>
      <c r="F1051">
        <f t="shared" si="53"/>
        <v>0</v>
      </c>
    </row>
    <row r="1052" spans="1:6" x14ac:dyDescent="0.25">
      <c r="A1052" s="1">
        <v>16</v>
      </c>
      <c r="B1052" s="1">
        <v>58</v>
      </c>
      <c r="C1052" s="1">
        <v>7</v>
      </c>
      <c r="D1052">
        <f t="shared" si="51"/>
        <v>247</v>
      </c>
      <c r="E1052">
        <f t="shared" si="52"/>
        <v>0</v>
      </c>
      <c r="F1052">
        <f t="shared" si="53"/>
        <v>0</v>
      </c>
    </row>
    <row r="1053" spans="1:6" x14ac:dyDescent="0.25">
      <c r="A1053" s="1">
        <v>16</v>
      </c>
      <c r="B1053" s="1">
        <v>59</v>
      </c>
      <c r="C1053" s="1">
        <v>16</v>
      </c>
      <c r="D1053">
        <f t="shared" si="51"/>
        <v>247</v>
      </c>
      <c r="E1053">
        <f t="shared" si="52"/>
        <v>0</v>
      </c>
      <c r="F1053">
        <f t="shared" si="53"/>
        <v>0</v>
      </c>
    </row>
    <row r="1054" spans="1:6" x14ac:dyDescent="0.25">
      <c r="A1054" s="1">
        <v>16</v>
      </c>
      <c r="B1054" s="1">
        <v>60</v>
      </c>
      <c r="C1054" s="1">
        <v>2</v>
      </c>
      <c r="D1054">
        <f t="shared" si="51"/>
        <v>247</v>
      </c>
      <c r="E1054">
        <f t="shared" si="52"/>
        <v>0</v>
      </c>
      <c r="F1054">
        <f t="shared" si="53"/>
        <v>0</v>
      </c>
    </row>
    <row r="1055" spans="1:6" x14ac:dyDescent="0.25">
      <c r="A1055" s="1">
        <v>16</v>
      </c>
      <c r="B1055" s="1">
        <v>61</v>
      </c>
      <c r="C1055" s="1">
        <v>6</v>
      </c>
      <c r="D1055">
        <f t="shared" si="51"/>
        <v>247</v>
      </c>
      <c r="E1055">
        <f t="shared" si="52"/>
        <v>0</v>
      </c>
      <c r="F1055">
        <f t="shared" si="53"/>
        <v>0</v>
      </c>
    </row>
    <row r="1056" spans="1:6" x14ac:dyDescent="0.25">
      <c r="A1056" s="1">
        <v>16</v>
      </c>
      <c r="B1056" s="1">
        <v>62</v>
      </c>
      <c r="C1056" s="1">
        <v>11</v>
      </c>
      <c r="D1056">
        <f t="shared" si="51"/>
        <v>247</v>
      </c>
      <c r="E1056">
        <f t="shared" si="52"/>
        <v>0</v>
      </c>
      <c r="F1056">
        <f t="shared" si="53"/>
        <v>0</v>
      </c>
    </row>
    <row r="1057" spans="1:6" x14ac:dyDescent="0.25">
      <c r="A1057" s="1">
        <v>16</v>
      </c>
      <c r="B1057" s="1">
        <v>63</v>
      </c>
      <c r="C1057" s="1">
        <v>12</v>
      </c>
      <c r="D1057">
        <f t="shared" si="51"/>
        <v>247</v>
      </c>
      <c r="E1057">
        <f t="shared" si="52"/>
        <v>0</v>
      </c>
      <c r="F1057">
        <f t="shared" si="53"/>
        <v>0</v>
      </c>
    </row>
    <row r="1058" spans="1:6" x14ac:dyDescent="0.25">
      <c r="A1058" s="1">
        <v>16</v>
      </c>
      <c r="B1058" s="1">
        <v>64</v>
      </c>
      <c r="C1058" s="1">
        <v>10</v>
      </c>
      <c r="D1058">
        <f t="shared" si="51"/>
        <v>247</v>
      </c>
      <c r="E1058">
        <f t="shared" si="52"/>
        <v>0</v>
      </c>
      <c r="F1058">
        <f t="shared" si="53"/>
        <v>0</v>
      </c>
    </row>
    <row r="1059" spans="1:6" x14ac:dyDescent="0.25">
      <c r="A1059" s="1">
        <v>16</v>
      </c>
      <c r="B1059" s="1">
        <v>65</v>
      </c>
      <c r="C1059" s="1">
        <v>10</v>
      </c>
      <c r="D1059">
        <f t="shared" si="51"/>
        <v>247</v>
      </c>
      <c r="E1059">
        <f t="shared" si="52"/>
        <v>0</v>
      </c>
      <c r="F1059">
        <f t="shared" si="53"/>
        <v>0</v>
      </c>
    </row>
    <row r="1060" spans="1:6" x14ac:dyDescent="0.25">
      <c r="A1060" s="1">
        <v>16</v>
      </c>
      <c r="B1060" s="1">
        <v>66</v>
      </c>
      <c r="C1060" s="1">
        <v>8</v>
      </c>
      <c r="D1060">
        <f t="shared" si="51"/>
        <v>247</v>
      </c>
      <c r="E1060">
        <f t="shared" si="52"/>
        <v>0</v>
      </c>
      <c r="F1060">
        <f t="shared" si="53"/>
        <v>0</v>
      </c>
    </row>
    <row r="1061" spans="1:6" x14ac:dyDescent="0.25">
      <c r="A1061" s="1">
        <v>16</v>
      </c>
      <c r="B1061" s="1">
        <v>67</v>
      </c>
      <c r="C1061" s="1">
        <v>8</v>
      </c>
      <c r="D1061">
        <f t="shared" si="51"/>
        <v>247</v>
      </c>
      <c r="E1061">
        <f t="shared" si="52"/>
        <v>0</v>
      </c>
      <c r="F1061">
        <f t="shared" si="53"/>
        <v>0</v>
      </c>
    </row>
    <row r="1062" spans="1:6" x14ac:dyDescent="0.25">
      <c r="A1062" s="1">
        <v>16</v>
      </c>
      <c r="B1062" s="1">
        <v>68</v>
      </c>
      <c r="C1062" s="1">
        <v>9</v>
      </c>
      <c r="D1062">
        <f t="shared" si="51"/>
        <v>247</v>
      </c>
      <c r="E1062">
        <f t="shared" si="52"/>
        <v>0</v>
      </c>
      <c r="F1062">
        <f t="shared" si="53"/>
        <v>0</v>
      </c>
    </row>
    <row r="1063" spans="1:6" x14ac:dyDescent="0.25">
      <c r="A1063" s="1">
        <v>16</v>
      </c>
      <c r="B1063" s="1">
        <v>69</v>
      </c>
      <c r="C1063" s="1">
        <v>8</v>
      </c>
      <c r="D1063">
        <f t="shared" si="51"/>
        <v>247</v>
      </c>
      <c r="E1063">
        <f t="shared" si="52"/>
        <v>0</v>
      </c>
      <c r="F1063">
        <f t="shared" si="53"/>
        <v>0</v>
      </c>
    </row>
    <row r="1064" spans="1:6" x14ac:dyDescent="0.25">
      <c r="A1064" s="1">
        <v>16</v>
      </c>
      <c r="B1064" s="1">
        <v>70</v>
      </c>
      <c r="C1064" s="1">
        <v>9</v>
      </c>
      <c r="D1064">
        <f t="shared" si="51"/>
        <v>247</v>
      </c>
      <c r="E1064">
        <f t="shared" si="52"/>
        <v>0</v>
      </c>
      <c r="F1064">
        <f t="shared" si="53"/>
        <v>0</v>
      </c>
    </row>
    <row r="1065" spans="1:6" x14ac:dyDescent="0.25">
      <c r="A1065" s="1">
        <v>16</v>
      </c>
      <c r="B1065" s="1">
        <v>71</v>
      </c>
      <c r="C1065" s="1">
        <v>9</v>
      </c>
      <c r="D1065">
        <f t="shared" si="51"/>
        <v>247</v>
      </c>
      <c r="E1065">
        <f t="shared" si="52"/>
        <v>0</v>
      </c>
      <c r="F1065">
        <f t="shared" si="53"/>
        <v>0</v>
      </c>
    </row>
    <row r="1066" spans="1:6" x14ac:dyDescent="0.25">
      <c r="A1066" s="1">
        <v>16</v>
      </c>
      <c r="B1066" s="1">
        <v>72</v>
      </c>
      <c r="C1066" s="1">
        <v>9</v>
      </c>
      <c r="D1066">
        <f t="shared" si="51"/>
        <v>247</v>
      </c>
      <c r="E1066">
        <f t="shared" si="52"/>
        <v>0</v>
      </c>
      <c r="F1066">
        <f t="shared" si="53"/>
        <v>0</v>
      </c>
    </row>
    <row r="1067" spans="1:6" x14ac:dyDescent="0.25">
      <c r="A1067" s="1">
        <v>16</v>
      </c>
      <c r="B1067" s="1">
        <v>73</v>
      </c>
      <c r="C1067" s="1">
        <v>16</v>
      </c>
      <c r="D1067">
        <f t="shared" si="51"/>
        <v>247</v>
      </c>
      <c r="E1067">
        <f t="shared" si="52"/>
        <v>0</v>
      </c>
      <c r="F1067">
        <f t="shared" si="53"/>
        <v>0</v>
      </c>
    </row>
    <row r="1068" spans="1:6" x14ac:dyDescent="0.25">
      <c r="A1068" s="1">
        <v>16</v>
      </c>
      <c r="B1068" s="1">
        <v>74</v>
      </c>
      <c r="C1068" s="1">
        <v>8</v>
      </c>
      <c r="D1068">
        <f t="shared" si="51"/>
        <v>247</v>
      </c>
      <c r="E1068">
        <f t="shared" si="52"/>
        <v>0</v>
      </c>
      <c r="F1068">
        <f t="shared" si="53"/>
        <v>0</v>
      </c>
    </row>
    <row r="1069" spans="1:6" x14ac:dyDescent="0.25">
      <c r="A1069" s="1">
        <v>16</v>
      </c>
      <c r="B1069" s="1">
        <v>75</v>
      </c>
      <c r="C1069" s="1">
        <v>7</v>
      </c>
      <c r="D1069">
        <f t="shared" si="51"/>
        <v>247</v>
      </c>
      <c r="E1069">
        <f t="shared" si="52"/>
        <v>0</v>
      </c>
      <c r="F1069">
        <f t="shared" si="53"/>
        <v>0</v>
      </c>
    </row>
    <row r="1070" spans="1:6" x14ac:dyDescent="0.25">
      <c r="A1070" s="1">
        <v>16</v>
      </c>
      <c r="B1070" s="1">
        <v>76</v>
      </c>
      <c r="C1070" s="1">
        <v>11</v>
      </c>
      <c r="D1070">
        <f t="shared" si="51"/>
        <v>247</v>
      </c>
      <c r="E1070">
        <f t="shared" si="52"/>
        <v>0</v>
      </c>
      <c r="F1070">
        <f t="shared" si="53"/>
        <v>0</v>
      </c>
    </row>
    <row r="1071" spans="1:6" x14ac:dyDescent="0.25">
      <c r="A1071" s="1">
        <v>16</v>
      </c>
      <c r="B1071" s="1">
        <v>77</v>
      </c>
      <c r="C1071" s="1">
        <v>12</v>
      </c>
      <c r="D1071">
        <f t="shared" si="51"/>
        <v>247</v>
      </c>
      <c r="E1071">
        <f t="shared" si="52"/>
        <v>0</v>
      </c>
      <c r="F1071">
        <f t="shared" si="53"/>
        <v>0</v>
      </c>
    </row>
    <row r="1072" spans="1:6" x14ac:dyDescent="0.25">
      <c r="A1072" s="1">
        <v>16</v>
      </c>
      <c r="B1072" s="1">
        <v>78</v>
      </c>
      <c r="C1072" s="1">
        <v>8</v>
      </c>
      <c r="D1072">
        <f t="shared" si="51"/>
        <v>247</v>
      </c>
      <c r="E1072">
        <f t="shared" si="52"/>
        <v>0</v>
      </c>
      <c r="F1072">
        <f t="shared" si="53"/>
        <v>0</v>
      </c>
    </row>
    <row r="1073" spans="1:6" x14ac:dyDescent="0.25">
      <c r="A1073" s="1">
        <v>16</v>
      </c>
      <c r="B1073" s="1">
        <v>79</v>
      </c>
      <c r="C1073" s="1">
        <v>9</v>
      </c>
      <c r="D1073">
        <f t="shared" si="51"/>
        <v>247</v>
      </c>
      <c r="E1073">
        <f t="shared" si="52"/>
        <v>0</v>
      </c>
      <c r="F1073">
        <f t="shared" si="53"/>
        <v>0</v>
      </c>
    </row>
    <row r="1074" spans="1:6" x14ac:dyDescent="0.25">
      <c r="A1074" s="1">
        <v>16</v>
      </c>
      <c r="B1074" s="1">
        <v>80</v>
      </c>
      <c r="C1074" s="1">
        <v>13</v>
      </c>
      <c r="D1074">
        <f t="shared" si="51"/>
        <v>247</v>
      </c>
      <c r="E1074">
        <f t="shared" si="52"/>
        <v>0</v>
      </c>
      <c r="F1074">
        <f t="shared" si="53"/>
        <v>0</v>
      </c>
    </row>
    <row r="1075" spans="1:6" x14ac:dyDescent="0.25">
      <c r="A1075" s="1">
        <v>16</v>
      </c>
      <c r="B1075" s="1">
        <v>81</v>
      </c>
      <c r="C1075" s="1">
        <v>12</v>
      </c>
      <c r="D1075">
        <f t="shared" si="51"/>
        <v>247</v>
      </c>
      <c r="E1075">
        <f t="shared" si="52"/>
        <v>0</v>
      </c>
      <c r="F1075">
        <f t="shared" si="53"/>
        <v>0</v>
      </c>
    </row>
    <row r="1076" spans="1:6" x14ac:dyDescent="0.25">
      <c r="A1076" s="1">
        <v>16</v>
      </c>
      <c r="B1076" s="1">
        <v>82</v>
      </c>
      <c r="C1076" s="1">
        <v>5</v>
      </c>
      <c r="D1076">
        <f t="shared" si="51"/>
        <v>247</v>
      </c>
      <c r="E1076">
        <f t="shared" si="52"/>
        <v>0</v>
      </c>
      <c r="F1076">
        <f t="shared" si="53"/>
        <v>0</v>
      </c>
    </row>
    <row r="1077" spans="1:6" x14ac:dyDescent="0.25">
      <c r="A1077" s="1">
        <v>16</v>
      </c>
      <c r="B1077" s="1">
        <v>83</v>
      </c>
      <c r="C1077" s="1">
        <v>12</v>
      </c>
      <c r="D1077">
        <f t="shared" si="51"/>
        <v>247</v>
      </c>
      <c r="E1077">
        <f t="shared" si="52"/>
        <v>0</v>
      </c>
      <c r="F1077">
        <f t="shared" si="53"/>
        <v>0</v>
      </c>
    </row>
    <row r="1078" spans="1:6" x14ac:dyDescent="0.25">
      <c r="A1078" s="1">
        <v>16</v>
      </c>
      <c r="B1078" s="1">
        <v>84</v>
      </c>
      <c r="C1078" s="1">
        <v>12</v>
      </c>
      <c r="D1078">
        <f t="shared" si="51"/>
        <v>247</v>
      </c>
      <c r="E1078">
        <f t="shared" si="52"/>
        <v>0</v>
      </c>
      <c r="F1078">
        <f t="shared" si="53"/>
        <v>0</v>
      </c>
    </row>
    <row r="1079" spans="1:6" x14ac:dyDescent="0.25">
      <c r="A1079" s="1">
        <v>16</v>
      </c>
      <c r="B1079" s="1">
        <v>85</v>
      </c>
      <c r="C1079" s="1">
        <v>6</v>
      </c>
      <c r="D1079">
        <f t="shared" si="51"/>
        <v>247</v>
      </c>
      <c r="E1079">
        <f t="shared" si="52"/>
        <v>0</v>
      </c>
      <c r="F1079">
        <f t="shared" si="53"/>
        <v>0</v>
      </c>
    </row>
    <row r="1080" spans="1:6" x14ac:dyDescent="0.25">
      <c r="A1080" s="1">
        <v>16</v>
      </c>
      <c r="B1080" s="1">
        <v>86</v>
      </c>
      <c r="C1080" s="1">
        <v>10</v>
      </c>
      <c r="D1080">
        <f t="shared" si="51"/>
        <v>247</v>
      </c>
      <c r="E1080">
        <f t="shared" si="52"/>
        <v>0</v>
      </c>
      <c r="F1080">
        <f t="shared" si="53"/>
        <v>0</v>
      </c>
    </row>
    <row r="1081" spans="1:6" x14ac:dyDescent="0.25">
      <c r="A1081" s="1">
        <v>16</v>
      </c>
      <c r="B1081" s="1">
        <v>87</v>
      </c>
      <c r="C1081" s="1">
        <v>13</v>
      </c>
      <c r="D1081">
        <f t="shared" si="51"/>
        <v>247</v>
      </c>
      <c r="E1081">
        <f t="shared" si="52"/>
        <v>0</v>
      </c>
      <c r="F1081">
        <f t="shared" si="53"/>
        <v>0</v>
      </c>
    </row>
    <row r="1082" spans="1:6" x14ac:dyDescent="0.25">
      <c r="A1082" s="1">
        <v>16</v>
      </c>
      <c r="B1082" s="1">
        <v>88</v>
      </c>
      <c r="C1082" s="1">
        <v>9</v>
      </c>
      <c r="D1082">
        <f t="shared" si="51"/>
        <v>247</v>
      </c>
      <c r="E1082">
        <f t="shared" si="52"/>
        <v>0</v>
      </c>
      <c r="F1082">
        <f t="shared" si="53"/>
        <v>0</v>
      </c>
    </row>
    <row r="1083" spans="1:6" x14ac:dyDescent="0.25">
      <c r="A1083" s="1">
        <v>16</v>
      </c>
      <c r="B1083" s="1">
        <v>89</v>
      </c>
      <c r="C1083" s="1">
        <v>12</v>
      </c>
      <c r="D1083">
        <f t="shared" si="51"/>
        <v>247</v>
      </c>
      <c r="E1083">
        <f t="shared" si="52"/>
        <v>0</v>
      </c>
      <c r="F1083">
        <f t="shared" si="53"/>
        <v>0</v>
      </c>
    </row>
    <row r="1084" spans="1:6" x14ac:dyDescent="0.25">
      <c r="A1084" s="1">
        <v>16</v>
      </c>
      <c r="B1084" s="1">
        <v>90</v>
      </c>
      <c r="C1084" s="1">
        <v>8</v>
      </c>
      <c r="D1084">
        <f t="shared" si="51"/>
        <v>247</v>
      </c>
      <c r="E1084">
        <f t="shared" si="52"/>
        <v>0</v>
      </c>
      <c r="F1084">
        <f t="shared" si="53"/>
        <v>0</v>
      </c>
    </row>
    <row r="1085" spans="1:6" x14ac:dyDescent="0.25">
      <c r="A1085" s="1">
        <v>16</v>
      </c>
      <c r="B1085" s="1">
        <v>91</v>
      </c>
      <c r="C1085" s="1">
        <v>8</v>
      </c>
      <c r="D1085">
        <f t="shared" si="51"/>
        <v>247</v>
      </c>
      <c r="E1085">
        <f t="shared" si="52"/>
        <v>0</v>
      </c>
      <c r="F1085">
        <f t="shared" si="53"/>
        <v>0</v>
      </c>
    </row>
    <row r="1086" spans="1:6" x14ac:dyDescent="0.25">
      <c r="A1086" s="1">
        <v>16</v>
      </c>
      <c r="B1086" s="1">
        <v>92</v>
      </c>
      <c r="C1086" s="1">
        <v>8</v>
      </c>
      <c r="D1086">
        <f t="shared" si="51"/>
        <v>247</v>
      </c>
      <c r="E1086">
        <f t="shared" si="52"/>
        <v>0</v>
      </c>
      <c r="F1086">
        <f t="shared" si="53"/>
        <v>0</v>
      </c>
    </row>
    <row r="1087" spans="1:6" x14ac:dyDescent="0.25">
      <c r="A1087" s="1">
        <v>16</v>
      </c>
      <c r="B1087" s="1">
        <v>93</v>
      </c>
      <c r="C1087" s="1">
        <v>9</v>
      </c>
      <c r="D1087">
        <f t="shared" si="51"/>
        <v>247</v>
      </c>
      <c r="E1087">
        <f t="shared" si="52"/>
        <v>0</v>
      </c>
      <c r="F1087">
        <f t="shared" si="53"/>
        <v>0</v>
      </c>
    </row>
    <row r="1088" spans="1:6" x14ac:dyDescent="0.25">
      <c r="A1088" s="1">
        <v>16</v>
      </c>
      <c r="B1088" s="1">
        <v>94</v>
      </c>
      <c r="C1088" s="1">
        <v>7</v>
      </c>
      <c r="D1088">
        <f t="shared" si="51"/>
        <v>247</v>
      </c>
      <c r="E1088">
        <f t="shared" si="52"/>
        <v>0</v>
      </c>
      <c r="F1088">
        <f t="shared" si="53"/>
        <v>0</v>
      </c>
    </row>
    <row r="1089" spans="1:6" x14ac:dyDescent="0.25">
      <c r="A1089" s="1">
        <v>16</v>
      </c>
      <c r="B1089" s="1">
        <v>95</v>
      </c>
      <c r="C1089" s="1">
        <v>18</v>
      </c>
      <c r="D1089">
        <f t="shared" si="51"/>
        <v>247</v>
      </c>
      <c r="E1089">
        <f t="shared" si="52"/>
        <v>0</v>
      </c>
      <c r="F1089">
        <f t="shared" si="53"/>
        <v>0</v>
      </c>
    </row>
    <row r="1090" spans="1:6" x14ac:dyDescent="0.25">
      <c r="A1090" s="1">
        <v>16</v>
      </c>
      <c r="B1090" s="1">
        <v>96</v>
      </c>
      <c r="C1090" s="1">
        <v>9</v>
      </c>
      <c r="D1090">
        <f t="shared" ref="D1090:D1153" si="54">VLOOKUP(A1090,lu_daypoints,2,FALSE)</f>
        <v>247</v>
      </c>
      <c r="E1090">
        <f t="shared" si="52"/>
        <v>0</v>
      </c>
      <c r="F1090">
        <f t="shared" si="53"/>
        <v>0</v>
      </c>
    </row>
    <row r="1091" spans="1:6" x14ac:dyDescent="0.25">
      <c r="A1091" s="1">
        <v>16</v>
      </c>
      <c r="B1091" s="1">
        <v>97</v>
      </c>
      <c r="C1091" s="1">
        <v>10</v>
      </c>
      <c r="D1091">
        <f t="shared" si="54"/>
        <v>247</v>
      </c>
      <c r="E1091">
        <f t="shared" ref="E1091:E1154" si="55">IF(B1091&lt;=D1091,0,1)</f>
        <v>0</v>
      </c>
      <c r="F1091">
        <f t="shared" ref="F1091:F1154" si="56">E1091*(B1091-D1091)</f>
        <v>0</v>
      </c>
    </row>
    <row r="1092" spans="1:6" x14ac:dyDescent="0.25">
      <c r="A1092" s="1">
        <v>16</v>
      </c>
      <c r="B1092" s="1">
        <v>98</v>
      </c>
      <c r="C1092" s="1">
        <v>12</v>
      </c>
      <c r="D1092">
        <f t="shared" si="54"/>
        <v>247</v>
      </c>
      <c r="E1092">
        <f t="shared" si="55"/>
        <v>0</v>
      </c>
      <c r="F1092">
        <f t="shared" si="56"/>
        <v>0</v>
      </c>
    </row>
    <row r="1093" spans="1:6" x14ac:dyDescent="0.25">
      <c r="A1093" s="1">
        <v>16</v>
      </c>
      <c r="B1093" s="1">
        <v>99</v>
      </c>
      <c r="C1093" s="1">
        <v>8</v>
      </c>
      <c r="D1093">
        <f t="shared" si="54"/>
        <v>247</v>
      </c>
      <c r="E1093">
        <f t="shared" si="55"/>
        <v>0</v>
      </c>
      <c r="F1093">
        <f t="shared" si="56"/>
        <v>0</v>
      </c>
    </row>
    <row r="1094" spans="1:6" x14ac:dyDescent="0.25">
      <c r="A1094" s="1">
        <v>16</v>
      </c>
      <c r="B1094" s="1">
        <v>100</v>
      </c>
      <c r="C1094" s="1">
        <v>5</v>
      </c>
      <c r="D1094">
        <f t="shared" si="54"/>
        <v>247</v>
      </c>
      <c r="E1094">
        <f t="shared" si="55"/>
        <v>0</v>
      </c>
      <c r="F1094">
        <f t="shared" si="56"/>
        <v>0</v>
      </c>
    </row>
    <row r="1095" spans="1:6" x14ac:dyDescent="0.25">
      <c r="A1095" s="1">
        <v>16</v>
      </c>
      <c r="B1095" s="1">
        <v>101</v>
      </c>
      <c r="C1095" s="1">
        <v>9</v>
      </c>
      <c r="D1095">
        <f t="shared" si="54"/>
        <v>247</v>
      </c>
      <c r="E1095">
        <f t="shared" si="55"/>
        <v>0</v>
      </c>
      <c r="F1095">
        <f t="shared" si="56"/>
        <v>0</v>
      </c>
    </row>
    <row r="1096" spans="1:6" x14ac:dyDescent="0.25">
      <c r="A1096" s="1">
        <v>16</v>
      </c>
      <c r="B1096" s="1">
        <v>102</v>
      </c>
      <c r="C1096" s="1">
        <v>12</v>
      </c>
      <c r="D1096">
        <f t="shared" si="54"/>
        <v>247</v>
      </c>
      <c r="E1096">
        <f t="shared" si="55"/>
        <v>0</v>
      </c>
      <c r="F1096">
        <f t="shared" si="56"/>
        <v>0</v>
      </c>
    </row>
    <row r="1097" spans="1:6" x14ac:dyDescent="0.25">
      <c r="A1097" s="1">
        <v>16</v>
      </c>
      <c r="B1097" s="1">
        <v>103</v>
      </c>
      <c r="C1097" s="1">
        <v>9</v>
      </c>
      <c r="D1097">
        <f t="shared" si="54"/>
        <v>247</v>
      </c>
      <c r="E1097">
        <f t="shared" si="55"/>
        <v>0</v>
      </c>
      <c r="F1097">
        <f t="shared" si="56"/>
        <v>0</v>
      </c>
    </row>
    <row r="1098" spans="1:6" x14ac:dyDescent="0.25">
      <c r="A1098" s="1">
        <v>16</v>
      </c>
      <c r="B1098" s="1">
        <v>104</v>
      </c>
      <c r="C1098" s="1">
        <v>6</v>
      </c>
      <c r="D1098">
        <f t="shared" si="54"/>
        <v>247</v>
      </c>
      <c r="E1098">
        <f t="shared" si="55"/>
        <v>0</v>
      </c>
      <c r="F1098">
        <f t="shared" si="56"/>
        <v>0</v>
      </c>
    </row>
    <row r="1099" spans="1:6" x14ac:dyDescent="0.25">
      <c r="A1099" s="1">
        <v>16</v>
      </c>
      <c r="B1099" s="1">
        <v>105</v>
      </c>
      <c r="C1099" s="1">
        <v>7</v>
      </c>
      <c r="D1099">
        <f t="shared" si="54"/>
        <v>247</v>
      </c>
      <c r="E1099">
        <f t="shared" si="55"/>
        <v>0</v>
      </c>
      <c r="F1099">
        <f t="shared" si="56"/>
        <v>0</v>
      </c>
    </row>
    <row r="1100" spans="1:6" x14ac:dyDescent="0.25">
      <c r="A1100" s="1">
        <v>16</v>
      </c>
      <c r="B1100" s="1">
        <v>106</v>
      </c>
      <c r="C1100" s="1">
        <v>9</v>
      </c>
      <c r="D1100">
        <f t="shared" si="54"/>
        <v>247</v>
      </c>
      <c r="E1100">
        <f t="shared" si="55"/>
        <v>0</v>
      </c>
      <c r="F1100">
        <f t="shared" si="56"/>
        <v>0</v>
      </c>
    </row>
    <row r="1101" spans="1:6" x14ac:dyDescent="0.25">
      <c r="A1101" s="1">
        <v>16</v>
      </c>
      <c r="B1101" s="1">
        <v>107</v>
      </c>
      <c r="C1101" s="1">
        <v>10</v>
      </c>
      <c r="D1101">
        <f t="shared" si="54"/>
        <v>247</v>
      </c>
      <c r="E1101">
        <f t="shared" si="55"/>
        <v>0</v>
      </c>
      <c r="F1101">
        <f t="shared" si="56"/>
        <v>0</v>
      </c>
    </row>
    <row r="1102" spans="1:6" x14ac:dyDescent="0.25">
      <c r="A1102" s="1">
        <v>16</v>
      </c>
      <c r="B1102" s="1">
        <v>108</v>
      </c>
      <c r="C1102" s="1">
        <v>11</v>
      </c>
      <c r="D1102">
        <f t="shared" si="54"/>
        <v>247</v>
      </c>
      <c r="E1102">
        <f t="shared" si="55"/>
        <v>0</v>
      </c>
      <c r="F1102">
        <f t="shared" si="56"/>
        <v>0</v>
      </c>
    </row>
    <row r="1103" spans="1:6" x14ac:dyDescent="0.25">
      <c r="A1103" s="1">
        <v>16</v>
      </c>
      <c r="B1103" s="1">
        <v>109</v>
      </c>
      <c r="C1103" s="1">
        <v>10</v>
      </c>
      <c r="D1103">
        <f t="shared" si="54"/>
        <v>247</v>
      </c>
      <c r="E1103">
        <f t="shared" si="55"/>
        <v>0</v>
      </c>
      <c r="F1103">
        <f t="shared" si="56"/>
        <v>0</v>
      </c>
    </row>
    <row r="1104" spans="1:6" x14ac:dyDescent="0.25">
      <c r="A1104" s="1">
        <v>16</v>
      </c>
      <c r="B1104" s="1">
        <v>110</v>
      </c>
      <c r="C1104" s="1">
        <v>10</v>
      </c>
      <c r="D1104">
        <f t="shared" si="54"/>
        <v>247</v>
      </c>
      <c r="E1104">
        <f t="shared" si="55"/>
        <v>0</v>
      </c>
      <c r="F1104">
        <f t="shared" si="56"/>
        <v>0</v>
      </c>
    </row>
    <row r="1105" spans="1:6" x14ac:dyDescent="0.25">
      <c r="A1105" s="1">
        <v>16</v>
      </c>
      <c r="B1105" s="1">
        <v>111</v>
      </c>
      <c r="C1105" s="1">
        <v>9</v>
      </c>
      <c r="D1105">
        <f t="shared" si="54"/>
        <v>247</v>
      </c>
      <c r="E1105">
        <f t="shared" si="55"/>
        <v>0</v>
      </c>
      <c r="F1105">
        <f t="shared" si="56"/>
        <v>0</v>
      </c>
    </row>
    <row r="1106" spans="1:6" x14ac:dyDescent="0.25">
      <c r="A1106" s="1">
        <v>16</v>
      </c>
      <c r="B1106" s="1">
        <v>112</v>
      </c>
      <c r="C1106" s="1">
        <v>7</v>
      </c>
      <c r="D1106">
        <f t="shared" si="54"/>
        <v>247</v>
      </c>
      <c r="E1106">
        <f t="shared" si="55"/>
        <v>0</v>
      </c>
      <c r="F1106">
        <f t="shared" si="56"/>
        <v>0</v>
      </c>
    </row>
    <row r="1107" spans="1:6" x14ac:dyDescent="0.25">
      <c r="A1107" s="1">
        <v>16</v>
      </c>
      <c r="B1107" s="1">
        <v>113</v>
      </c>
      <c r="C1107" s="1">
        <v>9</v>
      </c>
      <c r="D1107">
        <f t="shared" si="54"/>
        <v>247</v>
      </c>
      <c r="E1107">
        <f t="shared" si="55"/>
        <v>0</v>
      </c>
      <c r="F1107">
        <f t="shared" si="56"/>
        <v>0</v>
      </c>
    </row>
    <row r="1108" spans="1:6" x14ac:dyDescent="0.25">
      <c r="A1108" s="1">
        <v>16</v>
      </c>
      <c r="B1108" s="1">
        <v>114</v>
      </c>
      <c r="C1108" s="1">
        <v>13</v>
      </c>
      <c r="D1108">
        <f t="shared" si="54"/>
        <v>247</v>
      </c>
      <c r="E1108">
        <f t="shared" si="55"/>
        <v>0</v>
      </c>
      <c r="F1108">
        <f t="shared" si="56"/>
        <v>0</v>
      </c>
    </row>
    <row r="1109" spans="1:6" x14ac:dyDescent="0.25">
      <c r="A1109" s="1">
        <v>16</v>
      </c>
      <c r="B1109" s="1">
        <v>115</v>
      </c>
      <c r="C1109" s="1">
        <v>14</v>
      </c>
      <c r="D1109">
        <f t="shared" si="54"/>
        <v>247</v>
      </c>
      <c r="E1109">
        <f t="shared" si="55"/>
        <v>0</v>
      </c>
      <c r="F1109">
        <f t="shared" si="56"/>
        <v>0</v>
      </c>
    </row>
    <row r="1110" spans="1:6" x14ac:dyDescent="0.25">
      <c r="A1110" s="1">
        <v>16</v>
      </c>
      <c r="B1110" s="1">
        <v>116</v>
      </c>
      <c r="C1110" s="1">
        <v>12</v>
      </c>
      <c r="D1110">
        <f t="shared" si="54"/>
        <v>247</v>
      </c>
      <c r="E1110">
        <f t="shared" si="55"/>
        <v>0</v>
      </c>
      <c r="F1110">
        <f t="shared" si="56"/>
        <v>0</v>
      </c>
    </row>
    <row r="1111" spans="1:6" x14ac:dyDescent="0.25">
      <c r="A1111" s="1">
        <v>16</v>
      </c>
      <c r="B1111" s="1">
        <v>117</v>
      </c>
      <c r="C1111" s="1">
        <v>14</v>
      </c>
      <c r="D1111">
        <f t="shared" si="54"/>
        <v>247</v>
      </c>
      <c r="E1111">
        <f t="shared" si="55"/>
        <v>0</v>
      </c>
      <c r="F1111">
        <f t="shared" si="56"/>
        <v>0</v>
      </c>
    </row>
    <row r="1112" spans="1:6" x14ac:dyDescent="0.25">
      <c r="A1112" s="1">
        <v>16</v>
      </c>
      <c r="B1112" s="1">
        <v>118</v>
      </c>
      <c r="C1112" s="1">
        <v>16</v>
      </c>
      <c r="D1112">
        <f t="shared" si="54"/>
        <v>247</v>
      </c>
      <c r="E1112">
        <f t="shared" si="55"/>
        <v>0</v>
      </c>
      <c r="F1112">
        <f t="shared" si="56"/>
        <v>0</v>
      </c>
    </row>
    <row r="1113" spans="1:6" x14ac:dyDescent="0.25">
      <c r="A1113" s="1">
        <v>16</v>
      </c>
      <c r="B1113" s="1">
        <v>119</v>
      </c>
      <c r="C1113" s="1">
        <v>11</v>
      </c>
      <c r="D1113">
        <f t="shared" si="54"/>
        <v>247</v>
      </c>
      <c r="E1113">
        <f t="shared" si="55"/>
        <v>0</v>
      </c>
      <c r="F1113">
        <f t="shared" si="56"/>
        <v>0</v>
      </c>
    </row>
    <row r="1114" spans="1:6" x14ac:dyDescent="0.25">
      <c r="A1114" s="1">
        <v>16</v>
      </c>
      <c r="B1114" s="1">
        <v>120</v>
      </c>
      <c r="C1114" s="1">
        <v>9</v>
      </c>
      <c r="D1114">
        <f t="shared" si="54"/>
        <v>247</v>
      </c>
      <c r="E1114">
        <f t="shared" si="55"/>
        <v>0</v>
      </c>
      <c r="F1114">
        <f t="shared" si="56"/>
        <v>0</v>
      </c>
    </row>
    <row r="1115" spans="1:6" x14ac:dyDescent="0.25">
      <c r="A1115" s="1">
        <v>16</v>
      </c>
      <c r="B1115" s="1">
        <v>121</v>
      </c>
      <c r="C1115" s="1">
        <v>15</v>
      </c>
      <c r="D1115">
        <f t="shared" si="54"/>
        <v>247</v>
      </c>
      <c r="E1115">
        <f t="shared" si="55"/>
        <v>0</v>
      </c>
      <c r="F1115">
        <f t="shared" si="56"/>
        <v>0</v>
      </c>
    </row>
    <row r="1116" spans="1:6" x14ac:dyDescent="0.25">
      <c r="A1116" s="1">
        <v>16</v>
      </c>
      <c r="B1116" s="1">
        <v>122</v>
      </c>
      <c r="C1116" s="1">
        <v>5</v>
      </c>
      <c r="D1116">
        <f t="shared" si="54"/>
        <v>247</v>
      </c>
      <c r="E1116">
        <f t="shared" si="55"/>
        <v>0</v>
      </c>
      <c r="F1116">
        <f t="shared" si="56"/>
        <v>0</v>
      </c>
    </row>
    <row r="1117" spans="1:6" x14ac:dyDescent="0.25">
      <c r="A1117" s="1">
        <v>16</v>
      </c>
      <c r="B1117" s="1">
        <v>123</v>
      </c>
      <c r="C1117" s="1">
        <v>9</v>
      </c>
      <c r="D1117">
        <f t="shared" si="54"/>
        <v>247</v>
      </c>
      <c r="E1117">
        <f t="shared" si="55"/>
        <v>0</v>
      </c>
      <c r="F1117">
        <f t="shared" si="56"/>
        <v>0</v>
      </c>
    </row>
    <row r="1118" spans="1:6" x14ac:dyDescent="0.25">
      <c r="A1118" s="1">
        <v>16</v>
      </c>
      <c r="B1118" s="1">
        <v>124</v>
      </c>
      <c r="C1118" s="1">
        <v>14</v>
      </c>
      <c r="D1118">
        <f t="shared" si="54"/>
        <v>247</v>
      </c>
      <c r="E1118">
        <f t="shared" si="55"/>
        <v>0</v>
      </c>
      <c r="F1118">
        <f t="shared" si="56"/>
        <v>0</v>
      </c>
    </row>
    <row r="1119" spans="1:6" x14ac:dyDescent="0.25">
      <c r="A1119" s="1">
        <v>16</v>
      </c>
      <c r="B1119" s="1">
        <v>125</v>
      </c>
      <c r="C1119" s="1">
        <v>6</v>
      </c>
      <c r="D1119">
        <f t="shared" si="54"/>
        <v>247</v>
      </c>
      <c r="E1119">
        <f t="shared" si="55"/>
        <v>0</v>
      </c>
      <c r="F1119">
        <f t="shared" si="56"/>
        <v>0</v>
      </c>
    </row>
    <row r="1120" spans="1:6" x14ac:dyDescent="0.25">
      <c r="A1120" s="1">
        <v>16</v>
      </c>
      <c r="B1120" s="1">
        <v>126</v>
      </c>
      <c r="C1120" s="1">
        <v>8</v>
      </c>
      <c r="D1120">
        <f t="shared" si="54"/>
        <v>247</v>
      </c>
      <c r="E1120">
        <f t="shared" si="55"/>
        <v>0</v>
      </c>
      <c r="F1120">
        <f t="shared" si="56"/>
        <v>0</v>
      </c>
    </row>
    <row r="1121" spans="1:6" x14ac:dyDescent="0.25">
      <c r="A1121" s="1">
        <v>16</v>
      </c>
      <c r="B1121" s="1">
        <v>127</v>
      </c>
      <c r="C1121" s="1">
        <v>12</v>
      </c>
      <c r="D1121">
        <f t="shared" si="54"/>
        <v>247</v>
      </c>
      <c r="E1121">
        <f t="shared" si="55"/>
        <v>0</v>
      </c>
      <c r="F1121">
        <f t="shared" si="56"/>
        <v>0</v>
      </c>
    </row>
    <row r="1122" spans="1:6" x14ac:dyDescent="0.25">
      <c r="A1122" s="1">
        <v>16</v>
      </c>
      <c r="B1122" s="1">
        <v>128</v>
      </c>
      <c r="C1122" s="1">
        <v>12</v>
      </c>
      <c r="D1122">
        <f t="shared" si="54"/>
        <v>247</v>
      </c>
      <c r="E1122">
        <f t="shared" si="55"/>
        <v>0</v>
      </c>
      <c r="F1122">
        <f t="shared" si="56"/>
        <v>0</v>
      </c>
    </row>
    <row r="1123" spans="1:6" x14ac:dyDescent="0.25">
      <c r="A1123" s="1">
        <v>16</v>
      </c>
      <c r="B1123" s="1">
        <v>129</v>
      </c>
      <c r="C1123" s="1">
        <v>8</v>
      </c>
      <c r="D1123">
        <f t="shared" si="54"/>
        <v>247</v>
      </c>
      <c r="E1123">
        <f t="shared" si="55"/>
        <v>0</v>
      </c>
      <c r="F1123">
        <f t="shared" si="56"/>
        <v>0</v>
      </c>
    </row>
    <row r="1124" spans="1:6" x14ac:dyDescent="0.25">
      <c r="A1124" s="1">
        <v>16</v>
      </c>
      <c r="B1124" s="1">
        <v>130</v>
      </c>
      <c r="C1124" s="1">
        <v>9</v>
      </c>
      <c r="D1124">
        <f t="shared" si="54"/>
        <v>247</v>
      </c>
      <c r="E1124">
        <f t="shared" si="55"/>
        <v>0</v>
      </c>
      <c r="F1124">
        <f t="shared" si="56"/>
        <v>0</v>
      </c>
    </row>
    <row r="1125" spans="1:6" x14ac:dyDescent="0.25">
      <c r="A1125" s="1">
        <v>16</v>
      </c>
      <c r="B1125" s="1">
        <v>131</v>
      </c>
      <c r="C1125" s="1">
        <v>11</v>
      </c>
      <c r="D1125">
        <f t="shared" si="54"/>
        <v>247</v>
      </c>
      <c r="E1125">
        <f t="shared" si="55"/>
        <v>0</v>
      </c>
      <c r="F1125">
        <f t="shared" si="56"/>
        <v>0</v>
      </c>
    </row>
    <row r="1126" spans="1:6" x14ac:dyDescent="0.25">
      <c r="A1126" s="1">
        <v>16</v>
      </c>
      <c r="B1126" s="1">
        <v>132</v>
      </c>
      <c r="C1126" s="1">
        <v>13</v>
      </c>
      <c r="D1126">
        <f t="shared" si="54"/>
        <v>247</v>
      </c>
      <c r="E1126">
        <f t="shared" si="55"/>
        <v>0</v>
      </c>
      <c r="F1126">
        <f t="shared" si="56"/>
        <v>0</v>
      </c>
    </row>
    <row r="1127" spans="1:6" x14ac:dyDescent="0.25">
      <c r="A1127" s="1">
        <v>16</v>
      </c>
      <c r="B1127" s="1">
        <v>133</v>
      </c>
      <c r="C1127" s="1">
        <v>11</v>
      </c>
      <c r="D1127">
        <f t="shared" si="54"/>
        <v>247</v>
      </c>
      <c r="E1127">
        <f t="shared" si="55"/>
        <v>0</v>
      </c>
      <c r="F1127">
        <f t="shared" si="56"/>
        <v>0</v>
      </c>
    </row>
    <row r="1128" spans="1:6" x14ac:dyDescent="0.25">
      <c r="A1128" s="1">
        <v>16</v>
      </c>
      <c r="B1128" s="1">
        <v>134</v>
      </c>
      <c r="C1128" s="1">
        <v>6</v>
      </c>
      <c r="D1128">
        <f t="shared" si="54"/>
        <v>247</v>
      </c>
      <c r="E1128">
        <f t="shared" si="55"/>
        <v>0</v>
      </c>
      <c r="F1128">
        <f t="shared" si="56"/>
        <v>0</v>
      </c>
    </row>
    <row r="1129" spans="1:6" x14ac:dyDescent="0.25">
      <c r="A1129" s="1">
        <v>16</v>
      </c>
      <c r="B1129" s="1">
        <v>135</v>
      </c>
      <c r="C1129" s="1">
        <v>14</v>
      </c>
      <c r="D1129">
        <f t="shared" si="54"/>
        <v>247</v>
      </c>
      <c r="E1129">
        <f t="shared" si="55"/>
        <v>0</v>
      </c>
      <c r="F1129">
        <f t="shared" si="56"/>
        <v>0</v>
      </c>
    </row>
    <row r="1130" spans="1:6" x14ac:dyDescent="0.25">
      <c r="A1130" s="1">
        <v>16</v>
      </c>
      <c r="B1130" s="1">
        <v>136</v>
      </c>
      <c r="C1130" s="1">
        <v>11</v>
      </c>
      <c r="D1130">
        <f t="shared" si="54"/>
        <v>247</v>
      </c>
      <c r="E1130">
        <f t="shared" si="55"/>
        <v>0</v>
      </c>
      <c r="F1130">
        <f t="shared" si="56"/>
        <v>0</v>
      </c>
    </row>
    <row r="1131" spans="1:6" x14ac:dyDescent="0.25">
      <c r="A1131" s="1">
        <v>16</v>
      </c>
      <c r="B1131" s="1">
        <v>137</v>
      </c>
      <c r="C1131" s="1">
        <v>11</v>
      </c>
      <c r="D1131">
        <f t="shared" si="54"/>
        <v>247</v>
      </c>
      <c r="E1131">
        <f t="shared" si="55"/>
        <v>0</v>
      </c>
      <c r="F1131">
        <f t="shared" si="56"/>
        <v>0</v>
      </c>
    </row>
    <row r="1132" spans="1:6" x14ac:dyDescent="0.25">
      <c r="A1132" s="1">
        <v>16</v>
      </c>
      <c r="B1132" s="1">
        <v>138</v>
      </c>
      <c r="C1132" s="1">
        <v>17</v>
      </c>
      <c r="D1132">
        <f t="shared" si="54"/>
        <v>247</v>
      </c>
      <c r="E1132">
        <f t="shared" si="55"/>
        <v>0</v>
      </c>
      <c r="F1132">
        <f t="shared" si="56"/>
        <v>0</v>
      </c>
    </row>
    <row r="1133" spans="1:6" x14ac:dyDescent="0.25">
      <c r="A1133" s="1">
        <v>16</v>
      </c>
      <c r="B1133" s="1">
        <v>139</v>
      </c>
      <c r="C1133" s="1">
        <v>12</v>
      </c>
      <c r="D1133">
        <f t="shared" si="54"/>
        <v>247</v>
      </c>
      <c r="E1133">
        <f t="shared" si="55"/>
        <v>0</v>
      </c>
      <c r="F1133">
        <f t="shared" si="56"/>
        <v>0</v>
      </c>
    </row>
    <row r="1134" spans="1:6" x14ac:dyDescent="0.25">
      <c r="A1134" s="1">
        <v>16</v>
      </c>
      <c r="B1134" s="1">
        <v>140</v>
      </c>
      <c r="C1134" s="1">
        <v>14</v>
      </c>
      <c r="D1134">
        <f t="shared" si="54"/>
        <v>247</v>
      </c>
      <c r="E1134">
        <f t="shared" si="55"/>
        <v>0</v>
      </c>
      <c r="F1134">
        <f t="shared" si="56"/>
        <v>0</v>
      </c>
    </row>
    <row r="1135" spans="1:6" x14ac:dyDescent="0.25">
      <c r="A1135" s="1">
        <v>16</v>
      </c>
      <c r="B1135" s="1">
        <v>141</v>
      </c>
      <c r="C1135" s="1">
        <v>10</v>
      </c>
      <c r="D1135">
        <f t="shared" si="54"/>
        <v>247</v>
      </c>
      <c r="E1135">
        <f t="shared" si="55"/>
        <v>0</v>
      </c>
      <c r="F1135">
        <f t="shared" si="56"/>
        <v>0</v>
      </c>
    </row>
    <row r="1136" spans="1:6" x14ac:dyDescent="0.25">
      <c r="A1136" s="1">
        <v>16</v>
      </c>
      <c r="B1136" s="1">
        <v>142</v>
      </c>
      <c r="C1136" s="1">
        <v>12</v>
      </c>
      <c r="D1136">
        <f t="shared" si="54"/>
        <v>247</v>
      </c>
      <c r="E1136">
        <f t="shared" si="55"/>
        <v>0</v>
      </c>
      <c r="F1136">
        <f t="shared" si="56"/>
        <v>0</v>
      </c>
    </row>
    <row r="1137" spans="1:6" x14ac:dyDescent="0.25">
      <c r="A1137" s="1">
        <v>16</v>
      </c>
      <c r="B1137" s="1">
        <v>143</v>
      </c>
      <c r="C1137" s="1">
        <v>11</v>
      </c>
      <c r="D1137">
        <f t="shared" si="54"/>
        <v>247</v>
      </c>
      <c r="E1137">
        <f t="shared" si="55"/>
        <v>0</v>
      </c>
      <c r="F1137">
        <f t="shared" si="56"/>
        <v>0</v>
      </c>
    </row>
    <row r="1138" spans="1:6" x14ac:dyDescent="0.25">
      <c r="A1138" s="1">
        <v>16</v>
      </c>
      <c r="B1138" s="1">
        <v>144</v>
      </c>
      <c r="C1138" s="1">
        <v>5</v>
      </c>
      <c r="D1138">
        <f t="shared" si="54"/>
        <v>247</v>
      </c>
      <c r="E1138">
        <f t="shared" si="55"/>
        <v>0</v>
      </c>
      <c r="F1138">
        <f t="shared" si="56"/>
        <v>0</v>
      </c>
    </row>
    <row r="1139" spans="1:6" x14ac:dyDescent="0.25">
      <c r="A1139" s="1">
        <v>16</v>
      </c>
      <c r="B1139" s="1">
        <v>145</v>
      </c>
      <c r="C1139" s="1">
        <v>17</v>
      </c>
      <c r="D1139">
        <f t="shared" si="54"/>
        <v>247</v>
      </c>
      <c r="E1139">
        <f t="shared" si="55"/>
        <v>0</v>
      </c>
      <c r="F1139">
        <f t="shared" si="56"/>
        <v>0</v>
      </c>
    </row>
    <row r="1140" spans="1:6" x14ac:dyDescent="0.25">
      <c r="A1140" s="1">
        <v>16</v>
      </c>
      <c r="B1140" s="1">
        <v>146</v>
      </c>
      <c r="C1140" s="1">
        <v>22</v>
      </c>
      <c r="D1140">
        <f t="shared" si="54"/>
        <v>247</v>
      </c>
      <c r="E1140">
        <f t="shared" si="55"/>
        <v>0</v>
      </c>
      <c r="F1140">
        <f t="shared" si="56"/>
        <v>0</v>
      </c>
    </row>
    <row r="1141" spans="1:6" x14ac:dyDescent="0.25">
      <c r="A1141" s="1">
        <v>16</v>
      </c>
      <c r="B1141" s="1">
        <v>147</v>
      </c>
      <c r="C1141" s="1">
        <v>16</v>
      </c>
      <c r="D1141">
        <f t="shared" si="54"/>
        <v>247</v>
      </c>
      <c r="E1141">
        <f t="shared" si="55"/>
        <v>0</v>
      </c>
      <c r="F1141">
        <f t="shared" si="56"/>
        <v>0</v>
      </c>
    </row>
    <row r="1142" spans="1:6" x14ac:dyDescent="0.25">
      <c r="A1142" s="1">
        <v>16</v>
      </c>
      <c r="B1142" s="1">
        <v>148</v>
      </c>
      <c r="C1142" s="1">
        <v>15</v>
      </c>
      <c r="D1142">
        <f t="shared" si="54"/>
        <v>247</v>
      </c>
      <c r="E1142">
        <f t="shared" si="55"/>
        <v>0</v>
      </c>
      <c r="F1142">
        <f t="shared" si="56"/>
        <v>0</v>
      </c>
    </row>
    <row r="1143" spans="1:6" x14ac:dyDescent="0.25">
      <c r="A1143" s="1">
        <v>16</v>
      </c>
      <c r="B1143" s="1">
        <v>149</v>
      </c>
      <c r="C1143" s="1">
        <v>12</v>
      </c>
      <c r="D1143">
        <f t="shared" si="54"/>
        <v>247</v>
      </c>
      <c r="E1143">
        <f t="shared" si="55"/>
        <v>0</v>
      </c>
      <c r="F1143">
        <f t="shared" si="56"/>
        <v>0</v>
      </c>
    </row>
    <row r="1144" spans="1:6" x14ac:dyDescent="0.25">
      <c r="A1144" s="1">
        <v>16</v>
      </c>
      <c r="B1144" s="1">
        <v>150</v>
      </c>
      <c r="C1144" s="1">
        <v>9</v>
      </c>
      <c r="D1144">
        <f t="shared" si="54"/>
        <v>247</v>
      </c>
      <c r="E1144">
        <f t="shared" si="55"/>
        <v>0</v>
      </c>
      <c r="F1144">
        <f t="shared" si="56"/>
        <v>0</v>
      </c>
    </row>
    <row r="1145" spans="1:6" x14ac:dyDescent="0.25">
      <c r="A1145" s="1">
        <v>16</v>
      </c>
      <c r="B1145" s="1">
        <v>151</v>
      </c>
      <c r="C1145" s="1">
        <v>9</v>
      </c>
      <c r="D1145">
        <f t="shared" si="54"/>
        <v>247</v>
      </c>
      <c r="E1145">
        <f t="shared" si="55"/>
        <v>0</v>
      </c>
      <c r="F1145">
        <f t="shared" si="56"/>
        <v>0</v>
      </c>
    </row>
    <row r="1146" spans="1:6" x14ac:dyDescent="0.25">
      <c r="A1146" s="1">
        <v>16</v>
      </c>
      <c r="B1146" s="1">
        <v>152</v>
      </c>
      <c r="C1146" s="1">
        <v>11</v>
      </c>
      <c r="D1146">
        <f t="shared" si="54"/>
        <v>247</v>
      </c>
      <c r="E1146">
        <f t="shared" si="55"/>
        <v>0</v>
      </c>
      <c r="F1146">
        <f t="shared" si="56"/>
        <v>0</v>
      </c>
    </row>
    <row r="1147" spans="1:6" x14ac:dyDescent="0.25">
      <c r="A1147" s="1">
        <v>16</v>
      </c>
      <c r="B1147" s="1">
        <v>153</v>
      </c>
      <c r="C1147" s="1">
        <v>12</v>
      </c>
      <c r="D1147">
        <f t="shared" si="54"/>
        <v>247</v>
      </c>
      <c r="E1147">
        <f t="shared" si="55"/>
        <v>0</v>
      </c>
      <c r="F1147">
        <f t="shared" si="56"/>
        <v>0</v>
      </c>
    </row>
    <row r="1148" spans="1:6" x14ac:dyDescent="0.25">
      <c r="A1148" s="1">
        <v>16</v>
      </c>
      <c r="B1148" s="1">
        <v>154</v>
      </c>
      <c r="C1148" s="1">
        <v>13</v>
      </c>
      <c r="D1148">
        <f t="shared" si="54"/>
        <v>247</v>
      </c>
      <c r="E1148">
        <f t="shared" si="55"/>
        <v>0</v>
      </c>
      <c r="F1148">
        <f t="shared" si="56"/>
        <v>0</v>
      </c>
    </row>
    <row r="1149" spans="1:6" x14ac:dyDescent="0.25">
      <c r="A1149" s="1">
        <v>16</v>
      </c>
      <c r="B1149" s="1">
        <v>155</v>
      </c>
      <c r="C1149" s="1">
        <v>18</v>
      </c>
      <c r="D1149">
        <f t="shared" si="54"/>
        <v>247</v>
      </c>
      <c r="E1149">
        <f t="shared" si="55"/>
        <v>0</v>
      </c>
      <c r="F1149">
        <f t="shared" si="56"/>
        <v>0</v>
      </c>
    </row>
    <row r="1150" spans="1:6" x14ac:dyDescent="0.25">
      <c r="A1150" s="1">
        <v>16</v>
      </c>
      <c r="B1150" s="1">
        <v>156</v>
      </c>
      <c r="C1150" s="1">
        <v>16</v>
      </c>
      <c r="D1150">
        <f t="shared" si="54"/>
        <v>247</v>
      </c>
      <c r="E1150">
        <f t="shared" si="55"/>
        <v>0</v>
      </c>
      <c r="F1150">
        <f t="shared" si="56"/>
        <v>0</v>
      </c>
    </row>
    <row r="1151" spans="1:6" x14ac:dyDescent="0.25">
      <c r="A1151" s="1">
        <v>16</v>
      </c>
      <c r="B1151" s="1">
        <v>157</v>
      </c>
      <c r="C1151" s="1">
        <v>19</v>
      </c>
      <c r="D1151">
        <f t="shared" si="54"/>
        <v>247</v>
      </c>
      <c r="E1151">
        <f t="shared" si="55"/>
        <v>0</v>
      </c>
      <c r="F1151">
        <f t="shared" si="56"/>
        <v>0</v>
      </c>
    </row>
    <row r="1152" spans="1:6" x14ac:dyDescent="0.25">
      <c r="A1152" s="1">
        <v>16</v>
      </c>
      <c r="B1152" s="1">
        <v>158</v>
      </c>
      <c r="C1152" s="1">
        <v>18</v>
      </c>
      <c r="D1152">
        <f t="shared" si="54"/>
        <v>247</v>
      </c>
      <c r="E1152">
        <f t="shared" si="55"/>
        <v>0</v>
      </c>
      <c r="F1152">
        <f t="shared" si="56"/>
        <v>0</v>
      </c>
    </row>
    <row r="1153" spans="1:6" x14ac:dyDescent="0.25">
      <c r="A1153" s="1">
        <v>16</v>
      </c>
      <c r="B1153" s="1">
        <v>159</v>
      </c>
      <c r="C1153" s="1">
        <v>10</v>
      </c>
      <c r="D1153">
        <f t="shared" si="54"/>
        <v>247</v>
      </c>
      <c r="E1153">
        <f t="shared" si="55"/>
        <v>0</v>
      </c>
      <c r="F1153">
        <f t="shared" si="56"/>
        <v>0</v>
      </c>
    </row>
    <row r="1154" spans="1:6" x14ac:dyDescent="0.25">
      <c r="A1154" s="1">
        <v>16</v>
      </c>
      <c r="B1154" s="1">
        <v>160</v>
      </c>
      <c r="C1154" s="1">
        <v>22</v>
      </c>
      <c r="D1154">
        <f t="shared" ref="D1154:D1217" si="57">VLOOKUP(A1154,lu_daypoints,2,FALSE)</f>
        <v>247</v>
      </c>
      <c r="E1154">
        <f t="shared" si="55"/>
        <v>0</v>
      </c>
      <c r="F1154">
        <f t="shared" si="56"/>
        <v>0</v>
      </c>
    </row>
    <row r="1155" spans="1:6" x14ac:dyDescent="0.25">
      <c r="A1155" s="1">
        <v>16</v>
      </c>
      <c r="B1155" s="1">
        <v>161</v>
      </c>
      <c r="C1155" s="1">
        <v>14</v>
      </c>
      <c r="D1155">
        <f t="shared" si="57"/>
        <v>247</v>
      </c>
      <c r="E1155">
        <f t="shared" ref="E1155:E1218" si="58">IF(B1155&lt;=D1155,0,1)</f>
        <v>0</v>
      </c>
      <c r="F1155">
        <f t="shared" ref="F1155:F1218" si="59">E1155*(B1155-D1155)</f>
        <v>0</v>
      </c>
    </row>
    <row r="1156" spans="1:6" x14ac:dyDescent="0.25">
      <c r="A1156" s="1">
        <v>16</v>
      </c>
      <c r="B1156" s="1">
        <v>162</v>
      </c>
      <c r="C1156" s="1">
        <v>17</v>
      </c>
      <c r="D1156">
        <f t="shared" si="57"/>
        <v>247</v>
      </c>
      <c r="E1156">
        <f t="shared" si="58"/>
        <v>0</v>
      </c>
      <c r="F1156">
        <f t="shared" si="59"/>
        <v>0</v>
      </c>
    </row>
    <row r="1157" spans="1:6" x14ac:dyDescent="0.25">
      <c r="A1157" s="1">
        <v>16</v>
      </c>
      <c r="B1157" s="1">
        <v>163</v>
      </c>
      <c r="C1157" s="1">
        <v>16</v>
      </c>
      <c r="D1157">
        <f t="shared" si="57"/>
        <v>247</v>
      </c>
      <c r="E1157">
        <f t="shared" si="58"/>
        <v>0</v>
      </c>
      <c r="F1157">
        <f t="shared" si="59"/>
        <v>0</v>
      </c>
    </row>
    <row r="1158" spans="1:6" x14ac:dyDescent="0.25">
      <c r="A1158" s="1">
        <v>16</v>
      </c>
      <c r="B1158" s="1">
        <v>164</v>
      </c>
      <c r="C1158" s="1">
        <v>19</v>
      </c>
      <c r="D1158">
        <f t="shared" si="57"/>
        <v>247</v>
      </c>
      <c r="E1158">
        <f t="shared" si="58"/>
        <v>0</v>
      </c>
      <c r="F1158">
        <f t="shared" si="59"/>
        <v>0</v>
      </c>
    </row>
    <row r="1159" spans="1:6" x14ac:dyDescent="0.25">
      <c r="A1159" s="1">
        <v>16</v>
      </c>
      <c r="B1159" s="1">
        <v>165</v>
      </c>
      <c r="C1159" s="1">
        <v>19</v>
      </c>
      <c r="D1159">
        <f t="shared" si="57"/>
        <v>247</v>
      </c>
      <c r="E1159">
        <f t="shared" si="58"/>
        <v>0</v>
      </c>
      <c r="F1159">
        <f t="shared" si="59"/>
        <v>0</v>
      </c>
    </row>
    <row r="1160" spans="1:6" x14ac:dyDescent="0.25">
      <c r="A1160" s="1">
        <v>16</v>
      </c>
      <c r="B1160" s="1">
        <v>166</v>
      </c>
      <c r="C1160" s="1">
        <v>11</v>
      </c>
      <c r="D1160">
        <f t="shared" si="57"/>
        <v>247</v>
      </c>
      <c r="E1160">
        <f t="shared" si="58"/>
        <v>0</v>
      </c>
      <c r="F1160">
        <f t="shared" si="59"/>
        <v>0</v>
      </c>
    </row>
    <row r="1161" spans="1:6" x14ac:dyDescent="0.25">
      <c r="A1161" s="1">
        <v>16</v>
      </c>
      <c r="B1161" s="1">
        <v>167</v>
      </c>
      <c r="C1161" s="1">
        <v>21</v>
      </c>
      <c r="D1161">
        <f t="shared" si="57"/>
        <v>247</v>
      </c>
      <c r="E1161">
        <f t="shared" si="58"/>
        <v>0</v>
      </c>
      <c r="F1161">
        <f t="shared" si="59"/>
        <v>0</v>
      </c>
    </row>
    <row r="1162" spans="1:6" x14ac:dyDescent="0.25">
      <c r="A1162" s="1">
        <v>16</v>
      </c>
      <c r="B1162" s="1">
        <v>168</v>
      </c>
      <c r="C1162" s="1">
        <v>16</v>
      </c>
      <c r="D1162">
        <f t="shared" si="57"/>
        <v>247</v>
      </c>
      <c r="E1162">
        <f t="shared" si="58"/>
        <v>0</v>
      </c>
      <c r="F1162">
        <f t="shared" si="59"/>
        <v>0</v>
      </c>
    </row>
    <row r="1163" spans="1:6" x14ac:dyDescent="0.25">
      <c r="A1163" s="1">
        <v>16</v>
      </c>
      <c r="B1163" s="1">
        <v>169</v>
      </c>
      <c r="C1163" s="1">
        <v>7</v>
      </c>
      <c r="D1163">
        <f t="shared" si="57"/>
        <v>247</v>
      </c>
      <c r="E1163">
        <f t="shared" si="58"/>
        <v>0</v>
      </c>
      <c r="F1163">
        <f t="shared" si="59"/>
        <v>0</v>
      </c>
    </row>
    <row r="1164" spans="1:6" x14ac:dyDescent="0.25">
      <c r="A1164" s="1">
        <v>16</v>
      </c>
      <c r="B1164" s="1">
        <v>170</v>
      </c>
      <c r="C1164" s="1">
        <v>10</v>
      </c>
      <c r="D1164">
        <f t="shared" si="57"/>
        <v>247</v>
      </c>
      <c r="E1164">
        <f t="shared" si="58"/>
        <v>0</v>
      </c>
      <c r="F1164">
        <f t="shared" si="59"/>
        <v>0</v>
      </c>
    </row>
    <row r="1165" spans="1:6" x14ac:dyDescent="0.25">
      <c r="A1165" s="1">
        <v>16</v>
      </c>
      <c r="B1165" s="1">
        <v>171</v>
      </c>
      <c r="C1165" s="1">
        <v>12</v>
      </c>
      <c r="D1165">
        <f t="shared" si="57"/>
        <v>247</v>
      </c>
      <c r="E1165">
        <f t="shared" si="58"/>
        <v>0</v>
      </c>
      <c r="F1165">
        <f t="shared" si="59"/>
        <v>0</v>
      </c>
    </row>
    <row r="1166" spans="1:6" x14ac:dyDescent="0.25">
      <c r="A1166" s="1">
        <v>16</v>
      </c>
      <c r="B1166" s="1">
        <v>172</v>
      </c>
      <c r="C1166" s="1">
        <v>16</v>
      </c>
      <c r="D1166">
        <f t="shared" si="57"/>
        <v>247</v>
      </c>
      <c r="E1166">
        <f t="shared" si="58"/>
        <v>0</v>
      </c>
      <c r="F1166">
        <f t="shared" si="59"/>
        <v>0</v>
      </c>
    </row>
    <row r="1167" spans="1:6" x14ac:dyDescent="0.25">
      <c r="A1167" s="1">
        <v>16</v>
      </c>
      <c r="B1167" s="1">
        <v>173</v>
      </c>
      <c r="C1167" s="1">
        <v>17</v>
      </c>
      <c r="D1167">
        <f t="shared" si="57"/>
        <v>247</v>
      </c>
      <c r="E1167">
        <f t="shared" si="58"/>
        <v>0</v>
      </c>
      <c r="F1167">
        <f t="shared" si="59"/>
        <v>0</v>
      </c>
    </row>
    <row r="1168" spans="1:6" x14ac:dyDescent="0.25">
      <c r="A1168" s="1">
        <v>16</v>
      </c>
      <c r="B1168" s="1">
        <v>174</v>
      </c>
      <c r="C1168" s="1">
        <v>14</v>
      </c>
      <c r="D1168">
        <f t="shared" si="57"/>
        <v>247</v>
      </c>
      <c r="E1168">
        <f t="shared" si="58"/>
        <v>0</v>
      </c>
      <c r="F1168">
        <f t="shared" si="59"/>
        <v>0</v>
      </c>
    </row>
    <row r="1169" spans="1:6" x14ac:dyDescent="0.25">
      <c r="A1169" s="1">
        <v>16</v>
      </c>
      <c r="B1169" s="1">
        <v>175</v>
      </c>
      <c r="C1169" s="1">
        <v>12</v>
      </c>
      <c r="D1169">
        <f t="shared" si="57"/>
        <v>247</v>
      </c>
      <c r="E1169">
        <f t="shared" si="58"/>
        <v>0</v>
      </c>
      <c r="F1169">
        <f t="shared" si="59"/>
        <v>0</v>
      </c>
    </row>
    <row r="1170" spans="1:6" x14ac:dyDescent="0.25">
      <c r="A1170" s="1">
        <v>16</v>
      </c>
      <c r="B1170" s="1">
        <v>176</v>
      </c>
      <c r="C1170" s="1">
        <v>18</v>
      </c>
      <c r="D1170">
        <f t="shared" si="57"/>
        <v>247</v>
      </c>
      <c r="E1170">
        <f t="shared" si="58"/>
        <v>0</v>
      </c>
      <c r="F1170">
        <f t="shared" si="59"/>
        <v>0</v>
      </c>
    </row>
    <row r="1171" spans="1:6" x14ac:dyDescent="0.25">
      <c r="A1171" s="1">
        <v>16</v>
      </c>
      <c r="B1171" s="1">
        <v>177</v>
      </c>
      <c r="C1171" s="1">
        <v>16</v>
      </c>
      <c r="D1171">
        <f t="shared" si="57"/>
        <v>247</v>
      </c>
      <c r="E1171">
        <f t="shared" si="58"/>
        <v>0</v>
      </c>
      <c r="F1171">
        <f t="shared" si="59"/>
        <v>0</v>
      </c>
    </row>
    <row r="1172" spans="1:6" x14ac:dyDescent="0.25">
      <c r="A1172" s="1">
        <v>16</v>
      </c>
      <c r="B1172" s="1">
        <v>178</v>
      </c>
      <c r="C1172" s="1">
        <v>16</v>
      </c>
      <c r="D1172">
        <f t="shared" si="57"/>
        <v>247</v>
      </c>
      <c r="E1172">
        <f t="shared" si="58"/>
        <v>0</v>
      </c>
      <c r="F1172">
        <f t="shared" si="59"/>
        <v>0</v>
      </c>
    </row>
    <row r="1173" spans="1:6" x14ac:dyDescent="0.25">
      <c r="A1173" s="1">
        <v>16</v>
      </c>
      <c r="B1173" s="1">
        <v>179</v>
      </c>
      <c r="C1173" s="1">
        <v>24</v>
      </c>
      <c r="D1173">
        <f t="shared" si="57"/>
        <v>247</v>
      </c>
      <c r="E1173">
        <f t="shared" si="58"/>
        <v>0</v>
      </c>
      <c r="F1173">
        <f t="shared" si="59"/>
        <v>0</v>
      </c>
    </row>
    <row r="1174" spans="1:6" x14ac:dyDescent="0.25">
      <c r="A1174" s="1">
        <v>16</v>
      </c>
      <c r="B1174" s="1">
        <v>180</v>
      </c>
      <c r="C1174" s="1">
        <v>20</v>
      </c>
      <c r="D1174">
        <f t="shared" si="57"/>
        <v>247</v>
      </c>
      <c r="E1174">
        <f t="shared" si="58"/>
        <v>0</v>
      </c>
      <c r="F1174">
        <f t="shared" si="59"/>
        <v>0</v>
      </c>
    </row>
    <row r="1175" spans="1:6" x14ac:dyDescent="0.25">
      <c r="A1175" s="1">
        <v>16</v>
      </c>
      <c r="B1175" s="1">
        <v>181</v>
      </c>
      <c r="C1175" s="1">
        <v>17</v>
      </c>
      <c r="D1175">
        <f t="shared" si="57"/>
        <v>247</v>
      </c>
      <c r="E1175">
        <f t="shared" si="58"/>
        <v>0</v>
      </c>
      <c r="F1175">
        <f t="shared" si="59"/>
        <v>0</v>
      </c>
    </row>
    <row r="1176" spans="1:6" x14ac:dyDescent="0.25">
      <c r="A1176" s="1">
        <v>16</v>
      </c>
      <c r="B1176" s="1">
        <v>182</v>
      </c>
      <c r="C1176" s="1">
        <v>16</v>
      </c>
      <c r="D1176">
        <f t="shared" si="57"/>
        <v>247</v>
      </c>
      <c r="E1176">
        <f t="shared" si="58"/>
        <v>0</v>
      </c>
      <c r="F1176">
        <f t="shared" si="59"/>
        <v>0</v>
      </c>
    </row>
    <row r="1177" spans="1:6" x14ac:dyDescent="0.25">
      <c r="A1177" s="1">
        <v>16</v>
      </c>
      <c r="B1177" s="1">
        <v>183</v>
      </c>
      <c r="C1177" s="1">
        <v>20</v>
      </c>
      <c r="D1177">
        <f t="shared" si="57"/>
        <v>247</v>
      </c>
      <c r="E1177">
        <f t="shared" si="58"/>
        <v>0</v>
      </c>
      <c r="F1177">
        <f t="shared" si="59"/>
        <v>0</v>
      </c>
    </row>
    <row r="1178" spans="1:6" x14ac:dyDescent="0.25">
      <c r="A1178" s="1">
        <v>16</v>
      </c>
      <c r="B1178" s="1">
        <v>184</v>
      </c>
      <c r="C1178" s="1">
        <v>11</v>
      </c>
      <c r="D1178">
        <f t="shared" si="57"/>
        <v>247</v>
      </c>
      <c r="E1178">
        <f t="shared" si="58"/>
        <v>0</v>
      </c>
      <c r="F1178">
        <f t="shared" si="59"/>
        <v>0</v>
      </c>
    </row>
    <row r="1179" spans="1:6" x14ac:dyDescent="0.25">
      <c r="A1179" s="1">
        <v>16</v>
      </c>
      <c r="B1179" s="1">
        <v>185</v>
      </c>
      <c r="C1179" s="1">
        <v>13</v>
      </c>
      <c r="D1179">
        <f t="shared" si="57"/>
        <v>247</v>
      </c>
      <c r="E1179">
        <f t="shared" si="58"/>
        <v>0</v>
      </c>
      <c r="F1179">
        <f t="shared" si="59"/>
        <v>0</v>
      </c>
    </row>
    <row r="1180" spans="1:6" x14ac:dyDescent="0.25">
      <c r="A1180" s="1">
        <v>16</v>
      </c>
      <c r="B1180" s="1">
        <v>186</v>
      </c>
      <c r="C1180" s="1">
        <v>12</v>
      </c>
      <c r="D1180">
        <f t="shared" si="57"/>
        <v>247</v>
      </c>
      <c r="E1180">
        <f t="shared" si="58"/>
        <v>0</v>
      </c>
      <c r="F1180">
        <f t="shared" si="59"/>
        <v>0</v>
      </c>
    </row>
    <row r="1181" spans="1:6" x14ac:dyDescent="0.25">
      <c r="A1181" s="1">
        <v>16</v>
      </c>
      <c r="B1181" s="1">
        <v>187</v>
      </c>
      <c r="C1181" s="1">
        <v>18</v>
      </c>
      <c r="D1181">
        <f t="shared" si="57"/>
        <v>247</v>
      </c>
      <c r="E1181">
        <f t="shared" si="58"/>
        <v>0</v>
      </c>
      <c r="F1181">
        <f t="shared" si="59"/>
        <v>0</v>
      </c>
    </row>
    <row r="1182" spans="1:6" x14ac:dyDescent="0.25">
      <c r="A1182" s="1">
        <v>16</v>
      </c>
      <c r="B1182" s="1">
        <v>188</v>
      </c>
      <c r="C1182" s="1">
        <v>21</v>
      </c>
      <c r="D1182">
        <f t="shared" si="57"/>
        <v>247</v>
      </c>
      <c r="E1182">
        <f t="shared" si="58"/>
        <v>0</v>
      </c>
      <c r="F1182">
        <f t="shared" si="59"/>
        <v>0</v>
      </c>
    </row>
    <row r="1183" spans="1:6" x14ac:dyDescent="0.25">
      <c r="A1183" s="1">
        <v>16</v>
      </c>
      <c r="B1183" s="1">
        <v>189</v>
      </c>
      <c r="C1183" s="1">
        <v>15</v>
      </c>
      <c r="D1183">
        <f t="shared" si="57"/>
        <v>247</v>
      </c>
      <c r="E1183">
        <f t="shared" si="58"/>
        <v>0</v>
      </c>
      <c r="F1183">
        <f t="shared" si="59"/>
        <v>0</v>
      </c>
    </row>
    <row r="1184" spans="1:6" x14ac:dyDescent="0.25">
      <c r="A1184" s="1">
        <v>16</v>
      </c>
      <c r="B1184" s="1">
        <v>190</v>
      </c>
      <c r="C1184" s="1">
        <v>20</v>
      </c>
      <c r="D1184">
        <f t="shared" si="57"/>
        <v>247</v>
      </c>
      <c r="E1184">
        <f t="shared" si="58"/>
        <v>0</v>
      </c>
      <c r="F1184">
        <f t="shared" si="59"/>
        <v>0</v>
      </c>
    </row>
    <row r="1185" spans="1:6" x14ac:dyDescent="0.25">
      <c r="A1185" s="1">
        <v>16</v>
      </c>
      <c r="B1185" s="1">
        <v>191</v>
      </c>
      <c r="C1185" s="1">
        <v>34</v>
      </c>
      <c r="D1185">
        <f t="shared" si="57"/>
        <v>247</v>
      </c>
      <c r="E1185">
        <f t="shared" si="58"/>
        <v>0</v>
      </c>
      <c r="F1185">
        <f t="shared" si="59"/>
        <v>0</v>
      </c>
    </row>
    <row r="1186" spans="1:6" x14ac:dyDescent="0.25">
      <c r="A1186" s="1">
        <v>16</v>
      </c>
      <c r="B1186" s="1">
        <v>192</v>
      </c>
      <c r="C1186" s="1">
        <v>23</v>
      </c>
      <c r="D1186">
        <f t="shared" si="57"/>
        <v>247</v>
      </c>
      <c r="E1186">
        <f t="shared" si="58"/>
        <v>0</v>
      </c>
      <c r="F1186">
        <f t="shared" si="59"/>
        <v>0</v>
      </c>
    </row>
    <row r="1187" spans="1:6" x14ac:dyDescent="0.25">
      <c r="A1187" s="1">
        <v>16</v>
      </c>
      <c r="B1187" s="1">
        <v>193</v>
      </c>
      <c r="C1187" s="1">
        <v>12</v>
      </c>
      <c r="D1187">
        <f t="shared" si="57"/>
        <v>247</v>
      </c>
      <c r="E1187">
        <f t="shared" si="58"/>
        <v>0</v>
      </c>
      <c r="F1187">
        <f t="shared" si="59"/>
        <v>0</v>
      </c>
    </row>
    <row r="1188" spans="1:6" x14ac:dyDescent="0.25">
      <c r="A1188" s="1">
        <v>16</v>
      </c>
      <c r="B1188" s="1">
        <v>194</v>
      </c>
      <c r="C1188" s="1">
        <v>17</v>
      </c>
      <c r="D1188">
        <f t="shared" si="57"/>
        <v>247</v>
      </c>
      <c r="E1188">
        <f t="shared" si="58"/>
        <v>0</v>
      </c>
      <c r="F1188">
        <f t="shared" si="59"/>
        <v>0</v>
      </c>
    </row>
    <row r="1189" spans="1:6" x14ac:dyDescent="0.25">
      <c r="A1189" s="1">
        <v>16</v>
      </c>
      <c r="B1189" s="1">
        <v>195</v>
      </c>
      <c r="C1189" s="1">
        <v>22</v>
      </c>
      <c r="D1189">
        <f t="shared" si="57"/>
        <v>247</v>
      </c>
      <c r="E1189">
        <f t="shared" si="58"/>
        <v>0</v>
      </c>
      <c r="F1189">
        <f t="shared" si="59"/>
        <v>0</v>
      </c>
    </row>
    <row r="1190" spans="1:6" x14ac:dyDescent="0.25">
      <c r="A1190" s="1">
        <v>16</v>
      </c>
      <c r="B1190" s="1">
        <v>196</v>
      </c>
      <c r="C1190" s="1">
        <v>14</v>
      </c>
      <c r="D1190">
        <f t="shared" si="57"/>
        <v>247</v>
      </c>
      <c r="E1190">
        <f t="shared" si="58"/>
        <v>0</v>
      </c>
      <c r="F1190">
        <f t="shared" si="59"/>
        <v>0</v>
      </c>
    </row>
    <row r="1191" spans="1:6" x14ac:dyDescent="0.25">
      <c r="A1191" s="1">
        <v>16</v>
      </c>
      <c r="B1191" s="1">
        <v>197</v>
      </c>
      <c r="C1191" s="1">
        <v>16</v>
      </c>
      <c r="D1191">
        <f t="shared" si="57"/>
        <v>247</v>
      </c>
      <c r="E1191">
        <f t="shared" si="58"/>
        <v>0</v>
      </c>
      <c r="F1191">
        <f t="shared" si="59"/>
        <v>0</v>
      </c>
    </row>
    <row r="1192" spans="1:6" x14ac:dyDescent="0.25">
      <c r="A1192" s="1">
        <v>16</v>
      </c>
      <c r="B1192" s="1">
        <v>198</v>
      </c>
      <c r="C1192" s="1">
        <v>15</v>
      </c>
      <c r="D1192">
        <f t="shared" si="57"/>
        <v>247</v>
      </c>
      <c r="E1192">
        <f t="shared" si="58"/>
        <v>0</v>
      </c>
      <c r="F1192">
        <f t="shared" si="59"/>
        <v>0</v>
      </c>
    </row>
    <row r="1193" spans="1:6" x14ac:dyDescent="0.25">
      <c r="A1193" s="1">
        <v>16</v>
      </c>
      <c r="B1193" s="1">
        <v>199</v>
      </c>
      <c r="C1193" s="1">
        <v>19</v>
      </c>
      <c r="D1193">
        <f t="shared" si="57"/>
        <v>247</v>
      </c>
      <c r="E1193">
        <f t="shared" si="58"/>
        <v>0</v>
      </c>
      <c r="F1193">
        <f t="shared" si="59"/>
        <v>0</v>
      </c>
    </row>
    <row r="1194" spans="1:6" x14ac:dyDescent="0.25">
      <c r="A1194" s="1">
        <v>16</v>
      </c>
      <c r="B1194" s="1">
        <v>200</v>
      </c>
      <c r="C1194" s="1">
        <v>16</v>
      </c>
      <c r="D1194">
        <f t="shared" si="57"/>
        <v>247</v>
      </c>
      <c r="E1194">
        <f t="shared" si="58"/>
        <v>0</v>
      </c>
      <c r="F1194">
        <f t="shared" si="59"/>
        <v>0</v>
      </c>
    </row>
    <row r="1195" spans="1:6" x14ac:dyDescent="0.25">
      <c r="A1195" s="1">
        <v>16</v>
      </c>
      <c r="B1195" s="1">
        <v>201</v>
      </c>
      <c r="C1195" s="1">
        <v>15</v>
      </c>
      <c r="D1195">
        <f t="shared" si="57"/>
        <v>247</v>
      </c>
      <c r="E1195">
        <f t="shared" si="58"/>
        <v>0</v>
      </c>
      <c r="F1195">
        <f t="shared" si="59"/>
        <v>0</v>
      </c>
    </row>
    <row r="1196" spans="1:6" x14ac:dyDescent="0.25">
      <c r="A1196" s="1">
        <v>16</v>
      </c>
      <c r="B1196" s="1">
        <v>202</v>
      </c>
      <c r="C1196" s="1">
        <v>17</v>
      </c>
      <c r="D1196">
        <f t="shared" si="57"/>
        <v>247</v>
      </c>
      <c r="E1196">
        <f t="shared" si="58"/>
        <v>0</v>
      </c>
      <c r="F1196">
        <f t="shared" si="59"/>
        <v>0</v>
      </c>
    </row>
    <row r="1197" spans="1:6" x14ac:dyDescent="0.25">
      <c r="A1197" s="1">
        <v>16</v>
      </c>
      <c r="B1197" s="1">
        <v>203</v>
      </c>
      <c r="C1197" s="1">
        <v>18</v>
      </c>
      <c r="D1197">
        <f t="shared" si="57"/>
        <v>247</v>
      </c>
      <c r="E1197">
        <f t="shared" si="58"/>
        <v>0</v>
      </c>
      <c r="F1197">
        <f t="shared" si="59"/>
        <v>0</v>
      </c>
    </row>
    <row r="1198" spans="1:6" x14ac:dyDescent="0.25">
      <c r="A1198" s="1">
        <v>16</v>
      </c>
      <c r="B1198" s="1">
        <v>204</v>
      </c>
      <c r="C1198" s="1">
        <v>21</v>
      </c>
      <c r="D1198">
        <f t="shared" si="57"/>
        <v>247</v>
      </c>
      <c r="E1198">
        <f t="shared" si="58"/>
        <v>0</v>
      </c>
      <c r="F1198">
        <f t="shared" si="59"/>
        <v>0</v>
      </c>
    </row>
    <row r="1199" spans="1:6" x14ac:dyDescent="0.25">
      <c r="A1199" s="1">
        <v>16</v>
      </c>
      <c r="B1199" s="1">
        <v>205</v>
      </c>
      <c r="C1199" s="1">
        <v>18</v>
      </c>
      <c r="D1199">
        <f t="shared" si="57"/>
        <v>247</v>
      </c>
      <c r="E1199">
        <f t="shared" si="58"/>
        <v>0</v>
      </c>
      <c r="F1199">
        <f t="shared" si="59"/>
        <v>0</v>
      </c>
    </row>
    <row r="1200" spans="1:6" x14ac:dyDescent="0.25">
      <c r="A1200" s="1">
        <v>16</v>
      </c>
      <c r="B1200" s="1">
        <v>206</v>
      </c>
      <c r="C1200" s="1">
        <v>15</v>
      </c>
      <c r="D1200">
        <f t="shared" si="57"/>
        <v>247</v>
      </c>
      <c r="E1200">
        <f t="shared" si="58"/>
        <v>0</v>
      </c>
      <c r="F1200">
        <f t="shared" si="59"/>
        <v>0</v>
      </c>
    </row>
    <row r="1201" spans="1:6" x14ac:dyDescent="0.25">
      <c r="A1201" s="1">
        <v>16</v>
      </c>
      <c r="B1201" s="1">
        <v>207</v>
      </c>
      <c r="C1201" s="1">
        <v>13</v>
      </c>
      <c r="D1201">
        <f t="shared" si="57"/>
        <v>247</v>
      </c>
      <c r="E1201">
        <f t="shared" si="58"/>
        <v>0</v>
      </c>
      <c r="F1201">
        <f t="shared" si="59"/>
        <v>0</v>
      </c>
    </row>
    <row r="1202" spans="1:6" x14ac:dyDescent="0.25">
      <c r="A1202" s="1">
        <v>16</v>
      </c>
      <c r="B1202" s="1">
        <v>208</v>
      </c>
      <c r="C1202" s="1">
        <v>19</v>
      </c>
      <c r="D1202">
        <f t="shared" si="57"/>
        <v>247</v>
      </c>
      <c r="E1202">
        <f t="shared" si="58"/>
        <v>0</v>
      </c>
      <c r="F1202">
        <f t="shared" si="59"/>
        <v>0</v>
      </c>
    </row>
    <row r="1203" spans="1:6" x14ac:dyDescent="0.25">
      <c r="A1203" s="1">
        <v>16</v>
      </c>
      <c r="B1203" s="1">
        <v>209</v>
      </c>
      <c r="C1203" s="1">
        <v>12</v>
      </c>
      <c r="D1203">
        <f t="shared" si="57"/>
        <v>247</v>
      </c>
      <c r="E1203">
        <f t="shared" si="58"/>
        <v>0</v>
      </c>
      <c r="F1203">
        <f t="shared" si="59"/>
        <v>0</v>
      </c>
    </row>
    <row r="1204" spans="1:6" x14ac:dyDescent="0.25">
      <c r="A1204" s="1">
        <v>16</v>
      </c>
      <c r="B1204" s="1">
        <v>210</v>
      </c>
      <c r="C1204" s="1">
        <v>17</v>
      </c>
      <c r="D1204">
        <f t="shared" si="57"/>
        <v>247</v>
      </c>
      <c r="E1204">
        <f t="shared" si="58"/>
        <v>0</v>
      </c>
      <c r="F1204">
        <f t="shared" si="59"/>
        <v>0</v>
      </c>
    </row>
    <row r="1205" spans="1:6" x14ac:dyDescent="0.25">
      <c r="A1205" s="1">
        <v>16</v>
      </c>
      <c r="B1205" s="1">
        <v>211</v>
      </c>
      <c r="C1205" s="1">
        <v>12</v>
      </c>
      <c r="D1205">
        <f t="shared" si="57"/>
        <v>247</v>
      </c>
      <c r="E1205">
        <f t="shared" si="58"/>
        <v>0</v>
      </c>
      <c r="F1205">
        <f t="shared" si="59"/>
        <v>0</v>
      </c>
    </row>
    <row r="1206" spans="1:6" x14ac:dyDescent="0.25">
      <c r="A1206" s="1">
        <v>16</v>
      </c>
      <c r="B1206" s="1">
        <v>212</v>
      </c>
      <c r="C1206" s="1">
        <v>16</v>
      </c>
      <c r="D1206">
        <f t="shared" si="57"/>
        <v>247</v>
      </c>
      <c r="E1206">
        <f t="shared" si="58"/>
        <v>0</v>
      </c>
      <c r="F1206">
        <f t="shared" si="59"/>
        <v>0</v>
      </c>
    </row>
    <row r="1207" spans="1:6" x14ac:dyDescent="0.25">
      <c r="A1207" s="1">
        <v>16</v>
      </c>
      <c r="B1207" s="1">
        <v>213</v>
      </c>
      <c r="C1207" s="1">
        <v>12</v>
      </c>
      <c r="D1207">
        <f t="shared" si="57"/>
        <v>247</v>
      </c>
      <c r="E1207">
        <f t="shared" si="58"/>
        <v>0</v>
      </c>
      <c r="F1207">
        <f t="shared" si="59"/>
        <v>0</v>
      </c>
    </row>
    <row r="1208" spans="1:6" x14ac:dyDescent="0.25">
      <c r="A1208" s="1">
        <v>16</v>
      </c>
      <c r="B1208" s="1">
        <v>214</v>
      </c>
      <c r="C1208" s="1">
        <v>21</v>
      </c>
      <c r="D1208">
        <f t="shared" si="57"/>
        <v>247</v>
      </c>
      <c r="E1208">
        <f t="shared" si="58"/>
        <v>0</v>
      </c>
      <c r="F1208">
        <f t="shared" si="59"/>
        <v>0</v>
      </c>
    </row>
    <row r="1209" spans="1:6" x14ac:dyDescent="0.25">
      <c r="A1209" s="1">
        <v>16</v>
      </c>
      <c r="B1209" s="1">
        <v>215</v>
      </c>
      <c r="C1209" s="1">
        <v>18</v>
      </c>
      <c r="D1209">
        <f t="shared" si="57"/>
        <v>247</v>
      </c>
      <c r="E1209">
        <f t="shared" si="58"/>
        <v>0</v>
      </c>
      <c r="F1209">
        <f t="shared" si="59"/>
        <v>0</v>
      </c>
    </row>
    <row r="1210" spans="1:6" x14ac:dyDescent="0.25">
      <c r="A1210" s="1">
        <v>16</v>
      </c>
      <c r="B1210" s="1">
        <v>216</v>
      </c>
      <c r="C1210" s="1">
        <v>14</v>
      </c>
      <c r="D1210">
        <f t="shared" si="57"/>
        <v>247</v>
      </c>
      <c r="E1210">
        <f t="shared" si="58"/>
        <v>0</v>
      </c>
      <c r="F1210">
        <f t="shared" si="59"/>
        <v>0</v>
      </c>
    </row>
    <row r="1211" spans="1:6" x14ac:dyDescent="0.25">
      <c r="A1211" s="1">
        <v>16</v>
      </c>
      <c r="B1211" s="1">
        <v>217</v>
      </c>
      <c r="C1211" s="1">
        <v>9</v>
      </c>
      <c r="D1211">
        <f t="shared" si="57"/>
        <v>247</v>
      </c>
      <c r="E1211">
        <f t="shared" si="58"/>
        <v>0</v>
      </c>
      <c r="F1211">
        <f t="shared" si="59"/>
        <v>0</v>
      </c>
    </row>
    <row r="1212" spans="1:6" x14ac:dyDescent="0.25">
      <c r="A1212" s="1">
        <v>16</v>
      </c>
      <c r="B1212" s="1">
        <v>218</v>
      </c>
      <c r="C1212" s="1">
        <v>7</v>
      </c>
      <c r="D1212">
        <f t="shared" si="57"/>
        <v>247</v>
      </c>
      <c r="E1212">
        <f t="shared" si="58"/>
        <v>0</v>
      </c>
      <c r="F1212">
        <f t="shared" si="59"/>
        <v>0</v>
      </c>
    </row>
    <row r="1213" spans="1:6" x14ac:dyDescent="0.25">
      <c r="A1213" s="1">
        <v>16</v>
      </c>
      <c r="B1213" s="1">
        <v>219</v>
      </c>
      <c r="C1213" s="1">
        <v>10</v>
      </c>
      <c r="D1213">
        <f t="shared" si="57"/>
        <v>247</v>
      </c>
      <c r="E1213">
        <f t="shared" si="58"/>
        <v>0</v>
      </c>
      <c r="F1213">
        <f t="shared" si="59"/>
        <v>0</v>
      </c>
    </row>
    <row r="1214" spans="1:6" x14ac:dyDescent="0.25">
      <c r="A1214" s="1">
        <v>16</v>
      </c>
      <c r="B1214" s="1">
        <v>220</v>
      </c>
      <c r="C1214" s="1">
        <v>8</v>
      </c>
      <c r="D1214">
        <f t="shared" si="57"/>
        <v>247</v>
      </c>
      <c r="E1214">
        <f t="shared" si="58"/>
        <v>0</v>
      </c>
      <c r="F1214">
        <f t="shared" si="59"/>
        <v>0</v>
      </c>
    </row>
    <row r="1215" spans="1:6" x14ac:dyDescent="0.25">
      <c r="A1215" s="1">
        <v>16</v>
      </c>
      <c r="B1215" s="1">
        <v>221</v>
      </c>
      <c r="C1215" s="1">
        <v>13</v>
      </c>
      <c r="D1215">
        <f t="shared" si="57"/>
        <v>247</v>
      </c>
      <c r="E1215">
        <f t="shared" si="58"/>
        <v>0</v>
      </c>
      <c r="F1215">
        <f t="shared" si="59"/>
        <v>0</v>
      </c>
    </row>
    <row r="1216" spans="1:6" x14ac:dyDescent="0.25">
      <c r="A1216" s="1">
        <v>16</v>
      </c>
      <c r="B1216" s="1">
        <v>222</v>
      </c>
      <c r="C1216" s="1">
        <v>9</v>
      </c>
      <c r="D1216">
        <f t="shared" si="57"/>
        <v>247</v>
      </c>
      <c r="E1216">
        <f t="shared" si="58"/>
        <v>0</v>
      </c>
      <c r="F1216">
        <f t="shared" si="59"/>
        <v>0</v>
      </c>
    </row>
    <row r="1217" spans="1:6" x14ac:dyDescent="0.25">
      <c r="A1217" s="1">
        <v>16</v>
      </c>
      <c r="B1217" s="1">
        <v>223</v>
      </c>
      <c r="C1217" s="1">
        <v>10</v>
      </c>
      <c r="D1217">
        <f t="shared" si="57"/>
        <v>247</v>
      </c>
      <c r="E1217">
        <f t="shared" si="58"/>
        <v>0</v>
      </c>
      <c r="F1217">
        <f t="shared" si="59"/>
        <v>0</v>
      </c>
    </row>
    <row r="1218" spans="1:6" x14ac:dyDescent="0.25">
      <c r="A1218" s="1">
        <v>16</v>
      </c>
      <c r="B1218" s="1">
        <v>224</v>
      </c>
      <c r="C1218" s="1">
        <v>9</v>
      </c>
      <c r="D1218">
        <f t="shared" ref="D1218:D1265" si="60">VLOOKUP(A1218,lu_daypoints,2,FALSE)</f>
        <v>247</v>
      </c>
      <c r="E1218">
        <f t="shared" si="58"/>
        <v>0</v>
      </c>
      <c r="F1218">
        <f t="shared" si="59"/>
        <v>0</v>
      </c>
    </row>
    <row r="1219" spans="1:6" x14ac:dyDescent="0.25">
      <c r="A1219" s="1">
        <v>16</v>
      </c>
      <c r="B1219" s="1">
        <v>225</v>
      </c>
      <c r="C1219" s="1">
        <v>12</v>
      </c>
      <c r="D1219">
        <f t="shared" si="60"/>
        <v>247</v>
      </c>
      <c r="E1219">
        <f t="shared" ref="E1219:E1265" si="61">IF(B1219&lt;=D1219,0,1)</f>
        <v>0</v>
      </c>
      <c r="F1219">
        <f t="shared" ref="F1219:F1265" si="62">E1219*(B1219-D1219)</f>
        <v>0</v>
      </c>
    </row>
    <row r="1220" spans="1:6" x14ac:dyDescent="0.25">
      <c r="A1220" s="1">
        <v>16</v>
      </c>
      <c r="B1220" s="1">
        <v>226</v>
      </c>
      <c r="C1220" s="1">
        <v>8</v>
      </c>
      <c r="D1220">
        <f t="shared" si="60"/>
        <v>247</v>
      </c>
      <c r="E1220">
        <f t="shared" si="61"/>
        <v>0</v>
      </c>
      <c r="F1220">
        <f t="shared" si="62"/>
        <v>0</v>
      </c>
    </row>
    <row r="1221" spans="1:6" x14ac:dyDescent="0.25">
      <c r="A1221" s="1">
        <v>16</v>
      </c>
      <c r="B1221" s="1">
        <v>227</v>
      </c>
      <c r="C1221" s="1">
        <v>6</v>
      </c>
      <c r="D1221">
        <f t="shared" si="60"/>
        <v>247</v>
      </c>
      <c r="E1221">
        <f t="shared" si="61"/>
        <v>0</v>
      </c>
      <c r="F1221">
        <f t="shared" si="62"/>
        <v>0</v>
      </c>
    </row>
    <row r="1222" spans="1:6" x14ac:dyDescent="0.25">
      <c r="A1222" s="1">
        <v>16</v>
      </c>
      <c r="B1222" s="1">
        <v>228</v>
      </c>
      <c r="C1222" s="1">
        <v>6</v>
      </c>
      <c r="D1222">
        <f t="shared" si="60"/>
        <v>247</v>
      </c>
      <c r="E1222">
        <f t="shared" si="61"/>
        <v>0</v>
      </c>
      <c r="F1222">
        <f t="shared" si="62"/>
        <v>0</v>
      </c>
    </row>
    <row r="1223" spans="1:6" x14ac:dyDescent="0.25">
      <c r="A1223" s="1">
        <v>16</v>
      </c>
      <c r="B1223" s="1">
        <v>229</v>
      </c>
      <c r="C1223" s="1">
        <v>12</v>
      </c>
      <c r="D1223">
        <f t="shared" si="60"/>
        <v>247</v>
      </c>
      <c r="E1223">
        <f t="shared" si="61"/>
        <v>0</v>
      </c>
      <c r="F1223">
        <f t="shared" si="62"/>
        <v>0</v>
      </c>
    </row>
    <row r="1224" spans="1:6" x14ac:dyDescent="0.25">
      <c r="A1224" s="1">
        <v>16</v>
      </c>
      <c r="B1224" s="1">
        <v>230</v>
      </c>
      <c r="C1224" s="1">
        <v>12</v>
      </c>
      <c r="D1224">
        <f t="shared" si="60"/>
        <v>247</v>
      </c>
      <c r="E1224">
        <f t="shared" si="61"/>
        <v>0</v>
      </c>
      <c r="F1224">
        <f t="shared" si="62"/>
        <v>0</v>
      </c>
    </row>
    <row r="1225" spans="1:6" x14ac:dyDescent="0.25">
      <c r="A1225" s="1">
        <v>16</v>
      </c>
      <c r="B1225" s="1">
        <v>231</v>
      </c>
      <c r="C1225" s="1">
        <v>6</v>
      </c>
      <c r="D1225">
        <f t="shared" si="60"/>
        <v>247</v>
      </c>
      <c r="E1225">
        <f t="shared" si="61"/>
        <v>0</v>
      </c>
      <c r="F1225">
        <f t="shared" si="62"/>
        <v>0</v>
      </c>
    </row>
    <row r="1226" spans="1:6" x14ac:dyDescent="0.25">
      <c r="A1226" s="1">
        <v>16</v>
      </c>
      <c r="B1226" s="1">
        <v>232</v>
      </c>
      <c r="C1226" s="1">
        <v>12</v>
      </c>
      <c r="D1226">
        <f t="shared" si="60"/>
        <v>247</v>
      </c>
      <c r="E1226">
        <f t="shared" si="61"/>
        <v>0</v>
      </c>
      <c r="F1226">
        <f t="shared" si="62"/>
        <v>0</v>
      </c>
    </row>
    <row r="1227" spans="1:6" x14ac:dyDescent="0.25">
      <c r="A1227" s="1">
        <v>16</v>
      </c>
      <c r="B1227" s="1">
        <v>233</v>
      </c>
      <c r="C1227" s="1">
        <v>4</v>
      </c>
      <c r="D1227">
        <f t="shared" si="60"/>
        <v>247</v>
      </c>
      <c r="E1227">
        <f t="shared" si="61"/>
        <v>0</v>
      </c>
      <c r="F1227">
        <f t="shared" si="62"/>
        <v>0</v>
      </c>
    </row>
    <row r="1228" spans="1:6" x14ac:dyDescent="0.25">
      <c r="A1228" s="1">
        <v>16</v>
      </c>
      <c r="B1228" s="1">
        <v>234</v>
      </c>
      <c r="C1228" s="1">
        <v>8</v>
      </c>
      <c r="D1228">
        <f t="shared" si="60"/>
        <v>247</v>
      </c>
      <c r="E1228">
        <f t="shared" si="61"/>
        <v>0</v>
      </c>
      <c r="F1228">
        <f t="shared" si="62"/>
        <v>0</v>
      </c>
    </row>
    <row r="1229" spans="1:6" x14ac:dyDescent="0.25">
      <c r="A1229" s="1">
        <v>16</v>
      </c>
      <c r="B1229" s="1">
        <v>235</v>
      </c>
      <c r="C1229" s="1">
        <v>11</v>
      </c>
      <c r="D1229">
        <f t="shared" si="60"/>
        <v>247</v>
      </c>
      <c r="E1229">
        <f t="shared" si="61"/>
        <v>0</v>
      </c>
      <c r="F1229">
        <f t="shared" si="62"/>
        <v>0</v>
      </c>
    </row>
    <row r="1230" spans="1:6" x14ac:dyDescent="0.25">
      <c r="A1230" s="1">
        <v>16</v>
      </c>
      <c r="B1230" s="1">
        <v>236</v>
      </c>
      <c r="C1230" s="1">
        <v>7</v>
      </c>
      <c r="D1230">
        <f t="shared" si="60"/>
        <v>247</v>
      </c>
      <c r="E1230">
        <f t="shared" si="61"/>
        <v>0</v>
      </c>
      <c r="F1230">
        <f t="shared" si="62"/>
        <v>0</v>
      </c>
    </row>
    <row r="1231" spans="1:6" x14ac:dyDescent="0.25">
      <c r="A1231" s="1">
        <v>16</v>
      </c>
      <c r="B1231" s="1">
        <v>237</v>
      </c>
      <c r="C1231" s="1">
        <v>7</v>
      </c>
      <c r="D1231">
        <f t="shared" si="60"/>
        <v>247</v>
      </c>
      <c r="E1231">
        <f t="shared" si="61"/>
        <v>0</v>
      </c>
      <c r="F1231">
        <f t="shared" si="62"/>
        <v>0</v>
      </c>
    </row>
    <row r="1232" spans="1:6" x14ac:dyDescent="0.25">
      <c r="A1232" s="1">
        <v>16</v>
      </c>
      <c r="B1232" s="1">
        <v>238</v>
      </c>
      <c r="C1232" s="1">
        <v>2</v>
      </c>
      <c r="D1232">
        <f t="shared" si="60"/>
        <v>247</v>
      </c>
      <c r="E1232">
        <f t="shared" si="61"/>
        <v>0</v>
      </c>
      <c r="F1232">
        <f t="shared" si="62"/>
        <v>0</v>
      </c>
    </row>
    <row r="1233" spans="1:6" x14ac:dyDescent="0.25">
      <c r="A1233" s="1">
        <v>16</v>
      </c>
      <c r="B1233" s="1">
        <v>239</v>
      </c>
      <c r="C1233" s="1">
        <v>7</v>
      </c>
      <c r="D1233">
        <f t="shared" si="60"/>
        <v>247</v>
      </c>
      <c r="E1233">
        <f t="shared" si="61"/>
        <v>0</v>
      </c>
      <c r="F1233">
        <f t="shared" si="62"/>
        <v>0</v>
      </c>
    </row>
    <row r="1234" spans="1:6" x14ac:dyDescent="0.25">
      <c r="A1234" s="1">
        <v>16</v>
      </c>
      <c r="B1234" s="1">
        <v>240</v>
      </c>
      <c r="C1234" s="1">
        <v>1</v>
      </c>
      <c r="D1234">
        <f t="shared" si="60"/>
        <v>247</v>
      </c>
      <c r="E1234">
        <f t="shared" si="61"/>
        <v>0</v>
      </c>
      <c r="F1234">
        <f t="shared" si="62"/>
        <v>0</v>
      </c>
    </row>
    <row r="1235" spans="1:6" x14ac:dyDescent="0.25">
      <c r="A1235" s="1">
        <v>16</v>
      </c>
      <c r="B1235" s="1">
        <v>241</v>
      </c>
      <c r="C1235" s="1">
        <v>3</v>
      </c>
      <c r="D1235">
        <f t="shared" si="60"/>
        <v>247</v>
      </c>
      <c r="E1235">
        <f t="shared" si="61"/>
        <v>0</v>
      </c>
      <c r="F1235">
        <f t="shared" si="62"/>
        <v>0</v>
      </c>
    </row>
    <row r="1236" spans="1:6" x14ac:dyDescent="0.25">
      <c r="A1236" s="1">
        <v>16</v>
      </c>
      <c r="B1236" s="1">
        <v>242</v>
      </c>
      <c r="C1236" s="1">
        <v>3</v>
      </c>
      <c r="D1236">
        <f t="shared" si="60"/>
        <v>247</v>
      </c>
      <c r="E1236">
        <f t="shared" si="61"/>
        <v>0</v>
      </c>
      <c r="F1236">
        <f t="shared" si="62"/>
        <v>0</v>
      </c>
    </row>
    <row r="1237" spans="1:6" x14ac:dyDescent="0.25">
      <c r="A1237" s="1">
        <v>16</v>
      </c>
      <c r="B1237" s="1">
        <v>243</v>
      </c>
      <c r="C1237" s="1">
        <v>3</v>
      </c>
      <c r="D1237">
        <f t="shared" si="60"/>
        <v>247</v>
      </c>
      <c r="E1237">
        <f t="shared" si="61"/>
        <v>0</v>
      </c>
      <c r="F1237">
        <f t="shared" si="62"/>
        <v>0</v>
      </c>
    </row>
    <row r="1238" spans="1:6" x14ac:dyDescent="0.25">
      <c r="A1238" s="1">
        <v>16</v>
      </c>
      <c r="B1238" s="1">
        <v>244</v>
      </c>
      <c r="C1238" s="1">
        <v>4</v>
      </c>
      <c r="D1238">
        <f t="shared" si="60"/>
        <v>247</v>
      </c>
      <c r="E1238">
        <f t="shared" si="61"/>
        <v>0</v>
      </c>
      <c r="F1238">
        <f t="shared" si="62"/>
        <v>0</v>
      </c>
    </row>
    <row r="1239" spans="1:6" x14ac:dyDescent="0.25">
      <c r="A1239" s="1">
        <v>16</v>
      </c>
      <c r="B1239" s="1">
        <v>245</v>
      </c>
      <c r="C1239" s="1">
        <v>3</v>
      </c>
      <c r="D1239">
        <f t="shared" si="60"/>
        <v>247</v>
      </c>
      <c r="E1239">
        <f t="shared" si="61"/>
        <v>0</v>
      </c>
      <c r="F1239">
        <f t="shared" si="62"/>
        <v>0</v>
      </c>
    </row>
    <row r="1240" spans="1:6" x14ac:dyDescent="0.25">
      <c r="A1240" s="1">
        <v>16</v>
      </c>
      <c r="B1240" s="1">
        <v>246</v>
      </c>
      <c r="C1240" s="1">
        <v>2</v>
      </c>
      <c r="D1240">
        <f t="shared" si="60"/>
        <v>247</v>
      </c>
      <c r="E1240">
        <f t="shared" si="61"/>
        <v>0</v>
      </c>
      <c r="F1240">
        <f t="shared" si="62"/>
        <v>0</v>
      </c>
    </row>
    <row r="1241" spans="1:6" x14ac:dyDescent="0.25">
      <c r="A1241" s="1">
        <v>16</v>
      </c>
      <c r="B1241" s="1">
        <v>247</v>
      </c>
      <c r="C1241" s="1">
        <v>5</v>
      </c>
      <c r="D1241">
        <f t="shared" si="60"/>
        <v>247</v>
      </c>
      <c r="E1241">
        <f t="shared" si="61"/>
        <v>0</v>
      </c>
      <c r="F1241">
        <f t="shared" si="62"/>
        <v>0</v>
      </c>
    </row>
    <row r="1242" spans="1:6" x14ac:dyDescent="0.25">
      <c r="A1242" s="1">
        <v>16</v>
      </c>
      <c r="B1242" s="1">
        <v>248</v>
      </c>
      <c r="C1242" s="1">
        <v>2</v>
      </c>
      <c r="D1242">
        <f t="shared" si="60"/>
        <v>247</v>
      </c>
      <c r="E1242">
        <f t="shared" si="61"/>
        <v>1</v>
      </c>
      <c r="F1242">
        <f t="shared" si="62"/>
        <v>1</v>
      </c>
    </row>
    <row r="1243" spans="1:6" x14ac:dyDescent="0.25">
      <c r="A1243" s="1">
        <v>16</v>
      </c>
      <c r="B1243" s="1">
        <v>249</v>
      </c>
      <c r="C1243" s="1">
        <v>4</v>
      </c>
      <c r="D1243">
        <f t="shared" si="60"/>
        <v>247</v>
      </c>
      <c r="E1243">
        <f t="shared" si="61"/>
        <v>1</v>
      </c>
      <c r="F1243">
        <f t="shared" si="62"/>
        <v>2</v>
      </c>
    </row>
    <row r="1244" spans="1:6" x14ac:dyDescent="0.25">
      <c r="A1244" s="1">
        <v>16</v>
      </c>
      <c r="B1244" s="1">
        <v>250</v>
      </c>
      <c r="C1244" s="1">
        <v>6</v>
      </c>
      <c r="D1244">
        <f t="shared" si="60"/>
        <v>247</v>
      </c>
      <c r="E1244">
        <f t="shared" si="61"/>
        <v>1</v>
      </c>
      <c r="F1244">
        <f t="shared" si="62"/>
        <v>3</v>
      </c>
    </row>
    <row r="1245" spans="1:6" x14ac:dyDescent="0.25">
      <c r="A1245" s="1">
        <v>16</v>
      </c>
      <c r="B1245" s="1">
        <v>252</v>
      </c>
      <c r="C1245" s="1">
        <v>3</v>
      </c>
      <c r="D1245">
        <f t="shared" si="60"/>
        <v>247</v>
      </c>
      <c r="E1245">
        <f t="shared" si="61"/>
        <v>1</v>
      </c>
      <c r="F1245">
        <f t="shared" si="62"/>
        <v>5</v>
      </c>
    </row>
    <row r="1246" spans="1:6" x14ac:dyDescent="0.25">
      <c r="A1246" s="1">
        <v>16</v>
      </c>
      <c r="B1246" s="1">
        <v>253</v>
      </c>
      <c r="C1246" s="1">
        <v>1</v>
      </c>
      <c r="D1246">
        <f t="shared" si="60"/>
        <v>247</v>
      </c>
      <c r="E1246">
        <f t="shared" si="61"/>
        <v>1</v>
      </c>
      <c r="F1246">
        <f t="shared" si="62"/>
        <v>6</v>
      </c>
    </row>
    <row r="1247" spans="1:6" x14ac:dyDescent="0.25">
      <c r="A1247" s="1">
        <v>16</v>
      </c>
      <c r="B1247" s="1">
        <v>254</v>
      </c>
      <c r="C1247" s="1">
        <v>2</v>
      </c>
      <c r="D1247">
        <f t="shared" si="60"/>
        <v>247</v>
      </c>
      <c r="E1247">
        <f t="shared" si="61"/>
        <v>1</v>
      </c>
      <c r="F1247">
        <f t="shared" si="62"/>
        <v>7</v>
      </c>
    </row>
    <row r="1248" spans="1:6" x14ac:dyDescent="0.25">
      <c r="A1248" s="1">
        <v>16</v>
      </c>
      <c r="B1248" s="1">
        <v>255</v>
      </c>
      <c r="C1248" s="1">
        <v>1</v>
      </c>
      <c r="D1248">
        <f t="shared" si="60"/>
        <v>247</v>
      </c>
      <c r="E1248">
        <f t="shared" si="61"/>
        <v>1</v>
      </c>
      <c r="F1248">
        <f t="shared" si="62"/>
        <v>8</v>
      </c>
    </row>
    <row r="1249" spans="1:6" x14ac:dyDescent="0.25">
      <c r="A1249" s="1">
        <v>16</v>
      </c>
      <c r="B1249" s="1">
        <v>256</v>
      </c>
      <c r="C1249" s="1">
        <v>4</v>
      </c>
      <c r="D1249">
        <f t="shared" si="60"/>
        <v>247</v>
      </c>
      <c r="E1249">
        <f t="shared" si="61"/>
        <v>1</v>
      </c>
      <c r="F1249">
        <f t="shared" si="62"/>
        <v>9</v>
      </c>
    </row>
    <row r="1250" spans="1:6" x14ac:dyDescent="0.25">
      <c r="A1250" s="1">
        <v>16</v>
      </c>
      <c r="B1250" s="1">
        <v>257</v>
      </c>
      <c r="C1250" s="1">
        <v>1</v>
      </c>
      <c r="D1250">
        <f t="shared" si="60"/>
        <v>247</v>
      </c>
      <c r="E1250">
        <f t="shared" si="61"/>
        <v>1</v>
      </c>
      <c r="F1250">
        <f t="shared" si="62"/>
        <v>10</v>
      </c>
    </row>
    <row r="1251" spans="1:6" x14ac:dyDescent="0.25">
      <c r="A1251" s="1">
        <v>16</v>
      </c>
      <c r="B1251" s="1">
        <v>258</v>
      </c>
      <c r="C1251" s="1">
        <v>1</v>
      </c>
      <c r="D1251">
        <f t="shared" si="60"/>
        <v>247</v>
      </c>
      <c r="E1251">
        <f t="shared" si="61"/>
        <v>1</v>
      </c>
      <c r="F1251">
        <f t="shared" si="62"/>
        <v>11</v>
      </c>
    </row>
    <row r="1252" spans="1:6" x14ac:dyDescent="0.25">
      <c r="A1252" s="1">
        <v>16</v>
      </c>
      <c r="B1252" s="1">
        <v>259</v>
      </c>
      <c r="C1252" s="1">
        <v>2</v>
      </c>
      <c r="D1252">
        <f t="shared" si="60"/>
        <v>247</v>
      </c>
      <c r="E1252">
        <f t="shared" si="61"/>
        <v>1</v>
      </c>
      <c r="F1252">
        <f t="shared" si="62"/>
        <v>12</v>
      </c>
    </row>
    <row r="1253" spans="1:6" x14ac:dyDescent="0.25">
      <c r="A1253" s="1">
        <v>16</v>
      </c>
      <c r="B1253" s="1">
        <v>260</v>
      </c>
      <c r="C1253" s="1">
        <v>2</v>
      </c>
      <c r="D1253">
        <f t="shared" si="60"/>
        <v>247</v>
      </c>
      <c r="E1253">
        <f t="shared" si="61"/>
        <v>1</v>
      </c>
      <c r="F1253">
        <f t="shared" si="62"/>
        <v>13</v>
      </c>
    </row>
    <row r="1254" spans="1:6" x14ac:dyDescent="0.25">
      <c r="A1254" s="1">
        <v>16</v>
      </c>
      <c r="B1254" s="1">
        <v>262</v>
      </c>
      <c r="C1254" s="1">
        <v>1</v>
      </c>
      <c r="D1254">
        <f t="shared" si="60"/>
        <v>247</v>
      </c>
      <c r="E1254">
        <f t="shared" si="61"/>
        <v>1</v>
      </c>
      <c r="F1254">
        <f t="shared" si="62"/>
        <v>15</v>
      </c>
    </row>
    <row r="1255" spans="1:6" x14ac:dyDescent="0.25">
      <c r="A1255" s="1">
        <v>16</v>
      </c>
      <c r="B1255" s="1">
        <v>264</v>
      </c>
      <c r="C1255" s="1">
        <v>1</v>
      </c>
      <c r="D1255">
        <f t="shared" si="60"/>
        <v>247</v>
      </c>
      <c r="E1255">
        <f t="shared" si="61"/>
        <v>1</v>
      </c>
      <c r="F1255">
        <f t="shared" si="62"/>
        <v>17</v>
      </c>
    </row>
    <row r="1256" spans="1:6" x14ac:dyDescent="0.25">
      <c r="A1256" s="1">
        <v>16</v>
      </c>
      <c r="B1256" s="1">
        <v>268</v>
      </c>
      <c r="C1256" s="1">
        <v>2</v>
      </c>
      <c r="D1256">
        <f t="shared" si="60"/>
        <v>247</v>
      </c>
      <c r="E1256">
        <f t="shared" si="61"/>
        <v>1</v>
      </c>
      <c r="F1256">
        <f t="shared" si="62"/>
        <v>21</v>
      </c>
    </row>
    <row r="1257" spans="1:6" x14ac:dyDescent="0.25">
      <c r="A1257" s="1">
        <v>16</v>
      </c>
      <c r="B1257" s="1">
        <v>271</v>
      </c>
      <c r="C1257" s="1">
        <v>1</v>
      </c>
      <c r="D1257">
        <f t="shared" si="60"/>
        <v>247</v>
      </c>
      <c r="E1257">
        <f t="shared" si="61"/>
        <v>1</v>
      </c>
      <c r="F1257">
        <f t="shared" si="62"/>
        <v>24</v>
      </c>
    </row>
    <row r="1258" spans="1:6" x14ac:dyDescent="0.25">
      <c r="A1258" s="1">
        <v>16</v>
      </c>
      <c r="B1258" s="1">
        <v>272</v>
      </c>
      <c r="C1258" s="1">
        <v>1</v>
      </c>
      <c r="D1258">
        <f t="shared" si="60"/>
        <v>247</v>
      </c>
      <c r="E1258">
        <f t="shared" si="61"/>
        <v>1</v>
      </c>
      <c r="F1258">
        <f t="shared" si="62"/>
        <v>25</v>
      </c>
    </row>
    <row r="1259" spans="1:6" x14ac:dyDescent="0.25">
      <c r="A1259" s="1">
        <v>16</v>
      </c>
      <c r="B1259" s="1">
        <v>273</v>
      </c>
      <c r="C1259" s="1">
        <v>3</v>
      </c>
      <c r="D1259">
        <f t="shared" si="60"/>
        <v>247</v>
      </c>
      <c r="E1259">
        <f t="shared" si="61"/>
        <v>1</v>
      </c>
      <c r="F1259">
        <f t="shared" si="62"/>
        <v>26</v>
      </c>
    </row>
    <row r="1260" spans="1:6" x14ac:dyDescent="0.25">
      <c r="A1260" s="1">
        <v>16</v>
      </c>
      <c r="B1260" s="1">
        <v>274</v>
      </c>
      <c r="C1260" s="1">
        <v>1</v>
      </c>
      <c r="D1260">
        <f t="shared" si="60"/>
        <v>247</v>
      </c>
      <c r="E1260">
        <f t="shared" si="61"/>
        <v>1</v>
      </c>
      <c r="F1260">
        <f t="shared" si="62"/>
        <v>27</v>
      </c>
    </row>
    <row r="1261" spans="1:6" x14ac:dyDescent="0.25">
      <c r="A1261" s="1">
        <v>16</v>
      </c>
      <c r="B1261" s="1">
        <v>275</v>
      </c>
      <c r="C1261" s="1">
        <v>1</v>
      </c>
      <c r="D1261">
        <f t="shared" si="60"/>
        <v>247</v>
      </c>
      <c r="E1261">
        <f t="shared" si="61"/>
        <v>1</v>
      </c>
      <c r="F1261">
        <f t="shared" si="62"/>
        <v>28</v>
      </c>
    </row>
    <row r="1262" spans="1:6" x14ac:dyDescent="0.25">
      <c r="A1262" s="1">
        <v>16</v>
      </c>
      <c r="B1262" s="1">
        <v>278</v>
      </c>
      <c r="C1262" s="1">
        <v>1</v>
      </c>
      <c r="D1262">
        <f t="shared" si="60"/>
        <v>247</v>
      </c>
      <c r="E1262">
        <f t="shared" si="61"/>
        <v>1</v>
      </c>
      <c r="F1262">
        <f t="shared" si="62"/>
        <v>31</v>
      </c>
    </row>
    <row r="1263" spans="1:6" x14ac:dyDescent="0.25">
      <c r="A1263" s="1">
        <v>16</v>
      </c>
      <c r="B1263" s="1">
        <v>282</v>
      </c>
      <c r="C1263" s="1">
        <v>2</v>
      </c>
      <c r="D1263">
        <f t="shared" si="60"/>
        <v>247</v>
      </c>
      <c r="E1263">
        <f t="shared" si="61"/>
        <v>1</v>
      </c>
      <c r="F1263">
        <f t="shared" si="62"/>
        <v>35</v>
      </c>
    </row>
    <row r="1264" spans="1:6" x14ac:dyDescent="0.25">
      <c r="A1264" s="1">
        <v>16</v>
      </c>
      <c r="B1264" s="1">
        <v>286</v>
      </c>
      <c r="C1264" s="1">
        <v>1</v>
      </c>
      <c r="D1264">
        <f t="shared" si="60"/>
        <v>247</v>
      </c>
      <c r="E1264">
        <f t="shared" si="61"/>
        <v>1</v>
      </c>
      <c r="F1264">
        <f t="shared" si="62"/>
        <v>39</v>
      </c>
    </row>
    <row r="1265" spans="1:6" x14ac:dyDescent="0.25">
      <c r="A1265" s="1">
        <v>16</v>
      </c>
      <c r="B1265" s="1">
        <v>289</v>
      </c>
      <c r="C1265" s="1">
        <v>4</v>
      </c>
      <c r="D1265">
        <f t="shared" si="60"/>
        <v>247</v>
      </c>
      <c r="E1265">
        <f t="shared" si="61"/>
        <v>1</v>
      </c>
      <c r="F1265">
        <f t="shared" si="62"/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0" zoomScale="80" zoomScaleNormal="80" workbookViewId="0">
      <selection activeCell="A59" sqref="A59"/>
    </sheetView>
  </sheetViews>
  <sheetFormatPr defaultRowHeight="15" x14ac:dyDescent="0.25"/>
  <sheetData>
    <row r="1" spans="1:2" x14ac:dyDescent="0.25">
      <c r="A1" s="2" t="s">
        <v>0</v>
      </c>
      <c r="B1" s="2" t="s">
        <v>2</v>
      </c>
    </row>
    <row r="2" spans="1:2" x14ac:dyDescent="0.25">
      <c r="A2" s="1">
        <v>1</v>
      </c>
      <c r="B2" s="1">
        <v>110</v>
      </c>
    </row>
    <row r="3" spans="1:2" x14ac:dyDescent="0.25">
      <c r="A3" s="1">
        <v>2</v>
      </c>
      <c r="B3" s="1">
        <v>150</v>
      </c>
    </row>
    <row r="4" spans="1:2" x14ac:dyDescent="0.25">
      <c r="A4" s="1">
        <v>3</v>
      </c>
      <c r="B4" s="1">
        <v>170</v>
      </c>
    </row>
    <row r="5" spans="1:2" x14ac:dyDescent="0.25">
      <c r="A5" s="1">
        <v>4</v>
      </c>
      <c r="B5" s="1">
        <v>183</v>
      </c>
    </row>
    <row r="6" spans="1:2" x14ac:dyDescent="0.25">
      <c r="A6" s="1">
        <v>5</v>
      </c>
      <c r="B6" s="1">
        <v>195</v>
      </c>
    </row>
    <row r="7" spans="1:2" x14ac:dyDescent="0.25">
      <c r="A7" s="1">
        <v>6</v>
      </c>
      <c r="B7" s="1">
        <v>203</v>
      </c>
    </row>
    <row r="8" spans="1:2" x14ac:dyDescent="0.25">
      <c r="A8" s="1">
        <v>7</v>
      </c>
      <c r="B8" s="1">
        <v>209</v>
      </c>
    </row>
    <row r="9" spans="1:2" x14ac:dyDescent="0.25">
      <c r="A9" s="1">
        <v>8</v>
      </c>
      <c r="B9" s="1">
        <v>217</v>
      </c>
    </row>
    <row r="10" spans="1:2" x14ac:dyDescent="0.25">
      <c r="A10" s="1">
        <v>9</v>
      </c>
      <c r="B10" s="1">
        <v>222</v>
      </c>
    </row>
    <row r="11" spans="1:2" x14ac:dyDescent="0.25">
      <c r="A11" s="1">
        <v>10</v>
      </c>
      <c r="B11" s="1">
        <v>226</v>
      </c>
    </row>
    <row r="12" spans="1:2" x14ac:dyDescent="0.25">
      <c r="A12" s="1">
        <v>11</v>
      </c>
      <c r="B12" s="1">
        <v>230</v>
      </c>
    </row>
    <row r="13" spans="1:2" x14ac:dyDescent="0.25">
      <c r="A13" s="1">
        <v>12</v>
      </c>
      <c r="B13" s="1">
        <v>234</v>
      </c>
    </row>
    <row r="14" spans="1:2" x14ac:dyDescent="0.25">
      <c r="A14" s="1">
        <v>13</v>
      </c>
      <c r="B14" s="1">
        <v>237</v>
      </c>
    </row>
    <row r="15" spans="1:2" x14ac:dyDescent="0.25">
      <c r="A15" s="1">
        <v>14</v>
      </c>
      <c r="B15" s="1">
        <v>240</v>
      </c>
    </row>
    <row r="16" spans="1:2" x14ac:dyDescent="0.25">
      <c r="A16" s="1">
        <v>15</v>
      </c>
      <c r="B16" s="1">
        <v>244</v>
      </c>
    </row>
    <row r="17" spans="1:2" x14ac:dyDescent="0.25">
      <c r="A17" s="1">
        <v>16</v>
      </c>
      <c r="B17" s="1">
        <v>247</v>
      </c>
    </row>
    <row r="18" spans="1:2" x14ac:dyDescent="0.25">
      <c r="A18" s="1">
        <v>17</v>
      </c>
      <c r="B18" s="1">
        <v>250</v>
      </c>
    </row>
    <row r="19" spans="1:2" x14ac:dyDescent="0.25">
      <c r="A19" s="1">
        <v>18</v>
      </c>
      <c r="B19" s="1">
        <v>252</v>
      </c>
    </row>
    <row r="20" spans="1:2" x14ac:dyDescent="0.25">
      <c r="A20" s="1">
        <v>19</v>
      </c>
      <c r="B20" s="1">
        <v>254</v>
      </c>
    </row>
    <row r="21" spans="1:2" x14ac:dyDescent="0.25">
      <c r="A21" s="1">
        <v>20</v>
      </c>
      <c r="B21" s="1">
        <v>256</v>
      </c>
    </row>
    <row r="22" spans="1:2" x14ac:dyDescent="0.25">
      <c r="A22" s="1">
        <v>21</v>
      </c>
      <c r="B22" s="1">
        <v>258</v>
      </c>
    </row>
    <row r="23" spans="1:2" x14ac:dyDescent="0.25">
      <c r="A23" s="1">
        <v>22</v>
      </c>
      <c r="B23" s="1">
        <v>260</v>
      </c>
    </row>
    <row r="24" spans="1:2" x14ac:dyDescent="0.25">
      <c r="A24" s="1">
        <v>23</v>
      </c>
      <c r="B24" s="1">
        <v>262</v>
      </c>
    </row>
    <row r="25" spans="1:2" x14ac:dyDescent="0.25">
      <c r="A25" s="1">
        <v>24</v>
      </c>
      <c r="B25" s="1">
        <v>264</v>
      </c>
    </row>
    <row r="26" spans="1:2" x14ac:dyDescent="0.25">
      <c r="A26" s="1">
        <v>25</v>
      </c>
      <c r="B26" s="1">
        <v>265</v>
      </c>
    </row>
    <row r="27" spans="1:2" x14ac:dyDescent="0.25">
      <c r="A27" s="1">
        <v>26</v>
      </c>
      <c r="B27" s="1">
        <v>266</v>
      </c>
    </row>
    <row r="28" spans="1:2" x14ac:dyDescent="0.25">
      <c r="A28" s="1">
        <v>27</v>
      </c>
      <c r="B28" s="1">
        <v>268</v>
      </c>
    </row>
    <row r="29" spans="1:2" x14ac:dyDescent="0.25">
      <c r="A29" s="1">
        <v>28</v>
      </c>
      <c r="B29" s="1">
        <v>269</v>
      </c>
    </row>
    <row r="30" spans="1:2" x14ac:dyDescent="0.25">
      <c r="A30" s="1">
        <v>29</v>
      </c>
      <c r="B30" s="1">
        <v>270</v>
      </c>
    </row>
    <row r="31" spans="1:2" x14ac:dyDescent="0.25">
      <c r="A31" s="1">
        <v>30</v>
      </c>
      <c r="B31" s="1">
        <v>271</v>
      </c>
    </row>
    <row r="32" spans="1:2" x14ac:dyDescent="0.25">
      <c r="A32" s="1">
        <v>31</v>
      </c>
      <c r="B32" s="1">
        <v>272</v>
      </c>
    </row>
    <row r="33" spans="1:2" x14ac:dyDescent="0.25">
      <c r="A33" s="1">
        <v>32</v>
      </c>
      <c r="B33" s="1">
        <v>273</v>
      </c>
    </row>
    <row r="34" spans="1:2" x14ac:dyDescent="0.25">
      <c r="A34" s="1">
        <v>33</v>
      </c>
      <c r="B34" s="1">
        <v>274</v>
      </c>
    </row>
    <row r="35" spans="1:2" x14ac:dyDescent="0.25">
      <c r="A35" s="1">
        <v>34</v>
      </c>
      <c r="B35" s="1">
        <v>274</v>
      </c>
    </row>
    <row r="36" spans="1:2" x14ac:dyDescent="0.25">
      <c r="A36" s="1">
        <v>35</v>
      </c>
      <c r="B36" s="1">
        <v>276</v>
      </c>
    </row>
    <row r="37" spans="1:2" x14ac:dyDescent="0.25">
      <c r="A37" s="1">
        <v>36</v>
      </c>
      <c r="B37" s="1">
        <v>277</v>
      </c>
    </row>
    <row r="38" spans="1:2" x14ac:dyDescent="0.25">
      <c r="A38" s="1">
        <v>37</v>
      </c>
      <c r="B38" s="1">
        <v>278</v>
      </c>
    </row>
    <row r="39" spans="1:2" x14ac:dyDescent="0.25">
      <c r="A39" s="1">
        <v>38</v>
      </c>
      <c r="B39" s="1">
        <v>279</v>
      </c>
    </row>
    <row r="40" spans="1:2" x14ac:dyDescent="0.25">
      <c r="A40" s="1">
        <v>39</v>
      </c>
      <c r="B40" s="1">
        <v>280</v>
      </c>
    </row>
    <row r="41" spans="1:2" x14ac:dyDescent="0.25">
      <c r="A41" s="1">
        <v>40</v>
      </c>
      <c r="B41" s="1">
        <v>280</v>
      </c>
    </row>
    <row r="42" spans="1:2" x14ac:dyDescent="0.25">
      <c r="A42" s="1">
        <v>41</v>
      </c>
      <c r="B42" s="1">
        <v>281</v>
      </c>
    </row>
    <row r="43" spans="1:2" x14ac:dyDescent="0.25">
      <c r="A43" s="1">
        <v>42</v>
      </c>
      <c r="B43" s="1">
        <v>282</v>
      </c>
    </row>
    <row r="44" spans="1:2" x14ac:dyDescent="0.25">
      <c r="A44" s="1">
        <v>43</v>
      </c>
      <c r="B44" s="1">
        <v>285</v>
      </c>
    </row>
    <row r="45" spans="1:2" x14ac:dyDescent="0.25">
      <c r="A45" s="1">
        <v>44</v>
      </c>
      <c r="B45" s="1">
        <v>285</v>
      </c>
    </row>
    <row r="46" spans="1:2" x14ac:dyDescent="0.25">
      <c r="A46" s="1">
        <v>45</v>
      </c>
      <c r="B46" s="1">
        <v>286</v>
      </c>
    </row>
    <row r="47" spans="1:2" x14ac:dyDescent="0.25">
      <c r="A47" s="1">
        <v>46</v>
      </c>
      <c r="B47" s="1">
        <v>287</v>
      </c>
    </row>
    <row r="48" spans="1:2" x14ac:dyDescent="0.25">
      <c r="A48" s="1">
        <v>47</v>
      </c>
      <c r="B48" s="1">
        <v>287</v>
      </c>
    </row>
    <row r="49" spans="1:2" x14ac:dyDescent="0.25">
      <c r="A49" s="1">
        <v>48</v>
      </c>
      <c r="B49" s="1">
        <v>288</v>
      </c>
    </row>
    <row r="50" spans="1:2" x14ac:dyDescent="0.25">
      <c r="A50" s="1">
        <v>49</v>
      </c>
      <c r="B50" s="1">
        <v>289</v>
      </c>
    </row>
    <row r="51" spans="1:2" x14ac:dyDescent="0.25">
      <c r="A51" s="1">
        <v>50</v>
      </c>
      <c r="B51" s="1">
        <v>284</v>
      </c>
    </row>
    <row r="52" spans="1:2" x14ac:dyDescent="0.25">
      <c r="A52" s="1">
        <v>51</v>
      </c>
      <c r="B52" s="1">
        <v>285</v>
      </c>
    </row>
    <row r="53" spans="1:2" x14ac:dyDescent="0.25">
      <c r="A53" s="1">
        <v>52</v>
      </c>
      <c r="B53" s="1">
        <v>285</v>
      </c>
    </row>
    <row r="54" spans="1:2" x14ac:dyDescent="0.25">
      <c r="A54" s="1">
        <v>53</v>
      </c>
      <c r="B54" s="1">
        <v>286</v>
      </c>
    </row>
    <row r="55" spans="1:2" x14ac:dyDescent="0.25">
      <c r="A55" s="1">
        <v>54</v>
      </c>
      <c r="B55" s="1">
        <v>287</v>
      </c>
    </row>
    <row r="56" spans="1:2" x14ac:dyDescent="0.25">
      <c r="A56" s="1">
        <v>55</v>
      </c>
      <c r="B56" s="1">
        <v>287</v>
      </c>
    </row>
    <row r="57" spans="1:2" x14ac:dyDescent="0.25">
      <c r="A57" s="1">
        <v>56</v>
      </c>
      <c r="B57" s="1">
        <v>288</v>
      </c>
    </row>
    <row r="58" spans="1:2" x14ac:dyDescent="0.25">
      <c r="A58" s="1">
        <v>57</v>
      </c>
      <c r="B58" s="1">
        <v>288</v>
      </c>
    </row>
    <row r="59" spans="1:2" x14ac:dyDescent="0.25">
      <c r="A59" s="1">
        <v>58</v>
      </c>
      <c r="B59" s="1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sqref="A1:XFD1"/>
    </sheetView>
  </sheetViews>
  <sheetFormatPr defaultRowHeight="15" x14ac:dyDescent="0.25"/>
  <cols>
    <col min="3" max="3" width="14.14062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57</v>
      </c>
      <c r="G1" t="s">
        <v>10</v>
      </c>
    </row>
    <row r="2" spans="1:7" x14ac:dyDescent="0.25">
      <c r="A2">
        <v>29</v>
      </c>
      <c r="B2">
        <v>18</v>
      </c>
      <c r="C2">
        <v>11</v>
      </c>
      <c r="D2">
        <v>16</v>
      </c>
      <c r="E2">
        <v>250</v>
      </c>
      <c r="F2">
        <v>247</v>
      </c>
      <c r="G2">
        <v>3</v>
      </c>
    </row>
    <row r="3" spans="1:7" x14ac:dyDescent="0.25">
      <c r="A3">
        <v>146</v>
      </c>
      <c r="B3">
        <v>245</v>
      </c>
      <c r="C3">
        <v>2</v>
      </c>
      <c r="D3">
        <v>16</v>
      </c>
      <c r="E3">
        <v>264</v>
      </c>
      <c r="F3">
        <v>247</v>
      </c>
      <c r="G3">
        <v>17</v>
      </c>
    </row>
    <row r="4" spans="1:7" x14ac:dyDescent="0.25">
      <c r="A4">
        <v>221</v>
      </c>
      <c r="B4">
        <v>18</v>
      </c>
      <c r="C4">
        <v>11</v>
      </c>
      <c r="D4">
        <v>16</v>
      </c>
      <c r="E4">
        <v>282</v>
      </c>
      <c r="F4">
        <v>247</v>
      </c>
      <c r="G4">
        <v>35</v>
      </c>
    </row>
    <row r="5" spans="1:7" x14ac:dyDescent="0.25">
      <c r="A5">
        <v>222</v>
      </c>
      <c r="B5">
        <v>18</v>
      </c>
      <c r="C5">
        <v>11</v>
      </c>
      <c r="D5">
        <v>16</v>
      </c>
      <c r="E5">
        <v>274</v>
      </c>
      <c r="F5">
        <v>247</v>
      </c>
      <c r="G5">
        <v>27</v>
      </c>
    </row>
    <row r="6" spans="1:7" x14ac:dyDescent="0.25">
      <c r="A6">
        <v>276</v>
      </c>
      <c r="B6">
        <v>18</v>
      </c>
      <c r="C6">
        <v>11</v>
      </c>
      <c r="D6">
        <v>16</v>
      </c>
      <c r="E6">
        <v>278</v>
      </c>
      <c r="F6">
        <v>247</v>
      </c>
      <c r="G6">
        <v>31</v>
      </c>
    </row>
    <row r="7" spans="1:7" x14ac:dyDescent="0.25">
      <c r="A7">
        <v>277</v>
      </c>
      <c r="B7">
        <v>18</v>
      </c>
      <c r="C7">
        <v>11</v>
      </c>
      <c r="D7">
        <v>16</v>
      </c>
      <c r="E7">
        <v>257</v>
      </c>
      <c r="F7">
        <v>247</v>
      </c>
      <c r="G7">
        <v>10</v>
      </c>
    </row>
    <row r="8" spans="1:7" x14ac:dyDescent="0.25">
      <c r="A8">
        <v>282</v>
      </c>
      <c r="B8">
        <v>1152</v>
      </c>
      <c r="C8">
        <v>2</v>
      </c>
      <c r="D8">
        <v>16</v>
      </c>
      <c r="E8">
        <v>260</v>
      </c>
      <c r="F8">
        <v>247</v>
      </c>
      <c r="G8">
        <v>13</v>
      </c>
    </row>
    <row r="9" spans="1:7" x14ac:dyDescent="0.25">
      <c r="A9">
        <v>311</v>
      </c>
      <c r="B9">
        <v>6</v>
      </c>
      <c r="C9">
        <v>255</v>
      </c>
      <c r="D9">
        <v>16</v>
      </c>
      <c r="E9">
        <v>247</v>
      </c>
      <c r="F9">
        <v>247</v>
      </c>
      <c r="G9">
        <v>0</v>
      </c>
    </row>
    <row r="10" spans="1:7" x14ac:dyDescent="0.25">
      <c r="A10">
        <v>315</v>
      </c>
      <c r="B10">
        <v>8</v>
      </c>
      <c r="C10">
        <v>5</v>
      </c>
      <c r="D10">
        <v>16</v>
      </c>
      <c r="E10">
        <v>273</v>
      </c>
      <c r="F10">
        <v>247</v>
      </c>
      <c r="G10">
        <v>26</v>
      </c>
    </row>
    <row r="11" spans="1:7" x14ac:dyDescent="0.25">
      <c r="A11">
        <v>316</v>
      </c>
      <c r="B11">
        <v>8</v>
      </c>
      <c r="C11">
        <v>5</v>
      </c>
      <c r="D11">
        <v>16</v>
      </c>
      <c r="E11">
        <v>254</v>
      </c>
      <c r="F11">
        <v>247</v>
      </c>
      <c r="G11">
        <v>7</v>
      </c>
    </row>
    <row r="12" spans="1:7" x14ac:dyDescent="0.25">
      <c r="A12">
        <v>335</v>
      </c>
      <c r="B12">
        <v>18</v>
      </c>
      <c r="C12">
        <v>11</v>
      </c>
      <c r="D12">
        <v>16</v>
      </c>
      <c r="E12">
        <v>289</v>
      </c>
      <c r="F12">
        <v>247</v>
      </c>
      <c r="G12">
        <v>42</v>
      </c>
    </row>
    <row r="13" spans="1:7" x14ac:dyDescent="0.25">
      <c r="A13">
        <v>336</v>
      </c>
      <c r="B13">
        <v>18</v>
      </c>
      <c r="C13">
        <v>11</v>
      </c>
      <c r="D13">
        <v>16</v>
      </c>
      <c r="E13">
        <v>289</v>
      </c>
      <c r="F13">
        <v>247</v>
      </c>
      <c r="G13">
        <v>42</v>
      </c>
    </row>
    <row r="14" spans="1:7" x14ac:dyDescent="0.25">
      <c r="A14">
        <v>347</v>
      </c>
      <c r="B14">
        <v>24</v>
      </c>
      <c r="C14">
        <v>2</v>
      </c>
      <c r="D14">
        <v>16</v>
      </c>
      <c r="E14">
        <v>273</v>
      </c>
      <c r="F14">
        <v>247</v>
      </c>
      <c r="G14">
        <v>26</v>
      </c>
    </row>
    <row r="15" spans="1:7" x14ac:dyDescent="0.25">
      <c r="A15">
        <v>402</v>
      </c>
      <c r="B15">
        <v>18</v>
      </c>
      <c r="C15">
        <v>11</v>
      </c>
      <c r="D15">
        <v>16</v>
      </c>
      <c r="E15">
        <v>289</v>
      </c>
      <c r="F15">
        <v>247</v>
      </c>
      <c r="G15">
        <v>42</v>
      </c>
    </row>
    <row r="16" spans="1:7" x14ac:dyDescent="0.25">
      <c r="A16">
        <v>631</v>
      </c>
      <c r="B16">
        <v>166</v>
      </c>
      <c r="C16">
        <v>2</v>
      </c>
      <c r="D16">
        <v>16</v>
      </c>
      <c r="E16">
        <v>262</v>
      </c>
      <c r="F16">
        <v>247</v>
      </c>
      <c r="G16">
        <v>15</v>
      </c>
    </row>
    <row r="17" spans="1:7" x14ac:dyDescent="0.25">
      <c r="A17">
        <v>696</v>
      </c>
      <c r="B17">
        <v>245</v>
      </c>
      <c r="C17">
        <v>2</v>
      </c>
      <c r="D17">
        <v>16</v>
      </c>
      <c r="E17">
        <v>247</v>
      </c>
      <c r="F17">
        <v>247</v>
      </c>
      <c r="G17">
        <v>0</v>
      </c>
    </row>
    <row r="18" spans="1:7" x14ac:dyDescent="0.25">
      <c r="A18">
        <v>786</v>
      </c>
      <c r="B18">
        <v>293</v>
      </c>
      <c r="C18">
        <v>255</v>
      </c>
      <c r="D18">
        <v>16</v>
      </c>
      <c r="E18">
        <v>268</v>
      </c>
      <c r="F18">
        <v>247</v>
      </c>
      <c r="G18">
        <v>21</v>
      </c>
    </row>
    <row r="19" spans="1:7" x14ac:dyDescent="0.25">
      <c r="A19">
        <v>788</v>
      </c>
      <c r="B19">
        <v>245</v>
      </c>
      <c r="C19">
        <v>2</v>
      </c>
      <c r="D19">
        <v>16</v>
      </c>
      <c r="E19">
        <v>271</v>
      </c>
      <c r="F19">
        <v>247</v>
      </c>
      <c r="G19">
        <v>24</v>
      </c>
    </row>
    <row r="20" spans="1:7" x14ac:dyDescent="0.25">
      <c r="A20">
        <v>789</v>
      </c>
      <c r="B20">
        <v>245</v>
      </c>
      <c r="C20">
        <v>2</v>
      </c>
      <c r="D20">
        <v>16</v>
      </c>
      <c r="E20">
        <v>289</v>
      </c>
      <c r="F20">
        <v>247</v>
      </c>
      <c r="G20">
        <v>42</v>
      </c>
    </row>
    <row r="21" spans="1:7" x14ac:dyDescent="0.25">
      <c r="A21">
        <v>790</v>
      </c>
      <c r="B21">
        <v>245</v>
      </c>
      <c r="C21">
        <v>2</v>
      </c>
      <c r="D21">
        <v>16</v>
      </c>
      <c r="E21">
        <v>248</v>
      </c>
      <c r="F21">
        <v>247</v>
      </c>
      <c r="G21">
        <v>1</v>
      </c>
    </row>
    <row r="22" spans="1:7" x14ac:dyDescent="0.25">
      <c r="A22">
        <v>817</v>
      </c>
      <c r="B22">
        <v>259</v>
      </c>
      <c r="C22">
        <v>2</v>
      </c>
      <c r="D22">
        <v>16</v>
      </c>
      <c r="E22">
        <v>250</v>
      </c>
      <c r="F22">
        <v>247</v>
      </c>
      <c r="G22">
        <v>3</v>
      </c>
    </row>
    <row r="23" spans="1:7" x14ac:dyDescent="0.25">
      <c r="A23">
        <v>822</v>
      </c>
      <c r="B23">
        <v>18</v>
      </c>
      <c r="C23">
        <v>11</v>
      </c>
      <c r="D23">
        <v>16</v>
      </c>
      <c r="E23">
        <v>256</v>
      </c>
      <c r="F23">
        <v>247</v>
      </c>
      <c r="G23">
        <v>9</v>
      </c>
    </row>
    <row r="24" spans="1:7" x14ac:dyDescent="0.25">
      <c r="A24">
        <v>884</v>
      </c>
      <c r="B24">
        <v>293</v>
      </c>
      <c r="C24">
        <v>255</v>
      </c>
      <c r="D24">
        <v>16</v>
      </c>
      <c r="E24">
        <v>247</v>
      </c>
      <c r="F24">
        <v>247</v>
      </c>
      <c r="G24">
        <v>0</v>
      </c>
    </row>
    <row r="25" spans="1:7" x14ac:dyDescent="0.25">
      <c r="A25">
        <v>885</v>
      </c>
      <c r="B25">
        <v>293</v>
      </c>
      <c r="C25">
        <v>255</v>
      </c>
      <c r="D25">
        <v>16</v>
      </c>
      <c r="E25">
        <v>275</v>
      </c>
      <c r="F25">
        <v>247</v>
      </c>
      <c r="G25">
        <v>28</v>
      </c>
    </row>
    <row r="26" spans="1:7" x14ac:dyDescent="0.25">
      <c r="A26">
        <v>890</v>
      </c>
      <c r="B26">
        <v>245</v>
      </c>
      <c r="C26">
        <v>2</v>
      </c>
      <c r="D26">
        <v>16</v>
      </c>
      <c r="E26">
        <v>259</v>
      </c>
      <c r="F26">
        <v>247</v>
      </c>
      <c r="G26">
        <v>12</v>
      </c>
    </row>
    <row r="27" spans="1:7" x14ac:dyDescent="0.25">
      <c r="A27">
        <v>924</v>
      </c>
      <c r="B27">
        <v>18</v>
      </c>
      <c r="C27">
        <v>11</v>
      </c>
      <c r="D27">
        <v>16</v>
      </c>
      <c r="E27">
        <v>247</v>
      </c>
      <c r="F27">
        <v>247</v>
      </c>
      <c r="G27">
        <v>0</v>
      </c>
    </row>
    <row r="28" spans="1:7" x14ac:dyDescent="0.25">
      <c r="A28">
        <v>959</v>
      </c>
      <c r="B28">
        <v>330</v>
      </c>
      <c r="C28">
        <v>255</v>
      </c>
      <c r="D28">
        <v>16</v>
      </c>
      <c r="E28">
        <v>252</v>
      </c>
      <c r="F28">
        <v>247</v>
      </c>
      <c r="G28">
        <v>5</v>
      </c>
    </row>
    <row r="29" spans="1:7" x14ac:dyDescent="0.25">
      <c r="A29">
        <v>969</v>
      </c>
      <c r="B29">
        <v>335</v>
      </c>
      <c r="C29">
        <v>697</v>
      </c>
      <c r="D29">
        <v>16</v>
      </c>
      <c r="E29">
        <v>282</v>
      </c>
      <c r="F29">
        <v>247</v>
      </c>
      <c r="G29">
        <v>35</v>
      </c>
    </row>
    <row r="30" spans="1:7" x14ac:dyDescent="0.25">
      <c r="A30">
        <v>990</v>
      </c>
      <c r="B30">
        <v>293</v>
      </c>
      <c r="C30">
        <v>255</v>
      </c>
      <c r="D30">
        <v>16</v>
      </c>
      <c r="E30">
        <v>260</v>
      </c>
      <c r="F30">
        <v>247</v>
      </c>
      <c r="G30">
        <v>13</v>
      </c>
    </row>
    <row r="31" spans="1:7" x14ac:dyDescent="0.25">
      <c r="A31">
        <v>1237</v>
      </c>
      <c r="B31">
        <v>469</v>
      </c>
      <c r="C31">
        <v>255</v>
      </c>
      <c r="D31">
        <v>16</v>
      </c>
      <c r="E31">
        <v>254</v>
      </c>
      <c r="F31">
        <v>247</v>
      </c>
      <c r="G31">
        <v>7</v>
      </c>
    </row>
    <row r="32" spans="1:7" x14ac:dyDescent="0.25">
      <c r="A32">
        <v>1264</v>
      </c>
      <c r="B32">
        <v>546</v>
      </c>
      <c r="C32">
        <v>11</v>
      </c>
      <c r="D32">
        <v>16</v>
      </c>
      <c r="E32">
        <v>253</v>
      </c>
      <c r="F32">
        <v>247</v>
      </c>
      <c r="G32">
        <v>6</v>
      </c>
    </row>
    <row r="33" spans="1:7" x14ac:dyDescent="0.25">
      <c r="A33">
        <v>1301</v>
      </c>
      <c r="B33">
        <v>501</v>
      </c>
      <c r="C33">
        <v>226</v>
      </c>
      <c r="D33">
        <v>16</v>
      </c>
      <c r="E33">
        <v>286</v>
      </c>
      <c r="F33">
        <v>247</v>
      </c>
      <c r="G33">
        <v>39</v>
      </c>
    </row>
    <row r="34" spans="1:7" x14ac:dyDescent="0.25">
      <c r="A34">
        <v>1302</v>
      </c>
      <c r="B34">
        <v>501</v>
      </c>
      <c r="C34">
        <v>226</v>
      </c>
      <c r="D34">
        <v>16</v>
      </c>
      <c r="E34">
        <v>248</v>
      </c>
      <c r="F34">
        <v>247</v>
      </c>
      <c r="G34">
        <v>1</v>
      </c>
    </row>
    <row r="35" spans="1:7" x14ac:dyDescent="0.25">
      <c r="A35">
        <v>1369</v>
      </c>
      <c r="B35">
        <v>535</v>
      </c>
      <c r="C35">
        <v>255</v>
      </c>
      <c r="D35">
        <v>16</v>
      </c>
      <c r="E35">
        <v>247</v>
      </c>
      <c r="F35">
        <v>247</v>
      </c>
      <c r="G35">
        <v>0</v>
      </c>
    </row>
    <row r="36" spans="1:7" x14ac:dyDescent="0.25">
      <c r="A36">
        <v>1370</v>
      </c>
      <c r="B36">
        <v>535</v>
      </c>
      <c r="C36">
        <v>255</v>
      </c>
      <c r="D36">
        <v>16</v>
      </c>
      <c r="E36">
        <v>249</v>
      </c>
      <c r="F36">
        <v>247</v>
      </c>
      <c r="G36">
        <v>2</v>
      </c>
    </row>
    <row r="37" spans="1:7" x14ac:dyDescent="0.25">
      <c r="A37">
        <v>1385</v>
      </c>
      <c r="B37">
        <v>543</v>
      </c>
      <c r="C37">
        <v>2</v>
      </c>
      <c r="D37">
        <v>16</v>
      </c>
      <c r="E37">
        <v>249</v>
      </c>
      <c r="F37">
        <v>247</v>
      </c>
      <c r="G37">
        <v>2</v>
      </c>
    </row>
    <row r="38" spans="1:7" x14ac:dyDescent="0.25">
      <c r="A38">
        <v>1387</v>
      </c>
      <c r="B38">
        <v>544</v>
      </c>
      <c r="C38">
        <v>470</v>
      </c>
      <c r="D38">
        <v>16</v>
      </c>
      <c r="E38">
        <v>273</v>
      </c>
      <c r="F38">
        <v>247</v>
      </c>
      <c r="G38">
        <v>26</v>
      </c>
    </row>
    <row r="39" spans="1:7" x14ac:dyDescent="0.25">
      <c r="A39">
        <v>1391</v>
      </c>
      <c r="B39">
        <v>546</v>
      </c>
      <c r="C39">
        <v>11</v>
      </c>
      <c r="D39">
        <v>16</v>
      </c>
      <c r="E39">
        <v>256</v>
      </c>
      <c r="F39">
        <v>247</v>
      </c>
      <c r="G39">
        <v>9</v>
      </c>
    </row>
    <row r="40" spans="1:7" x14ac:dyDescent="0.25">
      <c r="A40">
        <v>1399</v>
      </c>
      <c r="B40">
        <v>1895</v>
      </c>
      <c r="C40">
        <v>697</v>
      </c>
      <c r="D40">
        <v>14</v>
      </c>
      <c r="E40">
        <v>253</v>
      </c>
      <c r="F40">
        <v>240</v>
      </c>
      <c r="G40">
        <v>13</v>
      </c>
    </row>
    <row r="41" spans="1:7" x14ac:dyDescent="0.25">
      <c r="A41">
        <v>1445</v>
      </c>
      <c r="B41">
        <v>573</v>
      </c>
      <c r="C41">
        <v>9</v>
      </c>
      <c r="D41">
        <v>16</v>
      </c>
      <c r="E41">
        <v>255</v>
      </c>
      <c r="F41">
        <v>247</v>
      </c>
      <c r="G41">
        <v>8</v>
      </c>
    </row>
    <row r="42" spans="1:7" x14ac:dyDescent="0.25">
      <c r="A42">
        <v>1446</v>
      </c>
      <c r="B42">
        <v>573</v>
      </c>
      <c r="C42">
        <v>9</v>
      </c>
      <c r="D42">
        <v>16</v>
      </c>
      <c r="E42">
        <v>250</v>
      </c>
      <c r="F42">
        <v>247</v>
      </c>
      <c r="G42">
        <v>3</v>
      </c>
    </row>
    <row r="43" spans="1:7" x14ac:dyDescent="0.25">
      <c r="A43">
        <v>1491</v>
      </c>
      <c r="B43">
        <v>596</v>
      </c>
      <c r="C43">
        <v>470</v>
      </c>
      <c r="D43">
        <v>16</v>
      </c>
      <c r="E43">
        <v>272</v>
      </c>
      <c r="F43">
        <v>247</v>
      </c>
      <c r="G43">
        <v>25</v>
      </c>
    </row>
    <row r="44" spans="1:7" x14ac:dyDescent="0.25">
      <c r="A44">
        <v>1536</v>
      </c>
      <c r="B44">
        <v>760</v>
      </c>
      <c r="C44">
        <v>2</v>
      </c>
      <c r="D44">
        <v>16</v>
      </c>
      <c r="E44">
        <v>249</v>
      </c>
      <c r="F44">
        <v>247</v>
      </c>
      <c r="G44">
        <v>2</v>
      </c>
    </row>
    <row r="45" spans="1:7" x14ac:dyDescent="0.25">
      <c r="A45">
        <v>1580</v>
      </c>
      <c r="B45">
        <v>573</v>
      </c>
      <c r="C45">
        <v>9</v>
      </c>
      <c r="D45">
        <v>16</v>
      </c>
      <c r="E45">
        <v>250</v>
      </c>
      <c r="F45">
        <v>247</v>
      </c>
      <c r="G45">
        <v>3</v>
      </c>
    </row>
    <row r="46" spans="1:7" x14ac:dyDescent="0.25">
      <c r="A46">
        <v>1632</v>
      </c>
      <c r="B46">
        <v>330</v>
      </c>
      <c r="C46">
        <v>255</v>
      </c>
      <c r="D46">
        <v>16</v>
      </c>
      <c r="E46">
        <v>256</v>
      </c>
      <c r="F46">
        <v>247</v>
      </c>
      <c r="G46">
        <v>9</v>
      </c>
    </row>
    <row r="47" spans="1:7" x14ac:dyDescent="0.25">
      <c r="A47">
        <v>1674</v>
      </c>
      <c r="B47">
        <v>760</v>
      </c>
      <c r="C47">
        <v>2</v>
      </c>
      <c r="D47">
        <v>16</v>
      </c>
      <c r="E47">
        <v>259</v>
      </c>
      <c r="F47">
        <v>247</v>
      </c>
      <c r="G47">
        <v>12</v>
      </c>
    </row>
    <row r="48" spans="1:7" x14ac:dyDescent="0.25">
      <c r="A48">
        <v>1769</v>
      </c>
      <c r="B48">
        <v>735</v>
      </c>
      <c r="C48">
        <v>132</v>
      </c>
      <c r="D48">
        <v>16</v>
      </c>
      <c r="E48">
        <v>268</v>
      </c>
      <c r="F48">
        <v>247</v>
      </c>
      <c r="G48">
        <v>21</v>
      </c>
    </row>
    <row r="49" spans="1:7" x14ac:dyDescent="0.25">
      <c r="A49">
        <v>1819</v>
      </c>
      <c r="B49">
        <v>760</v>
      </c>
      <c r="C49">
        <v>2</v>
      </c>
      <c r="D49">
        <v>16</v>
      </c>
      <c r="E49">
        <v>252</v>
      </c>
      <c r="F49">
        <v>247</v>
      </c>
      <c r="G49">
        <v>5</v>
      </c>
    </row>
    <row r="50" spans="1:7" x14ac:dyDescent="0.25">
      <c r="A50">
        <v>1851</v>
      </c>
      <c r="B50">
        <v>776</v>
      </c>
      <c r="C50">
        <v>805</v>
      </c>
      <c r="D50">
        <v>16</v>
      </c>
      <c r="E50">
        <v>258</v>
      </c>
      <c r="F50">
        <v>247</v>
      </c>
      <c r="G50">
        <v>11</v>
      </c>
    </row>
    <row r="51" spans="1:7" x14ac:dyDescent="0.25">
      <c r="A51">
        <v>1865</v>
      </c>
      <c r="B51">
        <v>783</v>
      </c>
      <c r="C51">
        <v>805</v>
      </c>
      <c r="D51">
        <v>16</v>
      </c>
      <c r="E51">
        <v>249</v>
      </c>
      <c r="F51">
        <v>247</v>
      </c>
      <c r="G51">
        <v>2</v>
      </c>
    </row>
    <row r="52" spans="1:7" x14ac:dyDescent="0.25">
      <c r="A52">
        <v>1924</v>
      </c>
      <c r="B52">
        <v>990</v>
      </c>
      <c r="C52">
        <v>5</v>
      </c>
      <c r="D52">
        <v>16</v>
      </c>
      <c r="E52">
        <v>250</v>
      </c>
      <c r="F52">
        <v>247</v>
      </c>
      <c r="G52">
        <v>3</v>
      </c>
    </row>
    <row r="53" spans="1:7" x14ac:dyDescent="0.25">
      <c r="A53">
        <v>2015</v>
      </c>
      <c r="B53">
        <v>858</v>
      </c>
      <c r="C53">
        <v>57</v>
      </c>
      <c r="D53">
        <v>16</v>
      </c>
      <c r="E53">
        <v>256</v>
      </c>
      <c r="F53">
        <v>247</v>
      </c>
      <c r="G53">
        <v>9</v>
      </c>
    </row>
    <row r="54" spans="1:7" x14ac:dyDescent="0.25">
      <c r="A54">
        <v>2529</v>
      </c>
      <c r="B54">
        <v>1115</v>
      </c>
      <c r="C54">
        <v>2</v>
      </c>
      <c r="D54">
        <v>16</v>
      </c>
      <c r="E54">
        <v>252</v>
      </c>
      <c r="F54">
        <v>247</v>
      </c>
      <c r="G54">
        <v>5</v>
      </c>
    </row>
    <row r="55" spans="1:7" x14ac:dyDescent="0.25">
      <c r="A55">
        <v>2603</v>
      </c>
      <c r="B55">
        <v>1152</v>
      </c>
      <c r="C55">
        <v>2</v>
      </c>
      <c r="D55">
        <v>16</v>
      </c>
      <c r="E55">
        <v>250</v>
      </c>
      <c r="F55">
        <v>247</v>
      </c>
      <c r="G55">
        <v>3</v>
      </c>
    </row>
    <row r="56" spans="1:7" x14ac:dyDescent="0.25">
      <c r="A56">
        <v>2775</v>
      </c>
      <c r="B56">
        <v>1238</v>
      </c>
      <c r="C56">
        <v>132</v>
      </c>
      <c r="D56">
        <v>15</v>
      </c>
      <c r="E56">
        <v>252</v>
      </c>
      <c r="F56">
        <v>244</v>
      </c>
      <c r="G56">
        <v>8</v>
      </c>
    </row>
    <row r="57" spans="1:7" x14ac:dyDescent="0.25">
      <c r="A57">
        <v>2977</v>
      </c>
      <c r="B57">
        <v>1339</v>
      </c>
      <c r="C57">
        <v>255</v>
      </c>
      <c r="D57">
        <v>15</v>
      </c>
      <c r="E57">
        <v>262</v>
      </c>
      <c r="F57">
        <v>244</v>
      </c>
      <c r="G57">
        <v>18</v>
      </c>
    </row>
    <row r="58" spans="1:7" x14ac:dyDescent="0.25">
      <c r="A58">
        <v>3243</v>
      </c>
      <c r="B58">
        <v>2224</v>
      </c>
      <c r="C58">
        <v>255</v>
      </c>
      <c r="D58">
        <v>13</v>
      </c>
      <c r="E58">
        <v>250</v>
      </c>
      <c r="F58">
        <v>237</v>
      </c>
      <c r="G58">
        <v>13</v>
      </c>
    </row>
    <row r="59" spans="1:7" x14ac:dyDescent="0.25">
      <c r="A59">
        <v>3251</v>
      </c>
      <c r="B59">
        <v>2231</v>
      </c>
      <c r="C59">
        <v>470</v>
      </c>
      <c r="D59">
        <v>13</v>
      </c>
      <c r="E59">
        <v>246</v>
      </c>
      <c r="F59">
        <v>237</v>
      </c>
      <c r="G59">
        <v>9</v>
      </c>
    </row>
    <row r="60" spans="1:7" x14ac:dyDescent="0.25">
      <c r="A60">
        <v>3465</v>
      </c>
      <c r="B60">
        <v>2339</v>
      </c>
      <c r="C60">
        <v>244</v>
      </c>
      <c r="D60">
        <v>13</v>
      </c>
      <c r="E60">
        <v>239</v>
      </c>
      <c r="F60">
        <v>237</v>
      </c>
      <c r="G60">
        <v>2</v>
      </c>
    </row>
    <row r="61" spans="1:7" x14ac:dyDescent="0.25">
      <c r="A61">
        <v>3532</v>
      </c>
      <c r="B61">
        <v>2224</v>
      </c>
      <c r="C61">
        <v>255</v>
      </c>
      <c r="D61">
        <v>13</v>
      </c>
      <c r="E61">
        <v>242</v>
      </c>
      <c r="F61">
        <v>237</v>
      </c>
      <c r="G61">
        <v>5</v>
      </c>
    </row>
    <row r="62" spans="1:7" x14ac:dyDescent="0.25">
      <c r="A62">
        <v>3569</v>
      </c>
      <c r="B62">
        <v>1635</v>
      </c>
      <c r="C62">
        <v>2</v>
      </c>
      <c r="D62">
        <v>15</v>
      </c>
      <c r="E62">
        <v>245</v>
      </c>
      <c r="F62">
        <v>244</v>
      </c>
      <c r="G62">
        <v>1</v>
      </c>
    </row>
    <row r="63" spans="1:7" x14ac:dyDescent="0.25">
      <c r="A63">
        <v>4135</v>
      </c>
      <c r="B63">
        <v>3041</v>
      </c>
      <c r="C63">
        <v>751</v>
      </c>
      <c r="D63">
        <v>11</v>
      </c>
      <c r="E63">
        <v>239</v>
      </c>
      <c r="F63">
        <v>230</v>
      </c>
      <c r="G63">
        <v>9</v>
      </c>
    </row>
    <row r="64" spans="1:7" x14ac:dyDescent="0.25">
      <c r="A64">
        <v>4360</v>
      </c>
      <c r="B64">
        <v>3041</v>
      </c>
      <c r="C64">
        <v>751</v>
      </c>
      <c r="D64">
        <v>11</v>
      </c>
      <c r="E64">
        <v>231</v>
      </c>
      <c r="F64">
        <v>230</v>
      </c>
      <c r="G64">
        <v>1</v>
      </c>
    </row>
    <row r="65" spans="1:7" x14ac:dyDescent="0.25">
      <c r="A65">
        <v>5285</v>
      </c>
      <c r="B65">
        <v>4459</v>
      </c>
      <c r="C65">
        <v>132</v>
      </c>
      <c r="D65">
        <v>5</v>
      </c>
      <c r="E65">
        <v>251</v>
      </c>
      <c r="F65">
        <v>195</v>
      </c>
      <c r="G65">
        <v>56</v>
      </c>
    </row>
    <row r="66" spans="1:7" x14ac:dyDescent="0.25">
      <c r="A66">
        <v>5540</v>
      </c>
      <c r="B66">
        <v>4459</v>
      </c>
      <c r="C66">
        <v>132</v>
      </c>
      <c r="D66">
        <v>5</v>
      </c>
      <c r="E66">
        <v>196</v>
      </c>
      <c r="F66">
        <v>195</v>
      </c>
      <c r="G66">
        <v>1</v>
      </c>
    </row>
    <row r="67" spans="1:7" x14ac:dyDescent="0.25">
      <c r="A67">
        <v>6166</v>
      </c>
      <c r="B67">
        <v>4225</v>
      </c>
      <c r="C67">
        <v>244</v>
      </c>
      <c r="D67">
        <v>6</v>
      </c>
      <c r="E67">
        <v>211</v>
      </c>
      <c r="F67">
        <v>203</v>
      </c>
      <c r="G67">
        <v>8</v>
      </c>
    </row>
    <row r="68" spans="1:7" x14ac:dyDescent="0.25">
      <c r="A68">
        <v>6322</v>
      </c>
      <c r="B68">
        <v>5268</v>
      </c>
      <c r="C68">
        <v>470</v>
      </c>
      <c r="D68">
        <v>2</v>
      </c>
      <c r="E68">
        <v>166</v>
      </c>
      <c r="F68">
        <v>150</v>
      </c>
      <c r="G68">
        <v>16</v>
      </c>
    </row>
    <row r="69" spans="1:7" x14ac:dyDescent="0.25">
      <c r="A69">
        <v>7793</v>
      </c>
      <c r="B69">
        <v>5393</v>
      </c>
      <c r="C69">
        <v>697</v>
      </c>
      <c r="D69">
        <v>1</v>
      </c>
      <c r="E69">
        <v>133</v>
      </c>
      <c r="F69">
        <v>110</v>
      </c>
      <c r="G6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3" sqref="A3"/>
    </sheetView>
  </sheetViews>
  <sheetFormatPr defaultRowHeight="15" x14ac:dyDescent="0.25"/>
  <sheetData>
    <row r="1" spans="1:7" x14ac:dyDescent="0.25">
      <c r="B1" t="s">
        <v>21</v>
      </c>
      <c r="C1" t="s">
        <v>22</v>
      </c>
    </row>
    <row r="2" spans="1:7" x14ac:dyDescent="0.25">
      <c r="A2" t="s">
        <v>20</v>
      </c>
      <c r="B2">
        <v>144</v>
      </c>
      <c r="C2">
        <f>2*B2</f>
        <v>288</v>
      </c>
      <c r="G2" t="s">
        <v>23</v>
      </c>
    </row>
    <row r="3" spans="1:7" x14ac:dyDescent="0.25">
      <c r="A3" t="s">
        <v>24</v>
      </c>
      <c r="B3">
        <v>7</v>
      </c>
      <c r="C3">
        <f>2*B3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gold growth</vt:lpstr>
      <vt:lpstr>caslte count</vt:lpstr>
      <vt:lpstr>Sheet2</vt:lpstr>
      <vt:lpstr>by habitat and player</vt:lpstr>
      <vt:lpstr>gold coins cost</vt:lpstr>
      <vt:lpstr>lu_daypoints</vt:lpstr>
      <vt:lpstr>'gold growth'!rngArsenal</vt:lpstr>
      <vt:lpstr>'gold growth'!rngFarm</vt:lpstr>
      <vt:lpstr>'gold growth'!rngFortLevel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Asit Mohanty</dc:creator>
  <cp:lastModifiedBy>Asit Mohanty</cp:lastModifiedBy>
  <dcterms:created xsi:type="dcterms:W3CDTF">2016-03-25T19:16:42Z</dcterms:created>
  <dcterms:modified xsi:type="dcterms:W3CDTF">2016-03-26T04:20:39Z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67972bb0-9159-455e-b28d-b35cb33d5e76</vt:lpwstr>
  </property>
</Properties>
</file>