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332745\Desktop\Docs\"/>
    </mc:Choice>
  </mc:AlternateContent>
  <xr:revisionPtr revIDLastSave="0" documentId="13_ncr:1_{44180536-3F15-43DB-87C2-761942007D76}" xr6:coauthVersionLast="47" xr6:coauthVersionMax="47" xr10:uidLastSave="{00000000-0000-0000-0000-000000000000}"/>
  <bookViews>
    <workbookView xWindow="-110" yWindow="-110" windowWidth="19420" windowHeight="10300" xr2:uid="{52AA7E27-143E-4E44-9901-AA5E42986E2F}"/>
  </bookViews>
  <sheets>
    <sheet name="Current State" sheetId="1" r:id="rId1"/>
    <sheet name="Automations - Generic" sheetId="2" r:id="rId2"/>
    <sheet name="Automation - AppLevelFindings" sheetId="3" r:id="rId3"/>
    <sheet name="Payment Detail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3" l="1"/>
  <c r="F7" i="3"/>
  <c r="G7" i="3" s="1"/>
  <c r="K3" i="3" l="1"/>
  <c r="E2" i="3"/>
  <c r="F2" i="3" s="1"/>
  <c r="G2" i="3" s="1"/>
  <c r="F5" i="3"/>
  <c r="G5" i="3" s="1"/>
  <c r="F6" i="3"/>
  <c r="G6" i="3" s="1"/>
  <c r="G3" i="3"/>
  <c r="F3" i="3"/>
  <c r="G4" i="3"/>
  <c r="F4" i="3"/>
  <c r="E4"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sohit.pruthi@noexternalmail.hsbc.com</author>
  </authors>
  <commentList>
    <comment ref="E3" authorId="0" shapeId="0" xr:uid="{2E09D3FC-B9B5-4868-9D14-13D1D9B494B9}">
      <text>
        <r>
          <rPr>
            <b/>
            <sz val="9"/>
            <color indexed="81"/>
            <rFont val="Tahoma"/>
            <charset val="1"/>
          </rPr>
          <t>sohit.pruthi@noexternalmail.hsbc.com:</t>
        </r>
        <r>
          <rPr>
            <sz val="9"/>
            <color indexed="81"/>
            <rFont val="Tahoma"/>
            <charset val="1"/>
          </rPr>
          <t xml:space="preserve">
  Average Recovery No. of Incidents 
POL Restart 101.67   4 
GMG  98.06   353 
GPE  0.94   9 
WOLF  73.42666667  63 
  68.52416667  429 29396.8675</t>
        </r>
      </text>
    </comment>
    <comment ref="B14" authorId="0" shapeId="0" xr:uid="{8FEF50E8-7392-4925-BD00-3DD621BB0C50}">
      <text>
        <r>
          <rPr>
            <b/>
            <sz val="9"/>
            <color indexed="81"/>
            <rFont val="Tahoma"/>
            <family val="2"/>
          </rPr>
          <t>sohit.pruthi@noexternalmail.hsbc.com:</t>
        </r>
        <r>
          <rPr>
            <sz val="9"/>
            <color indexed="81"/>
            <rFont val="Tahoma"/>
            <family val="2"/>
          </rPr>
          <t xml:space="preserve">
BG= Background (application servers)
IIB= IBM Integration Bus (intermediate servers)</t>
        </r>
      </text>
    </comment>
  </commentList>
</comments>
</file>

<file path=xl/sharedStrings.xml><?xml version="1.0" encoding="utf-8"?>
<sst xmlns="http://schemas.openxmlformats.org/spreadsheetml/2006/main" count="335" uniqueCount="249">
  <si>
    <t>Theme</t>
  </si>
  <si>
    <t>GPE Application</t>
  </si>
  <si>
    <t>WOLF Application</t>
  </si>
  <si>
    <t>POL Application</t>
  </si>
  <si>
    <t>GMG Application</t>
  </si>
  <si>
    <t>PDP Application</t>
  </si>
  <si>
    <t>Technology Stack</t>
  </si>
  <si>
    <t>C++, Linux App Servers, Oracle 12c with Data Guard</t>
  </si>
  <si>
    <t>Linux, Fircosoft, Control-M, IKP, Java, Oracle 19c with Data Guard</t>
  </si>
  <si>
    <t>Java, MicroServices, Oracle 19c, Kubernetes</t>
  </si>
  <si>
    <t>Java, MQ, WAS Server, Oracle 19c with Data Guard</t>
  </si>
  <si>
    <t>Java, Cloud - (Big query, Data Flow, GCS, Big table, Pubsub, Scheduler) python, shell script</t>
  </si>
  <si>
    <t>Application Type</t>
  </si>
  <si>
    <t>Internal Application</t>
  </si>
  <si>
    <t>Third Party Application</t>
  </si>
  <si>
    <t>Support Model</t>
  </si>
  <si>
    <t>India, China, UK (London), Poland, Mexico and US with 24x7 Support</t>
  </si>
  <si>
    <t>China, India, Poland and Mexico with 24x7 Support</t>
  </si>
  <si>
    <t>China, Poland, India with 24x7 Support</t>
  </si>
  <si>
    <t>India, China, Poland and Mexico with 24x7 Support</t>
  </si>
  <si>
    <t>India, Poland and Mexico with 24x7 Support</t>
  </si>
  <si>
    <t>Infrastructure</t>
  </si>
  <si>
    <t>Near-Far</t>
  </si>
  <si>
    <t>WAS: Hot-Hot, DB: Hot-Cold, Backend: Hot-Hot, MQ: Hot</t>
  </si>
  <si>
    <t>Near-Near</t>
  </si>
  <si>
    <t>Incident Channels</t>
  </si>
  <si>
    <t>BMC Patrol, App Dynamics, Customer Service Requests</t>
  </si>
  <si>
    <t>App Dynamics, Splunk, Customer Service Requests</t>
  </si>
  <si>
    <t>Splunk, Grafana</t>
  </si>
  <si>
    <t>Alert Channels</t>
  </si>
  <si>
    <t>BMC Patrol</t>
  </si>
  <si>
    <t>Splunk</t>
  </si>
  <si>
    <t>Incident Management Process</t>
  </si>
  <si>
    <t>Incidents are raised automatically through BMC Patrol and App Dynamics configurations. Once an Incident comes to GPE queue, PE team analyzes the incident and update Priority, Impact and Urgency parameters if required.</t>
  </si>
  <si>
    <t>Incidents are raised automatically through App Dynamics and Splunk configurations. Once an incident comes to WOLF queue, PE team starts working on it.</t>
  </si>
  <si>
    <t>Incidents are raised automatically using xMatters through Splunk configurations. Once an incident comes to POL queue, PE team starts working on it as per its priority</t>
  </si>
  <si>
    <t>Incidents are raised automatically through BMC Patrol and App Dynamics configurations. Once an Incident comes to GPE queue, PE team analyzes the incident and update Priority, Impact and Urgency parameters if required.
Key touch points: Data Delay, Data loss, Slow Response, Juniper feed not available, Kafka connector issue</t>
  </si>
  <si>
    <t>Change Management Proces</t>
  </si>
  <si>
    <t>Change Window is for 48 hours
Change Creation Lead Time is 8 Days
Change Calendar does not exist
Emergency Changes are executed via Incident post tagging it as "Retro Change Request" and a Retro Change needs to be created in next 48 hours</t>
  </si>
  <si>
    <t>Change Window is for 48 hours
Change Creation Lead Time is 8 Days
Change Calendar does not exist
Emergency Changes are executed via Incident post tagging it as "Retro Change Request" and a Retro Change needs to be created in next 24 hours</t>
  </si>
  <si>
    <t>Change Window is for 10 hours
Change Creation Lead Time is 5 Days
Change Calendar does not exist
Emergency Changes are executed via Incident post tagging it as "Retro Change Request" and a Retro Change needs to be created in next 24 hours</t>
  </si>
  <si>
    <t>Observability Tools</t>
  </si>
  <si>
    <t>BMC Patrol, App Dynamics, IDRS Snapshot (in house)</t>
  </si>
  <si>
    <t>BMC Patrol, App Dynamics, Splunk, Log Watcher (in house)</t>
  </si>
  <si>
    <t>Grafana, Kiali, Prometheus</t>
  </si>
  <si>
    <t>BMC Patrol, App Dynamics, Internal Application Dashboards like Link Monitoring</t>
  </si>
  <si>
    <t>BMC Patrol, App Dynamics</t>
  </si>
  <si>
    <t>Knowledge Management</t>
  </si>
  <si>
    <t>KBs are maintained in One Note and these KBs are placed at Share Point. Whenever an Incident comes to PE queue, they refer to KBs to check if it’s a repetitive incident and act accordingly.</t>
  </si>
  <si>
    <t>No KBs are maintained for repetitive incidents</t>
  </si>
  <si>
    <t>Incident Numbers
(Aug 21 - Aug 23)</t>
  </si>
  <si>
    <r>
      <rPr>
        <b/>
        <sz val="9"/>
        <rFont val="Calibri"/>
        <family val="2"/>
        <scheme val="minor"/>
      </rPr>
      <t xml:space="preserve">Total Incidents : </t>
    </r>
    <r>
      <rPr>
        <sz val="9"/>
        <rFont val="Calibri"/>
        <family val="2"/>
        <scheme val="minor"/>
      </rPr>
      <t xml:space="preserve">14,959 (NA: 7157, AP: 1139, Europe: 6279, UAE: 384)
</t>
    </r>
    <r>
      <rPr>
        <b/>
        <sz val="9"/>
        <rFont val="Calibri"/>
        <family val="2"/>
        <scheme val="minor"/>
      </rPr>
      <t>Auto Generated Incidents</t>
    </r>
    <r>
      <rPr>
        <sz val="9"/>
        <rFont val="Calibri"/>
        <family val="2"/>
        <scheme val="minor"/>
      </rPr>
      <t xml:space="preserve">: 14,646 (NA: 7059, AP: 1110, Europe: 6186, UAE: 291)
</t>
    </r>
    <r>
      <rPr>
        <b/>
        <sz val="9"/>
        <rFont val="Calibri"/>
        <family val="2"/>
        <scheme val="minor"/>
      </rPr>
      <t xml:space="preserve">MTTR (in hours): </t>
    </r>
    <r>
      <rPr>
        <sz val="9"/>
        <rFont val="Calibri"/>
        <family val="2"/>
        <scheme val="minor"/>
      </rPr>
      <t xml:space="preserve">NA: 4.47, AP: 60.8, Europe: 3.29, UAE: 17.9
</t>
    </r>
    <r>
      <rPr>
        <b/>
        <sz val="9"/>
        <rFont val="Calibri"/>
        <family val="2"/>
        <scheme val="minor"/>
      </rPr>
      <t>Incidents without Category tagging</t>
    </r>
    <r>
      <rPr>
        <sz val="9"/>
        <rFont val="Calibri"/>
        <family val="2"/>
        <scheme val="minor"/>
      </rPr>
      <t xml:space="preserve">: 8,340
</t>
    </r>
    <r>
      <rPr>
        <b/>
        <sz val="9"/>
        <rFont val="Calibri"/>
        <family val="2"/>
        <scheme val="minor"/>
      </rPr>
      <t>Incidents with Category tagged</t>
    </r>
    <r>
      <rPr>
        <sz val="9"/>
        <rFont val="Calibri"/>
        <family val="2"/>
        <scheme val="minor"/>
      </rPr>
      <t xml:space="preserve">: 6,619 (of which others are 350)
</t>
    </r>
    <r>
      <rPr>
        <b/>
        <sz val="9"/>
        <rFont val="Calibri"/>
        <family val="2"/>
        <scheme val="minor"/>
      </rPr>
      <t>Total Outage incidents since Jan 2021</t>
    </r>
    <r>
      <rPr>
        <sz val="9"/>
        <rFont val="Calibri"/>
        <family val="2"/>
        <scheme val="minor"/>
      </rPr>
      <t xml:space="preserve">: 20
</t>
    </r>
    <r>
      <rPr>
        <b/>
        <sz val="9"/>
        <rFont val="Calibri"/>
        <family val="2"/>
        <scheme val="minor"/>
      </rPr>
      <t>Total Outage Disruption since Jan 2021</t>
    </r>
    <r>
      <rPr>
        <sz val="9"/>
        <rFont val="Calibri"/>
        <family val="2"/>
        <scheme val="minor"/>
      </rPr>
      <t>: 3,456 minutes</t>
    </r>
  </si>
  <si>
    <r>
      <rPr>
        <b/>
        <sz val="9"/>
        <rFont val="Calibri"/>
        <family val="2"/>
        <scheme val="minor"/>
      </rPr>
      <t xml:space="preserve">Total Incidents : </t>
    </r>
    <r>
      <rPr>
        <sz val="9"/>
        <rFont val="Calibri"/>
        <family val="2"/>
        <scheme val="minor"/>
      </rPr>
      <t xml:space="preserve">1,213 (EMEA: 800, AP: 168, USA: 245)
</t>
    </r>
    <r>
      <rPr>
        <b/>
        <sz val="9"/>
        <rFont val="Calibri"/>
        <family val="2"/>
        <scheme val="minor"/>
      </rPr>
      <t>Auto Generated Incidents</t>
    </r>
    <r>
      <rPr>
        <sz val="9"/>
        <rFont val="Calibri"/>
        <family val="2"/>
        <scheme val="minor"/>
      </rPr>
      <t xml:space="preserve">: 1,022 (EMEA: 723, AP: 132, USA: 167)
</t>
    </r>
    <r>
      <rPr>
        <b/>
        <sz val="9"/>
        <rFont val="Calibri"/>
        <family val="2"/>
        <scheme val="minor"/>
      </rPr>
      <t>MTTR (in hours)</t>
    </r>
    <r>
      <rPr>
        <sz val="9"/>
        <rFont val="Calibri"/>
        <family val="2"/>
        <scheme val="minor"/>
      </rPr>
      <t xml:space="preserve">: EMEA: 57.26, AP: 69.64, USA: 100.33
</t>
    </r>
    <r>
      <rPr>
        <b/>
        <sz val="9"/>
        <rFont val="Calibri"/>
        <family val="2"/>
        <scheme val="minor"/>
      </rPr>
      <t>Incidents without Category tagging</t>
    </r>
    <r>
      <rPr>
        <sz val="9"/>
        <rFont val="Calibri"/>
        <family val="2"/>
        <scheme val="minor"/>
      </rPr>
      <t xml:space="preserve">: 251
</t>
    </r>
    <r>
      <rPr>
        <b/>
        <sz val="9"/>
        <rFont val="Calibri"/>
        <family val="2"/>
        <scheme val="minor"/>
      </rPr>
      <t>Incidents with Category tagged</t>
    </r>
    <r>
      <rPr>
        <sz val="9"/>
        <rFont val="Calibri"/>
        <family val="2"/>
        <scheme val="minor"/>
      </rPr>
      <t xml:space="preserve">: 961 (of which others are 33)
</t>
    </r>
    <r>
      <rPr>
        <b/>
        <sz val="9"/>
        <rFont val="Calibri"/>
        <family val="2"/>
        <scheme val="minor"/>
      </rPr>
      <t>Total Outage incidents since Jan 2021</t>
    </r>
    <r>
      <rPr>
        <sz val="9"/>
        <rFont val="Calibri"/>
        <family val="2"/>
        <scheme val="minor"/>
      </rPr>
      <t xml:space="preserve">: 5
</t>
    </r>
    <r>
      <rPr>
        <b/>
        <sz val="9"/>
        <rFont val="Calibri"/>
        <family val="2"/>
        <scheme val="minor"/>
      </rPr>
      <t>Total Outage Disruption since Jan 2021</t>
    </r>
    <r>
      <rPr>
        <sz val="9"/>
        <rFont val="Calibri"/>
        <family val="2"/>
        <scheme val="minor"/>
      </rPr>
      <t>: 1,115 minutes</t>
    </r>
  </si>
  <si>
    <r>
      <rPr>
        <b/>
        <sz val="9"/>
        <rFont val="Calibri"/>
        <family val="2"/>
        <scheme val="minor"/>
      </rPr>
      <t>Total Incidents:</t>
    </r>
    <r>
      <rPr>
        <sz val="9"/>
        <rFont val="Calibri"/>
        <family val="2"/>
        <scheme val="minor"/>
      </rPr>
      <t xml:space="preserve"> 49,905 (Since July 01, 2022)
</t>
    </r>
    <r>
      <rPr>
        <b/>
        <sz val="9"/>
        <rFont val="Calibri"/>
        <family val="2"/>
        <scheme val="minor"/>
      </rPr>
      <t>Auto Generated Incidents:</t>
    </r>
    <r>
      <rPr>
        <sz val="9"/>
        <rFont val="Calibri"/>
        <family val="2"/>
        <scheme val="minor"/>
      </rPr>
      <t xml:space="preserve"> 49,850
</t>
    </r>
    <r>
      <rPr>
        <b/>
        <sz val="9"/>
        <rFont val="Calibri"/>
        <family val="2"/>
        <scheme val="minor"/>
      </rPr>
      <t>MTTR (in hours):</t>
    </r>
    <r>
      <rPr>
        <sz val="9"/>
        <rFont val="Calibri"/>
        <family val="2"/>
        <scheme val="minor"/>
      </rPr>
      <t xml:space="preserve"> 256
</t>
    </r>
    <r>
      <rPr>
        <b/>
        <sz val="9"/>
        <rFont val="Calibri"/>
        <family val="2"/>
        <scheme val="minor"/>
      </rPr>
      <t>Incidents without Category tagging:</t>
    </r>
    <r>
      <rPr>
        <sz val="9"/>
        <rFont val="Calibri"/>
        <family val="2"/>
        <scheme val="minor"/>
      </rPr>
      <t xml:space="preserve"> 43,863
</t>
    </r>
    <r>
      <rPr>
        <b/>
        <sz val="9"/>
        <rFont val="Calibri"/>
        <family val="2"/>
        <scheme val="minor"/>
      </rPr>
      <t>Incidents with Category tagged:</t>
    </r>
    <r>
      <rPr>
        <sz val="9"/>
        <rFont val="Calibri"/>
        <family val="2"/>
        <scheme val="minor"/>
      </rPr>
      <t xml:space="preserve"> 6,042
</t>
    </r>
    <r>
      <rPr>
        <b/>
        <sz val="9"/>
        <rFont val="Calibri"/>
        <family val="2"/>
        <scheme val="minor"/>
      </rPr>
      <t xml:space="preserve">Total Outage Incidents since Jan 2021: </t>
    </r>
    <r>
      <rPr>
        <sz val="9"/>
        <rFont val="Calibri"/>
        <family val="2"/>
        <scheme val="minor"/>
      </rPr>
      <t xml:space="preserve">
</t>
    </r>
    <r>
      <rPr>
        <b/>
        <sz val="9"/>
        <rFont val="Calibri"/>
        <family val="2"/>
        <scheme val="minor"/>
      </rPr>
      <t>Total Outage Disruption since Jan 2021:</t>
    </r>
  </si>
  <si>
    <r>
      <rPr>
        <b/>
        <sz val="9"/>
        <rFont val="Calibri"/>
        <family val="2"/>
        <scheme val="minor"/>
      </rPr>
      <t xml:space="preserve">Total Incidents </t>
    </r>
    <r>
      <rPr>
        <sz val="9"/>
        <rFont val="Calibri"/>
        <family val="2"/>
        <scheme val="minor"/>
      </rPr>
      <t xml:space="preserve">: 2548
</t>
    </r>
    <r>
      <rPr>
        <b/>
        <sz val="9"/>
        <rFont val="Calibri"/>
        <family val="2"/>
        <scheme val="minor"/>
      </rPr>
      <t>Auto Generated Incidents</t>
    </r>
    <r>
      <rPr>
        <sz val="9"/>
        <rFont val="Calibri"/>
        <family val="2"/>
        <scheme val="minor"/>
      </rPr>
      <t xml:space="preserve">: 2,773
</t>
    </r>
    <r>
      <rPr>
        <b/>
        <sz val="9"/>
        <rFont val="Calibri"/>
        <family val="2"/>
        <scheme val="minor"/>
      </rPr>
      <t>MTTR (in hours)</t>
    </r>
    <r>
      <rPr>
        <sz val="9"/>
        <rFont val="Calibri"/>
        <family val="2"/>
        <scheme val="minor"/>
      </rPr>
      <t xml:space="preserve">: 97.93
</t>
    </r>
    <r>
      <rPr>
        <b/>
        <sz val="9"/>
        <rFont val="Calibri"/>
        <family val="2"/>
        <scheme val="minor"/>
      </rPr>
      <t>Incidents without Category tagging</t>
    </r>
    <r>
      <rPr>
        <sz val="9"/>
        <rFont val="Calibri"/>
        <family val="2"/>
        <scheme val="minor"/>
      </rPr>
      <t xml:space="preserve">: 1,614
</t>
    </r>
    <r>
      <rPr>
        <b/>
        <sz val="9"/>
        <rFont val="Calibri"/>
        <family val="2"/>
        <scheme val="minor"/>
      </rPr>
      <t>Incidents with Category tagged</t>
    </r>
    <r>
      <rPr>
        <sz val="9"/>
        <rFont val="Calibri"/>
        <family val="2"/>
        <scheme val="minor"/>
      </rPr>
      <t xml:space="preserve">: 1,934 (of which others are 618)
</t>
    </r>
    <r>
      <rPr>
        <b/>
        <sz val="9"/>
        <rFont val="Calibri"/>
        <family val="2"/>
        <scheme val="minor"/>
      </rPr>
      <t>Total Outage incidents since Jan 2021</t>
    </r>
    <r>
      <rPr>
        <sz val="9"/>
        <rFont val="Calibri"/>
        <family val="2"/>
        <scheme val="minor"/>
      </rPr>
      <t xml:space="preserve">: 25
</t>
    </r>
    <r>
      <rPr>
        <b/>
        <sz val="9"/>
        <rFont val="Calibri"/>
        <family val="2"/>
        <scheme val="minor"/>
      </rPr>
      <t>Total Outage Disruption since Jan 2021</t>
    </r>
    <r>
      <rPr>
        <sz val="9"/>
        <rFont val="Calibri"/>
        <family val="2"/>
        <scheme val="minor"/>
      </rPr>
      <t>: 8,386 minutes</t>
    </r>
  </si>
  <si>
    <r>
      <rPr>
        <b/>
        <sz val="9"/>
        <rFont val="Calibri"/>
        <family val="2"/>
        <scheme val="minor"/>
      </rPr>
      <t xml:space="preserve">Total Incidents </t>
    </r>
    <r>
      <rPr>
        <sz val="9"/>
        <rFont val="Calibri"/>
        <family val="2"/>
        <scheme val="minor"/>
      </rPr>
      <t xml:space="preserve">: 546
</t>
    </r>
    <r>
      <rPr>
        <b/>
        <sz val="9"/>
        <rFont val="Calibri"/>
        <family val="2"/>
        <scheme val="minor"/>
      </rPr>
      <t>Auto Generated Incidents</t>
    </r>
    <r>
      <rPr>
        <sz val="9"/>
        <rFont val="Calibri"/>
        <family val="2"/>
        <scheme val="minor"/>
      </rPr>
      <t xml:space="preserve">: 531
</t>
    </r>
    <r>
      <rPr>
        <b/>
        <sz val="9"/>
        <rFont val="Calibri"/>
        <family val="2"/>
        <scheme val="minor"/>
      </rPr>
      <t xml:space="preserve">MTTR (in hours): </t>
    </r>
    <r>
      <rPr>
        <sz val="9"/>
        <rFont val="Calibri"/>
        <family val="2"/>
        <scheme val="minor"/>
      </rPr>
      <t xml:space="preserve">14.28 hours
</t>
    </r>
    <r>
      <rPr>
        <b/>
        <sz val="9"/>
        <rFont val="Calibri"/>
        <family val="2"/>
        <scheme val="minor"/>
      </rPr>
      <t>Incidents without Category tagging</t>
    </r>
    <r>
      <rPr>
        <sz val="9"/>
        <rFont val="Calibri"/>
        <family val="2"/>
        <scheme val="minor"/>
      </rPr>
      <t xml:space="preserve">: 284
</t>
    </r>
    <r>
      <rPr>
        <b/>
        <sz val="9"/>
        <rFont val="Calibri"/>
        <family val="2"/>
        <scheme val="minor"/>
      </rPr>
      <t>Incidents with Category tagged</t>
    </r>
    <r>
      <rPr>
        <sz val="9"/>
        <rFont val="Calibri"/>
        <family val="2"/>
        <scheme val="minor"/>
      </rPr>
      <t>: 262 (of which others are  147)</t>
    </r>
  </si>
  <si>
    <t>Alert Numbers
(Aug 21 - Aug 23)</t>
  </si>
  <si>
    <t>Total Alerts: 16,345 (AP: 238, EU: 13,864, NA: 2,124, UAE: 119)
Alerts with priority &gt; 3,306,000: 16,151
Alerts with priority &gt; 3,306,000 but no incident is raised: 13,639
Incidents created out of Alerts: 2,606 (15.94%)
Control-M Job Alerts: 660</t>
  </si>
  <si>
    <t>Total Alerts: 426 (AP: 54, EMEA: 215, USA: 157)
Alerts with priority &gt; 3,306,000: 384
Alerts with priority &gt; 3,306,000 but no incident is raised: 198
Incidents created out of Alerts: 196 (46.01%)
Control-M Job Alerts: 185</t>
  </si>
  <si>
    <t>Total Alerts: 4,050 (AP: 3,624 EMEA: 108, USA: 318)
Alerts with priority &gt; 3,306,000: 3,976
Alerts with priority &gt; 3,306,000 but no incident is raised: 3,680
Incidents created out of Alerts: 360 (8.89%)
Control-M Job Alerts: 90</t>
  </si>
  <si>
    <t>Total Alerts: 223
Alerts with priority &gt; 3,306,000: 0
Alerts with priority &gt; 3,306,000 but no incident is raised: 0
Incidents created out of Alerts: 122 (54.71%)
Control-M Job Alerts: 205</t>
  </si>
  <si>
    <t>App Dynamics Policies</t>
  </si>
  <si>
    <t>SNOW Alert is defined for most of App D policies
  CPU Utilization 
  DB response time violation
  JVM Garbage Collection &amp; Heap Utilization
  Memory Utilization
  RMI VM Node and SAPI Node Health Violation</t>
  </si>
  <si>
    <t>SNOW Alert is defined for a couple of App D policies only, rest policies are configured to send email alerts only. Below alerts are combined to generate single alert.
  JVM Heap Utilization
  Disk I/O Utilization
  Memory Utilization
  CPU Utilization
  Hardware Disk Space Full</t>
  </si>
  <si>
    <t>NA</t>
  </si>
  <si>
    <t>SNOW Alert is defined for most of App D policies
  JVM Heap Utilization
  CPU Utilization
  Memory Utilization
  Disk IO Utilization</t>
  </si>
  <si>
    <t>Network Monitoring</t>
  </si>
  <si>
    <t>Not Available</t>
  </si>
  <si>
    <t>Application health Dashboards</t>
  </si>
  <si>
    <t>IDRS Snapshot URL is used for monitoring Infrastructure health. This is an inhouse tool.</t>
  </si>
  <si>
    <t>Log Watcher tool is used to monitor application error logs. This is an inhouse tool.</t>
  </si>
  <si>
    <t>Grafana dashboards are used for tracking Application health metrics</t>
  </si>
  <si>
    <t>Application has capabilities under developed in it like Link Monitoring which can monitor for all gateway URLs to determine their current state (Up/Down)</t>
  </si>
  <si>
    <t>Affinity, Cloud Monitoring, SMM(Kafka)</t>
  </si>
  <si>
    <t>Splunk Logging</t>
  </si>
  <si>
    <t>Only available for applications hosted on IKP</t>
  </si>
  <si>
    <t>All IKP logs are ingested in Splunk</t>
  </si>
  <si>
    <t>Outage Communication</t>
  </si>
  <si>
    <t>Done to Business owners but there is no definite advance window</t>
  </si>
  <si>
    <t>There is no Outage commmunication that happens today for any planned outage as there is a window aligned with all stakeholders for GMG Application Outages (EMEA - Saturday 18 UK Time to Sunday 04 UK Time and for US - Saturday 14 UK Time to Sunday 04 UK Time)</t>
  </si>
  <si>
    <t>Incident Findings</t>
  </si>
  <si>
    <t>Incidents raised due to Control-M Jobs across regions: 2,938 (~ 20%)
Incidents where messages are stuck across regions (null null null 7 keyword – Messages are stuck in Queue): 3,576 (~ 24%)</t>
  </si>
  <si>
    <t>Incidents where process may be down or too many running: 288 (~36%)
Incidents raised due to Control-M Jobs across regions: 414 (~ 51%)</t>
  </si>
  <si>
    <t>Incidents raised with "Check DB" description: 81 (~2%)
Incidents raised due to Control-M Jobs across regions: 265 (~8%)
Oracle DB related Incidents: 75 (~2%)
Filesystem getting full: 96 ( ~3%)</t>
  </si>
  <si>
    <t>Grafana Dashboards</t>
  </si>
  <si>
    <t>Available</t>
  </si>
  <si>
    <t>Automation Items</t>
  </si>
  <si>
    <t>1. Messages stuck in queue can be automatically resolved based on workflow job implementation (self healing)
2. Monitoring and Cleaning of Backout Queue in APAC region can be automated – incident save – 280 (per year)
3. Messages are stuck due to invalid NLS character: validation can be done and auto removal of special character can be implemented or a reporting can be built
4. Issue in CHIPS w.r.t sequence gap can be determined via monitoring scripts and communication can be done to Business team directly
5. Strengthen GPE AP Region alerts &amp; automations, and bring them in line with NA or EU region</t>
  </si>
  <si>
    <t>1. Application Stop and/or Restart automation can be added with a GUI where sequence in which it is to be restarted can be provided as well</t>
  </si>
  <si>
    <t>Automation Dashboard Ways of Working</t>
  </si>
  <si>
    <t>Automation Dashboards have limited information provided to it and it does not have an ROI to support the automations
PSAUTOKB-608, PSAUTOKB-605, PSAUTOKB-470</t>
  </si>
  <si>
    <t>POL PE Dashboard has duplicate information in description
(https://alm-jira.systems.uk.hsbc/jira/browse/PSAUTOKB-312, 313, 314, 315)
POL PE Dashboard has Business requirements
https://alm-jira.systems.uk.hsbc/jira/browse/PSAUTOKB-460</t>
  </si>
  <si>
    <t>S.No</t>
  </si>
  <si>
    <t>Area</t>
  </si>
  <si>
    <t>Type</t>
  </si>
  <si>
    <t>Issue / Challenge</t>
  </si>
  <si>
    <t>Option / Solution</t>
  </si>
  <si>
    <t>Automation</t>
  </si>
  <si>
    <t>Auto Scaling</t>
  </si>
  <si>
    <t xml:space="preserve">POL is built on top of IKP clusters, with various pods / services / deployments etc. As of today when a pod is restarted (due to any reason), there is no corresponding alert issued to PE team. </t>
  </si>
  <si>
    <t>Auto Scaling mechanism should be implemented to detect this restart behavior and whenever this happens, a new POD should come up automatically especially when there is nearing cut-off.</t>
  </si>
  <si>
    <t>Tooling</t>
  </si>
  <si>
    <t>Dashboards</t>
  </si>
  <si>
    <t>There are no measures to check if a payment exceed a certain time, say 1 hour, especially for some of scenarios, the system cannot throw an exception / alert where there is issue with payment, that means the payment being stuck in GMO, risky to failing cutoff window.</t>
  </si>
  <si>
    <t>Dashboards can be built to showcase such payments and alerts can be setup if a payment is stuck for more than a specific amount of time. (can be implemented using Payment track and trace)</t>
  </si>
  <si>
    <t>Alerts</t>
  </si>
  <si>
    <t>In POL today, there are hundreds of Xmatter alerts that are being generated daily</t>
  </si>
  <si>
    <t>There are no dashboards to show traffic volume, statistics by weekly, daily, region wise, time basis for a specific duration currently.</t>
  </si>
  <si>
    <t>Application Start and Stop Runbook</t>
  </si>
  <si>
    <t>All Applications are required to be stopped and started at some point which is being done manually today. With involvement of multiple services and systems involved it could lead to some misses</t>
  </si>
  <si>
    <t>We can create an automated start and stop runbook for applications</t>
  </si>
  <si>
    <t>Access Setup</t>
  </si>
  <si>
    <t>Currently all access requests are maintained via TPAM request which need to be closed within 24 hours. Due to this DB access takes longer than required</t>
  </si>
  <si>
    <t>DB accesses can be automated via script and script can be further handed over to PE team for execution after consensus from DBAs</t>
  </si>
  <si>
    <t>ROI</t>
  </si>
  <si>
    <t>Incident Routing</t>
  </si>
  <si>
    <t>Few of the incidents are required to go to Ops team directly where L1 team currently spend time, analyze the incident and then route it to Ops</t>
  </si>
  <si>
    <t>This can be automated via script and integrated to SNOW API (based on trend analysis and keywords identified)</t>
  </si>
  <si>
    <t>Batch as a Service</t>
  </si>
  <si>
    <t>The Control-M Jobs do not have a complete tracking or UI available with it that tells you which jobs are running, how many have failed, how many are successfully completed etc</t>
  </si>
  <si>
    <t>Batch as a Service (BAAS) can be implemented which will have UI for Batch Jobs</t>
  </si>
  <si>
    <t>AIOps</t>
  </si>
  <si>
    <t>Currently there is no trend analysis done on Incidents, and repetitive incidents are addressed manually</t>
  </si>
  <si>
    <t>We can build AIOps backed by ML algos, which will depict incident behavior and help resolve similar incidents by itself based on keywords used in past</t>
  </si>
  <si>
    <t>AppViewX</t>
  </si>
  <si>
    <t>Currently for any Network routing network team is engaged to execute the required tasks which becomes a bottleneck for PE Teams</t>
  </si>
  <si>
    <t>We can recommend using AppViewX as a Central Tool which can be used for traffic monitoring and routing purpose by Dev and/or PE Teams with restricted access controls</t>
  </si>
  <si>
    <t>Data Guard FSFO</t>
  </si>
  <si>
    <t>Current Data Guard replication has a lag of 12 hours in WOLF</t>
  </si>
  <si>
    <t>Recommendation is to have DG FSFO strategy built to provide &lt;10sec delay in replication of data across data centers</t>
  </si>
  <si>
    <t>Infra</t>
  </si>
  <si>
    <t>Infra Setup</t>
  </si>
  <si>
    <t>Currently most infrastructures are setup as Near-Far data centers like for GPE its at Wakefield and South Yorkshire, same is for WOLF as well. This gives less flexibility if one data center is down. In scenarios where Hot-Cold configuration is being used and a Data Center goes down due to network issue, it will lead to Network Disruption</t>
  </si>
  <si>
    <t>Recommendation is to have Near-Near-Far Data Center setup for all Tier 0 Applications where load can be balanced in such a way if one data center is down another Near Data center is available to handle traffic and avoid any network disruption</t>
  </si>
  <si>
    <t>Currently all KBs are maintained at sharepoint and any repetitive incident is to be dealt with manually by looking at KB available at sharepoint</t>
  </si>
  <si>
    <t>We need to define tags and/or implement incident correlation strategy</t>
  </si>
  <si>
    <t>Issue</t>
  </si>
  <si>
    <t>Hours</t>
  </si>
  <si>
    <t>Man Days</t>
  </si>
  <si>
    <t>FTE per Year</t>
  </si>
  <si>
    <t>Messages staying in RTGSSYSQ status in MIF for over 60 minutes</t>
  </si>
  <si>
    <r>
      <rPr>
        <b/>
        <sz val="11"/>
        <color theme="1"/>
        <rFont val="Calibri"/>
        <family val="2"/>
        <scheme val="minor"/>
      </rPr>
      <t>Saves:</t>
    </r>
    <r>
      <rPr>
        <sz val="11"/>
        <color theme="1"/>
        <rFont val="Calibri"/>
        <family val="2"/>
        <scheme val="minor"/>
      </rPr>
      <t xml:space="preserve"> 572 hours per quarter, 286 Incidents per year
Total effort spent per month: 190.67 hours
Saving from automation: 1.19 FTE per year</t>
    </r>
  </si>
  <si>
    <t>Automation of Restart Runbook</t>
  </si>
  <si>
    <r>
      <rPr>
        <b/>
        <sz val="11"/>
        <color theme="1"/>
        <rFont val="Calibri"/>
        <family val="2"/>
        <scheme val="minor"/>
      </rPr>
      <t xml:space="preserve">Saves: </t>
    </r>
    <r>
      <rPr>
        <sz val="11"/>
        <color theme="1"/>
        <rFont val="Calibri"/>
        <family val="2"/>
        <scheme val="minor"/>
      </rPr>
      <t>29,396 hours per year, 429 Incidents per year (across 4 apps)
Total Saving from Automation: 15.3 FTE per year</t>
    </r>
  </si>
  <si>
    <t>Swap space used is now at 94.994600 percent</t>
  </si>
  <si>
    <r>
      <rPr>
        <b/>
        <sz val="11"/>
        <color theme="1"/>
        <rFont val="Calibri"/>
        <family val="2"/>
        <scheme val="minor"/>
      </rPr>
      <t xml:space="preserve">Saves: </t>
    </r>
    <r>
      <rPr>
        <sz val="11"/>
        <color theme="1"/>
        <rFont val="Calibri"/>
        <family val="2"/>
        <scheme val="minor"/>
      </rPr>
      <t>2,113 hours per year, 35 Incidents per year (across GMG &amp; GPE)
Total Saving from Automation: 1.1 man per month</t>
    </r>
  </si>
  <si>
    <t>Drift Prevention (Roleswap Automation)</t>
  </si>
  <si>
    <r>
      <rPr>
        <b/>
        <sz val="11"/>
        <color theme="1"/>
        <rFont val="Calibri"/>
        <family val="2"/>
        <scheme val="minor"/>
      </rPr>
      <t>Saves:</t>
    </r>
    <r>
      <rPr>
        <sz val="11"/>
        <color theme="1"/>
        <rFont val="Calibri"/>
        <family val="2"/>
        <scheme val="minor"/>
      </rPr>
      <t xml:space="preserve"> 1,194 hours per year, 15 Incidents per year (across 4 apps)
Total Saving from Automation: 0.65 FTE per year</t>
    </r>
  </si>
  <si>
    <t>Control-M Job has failed</t>
  </si>
  <si>
    <r>
      <rPr>
        <b/>
        <sz val="11"/>
        <color theme="1"/>
        <rFont val="Calibri"/>
        <family val="2"/>
        <scheme val="minor"/>
      </rPr>
      <t xml:space="preserve">Saves: </t>
    </r>
    <r>
      <rPr>
        <sz val="11"/>
        <color theme="1"/>
        <rFont val="Calibri"/>
        <family val="2"/>
        <scheme val="minor"/>
      </rPr>
      <t>3,243 Incidents per Year, 252k hours per Year
Total Savings from Automation: 131.25 man per month</t>
    </r>
  </si>
  <si>
    <t>Data extract jobs are failing because of load balancer is picking up the same server for current and upcoming order date jobs and it is creating a deadlock kind of situation where one process is waiting for one another process to complete and finally resulting in the failure of the jobs by  going into the sleep state. So creating new jobs which runs on a particular day with a specific server so it won't be picking up the same server and will avoid the failure of the jobs.</t>
  </si>
  <si>
    <t xml:space="preserve">To perform health checks for WOLF BACKEND Components we need to take PAM and perform health checks so we are trying to perform the health checks without PAM and It will also help us to reduce the time taken to perform health checks </t>
  </si>
  <si>
    <t>WOLF</t>
  </si>
  <si>
    <t xml:space="preserve">We always get false alerts for Continuity requester for various filters ,because during list and rule refresh, ContinuityRequester* process takes more than 10 mins to start up
Need to rectify the alerting at Patrol as it is sometimes giving bulk false alerts on weekly basis       </t>
  </si>
  <si>
    <t>Whenever business performs release near to O-Date change we are seeing the batch is not loading completely and causing failures.</t>
  </si>
  <si>
    <t>Need to create a CICD Pipeline/Control-M jobs to perform the same and it will be used for MQ Cert Renewals/Patching/any other MQ Activities</t>
  </si>
  <si>
    <t>Xmatter based emails can’t accommodate bigger texts, can explore usage of Service Now based email alerts. Currently IIB and BG Servers related issues are to be sent to Ops team directly and these emails have larger text which can not be accommodated in xMatters (Postfix)</t>
  </si>
  <si>
    <t>GPE</t>
  </si>
  <si>
    <t>Automatic monitoring and reporting of inward online ‘GI*’ responses from that fail at IIB for invalid chars and it’s corresponding record in GPS remains stuck in BIWATQ/WAITCDB. (Currently IT team is required to manually check and patch the record in DB and then report to ops/HUB).
Occurrences = ~10 per month  (120 per year)
Time required for each occurrence = 1hr  (GPS, HUB, OPs combined)</t>
  </si>
  <si>
    <t>Determining Messages stuck in a particular Queue. Today there are multiple queues used for Payment processing and if a message is stuck for quite some time, an alert/incident is generated describing the queue name where messages are stuck however, there data of payments that is stuck is not available. We should create a Control-M Job which can find the payments stuck and hence data stuck in a queue can be shared in the same email as well</t>
  </si>
  <si>
    <t>TPAM</t>
  </si>
  <si>
    <t>International</t>
  </si>
  <si>
    <t>Domestic</t>
  </si>
  <si>
    <t>POL</t>
  </si>
  <si>
    <t>Processing</t>
  </si>
  <si>
    <t>PDP</t>
  </si>
  <si>
    <t>Liquidity</t>
  </si>
  <si>
    <t>LMS</t>
  </si>
  <si>
    <t>https://alm-confluence.systems.uk.hsbc/confluence/display/PSGLCMAUT/PE+Automation</t>
  </si>
  <si>
    <t>Countries</t>
  </si>
  <si>
    <t>Country Code</t>
  </si>
  <si>
    <t>Region</t>
  </si>
  <si>
    <t>Algeria</t>
  </si>
  <si>
    <t>DZ</t>
  </si>
  <si>
    <t>EU</t>
  </si>
  <si>
    <t>Armenia</t>
  </si>
  <si>
    <t>AM</t>
  </si>
  <si>
    <t>Australia</t>
  </si>
  <si>
    <t>AU</t>
  </si>
  <si>
    <t>AP</t>
  </si>
  <si>
    <t>Belgium</t>
  </si>
  <si>
    <t>BE</t>
  </si>
  <si>
    <t>Czech Republic</t>
  </si>
  <si>
    <t>CZ</t>
  </si>
  <si>
    <t>France</t>
  </si>
  <si>
    <t>FR</t>
  </si>
  <si>
    <t>Greece</t>
  </si>
  <si>
    <t>GR</t>
  </si>
  <si>
    <t>HK HASE</t>
  </si>
  <si>
    <t>HK</t>
  </si>
  <si>
    <t>Hong Kong</t>
  </si>
  <si>
    <t>Ireland</t>
  </si>
  <si>
    <t>IE</t>
  </si>
  <si>
    <t>Italy</t>
  </si>
  <si>
    <t>IT</t>
  </si>
  <si>
    <t>Japan</t>
  </si>
  <si>
    <t>JP</t>
  </si>
  <si>
    <t>Macau</t>
  </si>
  <si>
    <t>MO</t>
  </si>
  <si>
    <t>Malaysia</t>
  </si>
  <si>
    <t>MY</t>
  </si>
  <si>
    <t>Malta</t>
  </si>
  <si>
    <t>MT</t>
  </si>
  <si>
    <t>Mauritius</t>
  </si>
  <si>
    <t>MU</t>
  </si>
  <si>
    <t>Netherlands</t>
  </si>
  <si>
    <t>NL</t>
  </si>
  <si>
    <t>New Zealand</t>
  </si>
  <si>
    <t>NZ</t>
  </si>
  <si>
    <t>Philippines</t>
  </si>
  <si>
    <t>PH</t>
  </si>
  <si>
    <t>Poland</t>
  </si>
  <si>
    <t>PL</t>
  </si>
  <si>
    <t>Russia</t>
  </si>
  <si>
    <t>RU</t>
  </si>
  <si>
    <t>South Africa</t>
  </si>
  <si>
    <t>ZA</t>
  </si>
  <si>
    <t>Spain</t>
  </si>
  <si>
    <t>ES</t>
  </si>
  <si>
    <t>Sri Lanka</t>
  </si>
  <si>
    <t>LK</t>
  </si>
  <si>
    <t>UAE</t>
  </si>
  <si>
    <t>AE</t>
  </si>
  <si>
    <t>UK</t>
  </si>
  <si>
    <t>GB</t>
  </si>
  <si>
    <t>Vietnam</t>
  </si>
  <si>
    <t>VN</t>
  </si>
  <si>
    <t>Bahrain</t>
  </si>
  <si>
    <t>BH</t>
  </si>
  <si>
    <t>Canada</t>
  </si>
  <si>
    <t>CA</t>
  </si>
  <si>
    <t>Chile</t>
  </si>
  <si>
    <t>CL</t>
  </si>
  <si>
    <t>Guernsey</t>
  </si>
  <si>
    <t>GG</t>
  </si>
  <si>
    <t>Isle of Man</t>
  </si>
  <si>
    <t>IM</t>
  </si>
  <si>
    <t>Israel</t>
  </si>
  <si>
    <t>IL</t>
  </si>
  <si>
    <t>Jersey</t>
  </si>
  <si>
    <t>JE</t>
  </si>
  <si>
    <t>Kuwait</t>
  </si>
  <si>
    <t>KW</t>
  </si>
  <si>
    <t>Singapore</t>
  </si>
  <si>
    <t>SG</t>
  </si>
  <si>
    <t>Thailand</t>
  </si>
  <si>
    <t>TH</t>
  </si>
  <si>
    <t>USA</t>
  </si>
  <si>
    <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</si>
</sst>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9"/>
      <name val="Calibri"/>
      <family val="2"/>
      <scheme val="minor"/>
    </font>
    <font>
      <sz val="11"/>
      <name val="Calibri"/>
      <family val="2"/>
      <scheme val="minor"/>
    </font>
    <font>
      <b/>
      <sz val="16"/>
      <name val="Calibri"/>
      <family val="2"/>
      <scheme val="minor"/>
    </font>
  </fonts>
  <fills count="5">
    <fill>
      <patternFill patternType="none"/>
    </fill>
    <fill>
      <patternFill patternType="gray125"/>
    </fill>
    <fill>
      <patternFill patternType="solid">
        <fgColor rgb="FFC2CEE6"/>
        <bgColor indexed="64"/>
      </patternFill>
    </fill>
    <fill>
      <patternFill patternType="solid">
        <fgColor theme="8" tint="0.79998168889431442"/>
        <bgColor indexed="64"/>
      </patternFill>
    </fill>
    <fill>
      <patternFill patternType="solid">
        <fgColor theme="9"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1" fillId="0" borderId="1" xfId="0" applyFont="1" applyBorder="1" applyAlignment="1">
      <alignment horizontal="left" vertical="center" wrapText="1" readingOrder="1"/>
    </xf>
    <xf numFmtId="0" fontId="1" fillId="0" borderId="1" xfId="0" applyFont="1" applyBorder="1" applyAlignment="1">
      <alignment vertical="center" wrapText="1"/>
    </xf>
    <xf numFmtId="0" fontId="1" fillId="0" borderId="1" xfId="0" applyFont="1" applyBorder="1" applyAlignment="1">
      <alignment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center"/>
    </xf>
    <xf numFmtId="0" fontId="2" fillId="0" borderId="0" xfId="0" applyFont="1" applyAlignment="1">
      <alignment horizontal="center"/>
    </xf>
    <xf numFmtId="0" fontId="2" fillId="0" borderId="0" xfId="0" applyFont="1"/>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0" fillId="4" borderId="0" xfId="0" applyFill="1"/>
    <xf numFmtId="0" fontId="3" fillId="0" borderId="0" xfId="1"/>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3" xfId="0"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4" borderId="0" xfId="0" applyFill="1" applyAlignment="1">
      <alignment horizontal="center" vertical="center" wrapText="1"/>
    </xf>
    <xf numFmtId="0" fontId="0" fillId="4" borderId="0" xfId="0" applyFill="1" applyAlignment="1">
      <alignment vertical="center" wrapText="1"/>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4" fillId="0" borderId="0" xfId="0" applyFont="1"/>
    <xf numFmtId="0" fontId="4" fillId="0" borderId="0" xfId="0" applyFont="1" applyAlignment="1">
      <alignment horizontal="center" vertical="center"/>
    </xf>
    <xf numFmtId="9" fontId="0" fillId="0" borderId="0" xfId="0" applyNumberFormat="1" applyAlignment="1">
      <alignment vertical="center" wrapText="1"/>
    </xf>
    <xf numFmtId="0" fontId="2" fillId="0" borderId="0" xfId="0" applyFont="1" applyAlignment="1">
      <alignment horizontal="center" vertical="center" wrapText="1"/>
    </xf>
    <xf numFmtId="9" fontId="0" fillId="4" borderId="0" xfId="0" applyNumberFormat="1" applyFill="1" applyAlignment="1">
      <alignment vertical="center" wrapText="1"/>
    </xf>
    <xf numFmtId="0" fontId="1" fillId="0" borderId="0" xfId="0" applyFont="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0" fillId="0" borderId="0" xfId="0" applyFont="1" applyAlignment="1">
      <alignment vertical="center" wrapText="1"/>
    </xf>
    <xf numFmtId="0" fontId="9" fillId="0" borderId="0" xfId="0" applyFont="1" applyAlignment="1">
      <alignment horizontal="center" vertical="center" wrapText="1"/>
    </xf>
    <xf numFmtId="0" fontId="11" fillId="2" borderId="1" xfId="0" applyFont="1" applyFill="1" applyBorder="1" applyAlignment="1">
      <alignment horizontal="center" vertical="center" wrapText="1" readingOrder="1"/>
    </xf>
    <xf numFmtId="0" fontId="9" fillId="0" borderId="1" xfId="0" applyFont="1" applyBorder="1" applyAlignment="1">
      <alignment vertical="center" wrapText="1" readingOrder="1"/>
    </xf>
    <xf numFmtId="0" fontId="9" fillId="0" borderId="1" xfId="0" applyFont="1" applyBorder="1" applyAlignment="1">
      <alignment vertical="center" wrapText="1"/>
    </xf>
    <xf numFmtId="0" fontId="9" fillId="0" borderId="3"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alm-confluence.systems.uk.hsbc/confluence/display/PSGLCMAUT/PE+Auto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19F1C-7A15-48F7-A47D-73A3F2AE14F6}">
  <dimension ref="A1:F22"/>
  <sheetViews>
    <sheetView tabSelected="1" zoomScale="110" zoomScaleNormal="110" workbookViewId="0">
      <pane ySplit="1" topLeftCell="A2" activePane="bottomLeft" state="frozen"/>
      <selection pane="bottomLeft" activeCell="F1" sqref="F1"/>
    </sheetView>
  </sheetViews>
  <sheetFormatPr defaultColWidth="8.7265625" defaultRowHeight="12" x14ac:dyDescent="0.35"/>
  <cols>
    <col min="1" max="1" width="23.1796875" style="41" bestFit="1" customWidth="1"/>
    <col min="2" max="3" width="61.26953125" style="37" customWidth="1"/>
    <col min="4" max="4" width="49" style="37" customWidth="1"/>
    <col min="5" max="5" width="61.26953125" style="37" customWidth="1"/>
    <col min="6" max="6" width="68.1796875" style="37" customWidth="1"/>
    <col min="7" max="16384" width="8.7265625" style="37"/>
  </cols>
  <sheetData>
    <row r="1" spans="1:6" s="40" customFormat="1" ht="21" x14ac:dyDescent="0.35">
      <c r="A1" s="42" t="s">
        <v>0</v>
      </c>
      <c r="B1" s="42" t="s">
        <v>1</v>
      </c>
      <c r="C1" s="42" t="s">
        <v>2</v>
      </c>
      <c r="D1" s="42" t="s">
        <v>3</v>
      </c>
      <c r="E1" s="42" t="s">
        <v>4</v>
      </c>
      <c r="F1" s="42" t="s">
        <v>5</v>
      </c>
    </row>
    <row r="2" spans="1:6" x14ac:dyDescent="0.35">
      <c r="A2" s="43" t="s">
        <v>6</v>
      </c>
      <c r="B2" s="1" t="s">
        <v>7</v>
      </c>
      <c r="C2" s="1" t="s">
        <v>8</v>
      </c>
      <c r="D2" s="1" t="s">
        <v>9</v>
      </c>
      <c r="E2" s="1" t="s">
        <v>10</v>
      </c>
      <c r="F2" s="1" t="s">
        <v>11</v>
      </c>
    </row>
    <row r="3" spans="1:6" x14ac:dyDescent="0.35">
      <c r="A3" s="43" t="s">
        <v>12</v>
      </c>
      <c r="B3" s="1" t="s">
        <v>13</v>
      </c>
      <c r="C3" s="1" t="s">
        <v>14</v>
      </c>
      <c r="D3" s="1" t="s">
        <v>13</v>
      </c>
      <c r="E3" s="1" t="s">
        <v>13</v>
      </c>
      <c r="F3" s="1" t="s">
        <v>13</v>
      </c>
    </row>
    <row r="4" spans="1:6" x14ac:dyDescent="0.35">
      <c r="A4" s="43" t="s">
        <v>15</v>
      </c>
      <c r="B4" s="1" t="s">
        <v>16</v>
      </c>
      <c r="C4" s="1" t="s">
        <v>17</v>
      </c>
      <c r="D4" s="1" t="s">
        <v>18</v>
      </c>
      <c r="E4" s="1" t="s">
        <v>19</v>
      </c>
      <c r="F4" s="1" t="s">
        <v>20</v>
      </c>
    </row>
    <row r="5" spans="1:6" x14ac:dyDescent="0.35">
      <c r="A5" s="43" t="s">
        <v>21</v>
      </c>
      <c r="B5" s="1" t="s">
        <v>22</v>
      </c>
      <c r="C5" s="1" t="s">
        <v>23</v>
      </c>
      <c r="D5" s="1"/>
      <c r="E5" s="1"/>
      <c r="F5" s="1" t="s">
        <v>24</v>
      </c>
    </row>
    <row r="6" spans="1:6" x14ac:dyDescent="0.35">
      <c r="A6" s="43" t="s">
        <v>25</v>
      </c>
      <c r="B6" s="1" t="s">
        <v>26</v>
      </c>
      <c r="C6" s="1" t="s">
        <v>27</v>
      </c>
      <c r="D6" s="1" t="s">
        <v>28</v>
      </c>
      <c r="E6" s="1" t="s">
        <v>26</v>
      </c>
      <c r="F6" s="1" t="s">
        <v>26</v>
      </c>
    </row>
    <row r="7" spans="1:6" x14ac:dyDescent="0.35">
      <c r="A7" s="43" t="s">
        <v>29</v>
      </c>
      <c r="B7" s="1" t="s">
        <v>30</v>
      </c>
      <c r="C7" s="1" t="s">
        <v>30</v>
      </c>
      <c r="D7" s="1" t="s">
        <v>31</v>
      </c>
      <c r="E7" s="1" t="s">
        <v>30</v>
      </c>
      <c r="F7" s="1" t="s">
        <v>30</v>
      </c>
    </row>
    <row r="8" spans="1:6" ht="51" customHeight="1" x14ac:dyDescent="0.35">
      <c r="A8" s="43" t="s">
        <v>32</v>
      </c>
      <c r="B8" s="1" t="s">
        <v>33</v>
      </c>
      <c r="C8" s="1" t="s">
        <v>34</v>
      </c>
      <c r="D8" s="1" t="s">
        <v>35</v>
      </c>
      <c r="E8" s="1" t="s">
        <v>33</v>
      </c>
      <c r="F8" s="1" t="s">
        <v>36</v>
      </c>
    </row>
    <row r="9" spans="1:6" ht="60" x14ac:dyDescent="0.35">
      <c r="A9" s="43" t="s">
        <v>37</v>
      </c>
      <c r="B9" s="1" t="s">
        <v>38</v>
      </c>
      <c r="C9" s="1" t="s">
        <v>39</v>
      </c>
      <c r="D9" s="1"/>
      <c r="E9" s="1" t="s">
        <v>40</v>
      </c>
      <c r="F9" s="1" t="s">
        <v>38</v>
      </c>
    </row>
    <row r="10" spans="1:6" x14ac:dyDescent="0.35">
      <c r="A10" s="43" t="s">
        <v>41</v>
      </c>
      <c r="B10" s="1" t="s">
        <v>42</v>
      </c>
      <c r="C10" s="1" t="s">
        <v>43</v>
      </c>
      <c r="D10" s="1" t="s">
        <v>44</v>
      </c>
      <c r="E10" s="1" t="s">
        <v>45</v>
      </c>
      <c r="F10" s="1" t="s">
        <v>46</v>
      </c>
    </row>
    <row r="11" spans="1:6" ht="36" x14ac:dyDescent="0.35">
      <c r="A11" s="43" t="s">
        <v>47</v>
      </c>
      <c r="B11" s="1" t="s">
        <v>48</v>
      </c>
      <c r="C11" s="1" t="s">
        <v>48</v>
      </c>
      <c r="D11" s="1" t="s">
        <v>49</v>
      </c>
      <c r="E11" s="1" t="s">
        <v>48</v>
      </c>
      <c r="F11" s="1" t="s">
        <v>48</v>
      </c>
    </row>
    <row r="12" spans="1:6" ht="84" x14ac:dyDescent="0.35">
      <c r="A12" s="43" t="s">
        <v>50</v>
      </c>
      <c r="B12" s="1" t="s">
        <v>51</v>
      </c>
      <c r="C12" s="1" t="s">
        <v>52</v>
      </c>
      <c r="D12" s="1" t="s">
        <v>53</v>
      </c>
      <c r="E12" s="1" t="s">
        <v>54</v>
      </c>
      <c r="F12" s="1" t="s">
        <v>55</v>
      </c>
    </row>
    <row r="13" spans="1:6" ht="60" x14ac:dyDescent="0.35">
      <c r="A13" s="43" t="s">
        <v>56</v>
      </c>
      <c r="B13" s="1" t="s">
        <v>57</v>
      </c>
      <c r="C13" s="1" t="s">
        <v>58</v>
      </c>
      <c r="D13" s="1"/>
      <c r="E13" s="1" t="s">
        <v>59</v>
      </c>
      <c r="F13" s="1" t="s">
        <v>60</v>
      </c>
    </row>
    <row r="14" spans="1:6" ht="125.25" customHeight="1" x14ac:dyDescent="0.35">
      <c r="A14" s="43" t="s">
        <v>61</v>
      </c>
      <c r="B14" s="1" t="s">
        <v>62</v>
      </c>
      <c r="C14" s="1" t="s">
        <v>63</v>
      </c>
      <c r="D14" s="1" t="s">
        <v>64</v>
      </c>
      <c r="E14" s="1" t="s">
        <v>65</v>
      </c>
      <c r="F14" s="1" t="s">
        <v>62</v>
      </c>
    </row>
    <row r="15" spans="1:6" x14ac:dyDescent="0.35">
      <c r="A15" s="43" t="s">
        <v>66</v>
      </c>
      <c r="B15" s="1" t="s">
        <v>67</v>
      </c>
      <c r="C15" s="1" t="s">
        <v>67</v>
      </c>
      <c r="D15" s="1" t="s">
        <v>67</v>
      </c>
      <c r="E15" s="1" t="s">
        <v>67</v>
      </c>
      <c r="F15" s="1" t="s">
        <v>67</v>
      </c>
    </row>
    <row r="16" spans="1:6" ht="24" x14ac:dyDescent="0.35">
      <c r="A16" s="43" t="s">
        <v>68</v>
      </c>
      <c r="B16" s="1" t="s">
        <v>69</v>
      </c>
      <c r="C16" s="1" t="s">
        <v>70</v>
      </c>
      <c r="D16" s="1" t="s">
        <v>71</v>
      </c>
      <c r="E16" s="1" t="s">
        <v>72</v>
      </c>
      <c r="F16" s="1" t="s">
        <v>73</v>
      </c>
    </row>
    <row r="17" spans="1:6" x14ac:dyDescent="0.35">
      <c r="A17" s="43" t="s">
        <v>74</v>
      </c>
      <c r="B17" s="1" t="s">
        <v>75</v>
      </c>
      <c r="C17" s="1" t="s">
        <v>75</v>
      </c>
      <c r="D17" s="1" t="s">
        <v>76</v>
      </c>
      <c r="E17" s="1" t="s">
        <v>75</v>
      </c>
      <c r="F17" s="1" t="s">
        <v>75</v>
      </c>
    </row>
    <row r="18" spans="1:6" ht="48" x14ac:dyDescent="0.35">
      <c r="A18" s="43" t="s">
        <v>77</v>
      </c>
      <c r="B18" s="1" t="s">
        <v>78</v>
      </c>
      <c r="C18" s="1" t="s">
        <v>78</v>
      </c>
      <c r="D18" s="1"/>
      <c r="E18" s="1" t="s">
        <v>79</v>
      </c>
      <c r="F18" s="1" t="s">
        <v>78</v>
      </c>
    </row>
    <row r="19" spans="1:6" ht="48" x14ac:dyDescent="0.3">
      <c r="A19" s="44" t="s">
        <v>80</v>
      </c>
      <c r="B19" s="2" t="s">
        <v>81</v>
      </c>
      <c r="C19" s="2" t="s">
        <v>82</v>
      </c>
      <c r="D19" s="2"/>
      <c r="E19" s="3" t="s">
        <v>83</v>
      </c>
      <c r="F19" s="2"/>
    </row>
    <row r="20" spans="1:6" x14ac:dyDescent="0.35">
      <c r="A20" s="44" t="s">
        <v>84</v>
      </c>
      <c r="B20" s="2" t="s">
        <v>67</v>
      </c>
      <c r="C20" s="2" t="s">
        <v>67</v>
      </c>
      <c r="D20" s="2" t="s">
        <v>85</v>
      </c>
      <c r="E20" s="2" t="s">
        <v>67</v>
      </c>
      <c r="F20" s="38" t="s">
        <v>67</v>
      </c>
    </row>
    <row r="21" spans="1:6" ht="120" x14ac:dyDescent="0.35">
      <c r="A21" s="45" t="s">
        <v>86</v>
      </c>
      <c r="B21" s="39" t="s">
        <v>87</v>
      </c>
      <c r="C21" s="39" t="s">
        <v>88</v>
      </c>
      <c r="D21" s="39"/>
      <c r="E21" s="39"/>
      <c r="F21" s="2"/>
    </row>
    <row r="22" spans="1:6" ht="60" x14ac:dyDescent="0.35">
      <c r="A22" s="44" t="s">
        <v>89</v>
      </c>
      <c r="B22" s="2" t="s">
        <v>90</v>
      </c>
      <c r="C22" s="2"/>
      <c r="D22" s="2" t="s">
        <v>91</v>
      </c>
      <c r="E22" s="2"/>
      <c r="F22" s="2"/>
    </row>
  </sheetData>
  <pageMargins left="0.7" right="0.7" top="0.75" bottom="0.75" header="0.3" footer="0.3"/>
  <pageSetup paperSize="9" orientation="portrait" r:id="rId1"/>
  <headerFooter>
    <oddFooter>&amp;C&amp;1#&amp;"Calibri"&amp;10&amp;K000000INTERNAL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3952A-5061-43F5-B32C-865F57562B6E}">
  <dimension ref="A1:F15"/>
  <sheetViews>
    <sheetView topLeftCell="A7" workbookViewId="0">
      <selection activeCell="D8" sqref="D8"/>
    </sheetView>
  </sheetViews>
  <sheetFormatPr defaultRowHeight="14.5" x14ac:dyDescent="0.35"/>
  <cols>
    <col min="1" max="1" width="4.54296875" bestFit="1" customWidth="1"/>
    <col min="2" max="2" width="16.54296875" customWidth="1"/>
    <col min="3" max="3" width="19.54296875" customWidth="1"/>
    <col min="4" max="4" width="57.453125" customWidth="1"/>
    <col min="5" max="5" width="55.81640625" customWidth="1"/>
    <col min="6" max="6" width="8.7265625" style="33"/>
  </cols>
  <sheetData>
    <row r="1" spans="1:6" x14ac:dyDescent="0.35">
      <c r="A1" s="4" t="s">
        <v>92</v>
      </c>
      <c r="B1" s="5" t="s">
        <v>93</v>
      </c>
      <c r="C1" s="5" t="s">
        <v>94</v>
      </c>
      <c r="D1" s="6" t="s">
        <v>95</v>
      </c>
      <c r="E1" s="6" t="s">
        <v>96</v>
      </c>
    </row>
    <row r="2" spans="1:6" ht="43.5" x14ac:dyDescent="0.35">
      <c r="A2" s="7">
        <v>1</v>
      </c>
      <c r="B2" s="8" t="s">
        <v>97</v>
      </c>
      <c r="C2" s="8" t="s">
        <v>98</v>
      </c>
      <c r="D2" s="9" t="s">
        <v>99</v>
      </c>
      <c r="E2" s="9" t="s">
        <v>100</v>
      </c>
    </row>
    <row r="3" spans="1:6" ht="72.5" x14ac:dyDescent="0.35">
      <c r="A3" s="7">
        <v>2</v>
      </c>
      <c r="B3" s="8" t="s">
        <v>101</v>
      </c>
      <c r="C3" s="8" t="s">
        <v>102</v>
      </c>
      <c r="D3" s="9" t="s">
        <v>103</v>
      </c>
      <c r="E3" s="9" t="s">
        <v>104</v>
      </c>
    </row>
    <row r="4" spans="1:6" ht="29" x14ac:dyDescent="0.35">
      <c r="A4" s="7">
        <v>3</v>
      </c>
      <c r="B4" s="8" t="s">
        <v>101</v>
      </c>
      <c r="C4" s="8" t="s">
        <v>105</v>
      </c>
      <c r="D4" s="9" t="s">
        <v>106</v>
      </c>
      <c r="E4" s="9"/>
    </row>
    <row r="5" spans="1:6" ht="43.5" x14ac:dyDescent="0.35">
      <c r="A5" s="7">
        <v>4</v>
      </c>
      <c r="B5" s="8" t="s">
        <v>101</v>
      </c>
      <c r="C5" s="8" t="s">
        <v>102</v>
      </c>
      <c r="D5" s="9" t="s">
        <v>107</v>
      </c>
      <c r="E5" s="9"/>
    </row>
    <row r="6" spans="1:6" ht="58" x14ac:dyDescent="0.35">
      <c r="A6" s="7">
        <v>5</v>
      </c>
      <c r="B6" s="8" t="s">
        <v>97</v>
      </c>
      <c r="C6" s="8" t="s">
        <v>108</v>
      </c>
      <c r="D6" s="9" t="s">
        <v>109</v>
      </c>
      <c r="E6" s="9" t="s">
        <v>110</v>
      </c>
    </row>
    <row r="7" spans="1:6" ht="43.5" x14ac:dyDescent="0.35">
      <c r="A7" s="24">
        <v>6</v>
      </c>
      <c r="B7" s="25" t="s">
        <v>97</v>
      </c>
      <c r="C7" s="25" t="s">
        <v>111</v>
      </c>
      <c r="D7" s="26" t="s">
        <v>112</v>
      </c>
      <c r="E7" s="26" t="s">
        <v>113</v>
      </c>
      <c r="F7" s="33" t="s">
        <v>114</v>
      </c>
    </row>
    <row r="8" spans="1:6" ht="43.5" x14ac:dyDescent="0.35">
      <c r="A8" s="24">
        <v>7</v>
      </c>
      <c r="B8" s="25" t="s">
        <v>97</v>
      </c>
      <c r="C8" s="25" t="s">
        <v>115</v>
      </c>
      <c r="D8" s="26" t="s">
        <v>116</v>
      </c>
      <c r="E8" s="26" t="s">
        <v>117</v>
      </c>
      <c r="F8" s="33" t="s">
        <v>114</v>
      </c>
    </row>
    <row r="9" spans="1:6" s="32" customFormat="1" ht="43.5" x14ac:dyDescent="0.35">
      <c r="A9" s="29">
        <v>8</v>
      </c>
      <c r="B9" s="30" t="s">
        <v>101</v>
      </c>
      <c r="C9" s="30" t="s">
        <v>118</v>
      </c>
      <c r="D9" s="31" t="s">
        <v>119</v>
      </c>
      <c r="E9" s="31" t="s">
        <v>120</v>
      </c>
      <c r="F9" s="33"/>
    </row>
    <row r="10" spans="1:6" ht="43.5" x14ac:dyDescent="0.35">
      <c r="A10" s="7">
        <v>9</v>
      </c>
      <c r="B10" s="8" t="s">
        <v>97</v>
      </c>
      <c r="C10" s="8" t="s">
        <v>121</v>
      </c>
      <c r="D10" s="9" t="s">
        <v>122</v>
      </c>
      <c r="E10" s="9" t="s">
        <v>123</v>
      </c>
    </row>
    <row r="11" spans="1:6" ht="43.5" x14ac:dyDescent="0.35">
      <c r="A11" s="23">
        <v>10</v>
      </c>
      <c r="B11" s="21" t="s">
        <v>101</v>
      </c>
      <c r="C11" s="21" t="s">
        <v>124</v>
      </c>
      <c r="D11" s="22" t="s">
        <v>125</v>
      </c>
      <c r="E11" s="22" t="s">
        <v>126</v>
      </c>
    </row>
    <row r="12" spans="1:6" ht="29" x14ac:dyDescent="0.35">
      <c r="A12" s="7">
        <v>11</v>
      </c>
      <c r="B12" s="8" t="s">
        <v>101</v>
      </c>
      <c r="C12" s="8" t="s">
        <v>127</v>
      </c>
      <c r="D12" s="9" t="s">
        <v>128</v>
      </c>
      <c r="E12" s="9" t="s">
        <v>129</v>
      </c>
    </row>
    <row r="13" spans="1:6" ht="87" x14ac:dyDescent="0.35">
      <c r="A13" s="24">
        <v>12</v>
      </c>
      <c r="B13" s="25" t="s">
        <v>130</v>
      </c>
      <c r="C13" s="25" t="s">
        <v>131</v>
      </c>
      <c r="D13" s="26" t="s">
        <v>132</v>
      </c>
      <c r="E13" s="26" t="s">
        <v>133</v>
      </c>
    </row>
    <row r="14" spans="1:6" ht="43.5" x14ac:dyDescent="0.35">
      <c r="A14" s="7">
        <v>13</v>
      </c>
      <c r="B14" s="8" t="s">
        <v>97</v>
      </c>
      <c r="C14" s="8" t="s">
        <v>47</v>
      </c>
      <c r="D14" s="9" t="s">
        <v>134</v>
      </c>
      <c r="E14" s="9" t="s">
        <v>135</v>
      </c>
    </row>
    <row r="15" spans="1:6" x14ac:dyDescent="0.35">
      <c r="A15" s="20">
        <v>14</v>
      </c>
    </row>
  </sheetData>
  <pageMargins left="0.7" right="0.7" top="0.75" bottom="0.75" header="0.3" footer="0.3"/>
  <pageSetup paperSize="9" orientation="portrait"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39AC2-EDD8-45A2-88A9-EBC254E5E6A1}">
  <dimension ref="A1:K19"/>
  <sheetViews>
    <sheetView workbookViewId="0">
      <selection activeCell="A11" sqref="A11"/>
    </sheetView>
  </sheetViews>
  <sheetFormatPr defaultColWidth="8.7265625" defaultRowHeight="14.5" x14ac:dyDescent="0.35"/>
  <cols>
    <col min="1" max="1" width="8.7265625" style="11"/>
    <col min="2" max="2" width="75.54296875" style="10" bestFit="1" customWidth="1"/>
    <col min="3" max="3" width="60.1796875" style="10" bestFit="1" customWidth="1"/>
    <col min="4" max="4" width="10.54296875" style="10" customWidth="1"/>
    <col min="5" max="5" width="8.7265625" style="11"/>
    <col min="6" max="7" width="11.453125" style="11" bestFit="1" customWidth="1"/>
    <col min="8" max="9" width="11.453125" style="10" bestFit="1" customWidth="1"/>
    <col min="10" max="16384" width="8.7265625" style="10"/>
  </cols>
  <sheetData>
    <row r="1" spans="1:11" x14ac:dyDescent="0.35">
      <c r="A1" s="35" t="s">
        <v>92</v>
      </c>
      <c r="B1" s="35" t="s">
        <v>136</v>
      </c>
      <c r="C1" s="35" t="s">
        <v>114</v>
      </c>
      <c r="D1" s="11"/>
      <c r="E1" s="11" t="s">
        <v>137</v>
      </c>
      <c r="F1" s="11" t="s">
        <v>138</v>
      </c>
      <c r="G1" s="11" t="s">
        <v>139</v>
      </c>
    </row>
    <row r="2" spans="1:11" ht="43.5" x14ac:dyDescent="0.35">
      <c r="A2" s="11">
        <v>1</v>
      </c>
      <c r="B2" s="11" t="s">
        <v>140</v>
      </c>
      <c r="C2" s="10" t="s">
        <v>141</v>
      </c>
      <c r="D2" s="34">
        <v>0.33</v>
      </c>
      <c r="E2" s="11">
        <f>572*4</f>
        <v>2288</v>
      </c>
      <c r="F2" s="11">
        <f t="shared" ref="F2:F7" si="0">E2/8</f>
        <v>286</v>
      </c>
      <c r="G2" s="11">
        <f t="shared" ref="G2:G7" si="1">F2/(20*12)</f>
        <v>1.1916666666666667</v>
      </c>
    </row>
    <row r="3" spans="1:11" ht="29" x14ac:dyDescent="0.35">
      <c r="A3" s="27">
        <v>2</v>
      </c>
      <c r="B3" s="27" t="s">
        <v>142</v>
      </c>
      <c r="C3" s="28" t="s">
        <v>143</v>
      </c>
      <c r="D3" s="36">
        <v>0.5</v>
      </c>
      <c r="E3" s="11">
        <v>29396</v>
      </c>
      <c r="F3" s="11">
        <f t="shared" si="0"/>
        <v>3674.5</v>
      </c>
      <c r="G3" s="11">
        <f t="shared" si="1"/>
        <v>15.310416666666667</v>
      </c>
      <c r="I3" s="10">
        <v>5300</v>
      </c>
      <c r="J3" s="11">
        <f>I3/8</f>
        <v>662.5</v>
      </c>
      <c r="K3" s="11">
        <f>J3/(20*12)</f>
        <v>2.7604166666666665</v>
      </c>
    </row>
    <row r="4" spans="1:11" ht="29" x14ac:dyDescent="0.35">
      <c r="A4" s="27">
        <v>3</v>
      </c>
      <c r="B4" s="27" t="s">
        <v>144</v>
      </c>
      <c r="C4" s="28" t="s">
        <v>145</v>
      </c>
      <c r="D4" s="36">
        <v>0.5</v>
      </c>
      <c r="E4" s="11">
        <f>2113</f>
        <v>2113</v>
      </c>
      <c r="F4" s="11">
        <f t="shared" si="0"/>
        <v>264.125</v>
      </c>
      <c r="G4" s="11">
        <f t="shared" si="1"/>
        <v>1.1005208333333334</v>
      </c>
    </row>
    <row r="5" spans="1:11" ht="29" x14ac:dyDescent="0.35">
      <c r="A5" s="11">
        <v>4</v>
      </c>
      <c r="B5" s="11" t="s">
        <v>146</v>
      </c>
      <c r="C5" s="10" t="s">
        <v>147</v>
      </c>
      <c r="D5" s="34">
        <v>1</v>
      </c>
      <c r="F5" s="11">
        <f t="shared" si="0"/>
        <v>0</v>
      </c>
      <c r="G5" s="11">
        <f t="shared" si="1"/>
        <v>0</v>
      </c>
    </row>
    <row r="6" spans="1:11" ht="29" x14ac:dyDescent="0.35">
      <c r="A6" s="11">
        <v>5</v>
      </c>
      <c r="B6" s="11" t="s">
        <v>148</v>
      </c>
      <c r="C6" s="10" t="s">
        <v>149</v>
      </c>
      <c r="D6" s="34">
        <v>0.25</v>
      </c>
      <c r="E6" s="11">
        <v>252000</v>
      </c>
      <c r="F6" s="11">
        <f t="shared" si="0"/>
        <v>31500</v>
      </c>
      <c r="G6" s="11">
        <f t="shared" si="1"/>
        <v>131.25</v>
      </c>
    </row>
    <row r="7" spans="1:11" x14ac:dyDescent="0.35">
      <c r="A7" s="11">
        <v>6</v>
      </c>
      <c r="B7" s="11"/>
      <c r="E7" s="11">
        <v>2000</v>
      </c>
      <c r="F7" s="11">
        <f t="shared" si="0"/>
        <v>250</v>
      </c>
      <c r="G7" s="11">
        <f t="shared" si="1"/>
        <v>1.0416666666666667</v>
      </c>
    </row>
    <row r="8" spans="1:11" x14ac:dyDescent="0.35">
      <c r="B8" s="11"/>
    </row>
    <row r="9" spans="1:11" ht="87" x14ac:dyDescent="0.35">
      <c r="A9" s="11">
        <v>1</v>
      </c>
      <c r="B9" s="10" t="s">
        <v>150</v>
      </c>
    </row>
    <row r="10" spans="1:11" ht="43.5" x14ac:dyDescent="0.35">
      <c r="A10" s="27">
        <v>2</v>
      </c>
      <c r="B10" s="28" t="s">
        <v>151</v>
      </c>
      <c r="C10" s="28" t="s">
        <v>152</v>
      </c>
      <c r="D10" s="28"/>
    </row>
    <row r="11" spans="1:11" ht="58" x14ac:dyDescent="0.35">
      <c r="A11" s="11">
        <v>3</v>
      </c>
      <c r="B11" s="10" t="s">
        <v>153</v>
      </c>
      <c r="C11" s="10" t="s">
        <v>152</v>
      </c>
    </row>
    <row r="12" spans="1:11" ht="29" x14ac:dyDescent="0.35">
      <c r="A12" s="11">
        <v>4</v>
      </c>
      <c r="B12" s="10" t="s">
        <v>154</v>
      </c>
      <c r="C12" s="10" t="s">
        <v>152</v>
      </c>
    </row>
    <row r="13" spans="1:11" ht="29" x14ac:dyDescent="0.35">
      <c r="A13" s="11">
        <v>5</v>
      </c>
      <c r="B13" s="10" t="s">
        <v>155</v>
      </c>
      <c r="C13" s="10" t="s">
        <v>152</v>
      </c>
    </row>
    <row r="14" spans="1:11" ht="58" x14ac:dyDescent="0.35">
      <c r="A14" s="27">
        <v>6</v>
      </c>
      <c r="B14" s="28" t="s">
        <v>156</v>
      </c>
      <c r="C14" s="28" t="s">
        <v>157</v>
      </c>
      <c r="D14" s="28"/>
    </row>
    <row r="15" spans="1:11" ht="87" x14ac:dyDescent="0.35">
      <c r="A15" s="11">
        <v>7</v>
      </c>
      <c r="B15" s="10" t="s">
        <v>158</v>
      </c>
      <c r="C15" s="10" t="s">
        <v>157</v>
      </c>
    </row>
    <row r="16" spans="1:11" ht="87" x14ac:dyDescent="0.35">
      <c r="A16" s="11">
        <v>8</v>
      </c>
      <c r="B16" s="10" t="s">
        <v>159</v>
      </c>
      <c r="C16" s="10" t="s">
        <v>157</v>
      </c>
    </row>
    <row r="19" spans="2:2" x14ac:dyDescent="0.35">
      <c r="B19" s="10" t="s">
        <v>160</v>
      </c>
    </row>
  </sheetData>
  <pageMargins left="0.7" right="0.7" top="0.75" bottom="0.75" header="0.3" footer="0.3"/>
  <pageSetup paperSize="9" orientation="portrait" r:id="rId1"/>
  <headerFooter>
    <oddFooter>&amp;C&amp;1#&amp;"Calibri"&amp;10&amp;K000000INTERNAL</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4F1C8-6161-478C-9B29-79EFD8CAFE9D}">
  <dimension ref="B2:L47"/>
  <sheetViews>
    <sheetView workbookViewId="0">
      <selection activeCell="I29" sqref="I29"/>
    </sheetView>
  </sheetViews>
  <sheetFormatPr defaultRowHeight="14.5" x14ac:dyDescent="0.35"/>
  <cols>
    <col min="2" max="2" width="11.54296875" bestFit="1" customWidth="1"/>
    <col min="9" max="9" width="4.54296875" style="12" bestFit="1" customWidth="1"/>
    <col min="10" max="10" width="13.26953125" bestFit="1" customWidth="1"/>
    <col min="11" max="11" width="12.1796875" style="12" bestFit="1" customWidth="1"/>
    <col min="12" max="12" width="6.453125" style="12" bestFit="1" customWidth="1"/>
  </cols>
  <sheetData>
    <row r="2" spans="2:5" x14ac:dyDescent="0.35">
      <c r="B2" s="14" t="s">
        <v>161</v>
      </c>
      <c r="C2" t="s">
        <v>157</v>
      </c>
    </row>
    <row r="3" spans="2:5" x14ac:dyDescent="0.35">
      <c r="B3" s="14" t="s">
        <v>162</v>
      </c>
      <c r="C3" t="s">
        <v>163</v>
      </c>
    </row>
    <row r="4" spans="2:5" x14ac:dyDescent="0.35">
      <c r="B4" s="14" t="s">
        <v>164</v>
      </c>
      <c r="C4" t="s">
        <v>165</v>
      </c>
    </row>
    <row r="5" spans="2:5" x14ac:dyDescent="0.35">
      <c r="B5" s="14" t="s">
        <v>166</v>
      </c>
      <c r="C5" t="s">
        <v>167</v>
      </c>
    </row>
    <row r="6" spans="2:5" x14ac:dyDescent="0.35">
      <c r="B6" s="19" t="s">
        <v>168</v>
      </c>
    </row>
    <row r="9" spans="2:5" x14ac:dyDescent="0.35">
      <c r="B9" s="13" t="s">
        <v>92</v>
      </c>
      <c r="C9" s="14" t="s">
        <v>169</v>
      </c>
      <c r="D9" s="13" t="s">
        <v>170</v>
      </c>
      <c r="E9" s="13" t="s">
        <v>171</v>
      </c>
    </row>
    <row r="10" spans="2:5" x14ac:dyDescent="0.35">
      <c r="B10" s="15">
        <v>1</v>
      </c>
      <c r="C10" s="16" t="s">
        <v>172</v>
      </c>
      <c r="D10" s="15" t="s">
        <v>173</v>
      </c>
      <c r="E10" s="15" t="s">
        <v>174</v>
      </c>
    </row>
    <row r="11" spans="2:5" x14ac:dyDescent="0.35">
      <c r="B11" s="15">
        <v>2</v>
      </c>
      <c r="C11" s="16" t="s">
        <v>175</v>
      </c>
      <c r="D11" s="15" t="s">
        <v>176</v>
      </c>
      <c r="E11" s="15" t="s">
        <v>174</v>
      </c>
    </row>
    <row r="12" spans="2:5" x14ac:dyDescent="0.35">
      <c r="B12" s="17">
        <v>3</v>
      </c>
      <c r="C12" s="18" t="s">
        <v>177</v>
      </c>
      <c r="D12" s="17" t="s">
        <v>178</v>
      </c>
      <c r="E12" s="17" t="s">
        <v>179</v>
      </c>
    </row>
    <row r="13" spans="2:5" x14ac:dyDescent="0.35">
      <c r="B13" s="15">
        <v>4</v>
      </c>
      <c r="C13" s="16" t="s">
        <v>180</v>
      </c>
      <c r="D13" s="15" t="s">
        <v>181</v>
      </c>
      <c r="E13" s="15" t="s">
        <v>174</v>
      </c>
    </row>
    <row r="14" spans="2:5" x14ac:dyDescent="0.35">
      <c r="B14" s="15">
        <v>5</v>
      </c>
      <c r="C14" s="16" t="s">
        <v>182</v>
      </c>
      <c r="D14" s="15" t="s">
        <v>183</v>
      </c>
      <c r="E14" s="15" t="s">
        <v>174</v>
      </c>
    </row>
    <row r="15" spans="2:5" x14ac:dyDescent="0.35">
      <c r="B15" s="15">
        <v>6</v>
      </c>
      <c r="C15" s="16" t="s">
        <v>184</v>
      </c>
      <c r="D15" s="15" t="s">
        <v>185</v>
      </c>
      <c r="E15" s="15" t="s">
        <v>174</v>
      </c>
    </row>
    <row r="16" spans="2:5" x14ac:dyDescent="0.35">
      <c r="B16" s="15">
        <v>7</v>
      </c>
      <c r="C16" s="16" t="s">
        <v>186</v>
      </c>
      <c r="D16" s="15" t="s">
        <v>187</v>
      </c>
      <c r="E16" s="15" t="s">
        <v>174</v>
      </c>
    </row>
    <row r="17" spans="2:5" x14ac:dyDescent="0.35">
      <c r="B17" s="17">
        <v>8</v>
      </c>
      <c r="C17" s="18" t="s">
        <v>188</v>
      </c>
      <c r="D17" s="17" t="s">
        <v>189</v>
      </c>
      <c r="E17" s="17" t="s">
        <v>179</v>
      </c>
    </row>
    <row r="18" spans="2:5" x14ac:dyDescent="0.35">
      <c r="B18" s="17">
        <v>9</v>
      </c>
      <c r="C18" s="18" t="s">
        <v>190</v>
      </c>
      <c r="D18" s="17" t="s">
        <v>189</v>
      </c>
      <c r="E18" s="17" t="s">
        <v>179</v>
      </c>
    </row>
    <row r="19" spans="2:5" x14ac:dyDescent="0.35">
      <c r="B19" s="15">
        <v>10</v>
      </c>
      <c r="C19" s="16" t="s">
        <v>191</v>
      </c>
      <c r="D19" s="15" t="s">
        <v>192</v>
      </c>
      <c r="E19" s="15" t="s">
        <v>174</v>
      </c>
    </row>
    <row r="20" spans="2:5" x14ac:dyDescent="0.35">
      <c r="B20" s="15">
        <v>11</v>
      </c>
      <c r="C20" s="16" t="s">
        <v>193</v>
      </c>
      <c r="D20" s="15" t="s">
        <v>194</v>
      </c>
      <c r="E20" s="15" t="s">
        <v>174</v>
      </c>
    </row>
    <row r="21" spans="2:5" x14ac:dyDescent="0.35">
      <c r="B21" s="17">
        <v>12</v>
      </c>
      <c r="C21" s="18" t="s">
        <v>195</v>
      </c>
      <c r="D21" s="17" t="s">
        <v>196</v>
      </c>
      <c r="E21" s="17" t="s">
        <v>179</v>
      </c>
    </row>
    <row r="22" spans="2:5" x14ac:dyDescent="0.35">
      <c r="B22" s="17">
        <v>13</v>
      </c>
      <c r="C22" s="18" t="s">
        <v>197</v>
      </c>
      <c r="D22" s="17" t="s">
        <v>198</v>
      </c>
      <c r="E22" s="17" t="s">
        <v>179</v>
      </c>
    </row>
    <row r="23" spans="2:5" x14ac:dyDescent="0.35">
      <c r="B23" s="17">
        <v>14</v>
      </c>
      <c r="C23" s="18" t="s">
        <v>199</v>
      </c>
      <c r="D23" s="17" t="s">
        <v>200</v>
      </c>
      <c r="E23" s="17" t="s">
        <v>179</v>
      </c>
    </row>
    <row r="24" spans="2:5" x14ac:dyDescent="0.35">
      <c r="B24" s="15">
        <v>15</v>
      </c>
      <c r="C24" s="16" t="s">
        <v>201</v>
      </c>
      <c r="D24" s="15" t="s">
        <v>202</v>
      </c>
      <c r="E24" s="15" t="s">
        <v>174</v>
      </c>
    </row>
    <row r="25" spans="2:5" x14ac:dyDescent="0.35">
      <c r="B25" s="17">
        <v>16</v>
      </c>
      <c r="C25" s="18" t="s">
        <v>203</v>
      </c>
      <c r="D25" s="17" t="s">
        <v>204</v>
      </c>
      <c r="E25" s="17" t="s">
        <v>179</v>
      </c>
    </row>
    <row r="26" spans="2:5" x14ac:dyDescent="0.35">
      <c r="B26" s="15">
        <v>17</v>
      </c>
      <c r="C26" s="16" t="s">
        <v>205</v>
      </c>
      <c r="D26" s="15" t="s">
        <v>206</v>
      </c>
      <c r="E26" s="15" t="s">
        <v>174</v>
      </c>
    </row>
    <row r="27" spans="2:5" x14ac:dyDescent="0.35">
      <c r="B27" s="17">
        <v>18</v>
      </c>
      <c r="C27" s="18" t="s">
        <v>207</v>
      </c>
      <c r="D27" s="17" t="s">
        <v>208</v>
      </c>
      <c r="E27" s="17" t="s">
        <v>179</v>
      </c>
    </row>
    <row r="28" spans="2:5" x14ac:dyDescent="0.35">
      <c r="B28" s="17">
        <v>19</v>
      </c>
      <c r="C28" s="18" t="s">
        <v>209</v>
      </c>
      <c r="D28" s="17" t="s">
        <v>210</v>
      </c>
      <c r="E28" s="17" t="s">
        <v>179</v>
      </c>
    </row>
    <row r="29" spans="2:5" x14ac:dyDescent="0.35">
      <c r="B29" s="15">
        <v>20</v>
      </c>
      <c r="C29" s="16" t="s">
        <v>211</v>
      </c>
      <c r="D29" s="15" t="s">
        <v>212</v>
      </c>
      <c r="E29" s="15" t="s">
        <v>174</v>
      </c>
    </row>
    <row r="30" spans="2:5" x14ac:dyDescent="0.35">
      <c r="B30" s="15">
        <v>21</v>
      </c>
      <c r="C30" s="16" t="s">
        <v>213</v>
      </c>
      <c r="D30" s="15" t="s">
        <v>214</v>
      </c>
      <c r="E30" s="15" t="s">
        <v>174</v>
      </c>
    </row>
    <row r="31" spans="2:5" x14ac:dyDescent="0.35">
      <c r="B31" s="15">
        <v>22</v>
      </c>
      <c r="C31" s="16" t="s">
        <v>215</v>
      </c>
      <c r="D31" s="15" t="s">
        <v>216</v>
      </c>
      <c r="E31" s="15" t="s">
        <v>174</v>
      </c>
    </row>
    <row r="32" spans="2:5" x14ac:dyDescent="0.35">
      <c r="B32" s="15">
        <v>23</v>
      </c>
      <c r="C32" s="16" t="s">
        <v>217</v>
      </c>
      <c r="D32" s="15" t="s">
        <v>218</v>
      </c>
      <c r="E32" s="15" t="s">
        <v>174</v>
      </c>
    </row>
    <row r="33" spans="2:5" x14ac:dyDescent="0.35">
      <c r="B33" s="17">
        <v>24</v>
      </c>
      <c r="C33" s="18" t="s">
        <v>219</v>
      </c>
      <c r="D33" s="17" t="s">
        <v>220</v>
      </c>
      <c r="E33" s="17" t="s">
        <v>179</v>
      </c>
    </row>
    <row r="34" spans="2:5" x14ac:dyDescent="0.35">
      <c r="B34" s="15">
        <v>25</v>
      </c>
      <c r="C34" s="16" t="s">
        <v>221</v>
      </c>
      <c r="D34" s="15" t="s">
        <v>222</v>
      </c>
      <c r="E34" s="15" t="s">
        <v>174</v>
      </c>
    </row>
    <row r="35" spans="2:5" x14ac:dyDescent="0.35">
      <c r="B35" s="15">
        <v>26</v>
      </c>
      <c r="C35" s="16" t="s">
        <v>223</v>
      </c>
      <c r="D35" s="15" t="s">
        <v>224</v>
      </c>
      <c r="E35" s="15" t="s">
        <v>174</v>
      </c>
    </row>
    <row r="36" spans="2:5" x14ac:dyDescent="0.35">
      <c r="B36" s="17">
        <v>27</v>
      </c>
      <c r="C36" s="18" t="s">
        <v>225</v>
      </c>
      <c r="D36" s="17" t="s">
        <v>226</v>
      </c>
      <c r="E36" s="17" t="s">
        <v>179</v>
      </c>
    </row>
    <row r="37" spans="2:5" x14ac:dyDescent="0.35">
      <c r="B37" s="15">
        <v>28</v>
      </c>
      <c r="C37" s="16" t="s">
        <v>227</v>
      </c>
      <c r="D37" s="15" t="s">
        <v>228</v>
      </c>
      <c r="E37" s="15" t="s">
        <v>174</v>
      </c>
    </row>
    <row r="38" spans="2:5" x14ac:dyDescent="0.35">
      <c r="B38" s="15">
        <v>29</v>
      </c>
      <c r="C38" s="16" t="s">
        <v>229</v>
      </c>
      <c r="D38" s="15" t="s">
        <v>230</v>
      </c>
      <c r="E38" s="15" t="s">
        <v>174</v>
      </c>
    </row>
    <row r="39" spans="2:5" x14ac:dyDescent="0.35">
      <c r="B39" s="15">
        <v>30</v>
      </c>
      <c r="C39" s="16" t="s">
        <v>231</v>
      </c>
      <c r="D39" s="15" t="s">
        <v>232</v>
      </c>
      <c r="E39" s="15" t="s">
        <v>174</v>
      </c>
    </row>
    <row r="40" spans="2:5" x14ac:dyDescent="0.35">
      <c r="B40" s="15">
        <v>31</v>
      </c>
      <c r="C40" s="16" t="s">
        <v>233</v>
      </c>
      <c r="D40" s="15" t="s">
        <v>234</v>
      </c>
      <c r="E40" s="15" t="s">
        <v>174</v>
      </c>
    </row>
    <row r="41" spans="2:5" x14ac:dyDescent="0.35">
      <c r="B41" s="15">
        <v>32</v>
      </c>
      <c r="C41" s="16" t="s">
        <v>235</v>
      </c>
      <c r="D41" s="15" t="s">
        <v>236</v>
      </c>
      <c r="E41" s="15" t="s">
        <v>174</v>
      </c>
    </row>
    <row r="42" spans="2:5" x14ac:dyDescent="0.35">
      <c r="B42" s="15">
        <v>33</v>
      </c>
      <c r="C42" s="16" t="s">
        <v>237</v>
      </c>
      <c r="D42" s="15" t="s">
        <v>238</v>
      </c>
      <c r="E42" s="15" t="s">
        <v>174</v>
      </c>
    </row>
    <row r="43" spans="2:5" x14ac:dyDescent="0.35">
      <c r="B43" s="15">
        <v>34</v>
      </c>
      <c r="C43" s="16" t="s">
        <v>239</v>
      </c>
      <c r="D43" s="15" t="s">
        <v>240</v>
      </c>
      <c r="E43" s="15" t="s">
        <v>174</v>
      </c>
    </row>
    <row r="44" spans="2:5" x14ac:dyDescent="0.35">
      <c r="B44" s="15">
        <v>35</v>
      </c>
      <c r="C44" s="16" t="s">
        <v>241</v>
      </c>
      <c r="D44" s="15" t="s">
        <v>242</v>
      </c>
      <c r="E44" s="15" t="s">
        <v>174</v>
      </c>
    </row>
    <row r="45" spans="2:5" x14ac:dyDescent="0.35">
      <c r="B45" s="17">
        <v>36</v>
      </c>
      <c r="C45" s="18" t="s">
        <v>243</v>
      </c>
      <c r="D45" s="17" t="s">
        <v>244</v>
      </c>
      <c r="E45" s="17" t="s">
        <v>179</v>
      </c>
    </row>
    <row r="46" spans="2:5" x14ac:dyDescent="0.35">
      <c r="B46" s="17">
        <v>37</v>
      </c>
      <c r="C46" s="18" t="s">
        <v>245</v>
      </c>
      <c r="D46" s="17" t="s">
        <v>246</v>
      </c>
      <c r="E46" s="17" t="s">
        <v>179</v>
      </c>
    </row>
    <row r="47" spans="2:5" x14ac:dyDescent="0.35">
      <c r="B47" s="15">
        <v>38</v>
      </c>
      <c r="C47" s="16" t="s">
        <v>247</v>
      </c>
      <c r="D47" s="15" t="s">
        <v>248</v>
      </c>
      <c r="E47" s="15" t="s">
        <v>174</v>
      </c>
    </row>
  </sheetData>
  <hyperlinks>
    <hyperlink ref="B6" r:id="rId1" xr:uid="{117F5639-15CB-458E-9270-08F0E30B2038}"/>
  </hyperlinks>
  <pageMargins left="0.7" right="0.7" top="0.75" bottom="0.75" header="0.3" footer="0.3"/>
  <pageSetup paperSize="9" orientation="portrait" r:id="rId2"/>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7db2234-6cfa-48b7-b7f4-42038c039349">
      <Terms xmlns="http://schemas.microsoft.com/office/infopath/2007/PartnerControls"/>
    </lcf76f155ced4ddcb4097134ff3c332f>
    <TaxCatchAll xmlns="88277476-d7b8-4914-a8c1-9da81a4263e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199B643E9DE8438B15D1910488A8BE" ma:contentTypeVersion="16" ma:contentTypeDescription="Create a new document." ma:contentTypeScope="" ma:versionID="5c5216e0d84b00abcab22e8d62c6ec0d">
  <xsd:schema xmlns:xsd="http://www.w3.org/2001/XMLSchema" xmlns:xs="http://www.w3.org/2001/XMLSchema" xmlns:p="http://schemas.microsoft.com/office/2006/metadata/properties" xmlns:ns2="77db2234-6cfa-48b7-b7f4-42038c039349" xmlns:ns3="88277476-d7b8-4914-a8c1-9da81a4263ec" xmlns:ns4="124485a2-7345-4370-82e5-2b9bcf4cf7ea" targetNamespace="http://schemas.microsoft.com/office/2006/metadata/properties" ma:root="true" ma:fieldsID="7bf561487cc6e99a30da21a1f07a97f3" ns2:_="" ns3:_="" ns4:_="">
    <xsd:import namespace="77db2234-6cfa-48b7-b7f4-42038c039349"/>
    <xsd:import namespace="88277476-d7b8-4914-a8c1-9da81a4263ec"/>
    <xsd:import namespace="124485a2-7345-4370-82e5-2b9bcf4cf7e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4:SharedWithUsers" minOccurs="0"/>
                <xsd:element ref="ns4:SharedWithDetails" minOccurs="0"/>
                <xsd:element ref="ns2:MediaServiceDateTaken"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db2234-6cfa-48b7-b7f4-42038c0393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6ec8287-7dca-4284-bf64-ff5b888be50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21" nillable="true" ma:displayName="MediaServiceDateTaken" ma:hidden="true" ma:indexed="true" ma:internalName="MediaServiceDateTake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8277476-d7b8-4914-a8c1-9da81a4263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001731f-01db-45fe-87f5-e50e82362f0c}" ma:internalName="TaxCatchAll" ma:showField="CatchAllData" ma:web="124485a2-7345-4370-82e5-2b9bcf4cf7e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24485a2-7345-4370-82e5-2b9bcf4cf7ea"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2AC2DF3-C3E9-419B-BBDE-7D93D3406DA6}">
  <ds:schemaRefs>
    <ds:schemaRef ds:uri="http://schemas.microsoft.com/office/2006/metadata/properties"/>
    <ds:schemaRef ds:uri="http://schemas.microsoft.com/office/infopath/2007/PartnerControls"/>
    <ds:schemaRef ds:uri="77db2234-6cfa-48b7-b7f4-42038c039349"/>
    <ds:schemaRef ds:uri="88277476-d7b8-4914-a8c1-9da81a4263ec"/>
  </ds:schemaRefs>
</ds:datastoreItem>
</file>

<file path=customXml/itemProps2.xml><?xml version="1.0" encoding="utf-8"?>
<ds:datastoreItem xmlns:ds="http://schemas.openxmlformats.org/officeDocument/2006/customXml" ds:itemID="{F554BB53-1428-4A0A-B87C-72A23DA319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db2234-6cfa-48b7-b7f4-42038c039349"/>
    <ds:schemaRef ds:uri="88277476-d7b8-4914-a8c1-9da81a4263ec"/>
    <ds:schemaRef ds:uri="124485a2-7345-4370-82e5-2b9bcf4cf7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9F89AB7-2B3C-4E64-845D-2AC87731C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Current State</vt:lpstr>
      <vt:lpstr>Automations - Generic</vt:lpstr>
      <vt:lpstr>Automation - AppLevelFindings</vt:lpstr>
      <vt:lpstr>Payment Details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sohit.pruthi@noexternalmail.hsbc.com</dc:creator>
  <cp:keywords/>
  <dc:description/>
  <cp:lastModifiedBy>Ashish Kumar Tripathi</cp:lastModifiedBy>
  <cp:revision/>
  <dcterms:created xsi:type="dcterms:W3CDTF">2023-09-12T17:05:33Z</dcterms:created>
  <dcterms:modified xsi:type="dcterms:W3CDTF">2024-06-24T04:33:55Z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a8e637f-7bb7-4040-a22f-4e3924ef3558_Enabled">
    <vt:lpwstr>true</vt:lpwstr>
  </property>
  <property fmtid="{D5CDD505-2E9C-101B-9397-08002B2CF9AE}" pid="3" name="MSIP_Label_0a8e637f-7bb7-4040-a22f-4e3924ef3558_SetDate">
    <vt:lpwstr>2023-10-07T13:16:42Z</vt:lpwstr>
  </property>
  <property fmtid="{D5CDD505-2E9C-101B-9397-08002B2CF9AE}" pid="4" name="MSIP_Label_0a8e637f-7bb7-4040-a22f-4e3924ef3558_Method">
    <vt:lpwstr>Privileged</vt:lpwstr>
  </property>
  <property fmtid="{D5CDD505-2E9C-101B-9397-08002B2CF9AE}" pid="5" name="MSIP_Label_0a8e637f-7bb7-4040-a22f-4e3924ef3558_Name">
    <vt:lpwstr>CLAINTERN</vt:lpwstr>
  </property>
  <property fmtid="{D5CDD505-2E9C-101B-9397-08002B2CF9AE}" pid="6" name="MSIP_Label_0a8e637f-7bb7-4040-a22f-4e3924ef3558_SiteId">
    <vt:lpwstr>e0fd434d-ba64-497b-90d2-859c472e1a92</vt:lpwstr>
  </property>
  <property fmtid="{D5CDD505-2E9C-101B-9397-08002B2CF9AE}" pid="7" name="MSIP_Label_0a8e637f-7bb7-4040-a22f-4e3924ef3558_ActionId">
    <vt:lpwstr>257490a7-d678-4d8f-964d-19523368efdc</vt:lpwstr>
  </property>
  <property fmtid="{D5CDD505-2E9C-101B-9397-08002B2CF9AE}" pid="8" name="MSIP_Label_0a8e637f-7bb7-4040-a22f-4e3924ef3558_ContentBits">
    <vt:lpwstr>2</vt:lpwstr>
  </property>
  <property fmtid="{D5CDD505-2E9C-101B-9397-08002B2CF9AE}" pid="9" name="Classification">
    <vt:lpwstr>INTERNAL</vt:lpwstr>
  </property>
  <property fmtid="{D5CDD505-2E9C-101B-9397-08002B2CF9AE}" pid="10" name="MediaServiceImageTags">
    <vt:lpwstr/>
  </property>
  <property fmtid="{D5CDD505-2E9C-101B-9397-08002B2CF9AE}" pid="11" name="ContentTypeId">
    <vt:lpwstr>0x0101005C199B643E9DE8438B15D1910488A8BE</vt:lpwstr>
  </property>
</Properties>
</file>