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332745\Desktop\Docs\"/>
    </mc:Choice>
  </mc:AlternateContent>
  <xr:revisionPtr revIDLastSave="0" documentId="8_{4E6FCB0E-2344-41EC-98A0-304B1A5B4080}" xr6:coauthVersionLast="47" xr6:coauthVersionMax="47" xr10:uidLastSave="{00000000-0000-0000-0000-000000000000}"/>
  <bookViews>
    <workbookView xWindow="-110" yWindow="-110" windowWidth="19420" windowHeight="10300" tabRatio="590" firstSheet="1" activeTab="3" xr2:uid="{00000000-000D-0000-FFFF-FFFF00000000}"/>
  </bookViews>
  <sheets>
    <sheet name="GPS Application List" sheetId="9" state="hidden" r:id="rId1"/>
    <sheet name="Pivot" sheetId="23" r:id="rId2"/>
    <sheet name="L2 L3-Backlog Prioritisation" sheetId="6" r:id="rId3"/>
    <sheet name="Risk Reward Graph" sheetId="22" r:id="rId4"/>
    <sheet name="Drop Down Definitions" sheetId="24" r:id="rId5"/>
    <sheet name="DropDowns" sheetId="16" r:id="rId6"/>
    <sheet name="Backlog Pivots" sheetId="19" r:id="rId7"/>
  </sheets>
  <definedNames>
    <definedName name="_xlnm._FilterDatabase" localSheetId="0" hidden="1">'GPS Application List'!$A$2:$AL$7</definedName>
    <definedName name="_xlnm._FilterDatabase" localSheetId="2" hidden="1">'L2 L3-Backlog Prioritisation'!$A$2:$AN$28</definedName>
  </definedNames>
  <calcPr calcId="191028"/>
  <pivotCaches>
    <pivotCache cacheId="0" r:id="rId8"/>
    <pivotCache cacheId="1" r:id="rId9"/>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3" i="6" l="1"/>
  <c r="AJ33" i="6"/>
  <c r="AK33" i="6" s="1"/>
  <c r="AI32" i="6"/>
  <c r="AL32" i="6" s="1"/>
  <c r="AH32" i="6"/>
  <c r="AI30" i="6"/>
  <c r="AL30" i="6" s="1"/>
  <c r="AI31" i="6"/>
  <c r="AL31" i="6" s="1"/>
  <c r="AH31" i="6"/>
  <c r="AH30" i="6"/>
  <c r="AI29" i="6"/>
  <c r="AH29" i="6"/>
  <c r="AI28" i="6"/>
  <c r="AL28" i="6" s="1"/>
  <c r="AH28" i="6"/>
  <c r="AI27" i="6"/>
  <c r="AL27" i="6" s="1"/>
  <c r="AH27" i="6"/>
  <c r="AI26" i="6"/>
  <c r="AL26" i="6" s="1"/>
  <c r="AH26" i="6"/>
  <c r="AI19" i="6"/>
  <c r="AL19" i="6" s="1"/>
  <c r="AH19" i="6"/>
  <c r="AI6" i="6"/>
  <c r="AL6" i="6" s="1"/>
  <c r="AH6" i="6"/>
  <c r="AI5" i="6"/>
  <c r="AI20" i="6"/>
  <c r="AH20" i="6"/>
  <c r="AI12" i="6"/>
  <c r="AL12" i="6" s="1"/>
  <c r="AH12" i="6"/>
  <c r="AH8" i="6"/>
  <c r="AI8" i="6"/>
  <c r="AL8" i="6" s="1"/>
  <c r="AI22" i="6"/>
  <c r="AH22" i="6"/>
  <c r="AI25" i="6"/>
  <c r="AL25" i="6" s="1"/>
  <c r="AH25" i="6"/>
  <c r="AI24" i="6"/>
  <c r="AL24" i="6" s="1"/>
  <c r="AH24" i="6"/>
  <c r="AI23" i="6"/>
  <c r="AH23" i="6"/>
  <c r="AI21" i="6"/>
  <c r="AL21" i="6" s="1"/>
  <c r="AH21" i="6"/>
  <c r="AI18" i="6"/>
  <c r="AH18" i="6"/>
  <c r="AI17" i="6"/>
  <c r="AH17" i="6"/>
  <c r="AI16" i="6"/>
  <c r="AL16" i="6" s="1"/>
  <c r="AH16" i="6"/>
  <c r="AI15" i="6"/>
  <c r="AL15" i="6" s="1"/>
  <c r="AH15" i="6"/>
  <c r="AI14" i="6"/>
  <c r="AH14" i="6"/>
  <c r="AI13" i="6"/>
  <c r="AL13" i="6" s="1"/>
  <c r="AH13" i="6"/>
  <c r="AI11" i="6"/>
  <c r="AL11" i="6" s="1"/>
  <c r="AH11" i="6"/>
  <c r="AL10" i="6"/>
  <c r="AH10" i="6"/>
  <c r="AI9" i="6"/>
  <c r="AL9" i="6" s="1"/>
  <c r="AH9" i="6"/>
  <c r="AH7" i="6"/>
  <c r="AI7" i="6"/>
  <c r="AH5" i="6"/>
  <c r="AJ32" i="6" l="1"/>
  <c r="AJ31" i="6"/>
  <c r="AJ30" i="6"/>
  <c r="AL29" i="6"/>
  <c r="AJ29" i="6"/>
  <c r="AJ6" i="6"/>
  <c r="AJ28" i="6"/>
  <c r="AJ27" i="6"/>
  <c r="AJ26" i="6"/>
  <c r="AL22" i="6"/>
  <c r="AL14" i="6"/>
  <c r="AJ20" i="6"/>
  <c r="AL20" i="6"/>
  <c r="AJ22" i="6"/>
  <c r="AJ24" i="6"/>
  <c r="AJ25" i="6"/>
  <c r="AJ23" i="6"/>
  <c r="AJ21" i="6"/>
  <c r="AJ18" i="6"/>
  <c r="AL18" i="6"/>
  <c r="AL17" i="6"/>
  <c r="AJ17" i="6"/>
  <c r="AJ16" i="6"/>
  <c r="AJ14" i="6"/>
  <c r="AJ13" i="6"/>
  <c r="AJ12" i="6"/>
  <c r="AJ10" i="6"/>
  <c r="AK5" i="6" s="1"/>
  <c r="AJ9" i="6"/>
  <c r="AJ8" i="6"/>
  <c r="AJ15" i="6"/>
  <c r="AL23" i="6"/>
  <c r="AJ11" i="6"/>
  <c r="AJ19" i="6"/>
  <c r="AL7" i="6"/>
  <c r="AJ7" i="6"/>
  <c r="AL5" i="6" l="1"/>
  <c r="AJ5" i="6" l="1"/>
  <c r="AK32" i="6" l="1"/>
  <c r="AK25" i="6"/>
  <c r="AK11" i="6"/>
  <c r="AK21" i="6"/>
  <c r="AK23" i="6"/>
  <c r="AK6" i="6"/>
  <c r="AK8" i="6"/>
  <c r="AK13" i="6"/>
  <c r="AK28" i="6"/>
  <c r="AK24" i="6"/>
  <c r="AK31" i="6"/>
  <c r="AK26" i="6"/>
  <c r="AK16" i="6"/>
  <c r="AK15" i="6"/>
  <c r="AK20" i="6"/>
  <c r="AK27" i="6"/>
  <c r="AK7" i="6"/>
  <c r="AK17" i="6"/>
  <c r="AK18" i="6"/>
  <c r="AK9" i="6"/>
  <c r="AK12" i="6"/>
  <c r="AK19" i="6"/>
  <c r="AK22" i="6"/>
  <c r="AK30" i="6"/>
  <c r="AK10" i="6"/>
  <c r="AK14" i="6"/>
  <c r="AK2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vikram.bharwani@hsbc.com</author>
    <author>vik</author>
    <author>Bharwani, Vikram</author>
  </authors>
  <commentList>
    <comment ref="C2" authorId="0" shapeId="0" xr:uid="{00000000-0006-0000-0100-000001000000}">
      <text>
        <r>
          <rPr>
            <b/>
            <sz val="9"/>
            <color indexed="81"/>
            <rFont val="Tahoma"/>
            <family val="2"/>
          </rPr>
          <t>vikram.bharwani@hsbc.com:</t>
        </r>
        <r>
          <rPr>
            <sz val="9"/>
            <color indexed="81"/>
            <rFont val="Tahoma"/>
            <family val="2"/>
          </rPr>
          <t xml:space="preserve">
API Unique names
</t>
        </r>
      </text>
    </comment>
    <comment ref="F2" authorId="0" shapeId="0" xr:uid="{00000000-0006-0000-0100-000002000000}">
      <text>
        <r>
          <rPr>
            <b/>
            <sz val="9"/>
            <color indexed="81"/>
            <rFont val="Tahoma"/>
            <family val="2"/>
          </rPr>
          <t>vikram.bharwani@hsbc.com:</t>
        </r>
        <r>
          <rPr>
            <sz val="9"/>
            <color indexed="81"/>
            <rFont val="Tahoma"/>
            <family val="2"/>
          </rPr>
          <t xml:space="preserve">
Process API or System API
</t>
        </r>
      </text>
    </comment>
    <comment ref="G2" authorId="0" shapeId="0" xr:uid="{00000000-0006-0000-0100-000003000000}">
      <text>
        <r>
          <rPr>
            <b/>
            <sz val="9"/>
            <color indexed="81"/>
            <rFont val="Tahoma"/>
            <family val="2"/>
          </rPr>
          <t>vikram.bharwani@hsbc.com:</t>
        </r>
        <r>
          <rPr>
            <sz val="9"/>
            <color indexed="81"/>
            <rFont val="Tahoma"/>
            <family val="2"/>
          </rPr>
          <t xml:space="preserve">
What is the priority of this API as per HSBC - High Medium or Low
</t>
        </r>
      </text>
    </comment>
    <comment ref="H2" authorId="0" shapeId="0" xr:uid="{00000000-0006-0000-0100-000004000000}">
      <text>
        <r>
          <rPr>
            <b/>
            <sz val="9"/>
            <color indexed="81"/>
            <rFont val="Tahoma"/>
            <family val="2"/>
          </rPr>
          <t>vikram.bharwani@hsbc.com:</t>
        </r>
        <r>
          <rPr>
            <sz val="9"/>
            <color indexed="81"/>
            <rFont val="Tahoma"/>
            <family val="2"/>
          </rPr>
          <t xml:space="preserve">
The number of applications this API connects to to fetch data
</t>
        </r>
      </text>
    </comment>
    <comment ref="I2" authorId="0" shapeId="0" xr:uid="{00000000-0006-0000-0100-000005000000}">
      <text>
        <r>
          <rPr>
            <b/>
            <sz val="9"/>
            <color indexed="81"/>
            <rFont val="Tahoma"/>
            <family val="2"/>
          </rPr>
          <t>vikram.bharwani@hsbc.com:</t>
        </r>
        <r>
          <rPr>
            <sz val="9"/>
            <color indexed="81"/>
            <rFont val="Tahoma"/>
            <family val="2"/>
          </rPr>
          <t xml:space="preserve">
The systems that call this API and depend on it for their own business processes
</t>
        </r>
      </text>
    </comment>
    <comment ref="J2" authorId="0" shapeId="0" xr:uid="{00000000-0006-0000-0100-000006000000}">
      <text>
        <r>
          <rPr>
            <b/>
            <sz val="9"/>
            <color indexed="81"/>
            <rFont val="Tahoma"/>
            <family val="2"/>
          </rPr>
          <t>vikram.bharwani@hsbc.com:</t>
        </r>
        <r>
          <rPr>
            <sz val="9"/>
            <color indexed="81"/>
            <rFont val="Tahoma"/>
            <family val="2"/>
          </rPr>
          <t xml:space="preserve">
Transform API
Adaptor API
</t>
        </r>
      </text>
    </comment>
    <comment ref="K2" authorId="0" shapeId="0" xr:uid="{00000000-0006-0000-0100-000007000000}">
      <text>
        <r>
          <rPr>
            <b/>
            <sz val="9"/>
            <color indexed="81"/>
            <rFont val="Tahoma"/>
            <family val="2"/>
          </rPr>
          <t xml:space="preserve">vikram.bharwani@hsbc.com:
</t>
        </r>
        <r>
          <rPr>
            <sz val="9"/>
            <color indexed="81"/>
            <rFont val="Tahoma"/>
            <family val="2"/>
          </rPr>
          <t xml:space="preserve">
R = &gt;10 alerts per day A= 5-10 alerts per day
G=&lt;2 alerts per day
</t>
        </r>
      </text>
    </comment>
    <comment ref="L2" authorId="0" shapeId="0" xr:uid="{00000000-0006-0000-0100-000008000000}">
      <text>
        <r>
          <rPr>
            <b/>
            <sz val="9"/>
            <color indexed="81"/>
            <rFont val="Tahoma"/>
            <family val="2"/>
          </rPr>
          <t>vikram.bharwani@hsbc.com:</t>
        </r>
        <r>
          <rPr>
            <sz val="9"/>
            <color indexed="81"/>
            <rFont val="Tahoma"/>
            <family val="2"/>
          </rPr>
          <t xml:space="preserve">
REST
SOAP
GRPC
</t>
        </r>
      </text>
    </comment>
    <comment ref="M2" authorId="0" shapeId="0" xr:uid="{00000000-0006-0000-0100-000009000000}">
      <text>
        <r>
          <rPr>
            <b/>
            <sz val="9"/>
            <color indexed="81"/>
            <rFont val="Tahoma"/>
            <family val="2"/>
          </rPr>
          <t>vikram.bharwani@hsbc.com:</t>
        </r>
        <r>
          <rPr>
            <sz val="9"/>
            <color indexed="81"/>
            <rFont val="Tahoma"/>
            <family val="2"/>
          </rPr>
          <t xml:space="preserve">
Springboot
Mulesoft
Others
</t>
        </r>
      </text>
    </comment>
    <comment ref="N2" authorId="0" shapeId="0" xr:uid="{00000000-0006-0000-0100-00000A000000}">
      <text>
        <r>
          <rPr>
            <b/>
            <sz val="9"/>
            <color indexed="81"/>
            <rFont val="Tahoma"/>
            <family val="2"/>
          </rPr>
          <t>vikram.bharwani@hsbc.com:</t>
        </r>
        <r>
          <rPr>
            <sz val="9"/>
            <color indexed="81"/>
            <rFont val="Tahoma"/>
            <family val="2"/>
          </rPr>
          <t xml:space="preserve">
PCF
Mulesoft
K8s
Others
</t>
        </r>
      </text>
    </comment>
    <comment ref="O2" authorId="0" shapeId="0" xr:uid="{00000000-0006-0000-0100-00000B000000}">
      <text>
        <r>
          <rPr>
            <b/>
            <sz val="9"/>
            <color indexed="81"/>
            <rFont val="Tahoma"/>
            <family val="2"/>
          </rPr>
          <t>vikram.bharwani@hsbc.com:</t>
        </r>
        <r>
          <rPr>
            <sz val="9"/>
            <color indexed="81"/>
            <rFont val="Tahoma"/>
            <family val="2"/>
          </rPr>
          <t xml:space="preserve">
Are Splunk Alerts Configured</t>
        </r>
      </text>
    </comment>
    <comment ref="P2" authorId="1" shapeId="0" xr:uid="{00000000-0006-0000-0100-00000C000000}">
      <text>
        <r>
          <rPr>
            <b/>
            <sz val="9"/>
            <color indexed="81"/>
            <rFont val="Tahoma"/>
            <family val="2"/>
          </rPr>
          <t>vik:</t>
        </r>
        <r>
          <rPr>
            <sz val="9"/>
            <color indexed="81"/>
            <rFont val="Tahoma"/>
            <family val="2"/>
          </rPr>
          <t xml:space="preserve">
Are AppD Alerts configured for this API
</t>
        </r>
      </text>
    </comment>
    <comment ref="Q2" authorId="0" shapeId="0" xr:uid="{00000000-0006-0000-0100-00000D000000}">
      <text>
        <r>
          <rPr>
            <b/>
            <sz val="9"/>
            <color indexed="81"/>
            <rFont val="Tahoma"/>
            <family val="2"/>
          </rPr>
          <t>vikram.bharwani@hsbc.com:</t>
        </r>
        <r>
          <rPr>
            <sz val="9"/>
            <color indexed="81"/>
            <rFont val="Tahoma"/>
            <family val="2"/>
          </rPr>
          <t xml:space="preserve">
Which HSBC Business Unit does this API belong to
</t>
        </r>
      </text>
    </comment>
    <comment ref="R2" authorId="2" shapeId="0" xr:uid="{00000000-0006-0000-0100-00000E000000}">
      <text>
        <r>
          <rPr>
            <b/>
            <sz val="9"/>
            <color indexed="81"/>
            <rFont val="Tahoma"/>
            <family val="2"/>
          </rPr>
          <t>Bharwani, Vikram:</t>
        </r>
        <r>
          <rPr>
            <sz val="9"/>
            <color indexed="81"/>
            <rFont val="Tahoma"/>
            <family val="2"/>
          </rPr>
          <t xml:space="preserve">
Internal - non-customer facing but used in customer journey by employees of BOI
External - customer facing
Backend -non customer facing not used for customer journey</t>
        </r>
      </text>
    </comment>
    <comment ref="T2" authorId="2" shapeId="0" xr:uid="{00000000-0006-0000-0100-00000F000000}">
      <text>
        <r>
          <rPr>
            <b/>
            <sz val="9"/>
            <color indexed="81"/>
            <rFont val="Tahoma"/>
            <family val="2"/>
          </rPr>
          <t>Bharwani, Vikram:</t>
        </r>
        <r>
          <rPr>
            <sz val="9"/>
            <color indexed="81"/>
            <rFont val="Tahoma"/>
            <family val="2"/>
          </rPr>
          <t xml:space="preserve">
Is it a high value application for business.
High value - huge revenue generating application and hugely critical
medium value - generates some revenue or back office application with responsibility for mission critical tasks - medium critical
low - mainly back office applications that dont generate revenue or front office application stated to be retired soon - low to negligibly critical
</t>
        </r>
      </text>
    </comment>
    <comment ref="U2" authorId="2" shapeId="0" xr:uid="{00000000-0006-0000-0100-000010000000}">
      <text>
        <r>
          <rPr>
            <b/>
            <sz val="9"/>
            <color indexed="81"/>
            <rFont val="Tahoma"/>
            <family val="2"/>
          </rPr>
          <t>Bharwani, Vikram:</t>
        </r>
        <r>
          <rPr>
            <sz val="9"/>
            <color indexed="81"/>
            <rFont val="Tahoma"/>
            <family val="2"/>
          </rPr>
          <t xml:space="preserve">
Number of Active versions of the API currently being served in production
</t>
        </r>
      </text>
    </comment>
    <comment ref="V2" authorId="2" shapeId="0" xr:uid="{00000000-0006-0000-0100-000011000000}">
      <text>
        <r>
          <rPr>
            <b/>
            <sz val="9"/>
            <color indexed="81"/>
            <rFont val="Tahoma"/>
            <family val="2"/>
          </rPr>
          <t>Bharwani, Vikram:</t>
        </r>
        <r>
          <rPr>
            <sz val="9"/>
            <color indexed="81"/>
            <rFont val="Tahoma"/>
            <family val="2"/>
          </rPr>
          <t xml:space="preserve">
SME Expertise in bank?
</t>
        </r>
      </text>
    </comment>
    <comment ref="AD2" authorId="2" shapeId="0" xr:uid="{00000000-0006-0000-0100-000012000000}">
      <text>
        <r>
          <rPr>
            <b/>
            <sz val="9"/>
            <color indexed="81"/>
            <rFont val="Tahoma"/>
            <family val="2"/>
          </rPr>
          <t>Bharwani, Vikram:</t>
        </r>
        <r>
          <rPr>
            <sz val="9"/>
            <color indexed="81"/>
            <rFont val="Tahoma"/>
            <family val="2"/>
          </rPr>
          <t xml:space="preserve">
business account
</t>
        </r>
      </text>
    </comment>
    <comment ref="AI2" authorId="1" shapeId="0" xr:uid="{00000000-0006-0000-0100-000013000000}">
      <text>
        <r>
          <rPr>
            <b/>
            <sz val="9"/>
            <color indexed="81"/>
            <rFont val="Tahoma"/>
            <family val="2"/>
          </rPr>
          <t>vik:</t>
        </r>
        <r>
          <rPr>
            <sz val="9"/>
            <color indexed="81"/>
            <rFont val="Tahoma"/>
            <family val="2"/>
          </rPr>
          <t xml:space="preserve">
For Book keeping, additionally statements and letters functionality.
</t>
        </r>
      </text>
    </comment>
    <comment ref="AK2" authorId="1" shapeId="0" xr:uid="{00000000-0006-0000-0100-000014000000}">
      <text>
        <r>
          <rPr>
            <b/>
            <sz val="9"/>
            <color indexed="81"/>
            <rFont val="Tahoma"/>
            <family val="2"/>
          </rPr>
          <t>vik:</t>
        </r>
        <r>
          <rPr>
            <sz val="9"/>
            <color indexed="81"/>
            <rFont val="Tahoma"/>
            <family val="2"/>
          </rPr>
          <t xml:space="preserve">
confidence of the data entered for the API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Bharwani, Vikram</author>
    <author>vik</author>
  </authors>
  <commentList>
    <comment ref="AH1" authorId="0" shapeId="0" xr:uid="{00000000-0006-0000-0200-000001000000}">
      <text>
        <r>
          <rPr>
            <b/>
            <sz val="9"/>
            <color indexed="81"/>
            <rFont val="Tahoma"/>
            <family val="2"/>
          </rPr>
          <t>Bharwani, Vikram:</t>
        </r>
        <r>
          <rPr>
            <sz val="9"/>
            <color indexed="81"/>
            <rFont val="Tahoma"/>
            <family val="2"/>
          </rPr>
          <t xml:space="preserve">
Higher number denotes a better candidate to pick up based on risks, size, costs, etc.
</t>
        </r>
      </text>
    </comment>
    <comment ref="AK1" authorId="1" shapeId="0" xr:uid="{00000000-0006-0000-0200-000002000000}">
      <text>
        <r>
          <rPr>
            <b/>
            <sz val="9"/>
            <color indexed="81"/>
            <rFont val="Tahoma"/>
            <family val="2"/>
          </rPr>
          <t>vik:</t>
        </r>
        <r>
          <rPr>
            <sz val="9"/>
            <color indexed="81"/>
            <rFont val="Tahoma"/>
            <family val="2"/>
          </rPr>
          <t xml:space="preserve">
BL-bottom left - low risk low reward
TL - top left - low risk high reward
BR - bottom right - high risk low reward
TR - top right - high risk high reward
XBL/XTL/XBR/XTR - extreme </t>
        </r>
      </text>
    </comment>
    <comment ref="AM1" authorId="1" shapeId="0" xr:uid="{00000000-0006-0000-0200-000003000000}">
      <text>
        <r>
          <rPr>
            <b/>
            <sz val="9"/>
            <color indexed="81"/>
            <rFont val="Tahoma"/>
            <family val="2"/>
          </rPr>
          <t>vik:</t>
        </r>
        <r>
          <rPr>
            <sz val="9"/>
            <color indexed="81"/>
            <rFont val="Tahoma"/>
            <family val="2"/>
          </rPr>
          <t xml:space="preserve">
Exact number of alerts or data saved
</t>
        </r>
      </text>
    </comment>
  </commentList>
</comments>
</file>

<file path=xl/sharedStrings.xml><?xml version="1.0" encoding="utf-8"?>
<sst xmlns="http://schemas.openxmlformats.org/spreadsheetml/2006/main" count="1400" uniqueCount="526">
  <si>
    <t>z</t>
  </si>
  <si>
    <t>App Name-Related APIs and Description</t>
  </si>
  <si>
    <t>Alerts</t>
  </si>
  <si>
    <t>Parameters for Strategy Decisioning</t>
  </si>
  <si>
    <t xml:space="preserve">Dependent API Capabilities </t>
  </si>
  <si>
    <t>Functional Capabilities served by API</t>
  </si>
  <si>
    <t>S.No.</t>
  </si>
  <si>
    <t>Reference Number</t>
  </si>
  <si>
    <t>API Name</t>
  </si>
  <si>
    <t>Description</t>
  </si>
  <si>
    <t>Sprint</t>
  </si>
  <si>
    <t>API Categorization</t>
  </si>
  <si>
    <t>API Priority to business (H/M/L)</t>
  </si>
  <si>
    <t>No. of Upstream Source Systems</t>
  </si>
  <si>
    <t>No. of Downstream Systems</t>
  </si>
  <si>
    <t>API Function Type</t>
  </si>
  <si>
    <t>Stability</t>
  </si>
  <si>
    <t>REST Based?</t>
  </si>
  <si>
    <t>Technology</t>
  </si>
  <si>
    <t>Hosted on</t>
  </si>
  <si>
    <t>Splunk Alerts Configured</t>
  </si>
  <si>
    <t>AppDynamics Alerts Configured</t>
  </si>
  <si>
    <t>HSBC BU</t>
  </si>
  <si>
    <t>Internal/ External/ Backend</t>
  </si>
  <si>
    <t>Destination Kong API Gateway?</t>
  </si>
  <si>
    <t>Business Value (H/M/L)</t>
  </si>
  <si>
    <t>Active Versions</t>
  </si>
  <si>
    <t>SME Expertise (H/M/L)</t>
  </si>
  <si>
    <t>Business Logic</t>
  </si>
  <si>
    <t>Middleware</t>
  </si>
  <si>
    <t>Database</t>
  </si>
  <si>
    <t>Lending</t>
  </si>
  <si>
    <t>Core Banking</t>
  </si>
  <si>
    <t>Accounts (Current-pers or bus/Savings/Deposits)</t>
  </si>
  <si>
    <t>Customer View</t>
  </si>
  <si>
    <t>Corporate Banking</t>
  </si>
  <si>
    <t>Cards (Partial)</t>
  </si>
  <si>
    <t>Finance (GL)</t>
  </si>
  <si>
    <t>Payments</t>
  </si>
  <si>
    <t>Statement/Letters</t>
  </si>
  <si>
    <t>MIS/ Reporting/ Letters</t>
  </si>
  <si>
    <t>Mortgage</t>
  </si>
  <si>
    <t>Confidence on Data Entered (H/M/L)</t>
  </si>
  <si>
    <t>Shortlisted for L2/L3 Analysis</t>
  </si>
  <si>
    <t>WSIT001</t>
  </si>
  <si>
    <t>customer-list--cdm-gb-msrf-authz-1-0-7-20210722131628</t>
  </si>
  <si>
    <t>PAPI</t>
  </si>
  <si>
    <t>H</t>
  </si>
  <si>
    <t>Adaptor API</t>
  </si>
  <si>
    <t>R</t>
  </si>
  <si>
    <t>Yes</t>
  </si>
  <si>
    <t>Springboot</t>
  </si>
  <si>
    <t>Private Banking</t>
  </si>
  <si>
    <t>Internal</t>
  </si>
  <si>
    <t>L</t>
  </si>
  <si>
    <t>High</t>
  </si>
  <si>
    <t>YES</t>
  </si>
  <si>
    <t>WPB002</t>
  </si>
  <si>
    <t>list-dd-instructions-gb-hbeu-2-1-9-20220418104333</t>
  </si>
  <si>
    <t>SAPI</t>
  </si>
  <si>
    <t>M</t>
  </si>
  <si>
    <t>A</t>
  </si>
  <si>
    <t>Retail Banking</t>
  </si>
  <si>
    <t>No</t>
  </si>
  <si>
    <t>WPB003</t>
  </si>
  <si>
    <t>cards-secure-transactions--dbb-gb-hrfb-1-1-0-20211029083251</t>
  </si>
  <si>
    <t>WPB004</t>
  </si>
  <si>
    <t>acct-type-balance--rps-gb-hbeu-4-0-3-20220316180735</t>
  </si>
  <si>
    <t>WPB005</t>
  </si>
  <si>
    <t>customer-transfers--rps-gb-msrf-1-0-7-20210520114145</t>
  </si>
  <si>
    <t>WPB006</t>
  </si>
  <si>
    <t>kms-card-payment-instructions--gb-hrfb-1-0-222-20220309145528</t>
  </si>
  <si>
    <t>WPB007</t>
  </si>
  <si>
    <t>ob-cma-transactions--gb-hbeu-2-4-3-20211124114006</t>
  </si>
  <si>
    <t>WPB008</t>
  </si>
  <si>
    <t>dcc-gb-fsdt-logging-service-papi-1-0-221-20220210053115</t>
  </si>
  <si>
    <t>WPB009</t>
  </si>
  <si>
    <t>ob-cma-balances--gb-hbeu-2-4-3-20220117063505</t>
  </si>
  <si>
    <t>WPB010</t>
  </si>
  <si>
    <t>ob-cma-scheduled-payments--gb-hbeu-3-1-7-20210826053312</t>
  </si>
  <si>
    <t>WPB011</t>
  </si>
  <si>
    <t>placeholder UKB2.0 high volume</t>
  </si>
  <si>
    <t>WPB012</t>
  </si>
  <si>
    <t>WPB013</t>
  </si>
  <si>
    <t>WPB014</t>
  </si>
  <si>
    <t>WPB015</t>
  </si>
  <si>
    <t>placeholder UKB2.0 low volume</t>
  </si>
  <si>
    <t>WPB016</t>
  </si>
  <si>
    <t>customers-info--obs-hk-hbap-2-5-16-20220122024629</t>
  </si>
  <si>
    <t>WPB017</t>
  </si>
  <si>
    <t>customer-identifiers--ssg-hk-hbap-authz-1-3-3-20210517032935</t>
  </si>
  <si>
    <t>WPB018</t>
  </si>
  <si>
    <t>customer-identifiers--ssg-hk-hbap-3-0-7-20210803080239</t>
  </si>
  <si>
    <t>WPB019</t>
  </si>
  <si>
    <t>accounts--obs-hk-hbap-4-1-1-20210422051154</t>
  </si>
  <si>
    <t>WPB020</t>
  </si>
  <si>
    <t>payment-fee-calculation--payoo-vn-hsbc-1-0-5-20210919080418</t>
  </si>
  <si>
    <t>WPB021</t>
  </si>
  <si>
    <t>bam-customer-messages--au-hkba-1-0-222-20220308175933</t>
  </si>
  <si>
    <t>WPB022</t>
  </si>
  <si>
    <t>mmf-cards--hk-hbap-4-10-2-20220513141940</t>
  </si>
  <si>
    <t>WPB023</t>
  </si>
  <si>
    <t>pbe-secure-messages--hk-hbap-1-0-222-20220507165147</t>
  </si>
  <si>
    <t>WPB024</t>
  </si>
  <si>
    <t>mmw-wealthx-hk-accounts-1-4-0-20201009132731</t>
  </si>
  <si>
    <t>WPB025</t>
  </si>
  <si>
    <t>orm-rewards-redemption-vn-hsbc-1-0-221-20220114043040</t>
  </si>
  <si>
    <t>WPB026</t>
  </si>
  <si>
    <t>placeholder HKB2.0 high volume</t>
  </si>
  <si>
    <t>WPB027</t>
  </si>
  <si>
    <t>WPB028</t>
  </si>
  <si>
    <t>WPB029</t>
  </si>
  <si>
    <t>WPB030</t>
  </si>
  <si>
    <t>WPB031</t>
  </si>
  <si>
    <t>account-summary--hgn-mx-hbmx-1-0-9-20210428005945</t>
  </si>
  <si>
    <t>WPB032</t>
  </si>
  <si>
    <t>account-summary--hgn-mx-hbmx-2-0-3-20220316190156</t>
  </si>
  <si>
    <t>WPB033</t>
  </si>
  <si>
    <t>beneficiary--hgn-mx-hbmx-1-1-4-20210323214155</t>
  </si>
  <si>
    <t>WPB034</t>
  </si>
  <si>
    <t>cc-transactions--hgn-mx-hbmx-1-1-2-20220408182936</t>
  </si>
  <si>
    <t>WPB035</t>
  </si>
  <si>
    <t>virtual-cc-cvv--cards-mx-hbmx-1-0-1-20210503162623</t>
  </si>
  <si>
    <t>WPB036</t>
  </si>
  <si>
    <t>dcc-mx-hbmx-account-details-papi-3-0-222-20220209190557</t>
  </si>
  <si>
    <t>WPB037</t>
  </si>
  <si>
    <t>dcc-mx-hbmx-account-list-papi-3-0-8-20220215192043</t>
  </si>
  <si>
    <t>WPB038</t>
  </si>
  <si>
    <t>dcc-mx-hbmx-personal-details-papi-2-0-14-20220411163501</t>
  </si>
  <si>
    <t>WPB039</t>
  </si>
  <si>
    <t>dcc-mx-hbmx-mvmny-domestic-payments-papi-2-0-2-20210504224401</t>
  </si>
  <si>
    <t>WPB040</t>
  </si>
  <si>
    <t>dcc-mx-hbmx-payroll-portability-papi-1-1-221-20220112114805</t>
  </si>
  <si>
    <t>WPB041</t>
  </si>
  <si>
    <t>placeholder USB2.0 high volume</t>
  </si>
  <si>
    <t>WPB042</t>
  </si>
  <si>
    <t>WPB043</t>
  </si>
  <si>
    <t>WPB044</t>
  </si>
  <si>
    <t>WPB045</t>
  </si>
  <si>
    <t>WPB046</t>
  </si>
  <si>
    <t> customer-account-details--hub-ca-hbca-6-0-221</t>
  </si>
  <si>
    <t>WPB047</t>
  </si>
  <si>
    <t> customer-transfers-hub-ca-hkbc-5-0-0</t>
  </si>
  <si>
    <t>WPB048</t>
  </si>
  <si>
    <t> account-statement--edms-mx-hbmx-1-0-224</t>
  </si>
  <si>
    <t>WPB049</t>
  </si>
  <si>
    <t> accounts-statements-dda--edms-mx-hbmx-1-0-222</t>
  </si>
  <si>
    <t>WPB050</t>
  </si>
  <si>
    <t> spei-transactions--dbe-mx-hbmx-1-0-1</t>
  </si>
  <si>
    <t>WPB051</t>
  </si>
  <si>
    <t>mmf-account-transactions--mx-hbmx-1-0-3</t>
  </si>
  <si>
    <t>WPB052</t>
  </si>
  <si>
    <t>dcc-mx-hbmx-config-server-1-0-2</t>
  </si>
  <si>
    <t>WPB053</t>
  </si>
  <si>
    <t>bam-my-documents--us-hbus-1-0-221</t>
  </si>
  <si>
    <t>WPB054</t>
  </si>
  <si>
    <t>kms-single-sign-on-papi--mx-hbmx-1-0-3</t>
  </si>
  <si>
    <t>WPB055</t>
  </si>
  <si>
    <t>dcc-mx-hbmx-mvmny-payee-management-papi-3-0-221</t>
  </si>
  <si>
    <t>WPB056</t>
  </si>
  <si>
    <t>dcc-mx-hbmx-account-details-papi-3-1-2</t>
  </si>
  <si>
    <t>WPB057</t>
  </si>
  <si>
    <t>dcc-mx-hbmx-account-list-papi-3-0-3</t>
  </si>
  <si>
    <t>WPB058</t>
  </si>
  <si>
    <t>WPB059</t>
  </si>
  <si>
    <t>dcc-mx-hbmx-personal-details-papi-3-0-221</t>
  </si>
  <si>
    <t>WPB060</t>
  </si>
  <si>
    <t>WPB061</t>
  </si>
  <si>
    <t>ccc-record--hcc-hk-hbap-authz-3-0-3</t>
  </si>
  <si>
    <t>WPB062</t>
  </si>
  <si>
    <t>customer-identifiers--ssg-hk-hbap-authz-2-0-0</t>
  </si>
  <si>
    <t>WPB063</t>
  </si>
  <si>
    <t>customer-identifiers--ssg-hk-hbap-authz-1-3-4</t>
  </si>
  <si>
    <t>WPB064</t>
  </si>
  <si>
    <t>customer-identifiers--ssg-hk-hbap-3-0-221</t>
  </si>
  <si>
    <t>WPB065</t>
  </si>
  <si>
    <t>account-transfer-quota--rem-hk-hbap-1-0-3</t>
  </si>
  <si>
    <t>WPB066</t>
  </si>
  <si>
    <t>bam-customer-messages--hk-hbap-1-4-2</t>
  </si>
  <si>
    <t>WPB067</t>
  </si>
  <si>
    <t>mmr-customer-vulnerability--hk-hbap-1-1-9</t>
  </si>
  <si>
    <t>WPB068</t>
  </si>
  <si>
    <t>mmf-files-statements--hk-hbap-2-0-13</t>
  </si>
  <si>
    <t>WPB069</t>
  </si>
  <si>
    <t>dcc-logging-service-papi-hk-1-0-37</t>
  </si>
  <si>
    <t>WPB070</t>
  </si>
  <si>
    <t>mmf-mandatory-linked-accounts--hk-hbap-1-0-10</t>
  </si>
  <si>
    <t>WPB071</t>
  </si>
  <si>
    <t>mmf-customer-accounts--hk-hase-2-1-0</t>
  </si>
  <si>
    <t>WPB072</t>
  </si>
  <si>
    <t>mmr-customer-vulnerability--hk-hase-1-1-221</t>
  </si>
  <si>
    <t>WPB073</t>
  </si>
  <si>
    <t>apr-experience-hk-hbap-2-0-10</t>
  </si>
  <si>
    <t>WPB074</t>
  </si>
  <si>
    <t>WPB075</t>
  </si>
  <si>
    <t>mmw-customer-investment-insights--hk-hbap-1-0-221</t>
  </si>
  <si>
    <t>WPB076</t>
  </si>
  <si>
    <t>customer-subscriptions--visa-gb-hbeu-1-0-6</t>
  </si>
  <si>
    <t>WPB077</t>
  </si>
  <si>
    <t>customer-messages--cdm-gb-hrfb-1-0-2</t>
  </si>
  <si>
    <t>WPB078</t>
  </si>
  <si>
    <t>cust-behavior-biometric-score--css-gb-hrfb-1-0-1</t>
  </si>
  <si>
    <t>WPB079</t>
  </si>
  <si>
    <t>customers-documents--dis-gb-fsdt-1-0-1</t>
  </si>
  <si>
    <t>WPB080</t>
  </si>
  <si>
    <t>point-details--mrs-gb-hrfb-1-0-0</t>
  </si>
  <si>
    <t>WPB081</t>
  </si>
  <si>
    <t>cin-generation-services-ae-bbme-1-2-0</t>
  </si>
  <si>
    <t>WPB082</t>
  </si>
  <si>
    <t>crms-lead-services-process-ae-bbme-1-3-1</t>
  </si>
  <si>
    <t>WPB083</t>
  </si>
  <si>
    <t>fraud-check-service-ae-bbme-3-1-11</t>
  </si>
  <si>
    <t>WPB084</t>
  </si>
  <si>
    <t>mmw-wealthx-accounts-ae-bbme-1-0-1</t>
  </si>
  <si>
    <t>WPB085</t>
  </si>
  <si>
    <t>cbe-customer-data-preferences--gb-fsdt-1-0-221</t>
  </si>
  <si>
    <t>WPB086</t>
  </si>
  <si>
    <t>mmf-account-transactions--fd-hbeu-2-3-221</t>
  </si>
  <si>
    <t>WPB087</t>
  </si>
  <si>
    <t>mmr-customer-personal-details-gb-hrfb-1-0-4</t>
  </si>
  <si>
    <t>WPB088</t>
  </si>
  <si>
    <t>bam-customer-messages--gb-hrfb-1-1-1</t>
  </si>
  <si>
    <t>WPB089</t>
  </si>
  <si>
    <t>dcc-am-mabk-mvmny-domestic-transfers-papi-1-1-1</t>
  </si>
  <si>
    <t>WPB090</t>
  </si>
  <si>
    <t>customer-details--gb-hbeu-3-5-0</t>
  </si>
  <si>
    <t>WPB091</t>
  </si>
  <si>
    <t>WPB092</t>
  </si>
  <si>
    <t>WPB093</t>
  </si>
  <si>
    <t>WPB094</t>
  </si>
  <si>
    <t>WPB095</t>
  </si>
  <si>
    <t>WPB096</t>
  </si>
  <si>
    <t>WPB097</t>
  </si>
  <si>
    <t>WPB098</t>
  </si>
  <si>
    <t>Recommendation Details</t>
  </si>
  <si>
    <t>Absolute Savings (Impact of the change if recommendation implemented)</t>
  </si>
  <si>
    <t>Decision  
(Higher number denotes a better candidate to pick up based on risks, size, costs, etc.)</t>
  </si>
  <si>
    <t>Graph Location
(BL-bottom left - low risk low reward
TL - top left - low risk high reward
BR - bottom right - high risk low reward
TR - top right - high risk high reward
XBL/XTL/XBR/XTR - extreme )</t>
  </si>
  <si>
    <t>Absolute Savings
(Exact number of alerts or data saved)</t>
  </si>
  <si>
    <t>Sr No.</t>
  </si>
  <si>
    <t>Proposed Recommendation</t>
  </si>
  <si>
    <t>Proposed Recommendation Description</t>
  </si>
  <si>
    <t>Issue Targeted</t>
  </si>
  <si>
    <t>Mapped to Roadmap Workstream</t>
  </si>
  <si>
    <t>Treatment Strategy</t>
  </si>
  <si>
    <t xml:space="preserve">Impacted Area
</t>
  </si>
  <si>
    <t>Impacted Systems/Tools</t>
  </si>
  <si>
    <t>Impacted Team</t>
  </si>
  <si>
    <t>Key HSBC Contact</t>
  </si>
  <si>
    <t>Tactical/ Strategic Change</t>
  </si>
  <si>
    <t>Change Impact Layer</t>
  </si>
  <si>
    <t>Impact Breadth</t>
  </si>
  <si>
    <t>Recommendation Owner from HSBC</t>
  </si>
  <si>
    <t>Cost of Change (H/M/L/VL)</t>
  </si>
  <si>
    <t xml:space="preserve">POC candidate </t>
  </si>
  <si>
    <t>Comments/Benefits</t>
  </si>
  <si>
    <t>Confidence on Data Entered 
(H/M/L)</t>
  </si>
  <si>
    <t>Change Complexity (H/M/L/VL)</t>
  </si>
  <si>
    <t>HSBC SME Expertise Available (H/M/L)</t>
  </si>
  <si>
    <t>HSBC Technical Expertise Available (H/M/L)</t>
  </si>
  <si>
    <t>Change Size (H/M/L/VL)</t>
  </si>
  <si>
    <t>Will this help in setting up E2E Observability</t>
  </si>
  <si>
    <t>Will this reduce toil and save support hours [H/M/L/VL]</t>
  </si>
  <si>
    <t>External Team Hours Saved [H/M/L/VL]</t>
  </si>
  <si>
    <t>Improved customer impact assessment (Yes/No)</t>
  </si>
  <si>
    <t>Reward Ranking</t>
  </si>
  <si>
    <t>Risk Ranking</t>
  </si>
  <si>
    <t>Strategic Roadmap Ranking</t>
  </si>
  <si>
    <t>Extreme in Quadrant</t>
  </si>
  <si>
    <t>No. of alerts reduced</t>
  </si>
  <si>
    <t>Splunk Data Reduced</t>
  </si>
  <si>
    <t>None</t>
  </si>
  <si>
    <t>Reward</t>
  </si>
  <si>
    <t>Risk</t>
  </si>
  <si>
    <t>Both</t>
  </si>
  <si>
    <t>scoring criteria</t>
  </si>
  <si>
    <t>Fix = 1
Enhance = 3
Retire = 2
Reachitect = 4</t>
  </si>
  <si>
    <t>Strategic = 3
Tactical = 1</t>
  </si>
  <si>
    <t>Internal = 0.5
Backend = 1
External = 3</t>
  </si>
  <si>
    <t>H=-20%,M=-10%,L=+10%,VL=+20%</t>
  </si>
  <si>
    <t>Risk - H=-10%, M=+10%, L=+20%</t>
  </si>
  <si>
    <t>Reward - H=-20%,M=-10%,L=+20%,VL=+20%
Risk - H=+20%, M=+10%, L=-10%,VL=-20%</t>
  </si>
  <si>
    <t>H=1,M=2,L=3</t>
  </si>
  <si>
    <t>H=4,M=3,L=2, VL=1</t>
  </si>
  <si>
    <t>Yes=3, No=0</t>
  </si>
  <si>
    <t>H=5,M=4,L=3,VL=2</t>
  </si>
  <si>
    <t>H=7,M=5,L=3,VL=2</t>
  </si>
  <si>
    <t>WSITREC01</t>
  </si>
  <si>
    <t>Configuration changes going unnoticed and missing actual alerts 
Monitor and notify
- Drift in health rules and policies of AppD
- Drift in alerts of all tools
- Drift in configurations</t>
  </si>
  <si>
    <t>Best Practices</t>
  </si>
  <si>
    <t>Automation</t>
  </si>
  <si>
    <t>Enhance</t>
  </si>
  <si>
    <t>Splunk/APPD/Grafana</t>
  </si>
  <si>
    <t>PE/IE/Automation CoE</t>
  </si>
  <si>
    <t>NA</t>
  </si>
  <si>
    <t>Strategic</t>
  </si>
  <si>
    <t>General</t>
  </si>
  <si>
    <t>Benefit: Helps team to be on sync of any change made to the monitoring system like alert suppressions and configurations</t>
  </si>
  <si>
    <t>VL</t>
  </si>
  <si>
    <t>WSITREC02</t>
  </si>
  <si>
    <t>WSITREC03</t>
  </si>
  <si>
    <t>Tooling Implementation</t>
  </si>
  <si>
    <t>Fix</t>
  </si>
  <si>
    <t>WSITREC04</t>
  </si>
  <si>
    <t>Retire</t>
  </si>
  <si>
    <t>Standards</t>
  </si>
  <si>
    <t>WSITREC05</t>
  </si>
  <si>
    <t>Observability</t>
  </si>
  <si>
    <t>WSITREC06</t>
  </si>
  <si>
    <t>N</t>
  </si>
  <si>
    <t>WSITREC07</t>
  </si>
  <si>
    <t>All changes should go through a CI/CD automated process that includes the principles and methodologies used across the bank under the banner of DevSecOps</t>
  </si>
  <si>
    <t>Y</t>
  </si>
  <si>
    <t>WSITREC08</t>
  </si>
  <si>
    <t>Process</t>
  </si>
  <si>
    <t>WSITREC09</t>
  </si>
  <si>
    <t>WSITREC10</t>
  </si>
  <si>
    <t>Include relevant alert data from tools to narrow down the space of investigation and save the ‘golden hour’ during incident resolution. 
Splunk alerts missing URL in xMatters email notification</t>
  </si>
  <si>
    <t>WSITREC11</t>
  </si>
  <si>
    <t>Principles</t>
  </si>
  <si>
    <t>WSITREC12</t>
  </si>
  <si>
    <t>Tactical</t>
  </si>
  <si>
    <t>Backend</t>
  </si>
  <si>
    <t>WSITREC13</t>
  </si>
  <si>
    <t>Rearchitect</t>
  </si>
  <si>
    <t>WSITREC14</t>
  </si>
  <si>
    <t>WSITREC15</t>
  </si>
  <si>
    <t>WSITREC16</t>
  </si>
  <si>
    <t>API Categorisation</t>
  </si>
  <si>
    <t>Impacted Systems</t>
  </si>
  <si>
    <t>Change Type</t>
  </si>
  <si>
    <t>API Technology</t>
  </si>
  <si>
    <t>Impacted Area</t>
  </si>
  <si>
    <t>Impacted Teams</t>
  </si>
  <si>
    <t>Change Impact Breadth</t>
  </si>
  <si>
    <t>Roadmap Streams</t>
  </si>
  <si>
    <t>Splunk</t>
  </si>
  <si>
    <t>Transform API</t>
  </si>
  <si>
    <t>People</t>
  </si>
  <si>
    <t>SRE Team</t>
  </si>
  <si>
    <t>AppD</t>
  </si>
  <si>
    <t>PCF</t>
  </si>
  <si>
    <t>Dev Team</t>
  </si>
  <si>
    <t>External</t>
  </si>
  <si>
    <t>Specific</t>
  </si>
  <si>
    <t>Jira</t>
  </si>
  <si>
    <t>Mulesoft</t>
  </si>
  <si>
    <t>Support Team</t>
  </si>
  <si>
    <t>Others</t>
  </si>
  <si>
    <t>Confluence</t>
  </si>
  <si>
    <t>QA Team</t>
  </si>
  <si>
    <t>Org Transformation</t>
  </si>
  <si>
    <t>xMatter</t>
  </si>
  <si>
    <t>Engineering Dev</t>
  </si>
  <si>
    <t>Security</t>
  </si>
  <si>
    <t>Grafana</t>
  </si>
  <si>
    <t>All</t>
  </si>
  <si>
    <t>Linux</t>
  </si>
  <si>
    <t>Identified in Sprint</t>
  </si>
  <si>
    <t>(Multiple Items)</t>
  </si>
  <si>
    <t>Row Labels</t>
  </si>
  <si>
    <t>Count of Change Size (H/M/L/VL)</t>
  </si>
  <si>
    <t>Grand Total</t>
  </si>
  <si>
    <t xml:space="preserve">Count of Impacted Area
</t>
  </si>
  <si>
    <t>Count of Impacted Team</t>
  </si>
  <si>
    <t>Values</t>
  </si>
  <si>
    <t>Count of No. of Missed True positives discovered</t>
  </si>
  <si>
    <t>Count of Improved Internal Security/Auditing/Efficiency (Yes/No)</t>
  </si>
  <si>
    <t>Count of Improved Customer Experience (Yes/No)</t>
  </si>
  <si>
    <t>Count of External Team Hours Saved [H/M/L/VL]</t>
  </si>
  <si>
    <t>Count of Resolution Response Times Reduced 
[H/M/L/VL]</t>
  </si>
  <si>
    <t>Count of SRE Support Hours Saved  [H/M/L/VL]</t>
  </si>
  <si>
    <t>Count of No. of xMatter Incidents Reduced [H/M/L/VL]</t>
  </si>
  <si>
    <t>Count of No. of Email Alerts Reduced [H/M/L/VL]</t>
  </si>
  <si>
    <t>WSITREC17</t>
  </si>
  <si>
    <t>WSITREC18</t>
  </si>
  <si>
    <t>WSITREC19</t>
  </si>
  <si>
    <t>WSITREC20</t>
  </si>
  <si>
    <t>WSITREC21</t>
  </si>
  <si>
    <t>WSITREC22</t>
  </si>
  <si>
    <t>WSITREC23</t>
  </si>
  <si>
    <t>WSITREC24</t>
  </si>
  <si>
    <t>WSITREC25</t>
  </si>
  <si>
    <t>WSITREC26</t>
  </si>
  <si>
    <t>WSITREC27</t>
  </si>
  <si>
    <t>WSITREC28</t>
  </si>
  <si>
    <t>WSITREC29</t>
  </si>
  <si>
    <t>Standards = 1
Principles = 1
Process = 2
Technology = 3
People = 4</t>
  </si>
  <si>
    <t>Application Name</t>
  </si>
  <si>
    <t>Will this increase system stability and reduce risk</t>
  </si>
  <si>
    <t>Will this reduce MTTR [H/M/L/VL]</t>
  </si>
  <si>
    <t>Will this help in Incidents Reduction [H/M/L/VL]</t>
  </si>
  <si>
    <t>Will this help in Alerts Reduction [H/M/L/VL]</t>
  </si>
  <si>
    <t>Yes=1, No=0</t>
  </si>
  <si>
    <t>H=4,M=3,L=2,VL=1</t>
  </si>
  <si>
    <t>General = +20%
Specific = +10%</t>
  </si>
  <si>
    <t>Problem Management</t>
  </si>
  <si>
    <t>Knowledge Management</t>
  </si>
  <si>
    <t>Patrol Retire</t>
  </si>
  <si>
    <t>PE</t>
  </si>
  <si>
    <t>No standard problem management process exist today. We are recommending adoption of industry standard practices for Problem management to reduce long term cost associated with firefighting activities and service disruptions. The aim is to proactively eliminate problems from occurring and find out a possible workaround (for short term known problems) or a permanent solution (for frequently occurring incidents).</t>
  </si>
  <si>
    <t>Benefit:
 - Improves efficiency, operational excellence and customer experience
 - Reduces firefighting activities
 - Maintains productivity</t>
  </si>
  <si>
    <t>Benefit:
  - Improved customer satisfaction
  - Increased efficiency
  - Continuous improvement
  - Improved collaboration</t>
  </si>
  <si>
    <t>Impact of an Incident/Alert is not driven by standard set of parameters currently and is more determined based on knowledge of an individual analyzing it. Impact of an incident or an alert should be measured based on its impact on business (and revenue) any applicable or committed SLA, and its potential financial, security and compliance implications. We are recommending defining a standard set of rules and parameters that should help derive the impact of an incident across GPS</t>
  </si>
  <si>
    <t>Benefit:
 - Quick &amp; correct assessment
 - Correct prioritization of incidents
 - Better end to end visibility
 - Improved customer trust &amp; confidence</t>
  </si>
  <si>
    <t>Logging of data is not available centrally and there is no correlation that exist in the application to determine the flow of a particular payment. Splunk will enable teams to collect all the logs across multiple instances, search for information within these logs and eventually correlate them with metrics and traces to locate and resolve issues in applications in a quicker manner.</t>
  </si>
  <si>
    <t>Benefit:
 - Single source of information for all applications
 - Easy to build dashboards
 - Auto alerting capabilities
 - Improves efficiency and decision-making</t>
  </si>
  <si>
    <t>BMC Patrol is currently used for collection of data from systems via patrol agents. This data is further used to analyze a particular behavior. Patrol further has a capability to create alerts or incidents (via xMatters API) automatically based on configurations set up. There are no dashboarding capabilities in Patrol due to which correlation of data could not be done thus impacting decision making process when an issue arises. Our recommendation is to retire patrol and use splunk as a central tool for ingesting all application logs</t>
  </si>
  <si>
    <t>Benefit:
 - Standardized logging across GPS in a single place
 - Infrastructure cost saving
 - Reduction in maintaining number of systems and agents</t>
  </si>
  <si>
    <t>Benefit:
 - Improve visibility of applications’ performance and reliability
 - Helps in better decision-making and faster problem resolution</t>
  </si>
  <si>
    <t>Service Catalogue is a document defining SLIs, SLOs and Error Budget for all the components along with data flow and correlation of systems for a particular Payment flow. All this information is collated into Service Catalogue framework which will further be used for better impact analysis of an incident. The teams will be able to determining the impacted systems (upstream/downstream) and communicate effectively to ensure seamless customer experience</t>
  </si>
  <si>
    <t>Benefit:
 - SLI helps teams to view the performance metrics significate for the consumer
 - SLO help teams to identify whether the Service is of high impact (example: SLO of 99.999) and alert/incident related to it. is of highest priority and need to fix it first
 - Error budget helps PM and team, in identifying whether the service need some attention like fixing it (depleted Error Budget) or it can handle more frequent feature release</t>
  </si>
  <si>
    <t>Define Service Level Indicators (SLI),Service Level Objectives (SLO),Error Budget for every service/touchpoint
SLI: a metric that indicate what measurement of performance a customer is receiving at a given time
- example: 
Availability SLI for API pol-lib-mt-message-enricher
(Total transactions – Error response)/ (Total transactions) 
i.e. (1409058 - 0)/ (1409058) = 1 (i.e. 100% success), as measured from Splunk for 30 Days
SLO: defining the objective that the team can achieve and agreed up on for API's services
- example:
99.999% of payload message enricher service (API) in the past 30 days served successfully
Error Budget : the maximum amount of time that a technical system can fail with out contractual consequence
- example:
(100 – 99.999) Yearly allowed downtime of 5 minutes or monthly allowed downtime 25 seconds</t>
  </si>
  <si>
    <t>In current operating model, there are no dedicated teams to work on automations around recurring incidents, the focus is more on organization initiatives than toil reductions. With target operating model we are proposing, the CoE Team can focus on organization initiatives alongside toil reductions in a planned way. The proposition is to set up standard practices around JIRA to support completion of identified automation actitivies. A well defined and detailed practice of backlog maintenance with an ROI association to each item is further recommended to ensure right item is picked up in a prioritized way</t>
  </si>
  <si>
    <t>Benefit:
 - ROI driven backlog of automation items
 - Automations will be prioritized
 - focus on automation adoptions centrally across GPS</t>
  </si>
  <si>
    <t>As per our observation, currently production environment is used for testing the alerts in PATROL/Splunk or Appdynamics. However, a separate test environment should be configured for testing the alerts. 
To test the Splunk alerts, use one of the options mentioned below – 
 Option-1: Use Splunk dev/test license for internal, non-production use.
 Option-2: Use freely available docker image for Splunk test environment
 Option-3: Install freely available trial version of Splunk
To create test data for Splunk test environment , use one of the options mentioned below –
Option-1: Use Eventgen Splunk App
Option-2: Export Splunk log data from prod instance of Splunk to CSV file and then ingest exported log to Test instance of Splunk
 Option-3: Forward same production log to Test instance by configuring Splunk outputs.conf file</t>
  </si>
  <si>
    <t>Benefit:
 - As the trial or test version of Splunk is available for free, the cost of change is mainly the effort spent in setting up this environment to test alerts.
 - No. of disabled and test alerts in prod will be reduced to minimum</t>
  </si>
  <si>
    <t>Benefit:
 - This will prevent accidental enablement of the alerts
 - Cleaner production environment</t>
  </si>
  <si>
    <t>Disabled alerts should be removed from production environment
Example:
1) there are total of 247 alerts setup for POL in Splunk of which 137 alerts are disabled
2) For WOLF there are total of 36 App Dynamics policies of which 11 policies are disabled</t>
  </si>
  <si>
    <t xml:space="preserve">As per our observation there is debug data ingested to Splunk, it should be stopped. It will help in following aspects.
1. Reduce cost of Splunk
2. Reduce security risk
3. Load on Splunk
Example: we have observed that for a particular index "ps_uk_pol*" there are around 35k events ingested to Splunk from debug logs in a period of 5 mins </t>
  </si>
  <si>
    <t>Benefit:
 - Good amount of savings in the amount of data flowing to Splunk and thus potential realisations of cost benefit for the bank overall</t>
  </si>
  <si>
    <t>Benefit:
 - Aligns to standard Production deployment practices.
 - Streamlines the auditing and security aspects of any changes to production Splunk instance.</t>
  </si>
  <si>
    <t xml:space="preserve">Benefit:
 - Best practice
 - Alert suppression can be time bound
 - Health rules disabled for some reasons (e.g. too many alerts on the health rule) not enabled again leads to missing actual alerts </t>
  </si>
  <si>
    <t>Use alert suppression in AppD instead of disabling health rule
We have noticed for WOLF APAC and NA region, health rules are disabled currently</t>
  </si>
  <si>
    <t>The analytics feature in AppD can be used to create specific metrics and to use it in healthrule</t>
  </si>
  <si>
    <t>Benefit:
This functionality can be used in following aspects
 - To create dashboards
 - To create metrics to observe 
 - To create health rule based on the metrics</t>
  </si>
  <si>
    <t>Currently these health rules and policies are not consistent across regions and applications. We are recommending standardization of health rules and policies setup in App Dynamics across applications based on their tiering</t>
  </si>
  <si>
    <t>Benefit:
 - Consistent setup for health rules and policies across applications
 - Less chances of missing alerts / incidents for a newly onboarded application</t>
  </si>
  <si>
    <t>Implementation of automation like chatbot and Generative AI for knowledge management</t>
  </si>
  <si>
    <t>Benefit:
 - Improved accessibility 
 - Increase efficiency</t>
  </si>
  <si>
    <t>Benefit:
 - SRE will be able to quickly log on to the Splunk to understand the alert</t>
  </si>
  <si>
    <t>File system getting full at the moment is being handled manually by executing housekeeping activities or by reaching out to required support group. This can be automated by existing tools available with the Bank. All the existing housekeeping scripts can further be integrated with xMatters API and based on certain keywords and CI items these scripts can be executed.</t>
  </si>
  <si>
    <t>Benefit:
 - Reducing Toil should be one of the key focusses of PE team and this can be done via automating tasks that can be automated.
Cleaning of Swap Space is a perfect example for this and a process or architecture document can be provided on how it can be achieved.
As per data from Service Now:
     - Approx. 200 incidents per year
     - Average Elapsed Time per incident 100 hours
     - Potential Save: approximately 1.7 FTE per year</t>
  </si>
  <si>
    <t>Benefit:
 - Reducing Toil should be one of the key focusses of SRE team and this can be done via automating tasks that can be automated.
 - Restarting of instances is a perfect example for this and a POC will be implemented, and demo will be given to the wider team of how it can be achieved.
 - By our rough calculations, today the team approximately undertakes 13680 number of restarts every year and each renewal requires roughly 9 minutes each time. This means the SRE team spends roughly 2000 hours every year on just restarting failed instances which equates to 1.16 FTE per year. This automation will free up that much team time to focus on innovation and further automation.</t>
  </si>
  <si>
    <t>K8 POD/VM/MQ restart at the moment is being handled manually when an Incident occurs. When an alert matches certain criteria, the PE/IE team either reaches out to the dedicated support team or manually restarts the problematic, alert generating POD/VM/MQ. This can be automated by existing tools available with the bank.</t>
  </si>
  <si>
    <t>Currently if there's any issue wrt sequence gap within CHIPS payment flow, PE team manually bumps the sequence and resolve the issue. In order to do this, PE team needs to raise a TPAM request to implement this change as well. We can create a framework which can detect such errors and execute an SQL statememnt to jump the sequence automatically using service account in DB, this can further be integrated with flyway/liquibase to maintain logging of tasks implemented as well</t>
  </si>
  <si>
    <t>GPE</t>
  </si>
  <si>
    <t>Benefit:
 - Reduce MTTR
 - Toil Reduction</t>
  </si>
  <si>
    <r>
      <t xml:space="preserve">Currently there are a lot of hours being spent to look into errors related to Control-M failures. We are proposing to conduct a recursive housekeeping activity for all these Control-M configurations to ensure their execution duration are revisited (and redefined if reuqired) in lines with current volumes and this should be adopted as an ongoing activity.
</t>
    </r>
    <r>
      <rPr>
        <b/>
        <sz val="11"/>
        <color theme="1"/>
        <rFont val="Calibri"/>
        <family val="2"/>
        <scheme val="minor"/>
      </rPr>
      <t>Issue targetted:</t>
    </r>
    <r>
      <rPr>
        <sz val="11"/>
        <color theme="1"/>
        <rFont val="Calibri"/>
        <family val="2"/>
        <scheme val="minor"/>
      </rPr>
      <t xml:space="preserve"> any job which is failing as it is timeboxed when first created and not looked upon ever since may have ben failing today due to increase in volume. </t>
    </r>
  </si>
  <si>
    <t>Any payments which fails during its validations is moved to backout queue. This queue is further monitored and cleared manually. Furthermore, these payments are manually shared with Ops Teams by PE team for their knowledge and rectification.
Idea is to automate entire backout queue cleaning activity using batch job/scheduler. This scheduler will run after every X mins, verify monitor queue, moves payments stuck in queue to another file (dump file) and clears this queue. The scheduler can also send a notification email to PE Team about this dump file so they can further send required data to Ops team for notification / correction</t>
  </si>
  <si>
    <t>Error Message - Control-M job PGPSSG4_BP_M04 has failed. DC=PRD_HK03_0700 APP=GCC-GPS-SGH-G3-HK GRP=PGPSSG_BP_DAILY_ACE ORDERID=2g43y
Current state – The only action taken by IT team is to delete .ERR and .SGL files from server.
Proposal -  Just add a job in the existing flow to automatically delete these files.</t>
  </si>
  <si>
    <t>Config files between Primary and Secondary Data Centers acros all servers should always be consistent. Currently there is no mechanism to trace if any particular configuration is changed at one data center without implementing the same in the other. We are proposing a framework which will monitor Primary and Secondary data centers for such drifts on regular intervals. This utility can further be leveraged for plugging in Jenkins pipeline to be executed before and after Production Deployments.
Dependency: We should be allowed to use a single service account to establish connection with both Primary and Secondary Data Center for all the servers</t>
  </si>
  <si>
    <t>(blank)</t>
  </si>
  <si>
    <t>Count of Sr No.</t>
  </si>
  <si>
    <t>As per current practice most teams are maintaining KBs for known incidents. These KBs are placed at Sharepoints and are referred to whenever an incident occurs. As these are placed at Sharepoints teams have to navigate between tools to find the previous occurance and resolution steps everytime an incident is assigned to them. Our recommendation is to leverage KCS (Knowledge-Centered Service) of Service Now for systematic process of capturing, storing, sharing and untilizing knowledge and expertise within GPS.</t>
  </si>
  <si>
    <t>Benefit: Helps team to be on sync of any change made to the configuration files of any of the Application, DB, MQ or VM Server</t>
  </si>
  <si>
    <t>Define baseline metrics for SRE observability</t>
  </si>
  <si>
    <t>X</t>
  </si>
  <si>
    <t>Benefit:
 - Best practice
 - Improve MTTR
 - Reduce number of alerts/incidents</t>
  </si>
  <si>
    <t>Feature Toggle is a wrapper which is used to turn off or turn on a specific functionality at run time. With feature toggle implementation, it becomes easy to control issues induced in Production post change implementation. If any new change implemented is causing system unstability PE team can turn off the feature based on the criticality of impact post complete analysis. This will increase system stability</t>
  </si>
  <si>
    <t>Benefit:
 - Improve stability
 - Reduce customer impact
 - Easy rollback option for a particular functionality</t>
  </si>
  <si>
    <t>Column</t>
  </si>
  <si>
    <t>Type</t>
  </si>
  <si>
    <t>Criteria</t>
  </si>
  <si>
    <t>B</t>
  </si>
  <si>
    <t>C</t>
  </si>
  <si>
    <t>D</t>
  </si>
  <si>
    <t>Alert/Issue IDs</t>
  </si>
  <si>
    <t>E</t>
  </si>
  <si>
    <t>Mandatory</t>
  </si>
  <si>
    <t>Fix = 2
Enhance = 3
Retire = 1
Build/Rearchitect = 4</t>
  </si>
  <si>
    <t>Fix - Considered as an issue that requires a fix
Enhance - considered as additional feature
Retire - not required. Stop using and retire
Build/Rearchitect - complete re-architecture of existing functionality/capability or build new capability</t>
  </si>
  <si>
    <t>F</t>
  </si>
  <si>
    <t>G</t>
  </si>
  <si>
    <t>I</t>
  </si>
  <si>
    <t>J</t>
  </si>
  <si>
    <t>K</t>
  </si>
  <si>
    <t>Strategic = 2
Tactical = 1</t>
  </si>
  <si>
    <t>Tactical - Any change that is a stop gap arrangement or temporary change
Strategic - Any change that is for the long term duration</t>
  </si>
  <si>
    <t>Internal - non-customer facing but used in customer journey
External - customer facing
Backend - non customer facing not used for customer journey such as Batch jobs</t>
  </si>
  <si>
    <t>O</t>
  </si>
  <si>
    <t>Specific - Single application or platform
General - Multiple applications or  platforms</t>
  </si>
  <si>
    <t>P</t>
  </si>
  <si>
    <t>Recommendation Owner from SRE Team</t>
  </si>
  <si>
    <t>Q</t>
  </si>
  <si>
    <t>VL - Effort less than 25 Man Days
L - Effort between 25 to 50 man days
M - Effort between 50 to 75 man days
H - Effort greater than 75 man days</t>
  </si>
  <si>
    <t>S</t>
  </si>
  <si>
    <t>T</t>
  </si>
  <si>
    <t>Confidence level of the data entered in this sheet for this specific proposed change</t>
  </si>
  <si>
    <t>U</t>
  </si>
  <si>
    <t>Complexity of Change defined by its application tiering, customer impact</t>
  </si>
  <si>
    <t>V</t>
  </si>
  <si>
    <t>Does HSBC have the SME Expertise to help in achieving this change recommendation.
H - HSBC has SMEs needed to assist the technical experts in implementing this change
M - HSBC has some documentation but not enough inhouse expertise to assist the technical experts in implementing this change
L - HSBC has little to no documentation and no in-house SME to assist the technical experts in implementing this change</t>
  </si>
  <si>
    <t>W</t>
  </si>
  <si>
    <t>does hsbc have the technical capability to implement the change? i.e. does it have the people who can work on this change or will it require help from external vendors to implement it.</t>
  </si>
  <si>
    <t>Z</t>
  </si>
  <si>
    <t>Self Healing, Identification of false positives, automation</t>
  </si>
  <si>
    <t>AA</t>
  </si>
  <si>
    <t>AB</t>
  </si>
  <si>
    <t>AC</t>
  </si>
  <si>
    <t>Reduced response times for any alerts due to quick access to knowledge base or better alert information available</t>
  </si>
  <si>
    <t>AD</t>
  </si>
  <si>
    <t>Time saved of dev or any other external team due to automated fixes or reduction of alerts</t>
  </si>
  <si>
    <t>AE</t>
  </si>
  <si>
    <t>Measurement Criteria - No. of reduced KSR</t>
  </si>
  <si>
    <t>AF</t>
  </si>
  <si>
    <t>Customer here is the end-user of the banking applications that will get positively impacted by this change/recommendations</t>
  </si>
  <si>
    <t>AG</t>
  </si>
  <si>
    <t>1. Common logging standard to be followed at organisation level
2. Logs should be query-able and make use of key-value pair 
3. Log message should be meaningful
4. Avoid unwanted logging 
5. In case of error, provide as much as possible information e.g. for an API: service_name, logged_user, correlation_id, method_name, call_stack, http_code, utc_time
6. Use common field name throughout the system</t>
  </si>
  <si>
    <t>Currently pubsub topic receives message and if for more than "X" mins, no message is received in this queue, an incident is created in L1's queue. It has been observed that a number of these incidents are "false alerts" as there was no traffic that was expected in this queue during that duration. These unwanted incidents should be avoided using alert suppression during "no traffic period"</t>
  </si>
  <si>
    <t>PDP</t>
  </si>
  <si>
    <t>Automation for configuration drifts in Monitoring Tools</t>
  </si>
  <si>
    <t>Automation for configuration drifts of Application Infrastructure</t>
  </si>
  <si>
    <t>Impact Assessment matrix to correctly assign priority &amp; severity of an incident/alert</t>
  </si>
  <si>
    <t>Technical alerting setup for Tier 0 Applications in Splunk</t>
  </si>
  <si>
    <t>Appdynamics uplifting</t>
  </si>
  <si>
    <t>Creation of Service Catalogue</t>
  </si>
  <si>
    <t>Define and implement Operating model for Automation Team</t>
  </si>
  <si>
    <t>Testing of alerts should not be done in Production Env.</t>
  </si>
  <si>
    <t>Housekeeping activities of alerts in Splunk</t>
  </si>
  <si>
    <t>Debug logs should not be ingested to Splunk</t>
  </si>
  <si>
    <t>CICD pipelines should be implemented in Splunk using DevSecOps principles</t>
  </si>
  <si>
    <t>Use alert suppression in AppD instead of disabling Health Rules</t>
  </si>
  <si>
    <t>Use of analytics in App D</t>
  </si>
  <si>
    <t>Knowledge management uplifting using Generative AI</t>
  </si>
  <si>
    <t>Splunk alerts URL should be added in xMatters email notification</t>
  </si>
  <si>
    <t>Automation for space exhaustion in file system</t>
  </si>
  <si>
    <t>Automatic resolution of POD/VM/MQ restart related incidents</t>
  </si>
  <si>
    <t>Automatic handling of Sequence Gap issue in CHIPS flow</t>
  </si>
  <si>
    <t>Automatic cleaning of Backout Queue in GPE App</t>
  </si>
  <si>
    <t>Control-M failure for GPSSG4_BP_M04 Job for GPE App</t>
  </si>
  <si>
    <t>Control-M Jobs housekeeping activity</t>
  </si>
  <si>
    <t>Feature toggle implementation across all applications</t>
  </si>
  <si>
    <t>Handling of PUBSUB topic to depict right tenure of receiving messages</t>
  </si>
  <si>
    <t>Roleswap/DR Automation</t>
  </si>
  <si>
    <t>Automated Certificate 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</si>
</sst>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name val="Calibri"/>
      <family val="2"/>
      <scheme val="minor"/>
    </font>
    <font>
      <sz val="8"/>
      <name val="Calibri"/>
      <family val="2"/>
      <scheme val="minor"/>
    </font>
    <font>
      <sz val="11"/>
      <color rgb="FFFF0000"/>
      <name val="Calibri"/>
      <family val="2"/>
      <scheme val="minor"/>
    </font>
    <font>
      <sz val="16"/>
      <color theme="1"/>
      <name val="Calibri"/>
      <family val="2"/>
      <scheme val="minor"/>
    </font>
    <font>
      <b/>
      <sz val="14"/>
      <color theme="1"/>
      <name val="Calibri"/>
      <family val="2"/>
      <scheme val="minor"/>
    </font>
    <font>
      <sz val="10"/>
      <color theme="1"/>
      <name val="Calibri"/>
      <family val="2"/>
      <scheme val="minor"/>
    </font>
    <font>
      <sz val="10"/>
      <name val="Calibri"/>
      <family val="2"/>
      <scheme val="minor"/>
    </font>
    <font>
      <b/>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2" borderId="1" xfId="0" applyFont="1" applyFill="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5" fillId="2"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0" fillId="3" borderId="2" xfId="0" applyFill="1" applyBorder="1" applyAlignment="1">
      <alignment vertical="top"/>
    </xf>
    <xf numFmtId="0" fontId="0" fillId="3" borderId="3" xfId="0" applyFill="1" applyBorder="1" applyAlignment="1">
      <alignment vertical="top"/>
    </xf>
    <xf numFmtId="0" fontId="0" fillId="3" borderId="4" xfId="0" applyFill="1" applyBorder="1" applyAlignment="1">
      <alignment vertical="top"/>
    </xf>
    <xf numFmtId="0" fontId="0" fillId="3" borderId="5" xfId="0"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center" vertical="top" wrapText="1"/>
    </xf>
    <xf numFmtId="0" fontId="0" fillId="0" borderId="0" xfId="0" pivotButton="1"/>
    <xf numFmtId="0" fontId="0" fillId="0" borderId="0" xfId="0" applyAlignment="1">
      <alignment horizontal="left"/>
    </xf>
    <xf numFmtId="0" fontId="0" fillId="2" borderId="1" xfId="0"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left" vertical="center"/>
    </xf>
    <xf numFmtId="0" fontId="0" fillId="0" borderId="1" xfId="0" applyBorder="1" applyAlignment="1">
      <alignment vertical="center" wrapText="1"/>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2"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0" xfId="0" applyFill="1" applyAlignment="1">
      <alignment horizontal="left" vertical="top"/>
    </xf>
    <xf numFmtId="0" fontId="4"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left" vertical="center" wrapText="1"/>
    </xf>
    <xf numFmtId="0" fontId="1"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horizontal="center" vertical="center" wrapText="1"/>
    </xf>
    <xf numFmtId="0" fontId="0" fillId="7" borderId="1" xfId="0" applyFill="1" applyBorder="1" applyAlignment="1">
      <alignment horizontal="left" vertical="center" wrapText="1"/>
    </xf>
    <xf numFmtId="0" fontId="4" fillId="7" borderId="1" xfId="0" applyFont="1" applyFill="1" applyBorder="1" applyAlignment="1">
      <alignment horizontal="left" vertical="center" wrapText="1"/>
    </xf>
    <xf numFmtId="0" fontId="0" fillId="7" borderId="1" xfId="0" applyFill="1" applyBorder="1" applyAlignment="1">
      <alignment horizontal="left" vertical="center"/>
    </xf>
    <xf numFmtId="0" fontId="0" fillId="7" borderId="1" xfId="0" applyFill="1" applyBorder="1" applyAlignment="1">
      <alignment horizontal="center" vertical="center"/>
    </xf>
    <xf numFmtId="2" fontId="0" fillId="7" borderId="1" xfId="0" applyNumberFormat="1" applyFill="1" applyBorder="1" applyAlignment="1">
      <alignment horizontal="center" vertical="center"/>
    </xf>
    <xf numFmtId="0" fontId="0" fillId="7" borderId="0" xfId="0" applyFill="1" applyAlignment="1">
      <alignment horizontal="left" vertical="top"/>
    </xf>
    <xf numFmtId="0" fontId="0" fillId="7" borderId="1" xfId="0" applyFill="1" applyBorder="1" applyAlignment="1">
      <alignment vertical="center" wrapText="1"/>
    </xf>
    <xf numFmtId="0" fontId="0" fillId="7" borderId="1" xfId="0" applyFill="1" applyBorder="1" applyAlignment="1">
      <alignment horizontal="left" vertical="top"/>
    </xf>
    <xf numFmtId="0" fontId="4" fillId="6" borderId="1" xfId="0" applyFont="1" applyFill="1" applyBorder="1" applyAlignment="1">
      <alignment horizontal="left" vertical="center" wrapText="1"/>
    </xf>
    <xf numFmtId="0" fontId="0" fillId="6" borderId="1" xfId="0" applyFill="1" applyBorder="1" applyAlignment="1">
      <alignment horizontal="left" vertical="top"/>
    </xf>
    <xf numFmtId="0" fontId="0" fillId="6" borderId="1" xfId="0" applyFill="1" applyBorder="1" applyAlignment="1">
      <alignment vertical="center" wrapText="1"/>
    </xf>
    <xf numFmtId="0" fontId="4" fillId="6" borderId="1" xfId="0" applyFont="1" applyFill="1" applyBorder="1" applyAlignment="1">
      <alignment horizontal="left" vertical="center"/>
    </xf>
    <xf numFmtId="0" fontId="4" fillId="6" borderId="1" xfId="0" applyFont="1" applyFill="1" applyBorder="1" applyAlignment="1">
      <alignment vertical="center" wrapText="1"/>
    </xf>
    <xf numFmtId="0" fontId="4" fillId="6" borderId="1" xfId="0" applyFont="1" applyFill="1" applyBorder="1" applyAlignment="1">
      <alignment horizontal="center" vertical="center"/>
    </xf>
    <xf numFmtId="2" fontId="4" fillId="6" borderId="1" xfId="0" applyNumberFormat="1" applyFont="1" applyFill="1" applyBorder="1" applyAlignment="1">
      <alignment horizontal="center" vertical="center"/>
    </xf>
    <xf numFmtId="0" fontId="4" fillId="6" borderId="1" xfId="0" applyFont="1" applyFill="1" applyBorder="1" applyAlignment="1">
      <alignment horizontal="left" vertical="top"/>
    </xf>
    <xf numFmtId="0" fontId="4" fillId="6" borderId="0" xfId="0" applyFont="1" applyFill="1" applyAlignment="1">
      <alignment horizontal="left" vertical="top"/>
    </xf>
    <xf numFmtId="0" fontId="0" fillId="0" borderId="1" xfId="0" applyBorder="1" applyAlignment="1">
      <alignment horizontal="left" vertical="top" wrapText="1"/>
    </xf>
    <xf numFmtId="0" fontId="12" fillId="2" borderId="1" xfId="0" applyFont="1" applyFill="1" applyBorder="1" applyAlignment="1">
      <alignment horizontal="center" vertical="center"/>
    </xf>
    <xf numFmtId="0" fontId="12" fillId="2" borderId="1" xfId="0" applyFont="1" applyFill="1" applyBorder="1" applyAlignment="1">
      <alignment vertical="center" wrapText="1"/>
    </xf>
    <xf numFmtId="0" fontId="12" fillId="2" borderId="1" xfId="0" applyFont="1" applyFill="1" applyBorder="1"/>
    <xf numFmtId="0" fontId="0" fillId="0" borderId="1" xfId="0" applyBorder="1" applyAlignment="1">
      <alignment vertical="center"/>
    </xf>
    <xf numFmtId="0" fontId="4" fillId="0" borderId="1" xfId="0" applyFont="1" applyBorder="1" applyAlignment="1">
      <alignment horizontal="left" vertical="center" wrapText="1"/>
    </xf>
    <xf numFmtId="0" fontId="4" fillId="8"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left" vertical="center" wrapText="1"/>
    </xf>
    <xf numFmtId="0" fontId="7" fillId="0" borderId="1"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7" borderId="1" xfId="0" applyFill="1" applyBorder="1" applyAlignment="1">
      <alignment horizontal="center" vertical="center" wrapText="1"/>
    </xf>
    <xf numFmtId="0" fontId="4" fillId="7" borderId="1" xfId="0" applyFont="1" applyFill="1" applyBorder="1" applyAlignment="1">
      <alignment horizontal="center" vertical="center"/>
    </xf>
    <xf numFmtId="0" fontId="0" fillId="7" borderId="0" xfId="0" applyFill="1"/>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top"/>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cellXfs>
  <cellStyles count="1">
    <cellStyle name="Normal" xfId="0" builtinId="0"/>
  </cellStyles>
  <dxfs count="9">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'L2 L3-Backlog Prioritisation'!$AH$2:$AI$2</c:f>
              <c:strCache>
                <c:ptCount val="1"/>
                <c:pt idx="0">
                  <c:v>Reward Ranking Risk Ranking</c:v>
                </c:pt>
              </c:strCache>
            </c:strRef>
          </c:tx>
          <c:spPr>
            <a:ln w="25400" cap="flat" cmpd="sng" algn="ctr">
              <a:no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s>
            <c:dLbl>
              <c:idx val="0"/>
              <c:tx>
                <c:rich>
                  <a:bodyPr/>
                  <a:lstStyle/>
                  <a:p>
                    <a:fld id="{E45361B7-A604-455D-B35C-C448835065C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4D9-4993-BDE2-A00449CCC234}"/>
                </c:ext>
              </c:extLst>
            </c:dLbl>
            <c:dLbl>
              <c:idx val="1"/>
              <c:tx>
                <c:rich>
                  <a:bodyPr/>
                  <a:lstStyle/>
                  <a:p>
                    <a:fld id="{B116BC9F-D5D5-4EAE-B001-409A670417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4D9-4993-BDE2-A00449CCC234}"/>
                </c:ext>
              </c:extLst>
            </c:dLbl>
            <c:dLbl>
              <c:idx val="2"/>
              <c:tx>
                <c:rich>
                  <a:bodyPr/>
                  <a:lstStyle/>
                  <a:p>
                    <a:fld id="{5445D9F3-4819-46D2-9482-C3EA23D4A4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4D9-4993-BDE2-A00449CCC234}"/>
                </c:ext>
              </c:extLst>
            </c:dLbl>
            <c:dLbl>
              <c:idx val="3"/>
              <c:tx>
                <c:rich>
                  <a:bodyPr/>
                  <a:lstStyle/>
                  <a:p>
                    <a:fld id="{F7EEB58F-0ECD-4436-BF9D-059E6369F35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4D9-4993-BDE2-A00449CCC234}"/>
                </c:ext>
              </c:extLst>
            </c:dLbl>
            <c:dLbl>
              <c:idx val="4"/>
              <c:tx>
                <c:rich>
                  <a:bodyPr/>
                  <a:lstStyle/>
                  <a:p>
                    <a:fld id="{F6F4ABAF-54D4-48A3-8506-E0986DC7BE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4D9-4993-BDE2-A00449CCC234}"/>
                </c:ext>
              </c:extLst>
            </c:dLbl>
            <c:dLbl>
              <c:idx val="5"/>
              <c:tx>
                <c:rich>
                  <a:bodyPr/>
                  <a:lstStyle/>
                  <a:p>
                    <a:fld id="{26061022-7A10-4DEB-BB83-BB9F0A67471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4D9-4993-BDE2-A00449CCC234}"/>
                </c:ext>
              </c:extLst>
            </c:dLbl>
            <c:dLbl>
              <c:idx val="6"/>
              <c:tx>
                <c:rich>
                  <a:bodyPr/>
                  <a:lstStyle/>
                  <a:p>
                    <a:fld id="{2D97DB1F-ED7F-45ED-B1B1-A984BDA3FA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4D9-4993-BDE2-A00449CCC234}"/>
                </c:ext>
              </c:extLst>
            </c:dLbl>
            <c:dLbl>
              <c:idx val="7"/>
              <c:tx>
                <c:rich>
                  <a:bodyPr/>
                  <a:lstStyle/>
                  <a:p>
                    <a:fld id="{C8D9EDAA-A501-41F1-BB38-71DD8623E31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4D9-4993-BDE2-A00449CCC234}"/>
                </c:ext>
              </c:extLst>
            </c:dLbl>
            <c:dLbl>
              <c:idx val="8"/>
              <c:tx>
                <c:rich>
                  <a:bodyPr/>
                  <a:lstStyle/>
                  <a:p>
                    <a:fld id="{29217457-5199-46F3-A5C3-5CF3BAE526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4D9-4993-BDE2-A00449CCC234}"/>
                </c:ext>
              </c:extLst>
            </c:dLbl>
            <c:dLbl>
              <c:idx val="9"/>
              <c:tx>
                <c:rich>
                  <a:bodyPr/>
                  <a:lstStyle/>
                  <a:p>
                    <a:fld id="{558B0DF7-9177-4385-95FC-67F147CA82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4D9-4993-BDE2-A00449CCC234}"/>
                </c:ext>
              </c:extLst>
            </c:dLbl>
            <c:dLbl>
              <c:idx val="10"/>
              <c:tx>
                <c:rich>
                  <a:bodyPr/>
                  <a:lstStyle/>
                  <a:p>
                    <a:fld id="{28E8A6B0-EAE3-457E-9363-331025DF4A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4D9-4993-BDE2-A00449CCC234}"/>
                </c:ext>
              </c:extLst>
            </c:dLbl>
            <c:dLbl>
              <c:idx val="11"/>
              <c:tx>
                <c:rich>
                  <a:bodyPr/>
                  <a:lstStyle/>
                  <a:p>
                    <a:fld id="{E414A505-4AC8-4C46-8473-CD8F3C6B19C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4D9-4993-BDE2-A00449CCC234}"/>
                </c:ext>
              </c:extLst>
            </c:dLbl>
            <c:dLbl>
              <c:idx val="12"/>
              <c:tx>
                <c:rich>
                  <a:bodyPr/>
                  <a:lstStyle/>
                  <a:p>
                    <a:fld id="{05317931-99EF-4A62-8A8E-DC4187DAED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4D9-4993-BDE2-A00449CCC234}"/>
                </c:ext>
              </c:extLst>
            </c:dLbl>
            <c:dLbl>
              <c:idx val="13"/>
              <c:tx>
                <c:rich>
                  <a:bodyPr/>
                  <a:lstStyle/>
                  <a:p>
                    <a:fld id="{86722800-D97C-4663-A192-2EA3735F14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587-4573-B83F-677F054C35F3}"/>
                </c:ext>
              </c:extLst>
            </c:dLbl>
            <c:dLbl>
              <c:idx val="14"/>
              <c:tx>
                <c:rich>
                  <a:bodyPr/>
                  <a:lstStyle/>
                  <a:p>
                    <a:fld id="{1D4570C7-EC88-4C17-A69F-60E43A08A03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264-4C64-97CC-0049602D5C5C}"/>
                </c:ext>
              </c:extLst>
            </c:dLbl>
            <c:dLbl>
              <c:idx val="15"/>
              <c:tx>
                <c:rich>
                  <a:bodyPr/>
                  <a:lstStyle/>
                  <a:p>
                    <a:fld id="{5FBCE2F4-28E6-45A1-8EBF-25F4F442B4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264-4C64-97CC-0049602D5C5C}"/>
                </c:ext>
              </c:extLst>
            </c:dLbl>
            <c:dLbl>
              <c:idx val="16"/>
              <c:tx>
                <c:rich>
                  <a:bodyPr/>
                  <a:lstStyle/>
                  <a:p>
                    <a:fld id="{389C877E-A409-4B27-8789-59C61498BB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264-4C64-97CC-0049602D5C5C}"/>
                </c:ext>
              </c:extLst>
            </c:dLbl>
            <c:dLbl>
              <c:idx val="17"/>
              <c:tx>
                <c:rich>
                  <a:bodyPr/>
                  <a:lstStyle/>
                  <a:p>
                    <a:fld id="{C6E1A40A-D26B-4058-BBE4-5F1AE9FE09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264-4C64-97CC-0049602D5C5C}"/>
                </c:ext>
              </c:extLst>
            </c:dLbl>
            <c:dLbl>
              <c:idx val="18"/>
              <c:tx>
                <c:rich>
                  <a:bodyPr/>
                  <a:lstStyle/>
                  <a:p>
                    <a:fld id="{C26B9CC1-59F2-49C2-9D08-8CB040A7A19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264-4C64-97CC-0049602D5C5C}"/>
                </c:ext>
              </c:extLst>
            </c:dLbl>
            <c:dLbl>
              <c:idx val="19"/>
              <c:tx>
                <c:rich>
                  <a:bodyPr/>
                  <a:lstStyle/>
                  <a:p>
                    <a:fld id="{009129DD-30C2-4157-A21A-12F6B93A7C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264-4C64-97CC-0049602D5C5C}"/>
                </c:ext>
              </c:extLst>
            </c:dLbl>
            <c:dLbl>
              <c:idx val="20"/>
              <c:tx>
                <c:rich>
                  <a:bodyPr/>
                  <a:lstStyle/>
                  <a:p>
                    <a:fld id="{81286AC5-DF0C-4E15-B57A-945D5E10971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264-4C64-97CC-0049602D5C5C}"/>
                </c:ext>
              </c:extLst>
            </c:dLbl>
            <c:dLbl>
              <c:idx val="21"/>
              <c:tx>
                <c:rich>
                  <a:bodyPr/>
                  <a:lstStyle/>
                  <a:p>
                    <a:fld id="{6682A8F4-E149-4DD5-A597-98C07FA308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264-4C64-97CC-0049602D5C5C}"/>
                </c:ext>
              </c:extLst>
            </c:dLbl>
            <c:dLbl>
              <c:idx val="22"/>
              <c:tx>
                <c:rich>
                  <a:bodyPr/>
                  <a:lstStyle/>
                  <a:p>
                    <a:fld id="{30B79BDA-9BF7-4695-806A-158FC72B88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264-4C64-97CC-0049602D5C5C}"/>
                </c:ext>
              </c:extLst>
            </c:dLbl>
            <c:dLbl>
              <c:idx val="23"/>
              <c:tx>
                <c:rich>
                  <a:bodyPr/>
                  <a:lstStyle/>
                  <a:p>
                    <a:fld id="{34A00C7B-B9E3-4FF9-9E22-8973489AE69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264-4C64-97CC-0049602D5C5C}"/>
                </c:ext>
              </c:extLst>
            </c:dLbl>
            <c:dLbl>
              <c:idx val="24"/>
              <c:tx>
                <c:rich>
                  <a:bodyPr/>
                  <a:lstStyle/>
                  <a:p>
                    <a:fld id="{DDFE7ADA-56A7-4A37-8651-19F1891AD3B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264-4C64-97CC-0049602D5C5C}"/>
                </c:ext>
              </c:extLst>
            </c:dLbl>
            <c:dLbl>
              <c:idx val="25"/>
              <c:tx>
                <c:rich>
                  <a:bodyPr/>
                  <a:lstStyle/>
                  <a:p>
                    <a:fld id="{B4D958E9-B71E-47A7-9FAC-1B1A5D7B0D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264-4C64-97CC-0049602D5C5C}"/>
                </c:ext>
              </c:extLst>
            </c:dLbl>
            <c:dLbl>
              <c:idx val="26"/>
              <c:tx>
                <c:rich>
                  <a:bodyPr/>
                  <a:lstStyle/>
                  <a:p>
                    <a:fld id="{32CFC710-AB55-4DB5-A3A3-4553E9E1E9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7E3-48E0-9E3C-7BC504859230}"/>
                </c:ext>
              </c:extLst>
            </c:dLbl>
            <c:dLbl>
              <c:idx val="27"/>
              <c:tx>
                <c:rich>
                  <a:bodyPr/>
                  <a:lstStyle/>
                  <a:p>
                    <a:fld id="{28FE51CA-E1BD-4247-9349-A668793479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7E3-48E0-9E3C-7BC504859230}"/>
                </c:ext>
              </c:extLst>
            </c:dLbl>
            <c:dLbl>
              <c:idx val="28"/>
              <c:tx>
                <c:rich>
                  <a:bodyPr/>
                  <a:lstStyle/>
                  <a:p>
                    <a:fld id="{7831C472-0EDD-4FCF-A74C-67933AEE57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7E3-48E0-9E3C-7BC504859230}"/>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27E3-48E0-9E3C-7BC504859230}"/>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27E3-48E0-9E3C-7BC504859230}"/>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27E3-48E0-9E3C-7BC504859230}"/>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27E3-48E0-9E3C-7BC50485923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c15:spPr>
                <c15:showDataLabelsRange val="1"/>
                <c15:showLeaderLines val="0"/>
              </c:ext>
            </c:extLst>
          </c:dLbls>
          <c:xVal>
            <c:numRef>
              <c:f>'L2 L3-Backlog Prioritisation'!$AH$5:$AH$37</c:f>
              <c:numCache>
                <c:formatCode>0.00</c:formatCode>
                <c:ptCount val="33"/>
                <c:pt idx="0">
                  <c:v>34.847999999999999</c:v>
                </c:pt>
                <c:pt idx="1">
                  <c:v>63.36</c:v>
                </c:pt>
                <c:pt idx="2">
                  <c:v>52.271999999999998</c:v>
                </c:pt>
                <c:pt idx="3">
                  <c:v>39.204000000000001</c:v>
                </c:pt>
                <c:pt idx="4">
                  <c:v>30.492000000000004</c:v>
                </c:pt>
                <c:pt idx="5">
                  <c:v>49.247999999999998</c:v>
                </c:pt>
                <c:pt idx="6">
                  <c:v>58.608000000000004</c:v>
                </c:pt>
                <c:pt idx="7">
                  <c:v>9.5039999999999996</c:v>
                </c:pt>
                <c:pt idx="8">
                  <c:v>37.752000000000002</c:v>
                </c:pt>
                <c:pt idx="9">
                  <c:v>64.944000000000003</c:v>
                </c:pt>
                <c:pt idx="10">
                  <c:v>41.580000000000005</c:v>
                </c:pt>
                <c:pt idx="11">
                  <c:v>6.9119999999999999</c:v>
                </c:pt>
                <c:pt idx="12">
                  <c:v>13.824</c:v>
                </c:pt>
                <c:pt idx="13">
                  <c:v>7.2600000000000016</c:v>
                </c:pt>
                <c:pt idx="14">
                  <c:v>42.768000000000001</c:v>
                </c:pt>
                <c:pt idx="15">
                  <c:v>20.735999999999997</c:v>
                </c:pt>
                <c:pt idx="16">
                  <c:v>26.135999999999999</c:v>
                </c:pt>
                <c:pt idx="17">
                  <c:v>48.384</c:v>
                </c:pt>
                <c:pt idx="18">
                  <c:v>38.015999999999991</c:v>
                </c:pt>
                <c:pt idx="19">
                  <c:v>38.880000000000003</c:v>
                </c:pt>
                <c:pt idx="20">
                  <c:v>34.991999999999997</c:v>
                </c:pt>
                <c:pt idx="21">
                  <c:v>26.620000000000005</c:v>
                </c:pt>
                <c:pt idx="22">
                  <c:v>45.254000000000012</c:v>
                </c:pt>
                <c:pt idx="23">
                  <c:v>20.691000000000006</c:v>
                </c:pt>
                <c:pt idx="24">
                  <c:v>49.247999999999998</c:v>
                </c:pt>
                <c:pt idx="25">
                  <c:v>42.624000000000002</c:v>
                </c:pt>
                <c:pt idx="26">
                  <c:v>39.204000000000001</c:v>
                </c:pt>
                <c:pt idx="27">
                  <c:v>38.599000000000004</c:v>
                </c:pt>
                <c:pt idx="28">
                  <c:v>37.1</c:v>
                </c:pt>
              </c:numCache>
            </c:numRef>
          </c:xVal>
          <c:yVal>
            <c:numRef>
              <c:f>'L2 L3-Backlog Prioritisation'!$AI$5:$AI$37</c:f>
              <c:numCache>
                <c:formatCode>General</c:formatCode>
                <c:ptCount val="33"/>
                <c:pt idx="0">
                  <c:v>6.8850000000000007</c:v>
                </c:pt>
                <c:pt idx="1">
                  <c:v>8.5050000000000008</c:v>
                </c:pt>
                <c:pt idx="2">
                  <c:v>5.2650000000000006</c:v>
                </c:pt>
                <c:pt idx="3">
                  <c:v>6.0750000000000002</c:v>
                </c:pt>
                <c:pt idx="4">
                  <c:v>5.2650000000000006</c:v>
                </c:pt>
                <c:pt idx="5">
                  <c:v>12.87</c:v>
                </c:pt>
                <c:pt idx="6">
                  <c:v>6.0750000000000002</c:v>
                </c:pt>
                <c:pt idx="7">
                  <c:v>5.2650000000000006</c:v>
                </c:pt>
                <c:pt idx="8">
                  <c:v>6.8850000000000007</c:v>
                </c:pt>
                <c:pt idx="9">
                  <c:v>3.9600000000000004</c:v>
                </c:pt>
                <c:pt idx="10">
                  <c:v>7.6950000000000012</c:v>
                </c:pt>
                <c:pt idx="11">
                  <c:v>6.120000000000001</c:v>
                </c:pt>
                <c:pt idx="12">
                  <c:v>4.6800000000000006</c:v>
                </c:pt>
                <c:pt idx="13">
                  <c:v>5.2650000000000006</c:v>
                </c:pt>
                <c:pt idx="14">
                  <c:v>5.2650000000000006</c:v>
                </c:pt>
                <c:pt idx="15">
                  <c:v>3.9600000000000004</c:v>
                </c:pt>
                <c:pt idx="16">
                  <c:v>6.0750000000000002</c:v>
                </c:pt>
                <c:pt idx="17">
                  <c:v>4.6800000000000006</c:v>
                </c:pt>
                <c:pt idx="18">
                  <c:v>3.24</c:v>
                </c:pt>
                <c:pt idx="19">
                  <c:v>9.4050000000000011</c:v>
                </c:pt>
                <c:pt idx="20">
                  <c:v>6.4350000000000014</c:v>
                </c:pt>
                <c:pt idx="21">
                  <c:v>6.0750000000000002</c:v>
                </c:pt>
                <c:pt idx="22">
                  <c:v>6.0750000000000002</c:v>
                </c:pt>
                <c:pt idx="23">
                  <c:v>6.0750000000000002</c:v>
                </c:pt>
                <c:pt idx="24">
                  <c:v>3.9600000000000004</c:v>
                </c:pt>
                <c:pt idx="25">
                  <c:v>12.540000000000001</c:v>
                </c:pt>
                <c:pt idx="26">
                  <c:v>9.4050000000000011</c:v>
                </c:pt>
                <c:pt idx="27">
                  <c:v>7.4249999999999998</c:v>
                </c:pt>
                <c:pt idx="28">
                  <c:v>4.5</c:v>
                </c:pt>
              </c:numCache>
            </c:numRef>
          </c:yVal>
          <c:smooth val="0"/>
          <c:extLst>
            <c:ext xmlns:c15="http://schemas.microsoft.com/office/drawing/2012/chart" uri="{02D57815-91ED-43cb-92C2-25804820EDAC}">
              <c15:datalabelsRange>
                <c15:f>'L2 L3-Backlog Prioritisation'!$A$5:$A$37</c15:f>
                <c15:dlblRangeCache>
                  <c:ptCount val="33"/>
                  <c:pt idx="0">
                    <c:v>WSITREC01</c:v>
                  </c:pt>
                  <c:pt idx="1">
                    <c:v>WSITREC02</c:v>
                  </c:pt>
                  <c:pt idx="2">
                    <c:v>WSITREC03</c:v>
                  </c:pt>
                  <c:pt idx="3">
                    <c:v>WSITREC04</c:v>
                  </c:pt>
                  <c:pt idx="4">
                    <c:v>WSITREC05</c:v>
                  </c:pt>
                  <c:pt idx="5">
                    <c:v>WSITREC06</c:v>
                  </c:pt>
                  <c:pt idx="6">
                    <c:v>WSITREC07</c:v>
                  </c:pt>
                  <c:pt idx="7">
                    <c:v>WSITREC08</c:v>
                  </c:pt>
                  <c:pt idx="8">
                    <c:v>WSITREC09</c:v>
                  </c:pt>
                  <c:pt idx="9">
                    <c:v>WSITREC10</c:v>
                  </c:pt>
                  <c:pt idx="10">
                    <c:v>WSITREC11</c:v>
                  </c:pt>
                  <c:pt idx="11">
                    <c:v>WSITREC12</c:v>
                  </c:pt>
                  <c:pt idx="12">
                    <c:v>WSITREC13</c:v>
                  </c:pt>
                  <c:pt idx="13">
                    <c:v>WSITREC14</c:v>
                  </c:pt>
                  <c:pt idx="14">
                    <c:v>WSITREC15</c:v>
                  </c:pt>
                  <c:pt idx="15">
                    <c:v>WSITREC16</c:v>
                  </c:pt>
                  <c:pt idx="16">
                    <c:v>WSITREC17</c:v>
                  </c:pt>
                  <c:pt idx="17">
                    <c:v>WSITREC18</c:v>
                  </c:pt>
                  <c:pt idx="18">
                    <c:v>WSITREC19</c:v>
                  </c:pt>
                  <c:pt idx="19">
                    <c:v>WSITREC20</c:v>
                  </c:pt>
                  <c:pt idx="20">
                    <c:v>WSITREC21</c:v>
                  </c:pt>
                  <c:pt idx="21">
                    <c:v>WSITREC22</c:v>
                  </c:pt>
                  <c:pt idx="22">
                    <c:v>WSITREC23</c:v>
                  </c:pt>
                  <c:pt idx="23">
                    <c:v>WSITREC24</c:v>
                  </c:pt>
                  <c:pt idx="24">
                    <c:v>WSITREC25</c:v>
                  </c:pt>
                  <c:pt idx="25">
                    <c:v>WSITREC26</c:v>
                  </c:pt>
                  <c:pt idx="26">
                    <c:v>WSITREC27</c:v>
                  </c:pt>
                  <c:pt idx="27">
                    <c:v>WSITREC28</c:v>
                  </c:pt>
                  <c:pt idx="28">
                    <c:v>WSITREC29</c:v>
                  </c:pt>
                </c15:dlblRangeCache>
              </c15:datalabelsRange>
            </c:ext>
            <c:ext xmlns:c16="http://schemas.microsoft.com/office/drawing/2014/chart" uri="{C3380CC4-5D6E-409C-BE32-E72D297353CC}">
              <c16:uniqueId val="{00000000-74D9-4993-BDE2-A00449CCC234}"/>
            </c:ext>
          </c:extLst>
        </c:ser>
        <c:dLbls>
          <c:showLegendKey val="0"/>
          <c:showVal val="0"/>
          <c:showCatName val="0"/>
          <c:showSerName val="0"/>
          <c:showPercent val="0"/>
          <c:showBubbleSize val="0"/>
        </c:dLbls>
        <c:axId val="708094463"/>
        <c:axId val="963671871"/>
      </c:scatterChart>
      <c:valAx>
        <c:axId val="708094463"/>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63671871"/>
        <c:crosses val="autoZero"/>
        <c:crossBetween val="midCat"/>
      </c:valAx>
      <c:valAx>
        <c:axId val="963671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708094463"/>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IT Recommendations - Risk Reward Matrix - v4.0.xlsx]Backlog Pivots!PivotTable1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GB" sz="1800" b="1" i="0" baseline="0">
                <a:effectLst/>
              </a:rPr>
              <a:t>Recommendations - By Change Size</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'Backlog Pivots'!$B$4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C1-471E-889D-295757A2FE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C1-471E-889D-295757A2FE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C1-471E-889D-295757A2FE8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96-4F3D-88BD-C4247573E6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'Backlog Pivots'!$A$5:$A$9</c:f>
              <c:strCache>
                <c:ptCount val="4"/>
                <c:pt idx="0">
                  <c:v>M</c:v>
                </c:pt>
                <c:pt idx="1">
                  <c:v>VL</c:v>
                </c:pt>
                <c:pt idx="2">
                  <c:v>L</c:v>
                </c:pt>
                <c:pt idx="3">
                  <c:v>H</c:v>
                </c:pt>
              </c:strCache>
            </c:strRef>
          </c:cat>
          <c:val>
            <c:numRef>
              <c:f>'Backlog Pivots'!$B$5:$B$9</c:f>
              <c:numCache>
                <c:formatCode>General</c:formatCode>
                <c:ptCount val="4"/>
                <c:pt idx="0">
                  <c:v>16</c:v>
                </c:pt>
                <c:pt idx="1">
                  <c:v>10</c:v>
                </c:pt>
                <c:pt idx="2">
                  <c:v>3</c:v>
                </c:pt>
                <c:pt idx="3">
                  <c:v>3</c:v>
                </c:pt>
              </c:numCache>
            </c:numRef>
          </c:val>
          <c:extLst>
            <c:ext xmlns:c16="http://schemas.microsoft.com/office/drawing/2014/chart" uri="{C3380CC4-5D6E-409C-BE32-E72D297353CC}">
              <c16:uniqueId val="{00000001-7B65-41A2-A9DC-606E12015F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IT Recommendations - Risk Reward Matrix - v4.0.xlsx]Backlog Pivots!PivotTable2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Recommendations -</a:t>
            </a:r>
            <a:r>
              <a:rPr lang="en-GB" baseline="0"/>
              <a:t> By Impacted Area</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3"/>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'Backlog Pivots'!$B$14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EEC-4303-8A6D-343AC0B99B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EEC-4303-8A6D-343AC0B99B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0EEC-4303-8A6D-343AC0B99B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8F5-4C85-B10C-3448F8D65EA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8F5-4C85-B10C-3448F8D65E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'Backlog Pivots'!$A$15:$A$19</c:f>
              <c:strCache>
                <c:ptCount val="4"/>
                <c:pt idx="0">
                  <c:v>Standards</c:v>
                </c:pt>
                <c:pt idx="1">
                  <c:v>Technology</c:v>
                </c:pt>
                <c:pt idx="2">
                  <c:v>Process</c:v>
                </c:pt>
                <c:pt idx="3">
                  <c:v>Principles</c:v>
                </c:pt>
              </c:strCache>
            </c:strRef>
          </c:cat>
          <c:val>
            <c:numRef>
              <c:f>'Backlog Pivots'!$B$15:$B$19</c:f>
              <c:numCache>
                <c:formatCode>General</c:formatCode>
                <c:ptCount val="4"/>
                <c:pt idx="0">
                  <c:v>7</c:v>
                </c:pt>
                <c:pt idx="1">
                  <c:v>20</c:v>
                </c:pt>
                <c:pt idx="2">
                  <c:v>1</c:v>
                </c:pt>
                <c:pt idx="3">
                  <c:v>4</c:v>
                </c:pt>
              </c:numCache>
            </c:numRef>
          </c:val>
          <c:extLst>
            <c:ext xmlns:c16="http://schemas.microsoft.com/office/drawing/2014/chart" uri="{C3380CC4-5D6E-409C-BE32-E72D297353CC}">
              <c16:uniqueId val="{00000009-0EEC-4303-8A6D-343AC0B99B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IT Recommendations - Risk Reward Matrix - v4.0.xlsx]Backlog Pivots!PivotTable3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Recommendations - By Impacted Teams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8.6723338016637522E-2"/>
              <c:y val="-0.136200759715162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7.6880582481746909E-2"/>
              <c:y val="0.114178544137678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'Backlog Pivots'!$B$26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48-4A8C-9373-D21E4F5792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48-4A8C-9373-D21E4F5792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D2-4646-BDD8-D51B47EF39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DD2-4646-BDD8-D51B47EF390F}"/>
              </c:ext>
            </c:extLst>
          </c:dPt>
          <c:dLbls>
            <c:dLbl>
              <c:idx val="0"/>
              <c:layout>
                <c:manualLayout>
                  <c:x val="-8.6723338016637522E-2"/>
                  <c:y val="-0.136200759715162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48-4A8C-9373-D21E4F579283}"/>
                </c:ext>
              </c:extLst>
            </c:dLbl>
            <c:dLbl>
              <c:idx val="1"/>
              <c:layout>
                <c:manualLayout>
                  <c:x val="7.6880582481746909E-2"/>
                  <c:y val="0.1141785441376789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48-4A8C-9373-D21E4F57928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'Backlog Pivots'!$A$27:$A$29</c:f>
              <c:strCache>
                <c:ptCount val="2"/>
                <c:pt idx="0">
                  <c:v>SRE Team</c:v>
                </c:pt>
                <c:pt idx="1">
                  <c:v>Dev Team</c:v>
                </c:pt>
              </c:strCache>
            </c:strRef>
          </c:cat>
          <c:val>
            <c:numRef>
              <c:f>'Backlog Pivots'!$B$27:$B$29</c:f>
              <c:numCache>
                <c:formatCode>General</c:formatCode>
                <c:ptCount val="2"/>
                <c:pt idx="0">
                  <c:v>27</c:v>
                </c:pt>
                <c:pt idx="1">
                  <c:v>5</c:v>
                </c:pt>
              </c:numCache>
            </c:numRef>
          </c:val>
          <c:extLst>
            <c:ext xmlns:c16="http://schemas.microsoft.com/office/drawing/2014/chart" uri="{C3380CC4-5D6E-409C-BE32-E72D297353CC}">
              <c16:uniqueId val="{00000001-CDA3-4992-AB2A-2DC6391630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IT Recommendations - Risk Reward Matrix - v4.0.xlsx]Backlog Pivots!PivotTable4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Recommendations by</a:t>
            </a:r>
            <a:r>
              <a:rPr lang="en-US" baseline="0"/>
              <a:t> Impact Categorisation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'Backlog Pivots'!$B$37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C3-4B31-97D4-3943A408D3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C3-4B31-97D4-3943A408D3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C3-4B31-97D4-3943A408D32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C3-4B31-97D4-3943A408D32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CC3-4B31-97D4-3943A408D32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CC3-4B31-97D4-3943A408D32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CC3-4B31-97D4-3943A408D32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0E6-4CF8-A7A1-579606D5DA6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'Backlog Pivots'!$A$38:$A$45</c:f>
              <c:strCache>
                <c:ptCount val="8"/>
                <c:pt idx="0">
                  <c:v>Count of No. of Missed True positives discovered</c:v>
                </c:pt>
                <c:pt idx="1">
                  <c:v>Count of Improved Internal Security/Auditing/Efficiency (Yes/No)</c:v>
                </c:pt>
                <c:pt idx="2">
                  <c:v>Count of Improved Customer Experience (Yes/No)</c:v>
                </c:pt>
                <c:pt idx="3">
                  <c:v>Count of External Team Hours Saved [H/M/L/VL]</c:v>
                </c:pt>
                <c:pt idx="4">
                  <c:v>Count of Resolution Response Times Reduced 
[H/M/L/VL]</c:v>
                </c:pt>
                <c:pt idx="5">
                  <c:v>Count of SRE Support Hours Saved  [H/M/L/VL]</c:v>
                </c:pt>
                <c:pt idx="6">
                  <c:v>Count of No. of xMatter Incidents Reduced [H/M/L/VL]</c:v>
                </c:pt>
                <c:pt idx="7">
                  <c:v>Count of No. of Email Alerts Reduced [H/M/L/VL]</c:v>
                </c:pt>
              </c:strCache>
            </c:strRef>
          </c:cat>
          <c:val>
            <c:numRef>
              <c:f>'Backlog Pivots'!$B$38:$B$45</c:f>
              <c:numCache>
                <c:formatCode>General</c:formatCode>
                <c:ptCount val="8"/>
                <c:pt idx="0">
                  <c:v>9</c:v>
                </c:pt>
                <c:pt idx="1">
                  <c:v>28</c:v>
                </c:pt>
                <c:pt idx="2">
                  <c:v>18</c:v>
                </c:pt>
                <c:pt idx="3">
                  <c:v>10</c:v>
                </c:pt>
                <c:pt idx="4">
                  <c:v>14</c:v>
                </c:pt>
                <c:pt idx="5">
                  <c:v>19</c:v>
                </c:pt>
                <c:pt idx="6">
                  <c:v>7</c:v>
                </c:pt>
                <c:pt idx="7">
                  <c:v>15</c:v>
                </c:pt>
              </c:numCache>
            </c:numRef>
          </c:val>
          <c:extLst>
            <c:ext xmlns:c16="http://schemas.microsoft.com/office/drawing/2014/chart" uri="{C3380CC4-5D6E-409C-BE32-E72D297353CC}">
              <c16:uniqueId val="{0000000D-DBD6-4169-8D54-C90845A0CD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285749</xdr:colOff>
      <xdr:row>3</xdr:row>
      <xdr:rowOff>106361</xdr:rowOff>
    </xdr:from>
    <xdr:to>
      <xdr:col>17</xdr:col>
      <xdr:colOff>260349</xdr:colOff>
      <xdr:row>30</xdr:row>
      <xdr:rowOff>95250</xdr:rowOff>
    </xdr:to>
    <xdr:graphicFrame macro="">
      <xdr:nvGraphicFramePr>
        <xdr:cNvPr id="2" name="Chart 1">
          <a:extLst>
            <a:ext uri="{FF2B5EF4-FFF2-40B4-BE49-F238E27FC236}">
              <a16:creationId xmlns:a16="http://schemas.microsoft.com/office/drawing/2014/main" id="{80F24B34-0C46-66CB-3BAB-F58B00DC9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17</xdr:row>
      <xdr:rowOff>76200</xdr:rowOff>
    </xdr:from>
    <xdr:to>
      <xdr:col>16</xdr:col>
      <xdr:colOff>581025</xdr:colOff>
      <xdr:row>17</xdr:row>
      <xdr:rowOff>95250</xdr:rowOff>
    </xdr:to>
    <xdr:cxnSp macro="">
      <xdr:nvCxnSpPr>
        <xdr:cNvPr id="3" name="Straight Connector 2">
          <a:extLst>
            <a:ext uri="{FF2B5EF4-FFF2-40B4-BE49-F238E27FC236}">
              <a16:creationId xmlns:a16="http://schemas.microsoft.com/office/drawing/2014/main" id="{12BE4317-1ECB-4874-B349-486EAFD12089}"/>
            </a:ext>
          </a:extLst>
        </xdr:cNvPr>
        <xdr:cNvCxnSpPr/>
      </xdr:nvCxnSpPr>
      <xdr:spPr>
        <a:xfrm flipH="1">
          <a:off x="1181100" y="3314700"/>
          <a:ext cx="915352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6</xdr:row>
      <xdr:rowOff>28575</xdr:rowOff>
    </xdr:from>
    <xdr:to>
      <xdr:col>9</xdr:col>
      <xdr:colOff>295275</xdr:colOff>
      <xdr:row>29</xdr:row>
      <xdr:rowOff>9525</xdr:rowOff>
    </xdr:to>
    <xdr:cxnSp macro="">
      <xdr:nvCxnSpPr>
        <xdr:cNvPr id="6" name="Straight Connector 5">
          <a:extLst>
            <a:ext uri="{FF2B5EF4-FFF2-40B4-BE49-F238E27FC236}">
              <a16:creationId xmlns:a16="http://schemas.microsoft.com/office/drawing/2014/main" id="{EFAC28E7-B81D-45AE-A97C-10E5D6A990C4}"/>
            </a:ext>
          </a:extLst>
        </xdr:cNvPr>
        <xdr:cNvCxnSpPr/>
      </xdr:nvCxnSpPr>
      <xdr:spPr>
        <a:xfrm flipH="1">
          <a:off x="5772150" y="1171575"/>
          <a:ext cx="9525" cy="436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230908</xdr:colOff>
      <xdr:row>27</xdr:row>
      <xdr:rowOff>49481</xdr:rowOff>
    </xdr:from>
    <xdr:ext cx="1647929" cy="248851"/>
    <xdr:sp macro="" textlink="">
      <xdr:nvSpPr>
        <xdr:cNvPr id="4" name="TextBox 3">
          <a:extLst>
            <a:ext uri="{FF2B5EF4-FFF2-40B4-BE49-F238E27FC236}">
              <a16:creationId xmlns:a16="http://schemas.microsoft.com/office/drawing/2014/main" id="{718404E7-3C64-42C2-8988-1A65E900FAB7}"/>
            </a:ext>
          </a:extLst>
        </xdr:cNvPr>
        <xdr:cNvSpPr txBox="1"/>
      </xdr:nvSpPr>
      <xdr:spPr>
        <a:xfrm>
          <a:off x="8774544" y="4948052"/>
          <a:ext cx="16479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a:t>BR - Low Risk</a:t>
          </a:r>
          <a:r>
            <a:rPr lang="en-GB" sz="1000" baseline="0"/>
            <a:t>, High Reward</a:t>
          </a:r>
          <a:endParaRPr lang="en-GB" sz="1000"/>
        </a:p>
      </xdr:txBody>
    </xdr:sp>
    <xdr:clientData/>
  </xdr:oneCellAnchor>
  <xdr:oneCellAnchor>
    <xdr:from>
      <xdr:col>1</xdr:col>
      <xdr:colOff>581229</xdr:colOff>
      <xdr:row>27</xdr:row>
      <xdr:rowOff>36945</xdr:rowOff>
    </xdr:from>
    <xdr:ext cx="1647929" cy="248851"/>
    <xdr:sp macro="" textlink="">
      <xdr:nvSpPr>
        <xdr:cNvPr id="5" name="TextBox 4">
          <a:extLst>
            <a:ext uri="{FF2B5EF4-FFF2-40B4-BE49-F238E27FC236}">
              <a16:creationId xmlns:a16="http://schemas.microsoft.com/office/drawing/2014/main" id="{6239F1FE-4F10-4718-A842-113397C5A1AC}"/>
            </a:ext>
          </a:extLst>
        </xdr:cNvPr>
        <xdr:cNvSpPr txBox="1"/>
      </xdr:nvSpPr>
      <xdr:spPr>
        <a:xfrm>
          <a:off x="1191489" y="4935516"/>
          <a:ext cx="16479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a:t>BL - Low Risk</a:t>
          </a:r>
          <a:r>
            <a:rPr lang="en-GB" sz="1000" baseline="0"/>
            <a:t>, Low Reward</a:t>
          </a:r>
          <a:endParaRPr lang="en-GB" sz="1000"/>
        </a:p>
      </xdr:txBody>
    </xdr:sp>
    <xdr:clientData/>
  </xdr:oneCellAnchor>
  <xdr:oneCellAnchor>
    <xdr:from>
      <xdr:col>2</xdr:col>
      <xdr:colOff>7916</xdr:colOff>
      <xdr:row>6</xdr:row>
      <xdr:rowOff>57397</xdr:rowOff>
    </xdr:from>
    <xdr:ext cx="1647929" cy="248851"/>
    <xdr:sp macro="" textlink="">
      <xdr:nvSpPr>
        <xdr:cNvPr id="7" name="TextBox 6">
          <a:extLst>
            <a:ext uri="{FF2B5EF4-FFF2-40B4-BE49-F238E27FC236}">
              <a16:creationId xmlns:a16="http://schemas.microsoft.com/office/drawing/2014/main" id="{A69212F1-8F53-4C23-9916-712B634BAAF6}"/>
            </a:ext>
          </a:extLst>
        </xdr:cNvPr>
        <xdr:cNvSpPr txBox="1"/>
      </xdr:nvSpPr>
      <xdr:spPr>
        <a:xfrm>
          <a:off x="1228435" y="1145968"/>
          <a:ext cx="16479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a:t>TL - High Risk</a:t>
          </a:r>
          <a:r>
            <a:rPr lang="en-GB" sz="1000" baseline="0"/>
            <a:t>, Low Reward</a:t>
          </a:r>
          <a:endParaRPr lang="en-GB" sz="1000"/>
        </a:p>
      </xdr:txBody>
    </xdr:sp>
    <xdr:clientData/>
  </xdr:oneCellAnchor>
  <xdr:oneCellAnchor>
    <xdr:from>
      <xdr:col>14</xdr:col>
      <xdr:colOff>226290</xdr:colOff>
      <xdr:row>6</xdr:row>
      <xdr:rowOff>28368</xdr:rowOff>
    </xdr:from>
    <xdr:ext cx="1647929" cy="248851"/>
    <xdr:sp macro="" textlink="">
      <xdr:nvSpPr>
        <xdr:cNvPr id="8" name="TextBox 7">
          <a:extLst>
            <a:ext uri="{FF2B5EF4-FFF2-40B4-BE49-F238E27FC236}">
              <a16:creationId xmlns:a16="http://schemas.microsoft.com/office/drawing/2014/main" id="{7C92649F-50CE-4744-B609-62B63D44CDC4}"/>
            </a:ext>
          </a:extLst>
        </xdr:cNvPr>
        <xdr:cNvSpPr txBox="1"/>
      </xdr:nvSpPr>
      <xdr:spPr>
        <a:xfrm>
          <a:off x="8769926" y="1116939"/>
          <a:ext cx="16479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a:t>TR - High Risk</a:t>
          </a:r>
          <a:r>
            <a:rPr lang="en-GB" sz="1000" baseline="0"/>
            <a:t>, High Reward</a:t>
          </a:r>
          <a:endParaRPr lang="en-GB" sz="10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1285621</xdr:colOff>
      <xdr:row>0</xdr:row>
      <xdr:rowOff>142404</xdr:rowOff>
    </xdr:from>
    <xdr:to>
      <xdr:col>5</xdr:col>
      <xdr:colOff>2095500</xdr:colOff>
      <xdr:row>24</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394355</xdr:colOff>
      <xdr:row>0</xdr:row>
      <xdr:rowOff>98048</xdr:rowOff>
    </xdr:from>
    <xdr:to>
      <xdr:col>7</xdr:col>
      <xdr:colOff>4228118</xdr:colOff>
      <xdr:row>24</xdr:row>
      <xdr:rowOff>16252</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857250</xdr:colOff>
      <xdr:row>0</xdr:row>
      <xdr:rowOff>85725</xdr:rowOff>
    </xdr:from>
    <xdr:to>
      <xdr:col>12</xdr:col>
      <xdr:colOff>85725</xdr:colOff>
      <xdr:row>24</xdr:row>
      <xdr:rowOff>28575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1492579</xdr:colOff>
      <xdr:row>24</xdr:row>
      <xdr:rowOff>156789</xdr:rowOff>
    </xdr:from>
    <xdr:to>
      <xdr:col>6</xdr:col>
      <xdr:colOff>2433814</xdr:colOff>
      <xdr:row>53</xdr:row>
      <xdr:rowOff>109169</xdr:rowOff>
    </xdr:to>
    <xdr:graphicFrame macro="">
      <xdr:nvGraphicFramePr>
        <xdr:cNvPr id="4" name="Chart 3">
          <a:extLst>
            <a:ext uri="{FF2B5EF4-FFF2-40B4-BE49-F238E27FC236}">
              <a16:creationId xmlns:a16="http://schemas.microsoft.com/office/drawing/2014/main" id="{A96C1815-5AF9-467B-BD0B-F910B62FE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bharwani@hsbc.com" refreshedDate="44882.44349849537" createdVersion="6" refreshedVersion="7" minRefreshableVersion="3" recordCount="69" xr:uid="{00000000-000A-0000-FFFF-FFFF00000000}">
  <cacheSource type="worksheet">
    <worksheetSource ref="A2:AL13" sheet="L2 L3-Backlog Prioritisation"/>
  </cacheSource>
  <cacheFields count="40">
    <cacheField name="Sr No." numFmtId="0">
      <sharedItems containsBlank="1"/>
    </cacheField>
    <cacheField name="Identified in Sprint" numFmtId="0">
      <sharedItems containsBlank="1" containsMixedTypes="1" containsNumber="1" containsInteger="1" minValue="1" maxValue="11" count="13">
        <s v="None"/>
        <m/>
        <n v="3"/>
        <n v="1"/>
        <n v="2"/>
        <n v="4"/>
        <n v="5"/>
        <n v="6"/>
        <n v="7"/>
        <n v="8"/>
        <n v="9"/>
        <n v="10"/>
        <n v="11"/>
      </sharedItems>
    </cacheField>
    <cacheField name="API ID" numFmtId="0">
      <sharedItems containsBlank="1"/>
    </cacheField>
    <cacheField name="Proposed Recommendation" numFmtId="0">
      <sharedItems containsBlank="1"/>
    </cacheField>
    <cacheField name="Proposed Recommendation Description" numFmtId="0">
      <sharedItems containsBlank="1" longText="1"/>
    </cacheField>
    <cacheField name="Issue Targeted" numFmtId="0">
      <sharedItems containsBlank="1" longText="1"/>
    </cacheField>
    <cacheField name="Alert/Issue IDs" numFmtId="0">
      <sharedItems containsBlank="1"/>
    </cacheField>
    <cacheField name="Treatment Strategy" numFmtId="0">
      <sharedItems containsBlank="1"/>
    </cacheField>
    <cacheField name="Impacted Area_x000a_" numFmtId="0">
      <sharedItems containsBlank="1"/>
    </cacheField>
    <cacheField name="Impacted Systems/Tools" numFmtId="0">
      <sharedItems containsBlank="1"/>
    </cacheField>
    <cacheField name="Impacted Team" numFmtId="0">
      <sharedItems containsBlank="1"/>
    </cacheField>
    <cacheField name="API Categorization" numFmtId="0">
      <sharedItems containsBlank="1"/>
    </cacheField>
    <cacheField name="Key HSBC Contact" numFmtId="0">
      <sharedItems containsBlank="1"/>
    </cacheField>
    <cacheField name="Tactical/ Strategic Change" numFmtId="0">
      <sharedItems containsBlank="1"/>
    </cacheField>
    <cacheField name="No. of Upstream Source Systems" numFmtId="0">
      <sharedItems containsBlank="1"/>
    </cacheField>
    <cacheField name="No. of Downstream Systems" numFmtId="0">
      <sharedItems containsBlank="1"/>
    </cacheField>
    <cacheField name="Change Impact Layer" numFmtId="0">
      <sharedItems containsBlank="1"/>
    </cacheField>
    <cacheField name="Impact Breadth" numFmtId="0">
      <sharedItems containsBlank="1"/>
    </cacheField>
    <cacheField name="Recommendation Owner from SRE Team" numFmtId="0">
      <sharedItems containsBlank="1"/>
    </cacheField>
    <cacheField name="Cost of Change (H/M/L/VL)" numFmtId="0">
      <sharedItems containsBlank="1"/>
    </cacheField>
    <cacheField name="POC candidate " numFmtId="0">
      <sharedItems containsBlank="1"/>
    </cacheField>
    <cacheField name="Comments/Benefits" numFmtId="0">
      <sharedItems containsBlank="1" longText="1"/>
    </cacheField>
    <cacheField name="Confidence on Data Entered _x000a_(H/M/L)" numFmtId="0">
      <sharedItems containsBlank="1"/>
    </cacheField>
    <cacheField name="Change Complexity (H/M/L/VL)" numFmtId="0">
      <sharedItems containsBlank="1"/>
    </cacheField>
    <cacheField name="HSBC SME Expertise Available (H/M/L)" numFmtId="0">
      <sharedItems containsBlank="1"/>
    </cacheField>
    <cacheField name="HSBC Technical Expertise Available (H/M/L)" numFmtId="0">
      <sharedItems containsBlank="1"/>
    </cacheField>
    <cacheField name="Change Size (H/M/L/VL)" numFmtId="0">
      <sharedItems containsBlank="1" count="7">
        <s v="Risk"/>
        <s v="H=4,M=3,L=2, VL=1"/>
        <s v="VL"/>
        <s v="M"/>
        <s v="L"/>
        <s v="H"/>
        <m/>
      </sharedItems>
    </cacheField>
    <cacheField name="No. of Missed True positives discovered" numFmtId="0">
      <sharedItems containsBlank="1"/>
    </cacheField>
    <cacheField name="No. of Email Alerts Reduced [H/M/L/VL]" numFmtId="0">
      <sharedItems containsBlank="1"/>
    </cacheField>
    <cacheField name="No. of xMatter Incidents Reduced [H/M/L/VL]" numFmtId="0">
      <sharedItems containsBlank="1"/>
    </cacheField>
    <cacheField name="SRE Support Hours Saved  [H/M/L/VL]" numFmtId="0">
      <sharedItems containsBlank="1"/>
    </cacheField>
    <cacheField name="Resolution Response Times Reduced _x000a_[H/M/L/VL]" numFmtId="0">
      <sharedItems containsBlank="1"/>
    </cacheField>
    <cacheField name="External Team Hours Saved [H/M/L/VL]" numFmtId="0">
      <sharedItems containsBlank="1"/>
    </cacheField>
    <cacheField name="Improved Internal Security/Auditing/Efficiency (Yes/No)" numFmtId="0">
      <sharedItems containsBlank="1"/>
    </cacheField>
    <cacheField name="Improved Customer Experience (Yes/No)" numFmtId="0">
      <sharedItems containsBlank="1"/>
    </cacheField>
    <cacheField name="Reward Ranking" numFmtId="0">
      <sharedItems containsString="0" containsBlank="1" containsNumber="1" minValue="0" maxValue="36.287999999999997"/>
    </cacheField>
    <cacheField name="Risk Ranking" numFmtId="0">
      <sharedItems containsString="0" containsBlank="1" containsNumber="1" minValue="0" maxValue="10.395000000000001"/>
    </cacheField>
    <cacheField name="Strategic Roadmap Ranking" numFmtId="0">
      <sharedItems containsBlank="1" containsMixedTypes="1" containsNumber="1" minValue="1.122077922077922" maxValue="7.7538461538461521"/>
    </cacheField>
    <cacheField name="Strategic Roadmap Ranking2" numFmtId="0">
      <sharedItems containsString="0" containsBlank="1" containsNumber="1" minValue="1.5" maxValue="32"/>
    </cacheField>
    <cacheField name="Extreme in Quadran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bharwani@hsbc.com" refreshedDate="44882.443562037035" createdVersion="6" refreshedVersion="7" minRefreshableVersion="3" recordCount="68" xr:uid="{00000000-000A-0000-FFFF-FFFF01000000}">
  <cacheSource type="worksheet">
    <worksheetSource ref="A2:AL4" sheet="L2 L3-Backlog Prioritisation"/>
  </cacheSource>
  <cacheFields count="40">
    <cacheField name="Sr No." numFmtId="0">
      <sharedItems containsBlank="1"/>
    </cacheField>
    <cacheField name="Identified in Sprint" numFmtId="0">
      <sharedItems containsBlank="1" containsMixedTypes="1" containsNumber="1" containsInteger="1" minValue="1" maxValue="11" count="13">
        <s v="None"/>
        <m/>
        <n v="3"/>
        <n v="1"/>
        <n v="2"/>
        <n v="4"/>
        <n v="5"/>
        <n v="6"/>
        <n v="7"/>
        <n v="8"/>
        <n v="9"/>
        <n v="10"/>
        <n v="11"/>
      </sharedItems>
    </cacheField>
    <cacheField name="API ID" numFmtId="0">
      <sharedItems containsBlank="1"/>
    </cacheField>
    <cacheField name="Proposed Recommendation" numFmtId="0">
      <sharedItems containsBlank="1"/>
    </cacheField>
    <cacheField name="Proposed Recommendation Description" numFmtId="0">
      <sharedItems containsBlank="1" longText="1"/>
    </cacheField>
    <cacheField name="Issue Targeted" numFmtId="0">
      <sharedItems containsBlank="1" longText="1"/>
    </cacheField>
    <cacheField name="Alert/Issue IDs" numFmtId="0">
      <sharedItems containsBlank="1"/>
    </cacheField>
    <cacheField name="Treatment Strategy" numFmtId="0">
      <sharedItems containsBlank="1"/>
    </cacheField>
    <cacheField name="Impacted Area_x000a_" numFmtId="0">
      <sharedItems containsBlank="1" count="7">
        <s v="Risk"/>
        <s v="Standards = 1_x000a_Principles = 1_x000a_Process = 2_x000a_Technology = 3_x000a_People = 4_x000a_"/>
        <s v="Standards"/>
        <s v="Technology"/>
        <s v="Process"/>
        <s v="Principles"/>
        <m/>
      </sharedItems>
    </cacheField>
    <cacheField name="Impacted Systems/Tools" numFmtId="0">
      <sharedItems containsBlank="1"/>
    </cacheField>
    <cacheField name="Impacted Team" numFmtId="0">
      <sharedItems containsBlank="1" count="4">
        <s v="None"/>
        <m/>
        <s v="SRE Team"/>
        <s v="Dev Team"/>
      </sharedItems>
    </cacheField>
    <cacheField name="API Categorization" numFmtId="0">
      <sharedItems containsBlank="1"/>
    </cacheField>
    <cacheField name="Key HSBC Contact" numFmtId="0">
      <sharedItems containsBlank="1"/>
    </cacheField>
    <cacheField name="Tactical/ Strategic Change" numFmtId="0">
      <sharedItems containsBlank="1"/>
    </cacheField>
    <cacheField name="No. of Upstream Source Systems" numFmtId="0">
      <sharedItems containsBlank="1"/>
    </cacheField>
    <cacheField name="No. of Downstream Systems" numFmtId="0">
      <sharedItems containsBlank="1"/>
    </cacheField>
    <cacheField name="Change Impact Layer" numFmtId="0">
      <sharedItems containsBlank="1"/>
    </cacheField>
    <cacheField name="Impact Breadth" numFmtId="0">
      <sharedItems containsBlank="1"/>
    </cacheField>
    <cacheField name="Recommendation Owner from SRE Team" numFmtId="0">
      <sharedItems containsBlank="1"/>
    </cacheField>
    <cacheField name="Cost of Change (H/M/L/VL)" numFmtId="0">
      <sharedItems containsBlank="1"/>
    </cacheField>
    <cacheField name="POC candidate " numFmtId="0">
      <sharedItems containsBlank="1"/>
    </cacheField>
    <cacheField name="Comments/Benefits" numFmtId="0">
      <sharedItems containsBlank="1" longText="1"/>
    </cacheField>
    <cacheField name="Confidence on Data Entered _x000a_(H/M/L)" numFmtId="0">
      <sharedItems containsBlank="1"/>
    </cacheField>
    <cacheField name="Change Complexity (H/M/L/VL)" numFmtId="0">
      <sharedItems containsBlank="1"/>
    </cacheField>
    <cacheField name="HSBC SME Expertise Available (H/M/L)" numFmtId="0">
      <sharedItems containsBlank="1"/>
    </cacheField>
    <cacheField name="HSBC Technical Expertise Available (H/M/L)" numFmtId="0">
      <sharedItems containsBlank="1"/>
    </cacheField>
    <cacheField name="Change Size (H/M/L/VL)" numFmtId="0">
      <sharedItems containsBlank="1"/>
    </cacheField>
    <cacheField name="No. of Missed True positives discovered" numFmtId="0">
      <sharedItems containsBlank="1"/>
    </cacheField>
    <cacheField name="No. of Email Alerts Reduced [H/M/L/VL]" numFmtId="0">
      <sharedItems containsBlank="1"/>
    </cacheField>
    <cacheField name="No. of xMatter Incidents Reduced [H/M/L/VL]" numFmtId="0">
      <sharedItems containsBlank="1"/>
    </cacheField>
    <cacheField name="SRE Support Hours Saved  [H/M/L/VL]" numFmtId="0">
      <sharedItems containsBlank="1"/>
    </cacheField>
    <cacheField name="Resolution Response Times Reduced _x000a_[H/M/L/VL]" numFmtId="0">
      <sharedItems containsBlank="1"/>
    </cacheField>
    <cacheField name="External Team Hours Saved [H/M/L/VL]" numFmtId="0">
      <sharedItems containsBlank="1"/>
    </cacheField>
    <cacheField name="Improved Internal Security/Auditing/Efficiency (Yes/No)" numFmtId="0">
      <sharedItems containsBlank="1"/>
    </cacheField>
    <cacheField name="Improved Customer Experience (Yes/No)" numFmtId="0">
      <sharedItems containsBlank="1"/>
    </cacheField>
    <cacheField name="Reward Ranking" numFmtId="0">
      <sharedItems containsString="0" containsBlank="1" containsNumber="1" minValue="0" maxValue="36.287999999999997"/>
    </cacheField>
    <cacheField name="Risk Ranking" numFmtId="0">
      <sharedItems containsString="0" containsBlank="1" containsNumber="1" minValue="0" maxValue="10.395000000000001"/>
    </cacheField>
    <cacheField name="Strategic Roadmap Ranking" numFmtId="0">
      <sharedItems containsBlank="1" containsMixedTypes="1" containsNumber="1" minValue="1.122077922077922" maxValue="7.7538461538461521"/>
    </cacheField>
    <cacheField name="Strategic Roadmap Ranking2" numFmtId="0">
      <sharedItems containsString="0" containsBlank="1" containsNumber="1" minValue="1.5" maxValue="32"/>
    </cacheField>
    <cacheField name="Extreme in Quadran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it.pruthi@noexternalmail.hsbc.com" refreshedDate="45219.641455555553" createdVersion="8" refreshedVersion="8" minRefreshableVersion="3" recordCount="41" xr:uid="{329CC24F-AE56-4576-AF5B-E35208D7D611}">
  <cacheSource type="worksheet">
    <worksheetSource ref="A2:AN50" sheet="L2 L3-Backlog Prioritisation"/>
  </cacheSource>
  <cacheFields count="40">
    <cacheField name="Sr No." numFmtId="0">
      <sharedItems containsBlank="1"/>
    </cacheField>
    <cacheField name="Proposed Recommendation" numFmtId="0">
      <sharedItems containsBlank="1"/>
    </cacheField>
    <cacheField name="Proposed Recommendation Description" numFmtId="0">
      <sharedItems containsBlank="1" longText="1"/>
    </cacheField>
    <cacheField name="Issue Targeted" numFmtId="0">
      <sharedItems containsBlank="1"/>
    </cacheField>
    <cacheField name="Mapped to Roadmap Workstream" numFmtId="0">
      <sharedItems containsBlank="1" count="5">
        <m/>
        <s v="Automation"/>
        <s v="Org Transformation"/>
        <s v="Tooling Implementation"/>
        <s v="Observability"/>
      </sharedItems>
    </cacheField>
    <cacheField name="Treatment Strategy" numFmtId="0">
      <sharedItems containsBlank="1"/>
    </cacheField>
    <cacheField name="Impacted Area" numFmtId="0">
      <sharedItems containsBlank="1"/>
    </cacheField>
    <cacheField name="Impacted Systems/Tools" numFmtId="0">
      <sharedItems containsBlank="1"/>
    </cacheField>
    <cacheField name="Impacted Team" numFmtId="0">
      <sharedItems containsBlank="1"/>
    </cacheField>
    <cacheField name="Application Name" numFmtId="0">
      <sharedItems containsBlank="1"/>
    </cacheField>
    <cacheField name="Key HSBC Contact" numFmtId="0">
      <sharedItems containsBlank="1"/>
    </cacheField>
    <cacheField name="Tactical/ Strategic Change" numFmtId="0">
      <sharedItems containsBlank="1"/>
    </cacheField>
    <cacheField name="No. of Upstream Source Systems" numFmtId="0">
      <sharedItems containsBlank="1"/>
    </cacheField>
    <cacheField name="No. of Downstream Systems" numFmtId="0">
      <sharedItems containsBlank="1"/>
    </cacheField>
    <cacheField name="Change Impact Layer" numFmtId="0">
      <sharedItems containsBlank="1"/>
    </cacheField>
    <cacheField name="Impact Breadth" numFmtId="0">
      <sharedItems containsBlank="1"/>
    </cacheField>
    <cacheField name="Recommendation Owner from HSBC" numFmtId="0">
      <sharedItems containsBlank="1"/>
    </cacheField>
    <cacheField name="Cost of Change (H/M/L/VL)" numFmtId="0">
      <sharedItems containsBlank="1"/>
    </cacheField>
    <cacheField name="POC candidate " numFmtId="0">
      <sharedItems containsNonDate="0" containsString="0" containsBlank="1"/>
    </cacheField>
    <cacheField name="Comments/Benefits" numFmtId="0">
      <sharedItems containsBlank="1" longText="1"/>
    </cacheField>
    <cacheField name="Confidence on Data Entered _x000a_(H/M/L)" numFmtId="0">
      <sharedItems containsBlank="1"/>
    </cacheField>
    <cacheField name="Change Complexity (H/M/L/VL)" numFmtId="0">
      <sharedItems containsBlank="1"/>
    </cacheField>
    <cacheField name="HSBC SME Expertise Available (H/M/L)" numFmtId="0">
      <sharedItems containsBlank="1"/>
    </cacheField>
    <cacheField name="HSBC Technical Expertise Available (H/M/L)" numFmtId="0">
      <sharedItems containsBlank="1"/>
    </cacheField>
    <cacheField name="Change Size (H/M/L/VL)" numFmtId="0">
      <sharedItems containsBlank="1"/>
    </cacheField>
    <cacheField name="Will this help in setting up E2E Observability" numFmtId="0">
      <sharedItems containsBlank="1"/>
    </cacheField>
    <cacheField name="Will this help in Alerts Reduction [H/M/L/VL]" numFmtId="0">
      <sharedItems containsBlank="1"/>
    </cacheField>
    <cacheField name="Will this help in Incidents Reduction [H/M/L/VL]" numFmtId="0">
      <sharedItems containsBlank="1"/>
    </cacheField>
    <cacheField name="Will this reduce toil and save support hours [H/M/L/VL]" numFmtId="0">
      <sharedItems containsBlank="1"/>
    </cacheField>
    <cacheField name="Will this reduce MTTR [H/M/L/VL]" numFmtId="0">
      <sharedItems containsBlank="1"/>
    </cacheField>
    <cacheField name="External Team Hours Saved [H/M/L/VL]" numFmtId="0">
      <sharedItems containsBlank="1"/>
    </cacheField>
    <cacheField name="Will this increase system stability and reduce risk" numFmtId="0">
      <sharedItems containsBlank="1"/>
    </cacheField>
    <cacheField name="Improved customer impact assessment (Yes/No)" numFmtId="0">
      <sharedItems containsBlank="1"/>
    </cacheField>
    <cacheField name="Reward Ranking" numFmtId="0">
      <sharedItems containsString="0" containsBlank="1" containsNumber="1" minValue="6.9119999999999999" maxValue="64.944000000000003"/>
    </cacheField>
    <cacheField name="Risk Ranking" numFmtId="0">
      <sharedItems containsString="0" containsBlank="1" containsNumber="1" minValue="3.24" maxValue="12.870000000000003"/>
    </cacheField>
    <cacheField name="Strategic Roadmap Ranking" numFmtId="0">
      <sharedItems containsString="0" containsBlank="1" containsNumber="1" minValue="1.1294117647058821" maxValue="16.399999999999999"/>
    </cacheField>
    <cacheField name="Strategic Roadmap Ranking2" numFmtId="0">
      <sharedItems containsBlank="1" containsMixedTypes="1" containsNumber="1" containsInteger="1" minValue="1" maxValue="24"/>
    </cacheField>
    <cacheField name="Extreme in Quadrant" numFmtId="0">
      <sharedItems containsBlank="1"/>
    </cacheField>
    <cacheField name="No. of alerts reduced" numFmtId="0">
      <sharedItems containsNonDate="0" containsString="0" containsBlank="1"/>
    </cacheField>
    <cacheField name="Splunk Data Reduce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s v="None"/>
    <x v="0"/>
    <s v="None"/>
    <s v="None"/>
    <s v="None"/>
    <s v="None"/>
    <s v="None"/>
    <s v="Reward"/>
    <s v="Risk"/>
    <s v="None"/>
    <s v="None"/>
    <s v="None"/>
    <s v="None"/>
    <s v="Reward"/>
    <s v="Risk"/>
    <s v="Risk"/>
    <s v="Risk"/>
    <s v="Reward"/>
    <s v="None"/>
    <s v="Reward"/>
    <s v="None"/>
    <s v="None"/>
    <s v="Risk"/>
    <s v="Both"/>
    <s v="Risk"/>
    <s v="Risk"/>
    <x v="0"/>
    <s v="Reward"/>
    <s v="Reward"/>
    <s v="Reward"/>
    <s v="Reward"/>
    <s v="Reward"/>
    <s v="Reward"/>
    <s v="Reward"/>
    <s v="Reward"/>
    <m/>
    <m/>
    <m/>
    <m/>
    <m/>
  </r>
  <r>
    <m/>
    <x v="1"/>
    <m/>
    <m/>
    <m/>
    <m/>
    <m/>
    <s v="Fix = 1_x000a_Enhance = 3_x000a_Retire = 2_x000a_Reachitect = 4"/>
    <s v="Standards = 1_x000a_Principles = 1_x000a_Process = 2_x000a_Technology = 3_x000a_People = 4_x000a_"/>
    <m/>
    <m/>
    <m/>
    <m/>
    <s v="Strategic = 3_x000a_Tactical = 1"/>
    <m/>
    <m/>
    <s v="Internal = 0.5_x000a_Backend = 1_x000a_External = 3"/>
    <s v="General = +20%_x000a_Specific = -20%"/>
    <m/>
    <s v="H=-20%,M=-10%,L=+10%,VL=+20%"/>
    <m/>
    <m/>
    <s v="Risk - H=-10%, M=+10%, L=+20%"/>
    <s v="Reward - H=-20%,M=-10%,L=+20%,VL=+20%_x000a_Risk - H=+20%, M=+10%, L=-10%,VL=-20%"/>
    <s v="H=1,M=2,L=3"/>
    <s v="H=1,M=2,L=3"/>
    <x v="1"/>
    <s v="H=5,M=4,L=3,VL=2"/>
    <s v="H=5,M=4,L=3,VL=2"/>
    <s v="H=+20%,M=+10%,L=+7.5%,VL=+5%"/>
    <s v="H=7,M=5,L=3,VL=2"/>
    <s v="H=7,M=6,L=5,VL=4"/>
    <s v="H=7,M=6,L=5,VL=4"/>
    <s v="Yes=3, No=0"/>
    <s v="Yes=3, No=0"/>
    <m/>
    <m/>
    <m/>
    <m/>
    <m/>
  </r>
  <r>
    <s v="WPBREC01"/>
    <x v="2"/>
    <s v="NA"/>
    <s v="Disabled alerts should be removed from production environment"/>
    <s v="Disabled alerts should be removed from production environment_x000a_House cleaning activity"/>
    <s v="Best practice"/>
    <s v="NA"/>
    <s v="Retire"/>
    <s v="Standards"/>
    <s v="Splunk"/>
    <s v="SRE Team"/>
    <s v="NA"/>
    <s v="WPB SRE Team"/>
    <s v="Strategic"/>
    <s v="NA"/>
    <s v="NA"/>
    <s v="Internal"/>
    <s v="General"/>
    <m/>
    <s v="VL"/>
    <s v="N"/>
    <s v="This will prevent accidental enablement of the alerts_x000a_Cleaner production environment"/>
    <s v="H"/>
    <s v="VL"/>
    <s v="H"/>
    <s v="H"/>
    <x v="2"/>
    <m/>
    <m/>
    <m/>
    <m/>
    <m/>
    <m/>
    <s v="Yes"/>
    <m/>
    <n v="13.824"/>
    <n v="3.24"/>
    <n v="4.2666666666666666"/>
    <n v="7"/>
    <s v="Not Extreme"/>
  </r>
  <r>
    <s v="WPBREC02"/>
    <x v="3"/>
    <s v="NA"/>
    <s v="Testing of alerts should not be done in the production environment"/>
    <s v="As per our observation, currently production environment is used for testing the alerts. However, a separate Splunk test environment should be configured for testing the alerts. _x000a__x000a_To test the Splunk alerts, use one of the options mentioned below – _x000a_ Option-1: Use Splunk dev/test license for internal, non-production use. Each license is limited to 50GB of data_x000a_ Option-2: Use freely available docker image for Splunk test environment_x000a_ Option-3: Install freely available trial version of Splunk _x000a_To create test data for Splunk test environment , use one of the options mentioned below –_x000a_  Option-1: Use Eventgen Splunk App_x000a__x000a_Option-2: Export Splunk log data from prod instance of Splunk to CSV file and then ingest exported log to Test instance of Splunk_x000a_ Option-3: Forward same production log to Test instance by configuring Splunk outputs.conf file"/>
    <s v="This is a recommendation basis Industry Standard Practices_x000a_"/>
    <s v="NA"/>
    <s v="Enhance"/>
    <s v="Technology"/>
    <s v="Splunk"/>
    <s v="SRE Team"/>
    <s v="NA"/>
    <s v="WPB SRE Team"/>
    <s v="Strategic"/>
    <s v="NA"/>
    <s v="NA"/>
    <s v="Internal"/>
    <s v="General"/>
    <m/>
    <s v="VL"/>
    <m/>
    <s v="As the trial or test version of splunk is available for free, the cost of change is mainly the effort spent in setting up this environment to test alerts."/>
    <s v="H"/>
    <s v="VL"/>
    <s v="M"/>
    <s v="M"/>
    <x v="3"/>
    <m/>
    <m/>
    <m/>
    <m/>
    <m/>
    <m/>
    <s v="Yes"/>
    <s v="No"/>
    <n v="15.551999999999998"/>
    <n v="7.5600000000000014"/>
    <n v="2.0571428571428565"/>
    <n v="28"/>
    <s v="Not Extreme"/>
  </r>
  <r>
    <s v="WPBREC03"/>
    <x v="3"/>
    <s v="NA"/>
    <s v="Key value pair should be standardized. For example use application_name or related naming convention as a standard term"/>
    <s v="Relevant teams to conduct a house keeping exercise to apply this recommendation"/>
    <s v="1. To fetch any relevant data, currently it takes multiple/long Splunk queries to be written. This is because different keys are used to identify the same field value. For example - the following fields are used to refer to API name: APP_Name AppName app_name app applicationName_x000a_2. Knowledge of all fields are required "/>
    <s v="NA"/>
    <s v="Fix"/>
    <s v="Technology"/>
    <s v="Splunk"/>
    <s v="Dev Team"/>
    <s v="NA"/>
    <s v="WPB Engineering Team"/>
    <s v="Strategic"/>
    <s v="NA"/>
    <s v="NA"/>
    <s v="Internal"/>
    <s v="General"/>
    <m/>
    <s v="M"/>
    <m/>
    <s v="This recommendation applies to all, existing APIs and APIs developed in the future. If HSBC doesn’t want to retrspectively fix this issue on existing APIs, then we could take an approach of fixing it on only those APIs that are being developed from scratch for Kong Migration programme._x000a__x000a_Easier to find the relevant information quickly_x000a_Eliminates the need to write unnecessary long queries_x000a_Improved Splunk performance_x000a_Aids in data normalization"/>
    <s v="H"/>
    <s v="VL"/>
    <s v="H"/>
    <s v="H"/>
    <x v="3"/>
    <s v="L"/>
    <m/>
    <m/>
    <m/>
    <m/>
    <m/>
    <s v="Yes"/>
    <s v="Yes"/>
    <n v="16.847999999999999"/>
    <n v="6.120000000000001"/>
    <n v="2.7529411764705878"/>
    <n v="19"/>
    <s v="Not Extreme"/>
  </r>
  <r>
    <s v="WPBREC04"/>
    <x v="4"/>
    <s v="NA"/>
    <s v="Splunk and AppDynamics integration - _x000a_Significance of integration_x000a_1. Helps in correlating AppDynamics data with Splunk logs_x000a_2. Push notifications on policy violations and events from AppDynamics_x000a_3. Helps in quicker resolution of the issues_x000a_"/>
    <s v="This recommendation is easy to implement and will require configuring of AppD  to include Splunk URL along with relevant credentials._x000a_1. Login to controller UI as an administrator _x000a_2. Go to Setting &gt; Administrator_x000a_3. Select Integration &gt; Splunk_x000a_4. Click the Enabled checkbox_x000a_5. For URL, enter Splunk URL and port number_x000a_6. Optional, enter Extra Query Parameters. These parameters are appended to each Splunk search initiated from AppDynamics._x000a_7. Click Save. "/>
    <s v="Alerts in AppD and Splunk do not have any corelation"/>
    <s v="NA"/>
    <s v="Enhance"/>
    <s v="Technology"/>
    <s v="AppD"/>
    <s v="SRE Team"/>
    <s v="NA"/>
    <s v="WPB SRE Team"/>
    <s v="Strategic"/>
    <s v="NA"/>
    <s v="NA"/>
    <s v="Internal"/>
    <s v="General"/>
    <m/>
    <s v="M"/>
    <m/>
    <s v="The capability of Splunk to integrate with AppD comes out of the box and needs to be configured as per standard steps._x000a_The cost of change is medium because this will add new log data for splunk to analyse."/>
    <s v="H"/>
    <s v="VL"/>
    <s v="H"/>
    <s v="H"/>
    <x v="2"/>
    <m/>
    <m/>
    <m/>
    <s v="VL"/>
    <s v="VL"/>
    <s v="VL"/>
    <m/>
    <s v="Yes"/>
    <n v="22.031999999999996"/>
    <n v="4.6800000000000006"/>
    <n v="4.7076923076923061"/>
    <n v="6"/>
    <s v="Extreme"/>
  </r>
  <r>
    <s v="WPBREC05"/>
    <x v="4"/>
    <s v="NA"/>
    <s v="Alert creation should follow common standards"/>
    <s v="Develop a naming convention that combines: Group: ACS, OB, CDM  Search Type: Alert, Report, Summary  Region: UK, US, HK, MX - optional if not a cross-region alert   Category: StatusCode, Disk, Memory, Services etc...  Time Interval: 15m, 1hr  Description: Meaningful short description  e.g. ACS_Alert_UK_5xx_15m_Top_Sapi_Server_Error"/>
    <s v="1. Alerts are not following any common naming standards_x000a_2. Currently there is no standard way to figure out alerts belonging to ACS group apart from digital key word and confluence page  _x000a_      e.g. – Digital Service SAPI_x000a_                UK503 Email Alert"/>
    <s v="NA"/>
    <s v="Enhance"/>
    <s v="Technology"/>
    <s v="Splunk"/>
    <s v="SRE Team"/>
    <s v="NA"/>
    <s v="WPB SRE Team"/>
    <s v="Strategic"/>
    <s v="NA"/>
    <s v="NA"/>
    <s v="Internal"/>
    <s v="General"/>
    <m/>
    <s v="M"/>
    <m/>
    <s v="Easier identification of the Alerts, their purpose and their scope"/>
    <s v="H"/>
    <s v="M"/>
    <s v="H"/>
    <s v="H"/>
    <x v="3"/>
    <m/>
    <m/>
    <m/>
    <s v="L"/>
    <s v="L"/>
    <m/>
    <s v="Yes"/>
    <m/>
    <n v="16.524000000000001"/>
    <n v="8.4150000000000009"/>
    <n v="1.9636363636363636"/>
    <n v="29"/>
    <s v="Not Extreme"/>
  </r>
  <r>
    <s v="WPBREC06"/>
    <x v="2"/>
    <s v="NA"/>
    <s v="Logging should be part of the acceptance criteria"/>
    <s v="1. Common logging standard to be followed at organisation level_x000a_2. Logs should be query-able and make use of key-value pair _x000a_3. Log message should be meaningful_x000a_4. Avoid unwanted logging _x000a_5. In case of error, provide as much as possible information e.g. service_name, logged_user, correlation_id, method_name, call_stack, http_code, utc_time_x000a_6. Use common field name throughout the system"/>
    <s v="1. Unwanted logging in Splunk leading to potential increase in Splunk cost_x000a_2. Due to coding standards not being followed uniformly for writing logs, much longer time is required to troubleshoot the problems_x000a_3. Unnecessary knowledge transfer and documentation is required to understand the logs_x000a_"/>
    <s v="NA"/>
    <s v="Enhance"/>
    <s v="Technology"/>
    <s v="Splunk"/>
    <s v="Dev Team"/>
    <s v="NA"/>
    <s v="WPB Engineering Team"/>
    <s v="Strategic"/>
    <s v="NA"/>
    <s v="NA"/>
    <s v="Internal"/>
    <s v="General"/>
    <m/>
    <s v="M"/>
    <s v="N"/>
    <s v="Faster investigation of problems_x000a_Easier troubleshooting_x000a_Operation and monitoring systems can ingest data easily without any data transformation _x000a_When writing logs to log files, log message output should be tested in Splunk (Splunk testing should be part of acceptance criteria)"/>
    <m/>
    <s v="M"/>
    <s v="H"/>
    <s v="H"/>
    <x v="3"/>
    <m/>
    <m/>
    <m/>
    <s v="M"/>
    <s v="H"/>
    <s v="M"/>
    <s v="Yes"/>
    <m/>
    <n v="25.271999999999998"/>
    <n v="9.3500000000000014"/>
    <n v="2.7028877005347587"/>
    <n v="20"/>
    <s v="Not Extreme"/>
  </r>
  <r>
    <s v="WPBREC07"/>
    <x v="2"/>
    <s v="NA"/>
    <s v="MRDC US_5XX_ALERTS condition is not correct"/>
    <s v="updated Syntax :_x000a_index=digital_bankserv_pcf_raw &quot;alogent_http_status_code=\&quot;500\&quot;&quot; | rex &quot;alogent_response_fault_reason\=(?&lt;reason&gt;[\w\W]+$)&quot; | bucket _time span=1m | stats count as totalcount | where totalcount &gt; 0"/>
    <s v="SRE team receives alert notification via email for every 30 minutes regardless of the result of the query"/>
    <s v="NA"/>
    <s v="Enhance"/>
    <s v="Technology"/>
    <s v="Splunk"/>
    <s v="SRE Team"/>
    <s v="NA"/>
    <s v="WPB SRE Team"/>
    <s v="Strategic"/>
    <s v="NA"/>
    <s v="NA"/>
    <s v="Internal"/>
    <s v="General"/>
    <m/>
    <s v="VL"/>
    <s v="Y"/>
    <s v="Immediate benefit in reducing alerts"/>
    <s v="H"/>
    <s v="VL"/>
    <s v="H"/>
    <s v="H"/>
    <x v="2"/>
    <m/>
    <s v="H"/>
    <m/>
    <s v="VL"/>
    <m/>
    <m/>
    <m/>
    <m/>
    <n v="22.463999999999999"/>
    <n v="4.6800000000000006"/>
    <n v="4.7999999999999989"/>
    <n v="4"/>
    <s v="Extreme"/>
  </r>
  <r>
    <s v="WPBREC08"/>
    <x v="2"/>
    <s v="NA"/>
    <s v="Debug Logs should not be there in Splunk"/>
    <s v="As per our observation there is huge amount of debug data to splunk, it should be stopped  _x000a_1. Reduce cost of Splunk_x000a_2. Reduce security risk_x000a_3. Load on Splunk"/>
    <s v="Large amount of data flow to splunk due to debug logs"/>
    <s v="NA"/>
    <s v="Re-architect"/>
    <s v="Standards"/>
    <s v="Splunk"/>
    <s v="Dev Team"/>
    <s v="NA"/>
    <s v="WPB Engineering Team"/>
    <s v="Strategic"/>
    <s v="NA"/>
    <s v="NA"/>
    <s v="Internal"/>
    <s v="General"/>
    <m/>
    <s v="M"/>
    <s v="N"/>
    <s v="Significant savings in the amount of data flowing to splunk and thus potential realisations of cost benefit for the bank overall"/>
    <s v="H"/>
    <s v="M"/>
    <s v="H"/>
    <s v="H"/>
    <x v="3"/>
    <m/>
    <s v="L"/>
    <m/>
    <s v="M"/>
    <s v="M"/>
    <s v="M"/>
    <s v="Yes"/>
    <s v="Yes"/>
    <n v="27.216000000000001"/>
    <n v="6.4350000000000014"/>
    <n v="4.2293706293706288"/>
    <n v="8"/>
    <s v="Extreme"/>
  </r>
  <r>
    <s v="WPBREC09"/>
    <x v="2"/>
    <s v="NA"/>
    <s v="Splunk Search Improvement - DIGITAL SERVICE HK SAPI 5XX Email ALERT "/>
    <s v="New search query save approx 25 sec. _x000a__x000a_Change:_x000a_• No use of regex &amp; series in  search string – we can remove this_x000a_    o |rex field=_raw &quot;\s(?&lt;sapi_dc&gt;[\wd]+)(ko100|km100|ko101|km101)-(?&lt;sapi_org&gt;[\w\d-]*)\.(?&lt;sapi_space&gt;[\w\d-]+)\.(?&lt;sapi_app&gt;[\w\d-]+)\s&quot;_x000a_      o |eval series=1_x000a_• Wrong placement of HTTPStatusCode&gt;= 499, this should be part of main search_x000a__x000a_Existing Search Query:_x000a_sourcetype=technical_pcf_app_proc_web* (index=digital_technical_pcf* OR index= digital_technical_authz_bsplus_raw OR index= digital_technical_sapi_bsplus_raw)_x000a_|rex field=_raw &quot;\s(?&lt;sapi_dc&gt;[\wd]+)(ko100|km100|ko101|km101)-(?&lt;sapi_org&gt;[\w\d-]*)\.(?&lt;sapi_space&gt;[\w\d-]+)\.(?&lt;sapi_app&gt;[\w\d-]+)\s&quot;_x000a_|search HTTPStatusCode&gt;= 499_x000a_|eval series=1_x000a_|fillnull value=NULL_x000a_|stats count(HTTPStatusCode) as status5xx values(MainframeErrorCode) as ErrorCode perc95(TotalSAPIResponseTime) as p95ResponseTime by APP_Name HTTPStatusCode_x000a_|where status5xx &gt;=25_x000a_ _x000a_New Search Query:_x000a_(index=digital_technical_pcf* OR index= digital_technical_authz_bsplus_raw OR index= digital_technical_sapi_bsplus_raw) _x000a_sourcetype=technical_pcf_app_proc_web*_x000a_HTTPStatusCode&gt;= 499_x000a_|fillnull value=NULL_x000a_|stats count(HTTPStatusCode) as status5xx values(MainframeErrorCode) as ErrorCode perc95(TotalSAPIResponseTime) as p95ResponseTime by APP_Name HTTPStatusCode_x000a_|where status5xx &gt;=25_x000a__x000a_"/>
    <s v="Splunk performance"/>
    <s v="NA"/>
    <s v="Re-architect"/>
    <s v="Standards"/>
    <s v="Splunk"/>
    <s v="SRE Team"/>
    <s v="NA"/>
    <s v="WPB SRE Team"/>
    <s v="Strategic"/>
    <s v="NA"/>
    <s v="NA"/>
    <s v="Internal"/>
    <s v="General"/>
    <m/>
    <s v="VL"/>
    <s v="Y"/>
    <s v="Best practice "/>
    <s v="H"/>
    <s v="VL"/>
    <s v="H"/>
    <s v="H"/>
    <x v="2"/>
    <m/>
    <m/>
    <m/>
    <m/>
    <m/>
    <m/>
    <s v="Yes"/>
    <m/>
    <n v="10.367999999999999"/>
    <n v="3.24"/>
    <n v="3.1999999999999993"/>
    <n v="13"/>
    <s v="Not Extreme"/>
  </r>
  <r>
    <s v="WPBREC10"/>
    <x v="2"/>
    <s v="NA"/>
    <s v="Remove Duplicate Alerts"/>
    <s v="Remove Duplicate for Example:_x000a_DIGITAL SERVICE HK SAPI 5XX Email ALERT With Error Code_x000a_Testing: DIGITAL SERVICE HK SAPI 5XX Email ALERT With Error Code_x000a__x000a_Testing:DS UK PAPI CB XMATTER ALERT ON SHP_x000a__x000a_Remove duplicate alert:_x000a_a. Digital Service - No App Found on US Splunk Authz Alert_x000a_b. Digital Service - No App Found on US Splunk Authz ALERT_x000a_and_x000a_a. Digital Service - No App Found on US Splunk Alert_x000a_b. Digital Service - No App Found on US Splunk ALERT_x000a_"/>
    <s v="Best practice"/>
    <s v="NA"/>
    <s v="Retire"/>
    <s v="Standards"/>
    <s v="Splunk"/>
    <s v="SRE Team"/>
    <s v="NA"/>
    <s v="NA"/>
    <s v="Tactical"/>
    <s v="NA"/>
    <s v="NA"/>
    <s v="Internal"/>
    <s v="General"/>
    <m/>
    <s v="VL"/>
    <s v="N"/>
    <s v="This was highlighted when discovered and has since been corrected _x000a_Also related to WPBREC02"/>
    <s v="H"/>
    <s v="VL"/>
    <s v="H"/>
    <s v="H"/>
    <x v="2"/>
    <m/>
    <s v="L"/>
    <m/>
    <m/>
    <m/>
    <m/>
    <m/>
    <m/>
    <n v="10.367999999999999"/>
    <n v="3.24"/>
    <n v="3.1999999999999993"/>
    <n v="13"/>
    <s v="Not Extreme"/>
  </r>
  <r>
    <s v="WPBREC11"/>
    <x v="5"/>
    <s v="NA"/>
    <s v="CI/CD Pipeline should be implemented for Splunk using DevSecOps Principles"/>
    <s v="All changes should go through a CI/CD automated process that includes the principles and methodologies used across the bank under the banner of DevSecOps"/>
    <s v="Industry Standard"/>
    <s v="NA"/>
    <s v="Enhance"/>
    <s v="Technology"/>
    <s v="Splunk"/>
    <s v="SRE Team"/>
    <s v="NA"/>
    <s v="NA"/>
    <s v="Strategic"/>
    <s v="NA"/>
    <s v="NA"/>
    <s v="Internal"/>
    <s v="General"/>
    <m/>
    <s v="L"/>
    <s v="Y"/>
    <s v="Aligns to standard Production deployment practices. _x000a_Streamlines the auditing and security aspects of any changes to production splunk instance."/>
    <s v="H"/>
    <s v="M"/>
    <s v="M"/>
    <s v="H"/>
    <x v="3"/>
    <m/>
    <m/>
    <m/>
    <m/>
    <m/>
    <m/>
    <s v="Yes"/>
    <m/>
    <n v="10.692"/>
    <n v="9.4050000000000011"/>
    <n v="1.1368421052631579"/>
    <n v="31"/>
    <s v="Not Extreme"/>
  </r>
  <r>
    <s v="WPBREC12"/>
    <x v="5"/>
    <s v="NA"/>
    <s v="Use alert suppression in AppD instead of disabling health rule"/>
    <s v="Use alert suppression in AppD instead of disabling health rule"/>
    <s v="Best practice"/>
    <s v="NA"/>
    <s v="Enhance"/>
    <s v="Process"/>
    <s v="AppD"/>
    <s v="SRE Team"/>
    <s v="NA"/>
    <s v="NA"/>
    <s v="Strategic"/>
    <s v="NA"/>
    <s v="NA"/>
    <s v="Internal"/>
    <s v="General"/>
    <m/>
    <s v="VL"/>
    <s v="N"/>
    <s v="1. Best practice_x000a_2. Alert suppression can be time bound_x000a_3. Health rules disabled for some reasons (e.g. too many alerts on the health rule) not enabled again leads to missing actual alerts "/>
    <s v="H"/>
    <s v="VL"/>
    <s v="H"/>
    <s v="H"/>
    <x v="2"/>
    <s v="VL"/>
    <m/>
    <m/>
    <m/>
    <m/>
    <m/>
    <s v="Yes"/>
    <m/>
    <n v="19.007999999999996"/>
    <n v="3.9600000000000004"/>
    <n v="4.799999999999998"/>
    <n v="5"/>
    <m/>
  </r>
  <r>
    <s v="WPBREC13"/>
    <x v="5"/>
    <s v="NA"/>
    <s v="Use of Analytics in AppD"/>
    <s v="The analytics feature in AppD  can be used to create specific metrics and to use it in healthrule"/>
    <s v="Effective use"/>
    <s v="NA"/>
    <s v="Enhance"/>
    <s v="Technology"/>
    <s v="AppD"/>
    <s v="SRE Team"/>
    <s v="NA"/>
    <s v="NA"/>
    <s v="Strategic"/>
    <s v="NA"/>
    <s v="NA"/>
    <s v="Internal"/>
    <s v="General"/>
    <m/>
    <s v="L"/>
    <s v="Y"/>
    <s v="1. To create dashboards_x000a_2. To create metrics to observe _x000a_3. to create health rule based on the metrics"/>
    <s v="H"/>
    <s v="L"/>
    <s v="M"/>
    <s v="M"/>
    <x v="4"/>
    <m/>
    <m/>
    <m/>
    <m/>
    <m/>
    <m/>
    <s v="Yes"/>
    <s v="Yes"/>
    <n v="17.423999999999999"/>
    <n v="7.6950000000000012"/>
    <n v="2.2643274853801167"/>
    <n v="27"/>
    <m/>
  </r>
  <r>
    <s v="WPBREC14"/>
    <x v="5"/>
    <s v="NA"/>
    <s v="Every SRE team should have there Splunk App"/>
    <s v="There should be a separate Splunk App per sub HSBC Business Unit, e.g. WPB ACS"/>
    <s v="Seperation of concerns _x000a_industry best practices  "/>
    <s v="NA"/>
    <s v="Enhance"/>
    <s v="Standards"/>
    <s v="Splunk"/>
    <s v="SRE Team"/>
    <s v="NA"/>
    <s v="NA"/>
    <s v="Strategic"/>
    <s v="NA"/>
    <s v="NA"/>
    <s v="Internal"/>
    <s v="General"/>
    <m/>
    <s v="VL"/>
    <s v="Y"/>
    <s v="This is connected to the CI/CD pipeline as this is a precursor to implementing an efficient, traceable and auditable DevSecOps processes for Splunk "/>
    <s v="H"/>
    <s v="VL"/>
    <s v="H"/>
    <s v="H"/>
    <x v="3"/>
    <m/>
    <m/>
    <m/>
    <s v="VL"/>
    <s v="VL"/>
    <m/>
    <s v="Yes"/>
    <m/>
    <n v="25.919999999999998"/>
    <n v="4.6800000000000006"/>
    <n v="5.5384615384615374"/>
    <n v="3"/>
    <m/>
  </r>
  <r>
    <s v="WPBREC15"/>
    <x v="6"/>
    <s v="NA"/>
    <s v="Use Asynchronous Transaction Demarcation in AppD"/>
    <s v="Enabling Asynchronous transaction demarcation , helps with end-to-end performance metrics determine the total transaction processing time in cases where the response time for the business transaction doesn't reflect the entire logical business flow for the transaction."/>
    <s v="Effective use"/>
    <s v="NA"/>
    <s v="Enhance"/>
    <s v="Technology"/>
    <s v="AppD"/>
    <s v="SRE Team"/>
    <s v="NA"/>
    <s v="NA"/>
    <s v="Strategic"/>
    <s v="NA"/>
    <s v="NA"/>
    <s v="Internal"/>
    <s v="General"/>
    <m/>
    <s v="VL"/>
    <s v="N"/>
    <s v="When Async Transaction feature of AppD is disabled, it hides the details of any asynchronous calls that are happening within a specific transaction._x000a_Enabling this in AppD will provide a detailed view of end-to-end latency for any particular transaction tracked within AppD"/>
    <s v="H"/>
    <s v="M"/>
    <s v="M"/>
    <s v="M"/>
    <x v="3"/>
    <m/>
    <m/>
    <m/>
    <s v="M"/>
    <s v="M"/>
    <s v="L"/>
    <s v="Yes"/>
    <m/>
    <n v="29.808"/>
    <n v="10.395000000000001"/>
    <n v="2.8675324675324672"/>
    <n v="18"/>
    <m/>
  </r>
  <r>
    <s v="WPBREC16"/>
    <x v="6"/>
    <s v="NA"/>
    <s v="Splunk alerts missing URL in xMatters email notification"/>
    <s v="In xMatters use &quot;flow designer&quot; to set required parameters for notifications  "/>
    <s v="Effective use"/>
    <s v="NA"/>
    <s v="Enhance"/>
    <s v="Technology"/>
    <s v="xMatter"/>
    <s v="SRE Team"/>
    <s v="NA"/>
    <s v="NA"/>
    <s v="Strategic"/>
    <s v="NA"/>
    <s v="NA"/>
    <s v="Internal"/>
    <s v="General"/>
    <m/>
    <s v="VL"/>
    <s v="Y"/>
    <s v="SRE will be able to quickly log on to the Splunk to understand the alert"/>
    <s v="H"/>
    <s v="VL"/>
    <s v="H"/>
    <s v="H"/>
    <x v="2"/>
    <m/>
    <m/>
    <m/>
    <s v="H"/>
    <s v="L"/>
    <m/>
    <s v="Yes"/>
    <m/>
    <n v="36.287999999999997"/>
    <n v="4.6800000000000006"/>
    <n v="7.7538461538461521"/>
    <n v="1.5"/>
    <m/>
  </r>
  <r>
    <s v="WPBREC17"/>
    <x v="6"/>
    <s v="NA"/>
    <s v="Automation of Restart Runbook"/>
    <s v="To reduce toil, any repeated tasks that can be automated should be automated._x000a_The Restart runbook at the moment is being handled manually where everytime there is an alert that matches certain criteria, the SRE team manually restarts the problematic, alert generating pod. This can be automated by existing tools available with the bank."/>
    <s v="Automate Everything/ Reduce Toil"/>
    <s v="NA"/>
    <s v="Enhance"/>
    <s v="Technology"/>
    <s v="xMatter"/>
    <s v="SRE Team"/>
    <s v="NA"/>
    <s v="NA"/>
    <s v="Strategic"/>
    <s v="NA"/>
    <s v="NA"/>
    <s v="Internal"/>
    <s v="General"/>
    <m/>
    <s v="M"/>
    <s v="Y"/>
    <s v="Reducing Toil should be one of the key focusses of SRE team and this can be done via automating tasks that can be automated._x000a_Restarting of pods is a perfect example for this and a POC will be implemented and demo will be given to the wider team of how it can be achieved._x000a__x000a_By our rough calculations, today the team approximately undertakes 13680 number of restarts every year and each renewal requires roughly 9 minutes each time. This means the SRE team spends roughly 123120 minutes every year on just restarting failed pods which equates to 1.16 FTE per year. This automation will free up that much team time to focus on innovation and further automation."/>
    <s v="H"/>
    <s v="M"/>
    <s v="M"/>
    <s v="M"/>
    <x v="3"/>
    <m/>
    <s v="M"/>
    <s v="M"/>
    <s v="H"/>
    <s v="H"/>
    <s v="L"/>
    <s v="Yes"/>
    <s v="Yes"/>
    <n v="35.2836"/>
    <n v="10.395000000000001"/>
    <n v="3.3942857142857137"/>
    <n v="10"/>
    <m/>
  </r>
  <r>
    <s v="WPBREC18"/>
    <x v="7"/>
    <s v="NA"/>
    <s v="Security Violation Observed"/>
    <s v="Certificate Key printed on logs (example: index=* &quot;BEGIN CERTIFICATE&quot; , in splunk url: https://digital-splunk-search.systems.uk.hsbc:8000/)"/>
    <s v="Breaks the security policies and exposes bank to threats"/>
    <s v="NA"/>
    <s v="Fix"/>
    <s v="Standards"/>
    <s v="Engineering Dev"/>
    <s v="Dev Team"/>
    <s v="NA"/>
    <s v="NA"/>
    <s v="Strategic"/>
    <s v="NA"/>
    <s v="NA"/>
    <s v="Internal"/>
    <s v="General"/>
    <m/>
    <s v="VL"/>
    <s v="N"/>
    <s v="Goes against every security guideline"/>
    <s v="H"/>
    <s v="VL"/>
    <s v="H"/>
    <s v="H"/>
    <x v="2"/>
    <m/>
    <m/>
    <m/>
    <m/>
    <m/>
    <m/>
    <s v="Yes"/>
    <m/>
    <n v="12.096"/>
    <n v="3.24"/>
    <n v="3.7333333333333329"/>
    <n v="9"/>
    <m/>
  </r>
  <r>
    <s v="WPBREC19"/>
    <x v="7"/>
    <s v="NA"/>
    <s v="Merge Alerts where the differences are insignificant"/>
    <s v="Digital service UK Domain PAPI email Alert _x000a_Digital service UK Domain PAPI email xMatter Alert "/>
    <s v="High number of Alerts configured in Splunk"/>
    <s v="NA"/>
    <s v="Fix"/>
    <s v="Standards"/>
    <s v="Splunk"/>
    <s v="SRE Team"/>
    <s v="NA"/>
    <s v="NA"/>
    <s v="Strategic"/>
    <s v="NA"/>
    <s v="NA"/>
    <s v="Internal"/>
    <s v="General"/>
    <m/>
    <s v="VL"/>
    <s v="N"/>
    <s v="This allows for reducing the number of alerts configured thus doing the bit to simplify the overall alerts management"/>
    <s v="H"/>
    <s v="VL"/>
    <s v="H"/>
    <s v="H"/>
    <x v="2"/>
    <m/>
    <s v="VL"/>
    <m/>
    <m/>
    <m/>
    <m/>
    <m/>
    <m/>
    <n v="10.367999999999999"/>
    <n v="3.24"/>
    <n v="3.1999999999999993"/>
    <n v="13"/>
    <m/>
  </r>
  <r>
    <s v="WPBREC20"/>
    <x v="8"/>
    <s v="NA"/>
    <s v="Certificate Auto-renewal - PART 1"/>
    <s v="HSBC currently has Venafi that manages the certificate renewals manually._x000a_We want to automate that to ensure some of the alerts caused by out of date certificates don’t occur again._x000a_This is divided into 2 parts - 1) where certificates are automatically renewed and 2) the renewed certificates are injected into relevant microservices and deployed "/>
    <s v="Manual Cert renewals to be automated."/>
    <m/>
    <s v="Enhance"/>
    <s v="Technology"/>
    <s v="Security"/>
    <s v="SRE Team"/>
    <s v="NA"/>
    <s v="NA"/>
    <s v="Strategic"/>
    <s v="NA"/>
    <s v="NA"/>
    <s v="Internal"/>
    <s v="Specific"/>
    <m/>
    <s v="VL"/>
    <s v="Y"/>
    <s v="first step to help Reduce outages caused by out of date certificates. "/>
    <s v="H"/>
    <s v="VL"/>
    <s v="H"/>
    <s v="H"/>
    <x v="2"/>
    <m/>
    <s v="VL"/>
    <s v="VL"/>
    <s v="M"/>
    <s v="M"/>
    <s v="M"/>
    <s v="Yes"/>
    <s v="Yes"/>
    <n v="36.287999999999997"/>
    <n v="4.6800000000000006"/>
    <n v="7.7538461538461521"/>
    <n v="1.5"/>
    <m/>
  </r>
  <r>
    <s v="WPBREC21"/>
    <x v="8"/>
    <s v="NA"/>
    <s v="Automated Fetching refreshed secrets at regular interval"/>
    <s v="To complement WPBREC17 automated restart runbook, we have implemented this POC to showcase how a refreshed token can be retrieved from a secret store vault whenever a command is to be triggered to fix the cause of an alert."/>
    <s v="Complementing automation of restart runbook."/>
    <m/>
    <s v="Enhance"/>
    <s v="Technology"/>
    <s v="Security"/>
    <s v="SRE Team"/>
    <s v="NA"/>
    <s v="NA"/>
    <s v="Strategic"/>
    <s v="NA"/>
    <s v="NA"/>
    <s v="Internal"/>
    <s v="General"/>
    <m/>
    <s v="L"/>
    <s v="Y"/>
    <s v="Allows for restart runbook automation to take place keeping in line with hsbc security policies of refreshed tokens every 15 minutes."/>
    <s v="H"/>
    <s v="L"/>
    <s v="H"/>
    <s v="H"/>
    <x v="4"/>
    <m/>
    <m/>
    <m/>
    <m/>
    <m/>
    <m/>
    <s v="Yes"/>
    <s v="Yes"/>
    <n v="17.423999999999999"/>
    <n v="6.0750000000000002"/>
    <n v="2.8681481481481481"/>
    <n v="17"/>
    <m/>
  </r>
  <r>
    <s v="WPBREC22"/>
    <x v="9"/>
    <s v="NA"/>
    <s v="Object Validation should be included within the app code."/>
    <s v="object must be validated in the code._x000a_Example: dcc-gb-hrfb-credit-card-installment-papi_x000a_Search String: index=digital_* &quot;dcc-gb-hrfb-credit-card-installment-papi&quot; &quot;Exception occurred while parsing json data :A JSONObject&quot;"/>
    <s v="Not following coding standards "/>
    <m/>
    <s v="Fix"/>
    <s v="Technology"/>
    <s v="Engineering Dev"/>
    <s v="Dev Team"/>
    <s v="NA"/>
    <s v="NA"/>
    <s v="Strategic"/>
    <s v="NA"/>
    <s v="NA"/>
    <s v="Internal"/>
    <s v="General"/>
    <m/>
    <s v="M"/>
    <s v="N"/>
    <s v="There are many errors that could be avoided just by adding the right validation rules for each API attribute within the microservice code itself. _x000a_There is not significant savings for this but it is just best practice and reduces the amount of data in splunk (however minor)"/>
    <s v="H"/>
    <s v="VL"/>
    <s v="H"/>
    <s v="H"/>
    <x v="4"/>
    <m/>
    <m/>
    <m/>
    <m/>
    <m/>
    <m/>
    <s v="Yes"/>
    <s v="Yes"/>
    <n v="12.959999999999999"/>
    <n v="5.4"/>
    <n v="2.3999999999999995"/>
    <n v="23"/>
    <m/>
  </r>
  <r>
    <s v="WPBREC23"/>
    <x v="9"/>
    <s v="NA"/>
    <s v="End-to-End Certificate Auto-renewal - PART 2"/>
    <s v="This is part 2 of the WPBREC20 that automates the runbook where end-to-end certificate renewal and push into microservices steps take place."/>
    <s v="Manual Cert renewals to be automated."/>
    <m/>
    <s v="Enhance"/>
    <s v="Technology"/>
    <s v="Security"/>
    <s v="SRE Team"/>
    <s v="NA"/>
    <s v="NA"/>
    <s v="Strategic"/>
    <s v="NA"/>
    <s v="NA"/>
    <s v="Internal"/>
    <s v="Specific"/>
    <m/>
    <s v="M"/>
    <s v="Y"/>
    <s v="By our rough calculations, today the team approximately undertakes 180 number of cert renewals every year and each renewal requires roughly 60 minutes each time. This means the SRE team spends roughly 10800 minutes every year on just cert renewal which equates to 1.5 FTE per year. This automation will free up that much team time to focus on innovation and further automation."/>
    <s v="H"/>
    <s v="M"/>
    <s v="M"/>
    <s v="M"/>
    <x v="3"/>
    <m/>
    <s v="M"/>
    <s v="M"/>
    <s v="H"/>
    <s v="H"/>
    <s v="H"/>
    <s v="Yes"/>
    <s v="Yes"/>
    <n v="26.373600000000003"/>
    <n v="10.395000000000001"/>
    <n v="2.5371428571428569"/>
    <n v="21"/>
    <m/>
  </r>
  <r>
    <s v="WPBREC24"/>
    <x v="10"/>
    <m/>
    <s v="Efficient use of Summary and Internal Index"/>
    <s v="Benefits are - _x000a_1) SLA Based suppressing of alerts_x000a_2) historical statistical data saved in a separate index_x000a__x000a_If all data is accessed via COLLECT command within Splunk then it doesn’t count towards license costs."/>
    <s v="Effective use of Splunk"/>
    <m/>
    <s v="Enhance"/>
    <s v="Technology"/>
    <s v="Splunk"/>
    <s v="SRE Team"/>
    <s v="NA"/>
    <s v="NA"/>
    <s v="Strategic"/>
    <s v="NA"/>
    <s v="NA"/>
    <s v="Internal"/>
    <s v="General"/>
    <m/>
    <s v="M"/>
    <s v="Y"/>
    <s v="1) Alert suppression can be targetted for specific alerts for specific APIs thus reducing noise for those alerts that are already in work and well within the SLA to be fixed._x000a_2)Effective report generation based on data within summary index, e.g. resolution times for alerts, alerts that went over SLA, etc._x000a_3)Internal Index allows for security and auditing by providing data for all changes/executions,etc. that occur in splunk."/>
    <s v="H"/>
    <s v="M"/>
    <s v="H"/>
    <s v="M"/>
    <x v="3"/>
    <m/>
    <s v="M"/>
    <m/>
    <s v="L"/>
    <m/>
    <m/>
    <s v="Yes"/>
    <m/>
    <n v="15.552000000000001"/>
    <n v="9.4050000000000011"/>
    <n v="1.6535885167464115"/>
    <n v="30"/>
    <m/>
  </r>
  <r>
    <s v="WPBREC25"/>
    <x v="10"/>
    <m/>
    <s v="Grafana to be used as an overarching single-pane-of-glass dashboard solution"/>
    <s v="Sitting above the monitoring tools such as AppD and Splunk, Grafana can store data points that can go as far behind in time as needed allowing for trend analytics and holistiv view of the IT estate's performance to be visible."/>
    <s v="Single-pane-of-glass"/>
    <m/>
    <s v="Enhance"/>
    <s v="Technology"/>
    <s v="Grafana"/>
    <s v="SRE Team"/>
    <s v="NA"/>
    <s v="NA"/>
    <s v="Strategic"/>
    <s v="NA"/>
    <s v="NA"/>
    <s v="Internal"/>
    <s v="General"/>
    <m/>
    <s v="M"/>
    <s v="Y"/>
    <s v="POC candidate for next sprint_x000a_The advantage of having a separate dashboard outside of the monitoring tools is to allow for a collation of data from various sources and ability to show a holistic view of the entire IT estate._x000a_Ability to store historic data that goes farther out than what is available on monitoring tools due to  restrictions of those tools."/>
    <s v="H"/>
    <s v="M"/>
    <s v="M"/>
    <s v="M"/>
    <x v="3"/>
    <m/>
    <m/>
    <m/>
    <m/>
    <m/>
    <m/>
    <s v="Yes"/>
    <s v="Yes"/>
    <n v="11.664"/>
    <n v="10.395000000000001"/>
    <n v="1.122077922077922"/>
    <n v="32"/>
    <m/>
  </r>
  <r>
    <s v="WPBREC26"/>
    <x v="10"/>
    <m/>
    <s v="Define Service Level Indicators (SLI) for every API"/>
    <s v="SLI: a metric that indicate what measurement of performance a customer is receiving at a given time_x000a_- example: _x000a__x000a_Proportion of account transaction requests processed &lt; 42calls/sec, as measured from “DIGITAL_API PAPI SHP STATS” dashboard from Splunk for one month"/>
    <s v="SRE Principles"/>
    <m/>
    <s v="Transform"/>
    <s v="Principles"/>
    <s v="All"/>
    <s v="SRE Team"/>
    <s v="NA"/>
    <s v="NA"/>
    <s v="Strategic"/>
    <s v="NA"/>
    <s v="NA"/>
    <s v="Internal"/>
    <s v="General"/>
    <m/>
    <s v="H"/>
    <s v="Y"/>
    <s v=" Benefit: SLI helps teams to view the performance metrics significate for the consumer"/>
    <s v="H"/>
    <s v="L"/>
    <s v="L"/>
    <s v="L"/>
    <x v="5"/>
    <s v="M"/>
    <s v="H"/>
    <m/>
    <s v="M"/>
    <m/>
    <m/>
    <s v="Yes"/>
    <s v="Yes"/>
    <n v="24.288"/>
    <n v="10.125"/>
    <n v="2.398814814814815"/>
    <n v="25"/>
    <m/>
  </r>
  <r>
    <s v="WPBREC27"/>
    <x v="10"/>
    <m/>
    <s v="Define Service Level Objectives (SLO) for every API"/>
    <s v="SLO: defining the objective that the team can achieve and agreed up on for API's services_x000a_- example:_x000a__x000a_99% of account transactions request processed in past 28 days served in &lt; 2500calls/min (42calls/Sec)"/>
    <s v="SRE Principles"/>
    <m/>
    <s v="Transform"/>
    <s v="Principles"/>
    <s v="All"/>
    <s v="SRE Team"/>
    <s v="NA"/>
    <s v="NA"/>
    <s v="Strategic"/>
    <s v="NA"/>
    <s v="NA"/>
    <s v="Internal"/>
    <s v="General"/>
    <m/>
    <s v="H"/>
    <s v="Y"/>
    <s v=" Benefit: SLO help teams to identify whether the API is of high impact (example: SLO of 99.999) and alert/incident related to it. is of highest priority and need to fix it first"/>
    <s v="H"/>
    <s v="L"/>
    <s v="L"/>
    <s v="L"/>
    <x v="5"/>
    <s v="M"/>
    <s v="H"/>
    <m/>
    <s v="M"/>
    <m/>
    <m/>
    <s v="Yes"/>
    <s v="Yes"/>
    <n v="24.288"/>
    <n v="10.125"/>
    <n v="2.398814814814815"/>
    <n v="25"/>
    <m/>
  </r>
  <r>
    <s v="WPBREC28"/>
    <x v="10"/>
    <m/>
    <s v="Define Error Budget for every API"/>
    <s v="Error Budget : the maximum amount of time that a technical system can fail with out contractual consequence_x000a_- example:_x000a__x000a_ 1% of requests acceptable to process beyond 42calls/Sec. (Yearly allowed 87 hours, 39 minutes or monthly allowed 7 hours, 18 minutes)"/>
    <s v="SRE Principles"/>
    <m/>
    <s v="Transform"/>
    <s v="Principles"/>
    <s v="All"/>
    <s v="SRE Team"/>
    <s v="NA"/>
    <s v="NA"/>
    <s v="Strategic"/>
    <s v="NA"/>
    <s v="NA"/>
    <s v="Internal"/>
    <s v="General"/>
    <m/>
    <s v="H"/>
    <s v="Y"/>
    <s v="Benefit: Error budget helps PM and team, in identifying whether the API need some attention like fixing it (depleted Error Budget) or it can handle more frequent feature release"/>
    <s v="H"/>
    <s v="L"/>
    <s v="L"/>
    <s v="L"/>
    <x v="5"/>
    <s v="M"/>
    <s v="H"/>
    <m/>
    <s v="M"/>
    <m/>
    <m/>
    <s v="Yes"/>
    <s v="Yes"/>
    <n v="24.288"/>
    <n v="10.125"/>
    <n v="2.398814814814815"/>
    <n v="25"/>
    <m/>
  </r>
  <r>
    <s v="WPBREC29"/>
    <x v="11"/>
    <m/>
    <s v="SLI/SLO and Error Budget Documentation"/>
    <s v="A document defining SLIs, SLOs and Error Budget for a single API. All the metrics documented are collected from AppDynamics and Splunk configured in HSBC environment."/>
    <s v="SRE Principles"/>
    <m/>
    <m/>
    <s v="Principles"/>
    <s v="All"/>
    <s v="SRE Team"/>
    <s v="NA"/>
    <s v="NA"/>
    <s v="Strategic"/>
    <s v="NA"/>
    <s v="NA"/>
    <s v="Internal"/>
    <s v="General"/>
    <m/>
    <s v="M"/>
    <s v="Y"/>
    <s v="Documented the format to help defining the SLIs, SLOs , error budget and User journey required for an API"/>
    <s v="H"/>
    <s v="M"/>
    <s v="M"/>
    <s v="M"/>
    <x v="3"/>
    <s v="M"/>
    <s v="M"/>
    <s v="VL"/>
    <s v="M"/>
    <s v="M"/>
    <s v="Yes"/>
    <s v="Yes"/>
    <s v="No"/>
    <n v="25.515000000000001"/>
    <n v="8.4150000000000009"/>
    <n v="3.0320855614973259"/>
    <n v="15"/>
    <m/>
  </r>
  <r>
    <s v="WPBREC30"/>
    <x v="12"/>
    <m/>
    <s v="Grafana Current Architecture Review"/>
    <s v="Overcome the below shortcomings in current architecture of Grafana in HSBC environment:   _x000a_1._x0009_Dashboard and data source data wipes out when Grafana restarts - The current setup of Grafana, missing a persistent volume where the can be retained. With persistent disk, once the instance restart Grafana pick up its configuration files and loads the dashboards_x000a_2._x0009_Configuration as code for Grafana - Loading and migration of configuration can be done via CI/CD pipeline for Grafana_x000a_3._x0009_Limited data in databases - Current databases, contains limited data like alert related information or metrics related to APIs like org, hosts, types regions etc_x000a_4._x0009_InfluxDB is older version - Current version in HSBC is 1.7 whereas latest is 2.5. A great improvement done in 2.x series on query with flux_x000a_5._x0009_Data sent to InfluxDB are of string format - The data sent to InfluxDB are not properly type casts. The values like response time, error counts etc. are string type. Arithmetic operations like sum, mean does not work. Either update on the source where data is being pushed or update DB so that type casts can work properly. _x000a_"/>
    <s v="Grafana architectural improvement "/>
    <m/>
    <m/>
    <s v="Technology"/>
    <s v="Grafana"/>
    <s v="SRE Team"/>
    <s v="NA"/>
    <s v="NA"/>
    <m/>
    <s v="NA"/>
    <s v="NA"/>
    <s v="Internal"/>
    <s v="General"/>
    <m/>
    <s v="M"/>
    <s v="N"/>
    <s v="A single pane of glass _x000a_Integration capability with various sources _x000a_Advanced features in dashboard creation _x000a_Configuration as code supported _x000a__x000a_"/>
    <s v="H"/>
    <s v="M"/>
    <s v="M"/>
    <s v="M"/>
    <x v="3"/>
    <s v="L"/>
    <s v="L"/>
    <s v="VL"/>
    <s v="H"/>
    <s v="H"/>
    <s v="H"/>
    <s v="Yes"/>
    <s v="Yes"/>
    <n v="33.679800000000007"/>
    <n v="10.395000000000001"/>
    <n v="3.24"/>
    <n v="11"/>
    <m/>
  </r>
  <r>
    <s v="WPBREC31"/>
    <x v="12"/>
    <m/>
    <s v="Grafana Dashboard for SLI/SLO/Error Budget"/>
    <s v="A dummy dashboard for SLIs, SLOs and error budget created in Grafana using the existing data source (InfluxDB)"/>
    <s v="SRE Principles"/>
    <m/>
    <m/>
    <s v="Technology"/>
    <s v="Grafana"/>
    <s v="SRE Team"/>
    <s v="NA"/>
    <s v="NA"/>
    <m/>
    <s v="NA"/>
    <s v="NA"/>
    <s v="Internal"/>
    <s v="General"/>
    <m/>
    <s v="H"/>
    <s v="Y"/>
    <s v="Sample dashboard for SLI/SLO and error budget, to help visualize the impact on an API and its downstream"/>
    <s v="H"/>
    <s v="M"/>
    <s v="M"/>
    <s v="M"/>
    <x v="3"/>
    <s v="L"/>
    <s v="L"/>
    <s v="VL"/>
    <s v="H"/>
    <s v="H"/>
    <s v="H"/>
    <s v="Yes"/>
    <s v="Yes"/>
    <n v="29.937600000000003"/>
    <n v="10.395000000000001"/>
    <n v="2.88"/>
    <n v="16"/>
    <m/>
  </r>
  <r>
    <s v="WPBREC32"/>
    <x v="12"/>
    <m/>
    <s v="Automation for configuration drifts in alerts configurations"/>
    <s v="Monitor and notify_x000a_- Drift in health rules and policies of AppD_x000a_- Drift in alerts of Splunk _x000a_- Drift in configurations"/>
    <s v="Configuration changes going unnoticed and missing actual alerts "/>
    <m/>
    <m/>
    <s v="Technology"/>
    <s v="Splunk"/>
    <s v="SRE Team"/>
    <s v="NA"/>
    <s v="NA"/>
    <s v="Strategic"/>
    <s v="NA"/>
    <s v="NA"/>
    <s v="Internal"/>
    <s v="General"/>
    <m/>
    <s v="M"/>
    <s v="Y"/>
    <s v="Benefit: Helps team to be on sync of any change made to the monitoring system like alert suppressions and configurations"/>
    <s v="H"/>
    <s v="M"/>
    <s v="M"/>
    <s v="M"/>
    <x v="3"/>
    <s v="M"/>
    <s v="L"/>
    <s v="VL"/>
    <s v="M"/>
    <s v="VL"/>
    <m/>
    <s v="Yes"/>
    <s v="Yes"/>
    <n v="25.515000000000001"/>
    <n v="10.395000000000001"/>
    <n v="2.4545454545454541"/>
    <n v="22"/>
    <m/>
  </r>
  <r>
    <m/>
    <x v="1"/>
    <m/>
    <m/>
    <m/>
    <m/>
    <m/>
    <m/>
    <m/>
    <m/>
    <m/>
    <m/>
    <m/>
    <m/>
    <m/>
    <m/>
    <m/>
    <m/>
    <m/>
    <m/>
    <m/>
    <m/>
    <m/>
    <m/>
    <m/>
    <m/>
    <x v="6"/>
    <m/>
    <m/>
    <m/>
    <m/>
    <m/>
    <m/>
    <m/>
    <m/>
    <n v="0"/>
    <n v="0"/>
    <e v="#DIV/0!"/>
    <m/>
    <m/>
  </r>
  <r>
    <m/>
    <x v="1"/>
    <m/>
    <m/>
    <m/>
    <m/>
    <m/>
    <m/>
    <m/>
    <m/>
    <m/>
    <m/>
    <m/>
    <m/>
    <m/>
    <m/>
    <m/>
    <m/>
    <m/>
    <m/>
    <m/>
    <m/>
    <m/>
    <m/>
    <m/>
    <m/>
    <x v="6"/>
    <m/>
    <m/>
    <m/>
    <m/>
    <m/>
    <m/>
    <m/>
    <m/>
    <n v="0"/>
    <n v="0"/>
    <e v="#DIV/0!"/>
    <m/>
    <m/>
  </r>
  <r>
    <m/>
    <x v="1"/>
    <m/>
    <m/>
    <m/>
    <m/>
    <m/>
    <m/>
    <m/>
    <m/>
    <m/>
    <m/>
    <m/>
    <m/>
    <m/>
    <m/>
    <m/>
    <m/>
    <m/>
    <m/>
    <m/>
    <m/>
    <m/>
    <m/>
    <m/>
    <m/>
    <x v="6"/>
    <m/>
    <m/>
    <m/>
    <m/>
    <m/>
    <m/>
    <m/>
    <m/>
    <n v="0"/>
    <n v="0"/>
    <e v="#DIV/0!"/>
    <m/>
    <m/>
  </r>
  <r>
    <m/>
    <x v="1"/>
    <m/>
    <m/>
    <m/>
    <m/>
    <m/>
    <m/>
    <m/>
    <m/>
    <m/>
    <m/>
    <m/>
    <m/>
    <m/>
    <m/>
    <m/>
    <m/>
    <m/>
    <m/>
    <m/>
    <m/>
    <m/>
    <m/>
    <m/>
    <m/>
    <x v="6"/>
    <m/>
    <m/>
    <m/>
    <m/>
    <m/>
    <m/>
    <m/>
    <m/>
    <n v="0"/>
    <n v="0"/>
    <e v="#DIV/0!"/>
    <m/>
    <m/>
  </r>
  <r>
    <m/>
    <x v="1"/>
    <m/>
    <m/>
    <m/>
    <m/>
    <m/>
    <m/>
    <m/>
    <m/>
    <m/>
    <m/>
    <m/>
    <m/>
    <m/>
    <m/>
    <m/>
    <m/>
    <m/>
    <m/>
    <m/>
    <m/>
    <m/>
    <m/>
    <m/>
    <m/>
    <x v="6"/>
    <m/>
    <m/>
    <m/>
    <m/>
    <m/>
    <m/>
    <m/>
    <m/>
    <n v="0"/>
    <n v="0"/>
    <e v="#DIV/0!"/>
    <m/>
    <m/>
  </r>
  <r>
    <m/>
    <x v="1"/>
    <m/>
    <m/>
    <m/>
    <m/>
    <m/>
    <m/>
    <m/>
    <m/>
    <m/>
    <m/>
    <m/>
    <m/>
    <m/>
    <m/>
    <m/>
    <m/>
    <m/>
    <m/>
    <m/>
    <m/>
    <m/>
    <m/>
    <m/>
    <m/>
    <x v="6"/>
    <m/>
    <m/>
    <m/>
    <m/>
    <m/>
    <m/>
    <m/>
    <m/>
    <n v="0"/>
    <n v="0"/>
    <e v="#DIV/0!"/>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r>
    <m/>
    <x v="1"/>
    <m/>
    <m/>
    <m/>
    <m/>
    <m/>
    <m/>
    <m/>
    <m/>
    <m/>
    <m/>
    <m/>
    <m/>
    <m/>
    <m/>
    <m/>
    <m/>
    <m/>
    <m/>
    <m/>
    <m/>
    <m/>
    <m/>
    <m/>
    <m/>
    <x v="6"/>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None"/>
    <x v="0"/>
    <s v="None"/>
    <s v="None"/>
    <s v="None"/>
    <s v="None"/>
    <s v="None"/>
    <s v="Reward"/>
    <x v="0"/>
    <s v="None"/>
    <x v="0"/>
    <s v="None"/>
    <s v="None"/>
    <s v="Reward"/>
    <s v="Risk"/>
    <s v="Risk"/>
    <s v="Risk"/>
    <s v="Reward"/>
    <s v="None"/>
    <s v="Reward"/>
    <s v="None"/>
    <s v="None"/>
    <s v="Risk"/>
    <s v="Both"/>
    <s v="Risk"/>
    <s v="Risk"/>
    <s v="Risk"/>
    <s v="Reward"/>
    <s v="Reward"/>
    <s v="Reward"/>
    <s v="Reward"/>
    <s v="Reward"/>
    <s v="Reward"/>
    <s v="Reward"/>
    <s v="Reward"/>
    <m/>
    <m/>
    <m/>
    <m/>
    <m/>
  </r>
  <r>
    <m/>
    <x v="1"/>
    <m/>
    <m/>
    <m/>
    <m/>
    <m/>
    <s v="Fix = 1_x000a_Enhance = 3_x000a_Retire = 2_x000a_Reachitect = 4"/>
    <x v="1"/>
    <m/>
    <x v="1"/>
    <m/>
    <m/>
    <s v="Strategic = 3_x000a_Tactical = 1"/>
    <m/>
    <m/>
    <s v="Internal = 0.5_x000a_Backend = 1_x000a_External = 3"/>
    <s v="General = +20%_x000a_Specific = -20%"/>
    <m/>
    <s v="H=-20%,M=-10%,L=+10%,VL=+20%"/>
    <m/>
    <m/>
    <s v="Risk - H=-10%, M=+10%, L=+20%"/>
    <s v="Reward - H=-20%,M=-10%,L=+20%,VL=+20%_x000a_Risk - H=+20%, M=+10%, L=-10%,VL=-20%"/>
    <s v="H=1,M=2,L=3"/>
    <s v="H=1,M=2,L=3"/>
    <s v="H=4,M=3,L=2, VL=1"/>
    <s v="H=5,M=4,L=3,VL=2"/>
    <s v="H=5,M=4,L=3,VL=2"/>
    <s v="H=+20%,M=+10%,L=+7.5%,VL=+5%"/>
    <s v="H=7,M=5,L=3,VL=2"/>
    <s v="H=7,M=6,L=5,VL=4"/>
    <s v="H=7,M=6,L=5,VL=4"/>
    <s v="Yes=3, No=0"/>
    <s v="Yes=3, No=0"/>
    <m/>
    <m/>
    <m/>
    <m/>
    <m/>
  </r>
  <r>
    <s v="WPBREC01"/>
    <x v="2"/>
    <s v="NA"/>
    <s v="Disabled alerts should be removed from production environment"/>
    <s v="Disabled alerts should be removed from production environment_x000a_House cleaning activity"/>
    <s v="Best practice"/>
    <s v="NA"/>
    <s v="Retire"/>
    <x v="2"/>
    <s v="Splunk"/>
    <x v="2"/>
    <s v="NA"/>
    <s v="WPB SRE Team"/>
    <s v="Strategic"/>
    <s v="NA"/>
    <s v="NA"/>
    <s v="Internal"/>
    <s v="General"/>
    <m/>
    <s v="VL"/>
    <s v="N"/>
    <s v="This will prevent accidental enablement of the alerts_x000a_Cleaner production environment"/>
    <s v="H"/>
    <s v="VL"/>
    <s v="H"/>
    <s v="H"/>
    <s v="VL"/>
    <m/>
    <m/>
    <m/>
    <m/>
    <m/>
    <m/>
    <s v="Yes"/>
    <m/>
    <n v="13.824"/>
    <n v="3.24"/>
    <n v="4.2666666666666666"/>
    <n v="7"/>
    <s v="Not Extreme"/>
  </r>
  <r>
    <s v="WPBREC02"/>
    <x v="3"/>
    <s v="NA"/>
    <s v="Testing of alerts should not be done in the production environment"/>
    <s v="As per our observation, currently production environment is used for testing the alerts. However, a separate Splunk test environment should be configured for testing the alerts. _x000a__x000a_To test the Splunk alerts, use one of the options mentioned below – _x000a_ Option-1: Use Splunk dev/test license for internal, non-production use. Each license is limited to 50GB of data_x000a_ Option-2: Use freely available docker image for Splunk test environment_x000a_ Option-3: Install freely available trial version of Splunk _x000a_To create test data for Splunk test environment , use one of the options mentioned below –_x000a_  Option-1: Use Eventgen Splunk App_x000a__x000a_Option-2: Export Splunk log data from prod instance of Splunk to CSV file and then ingest exported log to Test instance of Splunk_x000a_ Option-3: Forward same production log to Test instance by configuring Splunk outputs.conf file"/>
    <s v="This is a recommendation basis Industry Standard Practices_x000a_"/>
    <s v="NA"/>
    <s v="Enhance"/>
    <x v="3"/>
    <s v="Splunk"/>
    <x v="2"/>
    <s v="NA"/>
    <s v="WPB SRE Team"/>
    <s v="Strategic"/>
    <s v="NA"/>
    <s v="NA"/>
    <s v="Internal"/>
    <s v="General"/>
    <m/>
    <s v="VL"/>
    <m/>
    <s v="As the trial or test version of splunk is available for free, the cost of change is mainly the effort spent in setting up this environment to test alerts."/>
    <s v="H"/>
    <s v="VL"/>
    <s v="M"/>
    <s v="M"/>
    <s v="M"/>
    <m/>
    <m/>
    <m/>
    <m/>
    <m/>
    <m/>
    <s v="Yes"/>
    <s v="No"/>
    <n v="15.551999999999998"/>
    <n v="7.5600000000000014"/>
    <n v="2.0571428571428565"/>
    <n v="28"/>
    <s v="Not Extreme"/>
  </r>
  <r>
    <s v="WPBREC03"/>
    <x v="3"/>
    <s v="NA"/>
    <s v="Key value pair should be standardized. For example use application_name or related naming convention as a standard term"/>
    <s v="Relevant teams to conduct a house keeping exercise to apply this recommendation"/>
    <s v="1. To fetch any relevant data, currently it takes multiple/long Splunk queries to be written. This is because different keys are used to identify the same field value. For example - the following fields are used to refer to API name: APP_Name AppName app_name app applicationName_x000a_2. Knowledge of all fields are required "/>
    <s v="NA"/>
    <s v="Fix"/>
    <x v="3"/>
    <s v="Splunk"/>
    <x v="3"/>
    <s v="NA"/>
    <s v="WPB Engineering Team"/>
    <s v="Strategic"/>
    <s v="NA"/>
    <s v="NA"/>
    <s v="Internal"/>
    <s v="General"/>
    <m/>
    <s v="M"/>
    <m/>
    <s v="This recommendation applies to all, existing APIs and APIs developed in the future. If HSBC doesn’t want to retrspectively fix this issue on existing APIs, then we could take an approach of fixing it on only those APIs that are being developed from scratch for Kong Migration programme._x000a__x000a_Easier to find the relevant information quickly_x000a_Eliminates the need to write unnecessary long queries_x000a_Improved Splunk performance_x000a_Aids in data normalization"/>
    <s v="H"/>
    <s v="VL"/>
    <s v="H"/>
    <s v="H"/>
    <s v="M"/>
    <s v="L"/>
    <m/>
    <m/>
    <m/>
    <m/>
    <m/>
    <s v="Yes"/>
    <s v="Yes"/>
    <n v="16.847999999999999"/>
    <n v="6.120000000000001"/>
    <n v="2.7529411764705878"/>
    <n v="19"/>
    <s v="Not Extreme"/>
  </r>
  <r>
    <s v="WPBREC04"/>
    <x v="4"/>
    <s v="NA"/>
    <s v="Splunk and AppDynamics integration - _x000a_Significance of integration_x000a_1. Helps in correlating AppDynamics data with Splunk logs_x000a_2. Push notifications on policy violations and events from AppDynamics_x000a_3. Helps in quicker resolution of the issues_x000a_"/>
    <s v="This recommendation is easy to implement and will require configuring of AppD  to include Splunk URL along with relevant credentials._x000a_1. Login to controller UI as an administrator _x000a_2. Go to Setting &gt; Administrator_x000a_3. Select Integration &gt; Splunk_x000a_4. Click the Enabled checkbox_x000a_5. For URL, enter Splunk URL and port number_x000a_6. Optional, enter Extra Query Parameters. These parameters are appended to each Splunk search initiated from AppDynamics._x000a_7. Click Save. "/>
    <s v="Alerts in AppD and Splunk do not have any corelation"/>
    <s v="NA"/>
    <s v="Enhance"/>
    <x v="3"/>
    <s v="AppD"/>
    <x v="2"/>
    <s v="NA"/>
    <s v="WPB SRE Team"/>
    <s v="Strategic"/>
    <s v="NA"/>
    <s v="NA"/>
    <s v="Internal"/>
    <s v="General"/>
    <m/>
    <s v="M"/>
    <m/>
    <s v="The capability of Splunk to integrate with AppD comes out of the box and needs to be configured as per standard steps._x000a_The cost of change is medium because this will add new log data for splunk to analyse."/>
    <s v="H"/>
    <s v="VL"/>
    <s v="H"/>
    <s v="H"/>
    <s v="VL"/>
    <m/>
    <m/>
    <m/>
    <s v="VL"/>
    <s v="VL"/>
    <s v="VL"/>
    <m/>
    <s v="Yes"/>
    <n v="22.031999999999996"/>
    <n v="4.6800000000000006"/>
    <n v="4.7076923076923061"/>
    <n v="6"/>
    <s v="Extreme"/>
  </r>
  <r>
    <s v="WPBREC05"/>
    <x v="4"/>
    <s v="NA"/>
    <s v="Alert creation should follow common standards"/>
    <s v="Develop a naming convention that combines: Group: ACS, OB, CDM  Search Type: Alert, Report, Summary  Region: UK, US, HK, MX - optional if not a cross-region alert   Category: StatusCode, Disk, Memory, Services etc...  Time Interval: 15m, 1hr  Description: Meaningful short description  e.g. ACS_Alert_UK_5xx_15m_Top_Sapi_Server_Error"/>
    <s v="1. Alerts are not following any common naming standards_x000a_2. Currently there is no standard way to figure out alerts belonging to ACS group apart from digital key word and confluence page  _x000a_      e.g. – Digital Service SAPI_x000a_                UK503 Email Alert"/>
    <s v="NA"/>
    <s v="Enhance"/>
    <x v="3"/>
    <s v="Splunk"/>
    <x v="2"/>
    <s v="NA"/>
    <s v="WPB SRE Team"/>
    <s v="Strategic"/>
    <s v="NA"/>
    <s v="NA"/>
    <s v="Internal"/>
    <s v="General"/>
    <m/>
    <s v="M"/>
    <m/>
    <s v="Easier identification of the Alerts, their purpose and their scope"/>
    <s v="H"/>
    <s v="M"/>
    <s v="H"/>
    <s v="H"/>
    <s v="M"/>
    <m/>
    <m/>
    <m/>
    <s v="L"/>
    <s v="L"/>
    <m/>
    <s v="Yes"/>
    <m/>
    <n v="16.524000000000001"/>
    <n v="8.4150000000000009"/>
    <n v="1.9636363636363636"/>
    <n v="29"/>
    <s v="Not Extreme"/>
  </r>
  <r>
    <s v="WPBREC06"/>
    <x v="2"/>
    <s v="NA"/>
    <s v="Logging should be part of the acceptance criteria"/>
    <s v="1. Common logging standard to be followed at organisation level_x000a_2. Logs should be query-able and make use of key-value pair _x000a_3. Log message should be meaningful_x000a_4. Avoid unwanted logging _x000a_5. In case of error, provide as much as possible information e.g. service_name, logged_user, correlation_id, method_name, call_stack, http_code, utc_time_x000a_6. Use common field name throughout the system"/>
    <s v="1. Unwanted logging in Splunk leading to potential increase in Splunk cost_x000a_2. Due to coding standards not being followed uniformly for writing logs, much longer time is required to troubleshoot the problems_x000a_3. Unnecessary knowledge transfer and documentation is required to understand the logs_x000a_"/>
    <s v="NA"/>
    <s v="Enhance"/>
    <x v="3"/>
    <s v="Splunk"/>
    <x v="3"/>
    <s v="NA"/>
    <s v="WPB Engineering Team"/>
    <s v="Strategic"/>
    <s v="NA"/>
    <s v="NA"/>
    <s v="Internal"/>
    <s v="General"/>
    <m/>
    <s v="M"/>
    <s v="N"/>
    <s v="Faster investigation of problems_x000a_Easier troubleshooting_x000a_Operation and monitoring systems can ingest data easily without any data transformation _x000a_When writing logs to log files, log message output should be tested in Splunk (Splunk testing should be part of acceptance criteria)"/>
    <m/>
    <s v="M"/>
    <s v="H"/>
    <s v="H"/>
    <s v="M"/>
    <m/>
    <m/>
    <m/>
    <s v="M"/>
    <s v="H"/>
    <s v="M"/>
    <s v="Yes"/>
    <m/>
    <n v="25.271999999999998"/>
    <n v="9.3500000000000014"/>
    <n v="2.7028877005347587"/>
    <n v="20"/>
    <s v="Not Extreme"/>
  </r>
  <r>
    <s v="WPBREC07"/>
    <x v="2"/>
    <s v="NA"/>
    <s v="MRDC US_5XX_ALERTS condition is not correct"/>
    <s v="updated Syntax :_x000a_index=digital_bankserv_pcf_raw &quot;alogent_http_status_code=\&quot;500\&quot;&quot; | rex &quot;alogent_response_fault_reason\=(?&lt;reason&gt;[\w\W]+$)&quot; | bucket _time span=1m | stats count as totalcount | where totalcount &gt; 0"/>
    <s v="SRE team receives alert notification via email for every 30 minutes regardless of the result of the query"/>
    <s v="NA"/>
    <s v="Enhance"/>
    <x v="3"/>
    <s v="Splunk"/>
    <x v="2"/>
    <s v="NA"/>
    <s v="WPB SRE Team"/>
    <s v="Strategic"/>
    <s v="NA"/>
    <s v="NA"/>
    <s v="Internal"/>
    <s v="General"/>
    <m/>
    <s v="VL"/>
    <s v="Y"/>
    <s v="Immediate benefit in reducing alerts"/>
    <s v="H"/>
    <s v="VL"/>
    <s v="H"/>
    <s v="H"/>
    <s v="VL"/>
    <m/>
    <s v="H"/>
    <m/>
    <s v="VL"/>
    <m/>
    <m/>
    <m/>
    <m/>
    <n v="22.463999999999999"/>
    <n v="4.6800000000000006"/>
    <n v="4.7999999999999989"/>
    <n v="4"/>
    <s v="Extreme"/>
  </r>
  <r>
    <s v="WPBREC08"/>
    <x v="2"/>
    <s v="NA"/>
    <s v="Debug Logs should not be there in Splunk"/>
    <s v="As per our observation there is huge amount of debug data to splunk, it should be stopped  _x000a_1. Reduce cost of Splunk_x000a_2. Reduce security risk_x000a_3. Load on Splunk"/>
    <s v="Large amount of data flow to splunk due to debug logs"/>
    <s v="NA"/>
    <s v="Re-architect"/>
    <x v="2"/>
    <s v="Splunk"/>
    <x v="3"/>
    <s v="NA"/>
    <s v="WPB Engineering Team"/>
    <s v="Strategic"/>
    <s v="NA"/>
    <s v="NA"/>
    <s v="Internal"/>
    <s v="General"/>
    <m/>
    <s v="M"/>
    <s v="N"/>
    <s v="Significant savings in the amount of data flowing to splunk and thus potential realisations of cost benefit for the bank overall"/>
    <s v="H"/>
    <s v="M"/>
    <s v="H"/>
    <s v="H"/>
    <s v="M"/>
    <m/>
    <s v="L"/>
    <m/>
    <s v="M"/>
    <s v="M"/>
    <s v="M"/>
    <s v="Yes"/>
    <s v="Yes"/>
    <n v="27.216000000000001"/>
    <n v="6.4350000000000014"/>
    <n v="4.2293706293706288"/>
    <n v="8"/>
    <s v="Extreme"/>
  </r>
  <r>
    <s v="WPBREC09"/>
    <x v="2"/>
    <s v="NA"/>
    <s v="Splunk Search Improvement - DIGITAL SERVICE HK SAPI 5XX Email ALERT "/>
    <s v="New search query save approx 25 sec. _x000a__x000a_Change:_x000a_• No use of regex &amp; series in  search string – we can remove this_x000a_    o |rex field=_raw &quot;\s(?&lt;sapi_dc&gt;[\wd]+)(ko100|km100|ko101|km101)-(?&lt;sapi_org&gt;[\w\d-]*)\.(?&lt;sapi_space&gt;[\w\d-]+)\.(?&lt;sapi_app&gt;[\w\d-]+)\s&quot;_x000a_      o |eval series=1_x000a_• Wrong placement of HTTPStatusCode&gt;= 499, this should be part of main search_x000a__x000a_Existing Search Query:_x000a_sourcetype=technical_pcf_app_proc_web* (index=digital_technical_pcf* OR index= digital_technical_authz_bsplus_raw OR index= digital_technical_sapi_bsplus_raw)_x000a_|rex field=_raw &quot;\s(?&lt;sapi_dc&gt;[\wd]+)(ko100|km100|ko101|km101)-(?&lt;sapi_org&gt;[\w\d-]*)\.(?&lt;sapi_space&gt;[\w\d-]+)\.(?&lt;sapi_app&gt;[\w\d-]+)\s&quot;_x000a_|search HTTPStatusCode&gt;= 499_x000a_|eval series=1_x000a_|fillnull value=NULL_x000a_|stats count(HTTPStatusCode) as status5xx values(MainframeErrorCode) as ErrorCode perc95(TotalSAPIResponseTime) as p95ResponseTime by APP_Name HTTPStatusCode_x000a_|where status5xx &gt;=25_x000a_ _x000a_New Search Query:_x000a_(index=digital_technical_pcf* OR index= digital_technical_authz_bsplus_raw OR index= digital_technical_sapi_bsplus_raw) _x000a_sourcetype=technical_pcf_app_proc_web*_x000a_HTTPStatusCode&gt;= 499_x000a_|fillnull value=NULL_x000a_|stats count(HTTPStatusCode) as status5xx values(MainframeErrorCode) as ErrorCode perc95(TotalSAPIResponseTime) as p95ResponseTime by APP_Name HTTPStatusCode_x000a_|where status5xx &gt;=25_x000a__x000a_"/>
    <s v="Splunk performance"/>
    <s v="NA"/>
    <s v="Re-architect"/>
    <x v="2"/>
    <s v="Splunk"/>
    <x v="2"/>
    <s v="NA"/>
    <s v="WPB SRE Team"/>
    <s v="Strategic"/>
    <s v="NA"/>
    <s v="NA"/>
    <s v="Internal"/>
    <s v="General"/>
    <m/>
    <s v="VL"/>
    <s v="Y"/>
    <s v="Best practice "/>
    <s v="H"/>
    <s v="VL"/>
    <s v="H"/>
    <s v="H"/>
    <s v="VL"/>
    <m/>
    <m/>
    <m/>
    <m/>
    <m/>
    <m/>
    <s v="Yes"/>
    <m/>
    <n v="10.367999999999999"/>
    <n v="3.24"/>
    <n v="3.1999999999999993"/>
    <n v="13"/>
    <s v="Not Extreme"/>
  </r>
  <r>
    <s v="WPBREC10"/>
    <x v="2"/>
    <s v="NA"/>
    <s v="Remove Duplicate Alerts"/>
    <s v="Remove Duplicate for Example:_x000a_DIGITAL SERVICE HK SAPI 5XX Email ALERT With Error Code_x000a_Testing: DIGITAL SERVICE HK SAPI 5XX Email ALERT With Error Code_x000a__x000a_Testing:DS UK PAPI CB XMATTER ALERT ON SHP_x000a__x000a_Remove duplicate alert:_x000a_a. Digital Service - No App Found on US Splunk Authz Alert_x000a_b. Digital Service - No App Found on US Splunk Authz ALERT_x000a_and_x000a_a. Digital Service - No App Found on US Splunk Alert_x000a_b. Digital Service - No App Found on US Splunk ALERT_x000a_"/>
    <s v="Best practice"/>
    <s v="NA"/>
    <s v="Retire"/>
    <x v="2"/>
    <s v="Splunk"/>
    <x v="2"/>
    <s v="NA"/>
    <s v="NA"/>
    <s v="Tactical"/>
    <s v="NA"/>
    <s v="NA"/>
    <s v="Internal"/>
    <s v="General"/>
    <m/>
    <s v="VL"/>
    <s v="N"/>
    <s v="This was highlighted when discovered and has since been corrected _x000a_Also related to WPBREC02"/>
    <s v="H"/>
    <s v="VL"/>
    <s v="H"/>
    <s v="H"/>
    <s v="VL"/>
    <m/>
    <s v="L"/>
    <m/>
    <m/>
    <m/>
    <m/>
    <m/>
    <m/>
    <n v="10.367999999999999"/>
    <n v="3.24"/>
    <n v="3.1999999999999993"/>
    <n v="13"/>
    <s v="Not Extreme"/>
  </r>
  <r>
    <s v="WPBREC11"/>
    <x v="5"/>
    <s v="NA"/>
    <s v="CI/CD Pipeline should be implemented for Splunk using DevSecOps Principles"/>
    <s v="All changes should go through a CI/CD automated process that includes the principles and methodologies used across the bank under the banner of DevSecOps"/>
    <s v="Industry Standard"/>
    <s v="NA"/>
    <s v="Enhance"/>
    <x v="3"/>
    <s v="Splunk"/>
    <x v="2"/>
    <s v="NA"/>
    <s v="NA"/>
    <s v="Strategic"/>
    <s v="NA"/>
    <s v="NA"/>
    <s v="Internal"/>
    <s v="General"/>
    <m/>
    <s v="L"/>
    <s v="Y"/>
    <s v="Aligns to standard Production deployment practices. _x000a_Streamlines the auditing and security aspects of any changes to production splunk instance."/>
    <s v="H"/>
    <s v="M"/>
    <s v="M"/>
    <s v="H"/>
    <s v="M"/>
    <m/>
    <m/>
    <m/>
    <m/>
    <m/>
    <m/>
    <s v="Yes"/>
    <m/>
    <n v="10.692"/>
    <n v="9.4050000000000011"/>
    <n v="1.1368421052631579"/>
    <n v="31"/>
    <s v="Not Extreme"/>
  </r>
  <r>
    <s v="WPBREC12"/>
    <x v="5"/>
    <s v="NA"/>
    <s v="Use alert suppression in AppD instead of disabling health rule"/>
    <s v="Use alert suppression in AppD instead of disabling health rule"/>
    <s v="Best practice"/>
    <s v="NA"/>
    <s v="Enhance"/>
    <x v="4"/>
    <s v="AppD"/>
    <x v="2"/>
    <s v="NA"/>
    <s v="NA"/>
    <s v="Strategic"/>
    <s v="NA"/>
    <s v="NA"/>
    <s v="Internal"/>
    <s v="General"/>
    <m/>
    <s v="VL"/>
    <s v="N"/>
    <s v="1. Best practice_x000a_2. Alert suppression can be time bound_x000a_3. Health rules disabled for some reasons (e.g. too many alerts on the health rule) not enabled again leads to missing actual alerts "/>
    <s v="H"/>
    <s v="VL"/>
    <s v="H"/>
    <s v="H"/>
    <s v="VL"/>
    <s v="VL"/>
    <m/>
    <m/>
    <m/>
    <m/>
    <m/>
    <s v="Yes"/>
    <m/>
    <n v="19.007999999999996"/>
    <n v="3.9600000000000004"/>
    <n v="4.799999999999998"/>
    <n v="5"/>
    <m/>
  </r>
  <r>
    <s v="WPBREC13"/>
    <x v="5"/>
    <s v="NA"/>
    <s v="Use of Analytics in AppD"/>
    <s v="The analytics feature in AppD  can be used to create specific metrics and to use it in healthrule"/>
    <s v="Effective use"/>
    <s v="NA"/>
    <s v="Enhance"/>
    <x v="3"/>
    <s v="AppD"/>
    <x v="2"/>
    <s v="NA"/>
    <s v="NA"/>
    <s v="Strategic"/>
    <s v="NA"/>
    <s v="NA"/>
    <s v="Internal"/>
    <s v="General"/>
    <m/>
    <s v="L"/>
    <s v="Y"/>
    <s v="1. To create dashboards_x000a_2. To create metrics to observe _x000a_3. to create health rule based on the metrics"/>
    <s v="H"/>
    <s v="L"/>
    <s v="M"/>
    <s v="M"/>
    <s v="L"/>
    <m/>
    <m/>
    <m/>
    <m/>
    <m/>
    <m/>
    <s v="Yes"/>
    <s v="Yes"/>
    <n v="17.423999999999999"/>
    <n v="7.6950000000000012"/>
    <n v="2.2643274853801167"/>
    <n v="27"/>
    <m/>
  </r>
  <r>
    <s v="WPBREC14"/>
    <x v="5"/>
    <s v="NA"/>
    <s v="Every SRE team should have there Splunk App"/>
    <s v="There should be a separate Splunk App per sub HSBC Business Unit, e.g. WPB ACS"/>
    <s v="Seperation of concerns _x000a_industry best practices  "/>
    <s v="NA"/>
    <s v="Enhance"/>
    <x v="2"/>
    <s v="Splunk"/>
    <x v="2"/>
    <s v="NA"/>
    <s v="NA"/>
    <s v="Strategic"/>
    <s v="NA"/>
    <s v="NA"/>
    <s v="Internal"/>
    <s v="General"/>
    <m/>
    <s v="VL"/>
    <s v="Y"/>
    <s v="This is connected to the CI/CD pipeline as this is a precursor to implementing an efficient, traceable and auditable DevSecOps processes for Splunk "/>
    <s v="H"/>
    <s v="VL"/>
    <s v="H"/>
    <s v="H"/>
    <s v="M"/>
    <m/>
    <m/>
    <m/>
    <s v="VL"/>
    <s v="VL"/>
    <m/>
    <s v="Yes"/>
    <m/>
    <n v="25.919999999999998"/>
    <n v="4.6800000000000006"/>
    <n v="5.5384615384615374"/>
    <n v="3"/>
    <m/>
  </r>
  <r>
    <s v="WPBREC15"/>
    <x v="6"/>
    <s v="NA"/>
    <s v="Use Asynchronous Transaction Demarcation in AppD"/>
    <s v="Enabling Asynchronous transaction demarcation , helps with end-to-end performance metrics determine the total transaction processing time in cases where the response time for the business transaction doesn't reflect the entire logical business flow for the transaction."/>
    <s v="Effective use"/>
    <s v="NA"/>
    <s v="Enhance"/>
    <x v="3"/>
    <s v="AppD"/>
    <x v="2"/>
    <s v="NA"/>
    <s v="NA"/>
    <s v="Strategic"/>
    <s v="NA"/>
    <s v="NA"/>
    <s v="Internal"/>
    <s v="General"/>
    <m/>
    <s v="VL"/>
    <s v="N"/>
    <s v="When Async Transaction feature of AppD is disabled, it hides the details of any asynchronous calls that are happening within a specific transaction._x000a_Enabling this in AppD will provide a detailed view of end-to-end latency for any particular transaction tracked within AppD"/>
    <s v="H"/>
    <s v="M"/>
    <s v="M"/>
    <s v="M"/>
    <s v="M"/>
    <m/>
    <m/>
    <m/>
    <s v="M"/>
    <s v="M"/>
    <s v="L"/>
    <s v="Yes"/>
    <m/>
    <n v="29.808"/>
    <n v="10.395000000000001"/>
    <n v="2.8675324675324672"/>
    <n v="18"/>
    <m/>
  </r>
  <r>
    <s v="WPBREC16"/>
    <x v="6"/>
    <s v="NA"/>
    <s v="Splunk alerts missing URL in xMatters email notification"/>
    <s v="In xMatters use &quot;flow designer&quot; to set required parameters for notifications  "/>
    <s v="Effective use"/>
    <s v="NA"/>
    <s v="Enhance"/>
    <x v="3"/>
    <s v="xMatter"/>
    <x v="2"/>
    <s v="NA"/>
    <s v="NA"/>
    <s v="Strategic"/>
    <s v="NA"/>
    <s v="NA"/>
    <s v="Internal"/>
    <s v="General"/>
    <m/>
    <s v="VL"/>
    <s v="Y"/>
    <s v="SRE will be able to quickly log on to the Splunk to understand the alert"/>
    <s v="H"/>
    <s v="VL"/>
    <s v="H"/>
    <s v="H"/>
    <s v="VL"/>
    <m/>
    <m/>
    <m/>
    <s v="H"/>
    <s v="L"/>
    <m/>
    <s v="Yes"/>
    <m/>
    <n v="36.287999999999997"/>
    <n v="4.6800000000000006"/>
    <n v="7.7538461538461521"/>
    <n v="1.5"/>
    <m/>
  </r>
  <r>
    <s v="WPBREC17"/>
    <x v="6"/>
    <s v="NA"/>
    <s v="Automation of Restart Runbook"/>
    <s v="To reduce toil, any repeated tasks that can be automated should be automated._x000a_The Restart runbook at the moment is being handled manually where everytime there is an alert that matches certain criteria, the SRE team manually restarts the problematic, alert generating pod. This can be automated by existing tools available with the bank."/>
    <s v="Automate Everything/ Reduce Toil"/>
    <s v="NA"/>
    <s v="Enhance"/>
    <x v="3"/>
    <s v="xMatter"/>
    <x v="2"/>
    <s v="NA"/>
    <s v="NA"/>
    <s v="Strategic"/>
    <s v="NA"/>
    <s v="NA"/>
    <s v="Internal"/>
    <s v="General"/>
    <m/>
    <s v="M"/>
    <s v="Y"/>
    <s v="Reducing Toil should be one of the key focusses of SRE team and this can be done via automating tasks that can be automated._x000a_Restarting of pods is a perfect example for this and a POC will be implemented and demo will be given to the wider team of how it can be achieved._x000a__x000a_By our rough calculations, today the team approximately undertakes 13680 number of restarts every year and each renewal requires roughly 9 minutes each time. This means the SRE team spends roughly 123120 minutes every year on just restarting failed pods which equates to 1.16 FTE per year. This automation will free up that much team time to focus on innovation and further automation."/>
    <s v="H"/>
    <s v="M"/>
    <s v="M"/>
    <s v="M"/>
    <s v="M"/>
    <m/>
    <s v="M"/>
    <s v="M"/>
    <s v="H"/>
    <s v="H"/>
    <s v="L"/>
    <s v="Yes"/>
    <s v="Yes"/>
    <n v="35.2836"/>
    <n v="10.395000000000001"/>
    <n v="3.3942857142857137"/>
    <n v="10"/>
    <m/>
  </r>
  <r>
    <s v="WPBREC18"/>
    <x v="7"/>
    <s v="NA"/>
    <s v="Security Violation Observed"/>
    <s v="Certificate Key printed on logs (example: index=* &quot;BEGIN CERTIFICATE&quot; , in splunk url: https://digital-splunk-search.systems.uk.hsbc:8000/)"/>
    <s v="Breaks the security policies and exposes bank to threats"/>
    <s v="NA"/>
    <s v="Fix"/>
    <x v="2"/>
    <s v="Engineering Dev"/>
    <x v="3"/>
    <s v="NA"/>
    <s v="NA"/>
    <s v="Strategic"/>
    <s v="NA"/>
    <s v="NA"/>
    <s v="Internal"/>
    <s v="General"/>
    <m/>
    <s v="VL"/>
    <s v="N"/>
    <s v="Goes against every security guideline"/>
    <s v="H"/>
    <s v="VL"/>
    <s v="H"/>
    <s v="H"/>
    <s v="VL"/>
    <m/>
    <m/>
    <m/>
    <m/>
    <m/>
    <m/>
    <s v="Yes"/>
    <m/>
    <n v="12.096"/>
    <n v="3.24"/>
    <n v="3.7333333333333329"/>
    <n v="9"/>
    <m/>
  </r>
  <r>
    <s v="WPBREC19"/>
    <x v="7"/>
    <s v="NA"/>
    <s v="Merge Alerts where the differences are insignificant"/>
    <s v="Digital service UK Domain PAPI email Alert _x000a_Digital service UK Domain PAPI email xMatter Alert "/>
    <s v="High number of Alerts configured in Splunk"/>
    <s v="NA"/>
    <s v="Fix"/>
    <x v="2"/>
    <s v="Splunk"/>
    <x v="2"/>
    <s v="NA"/>
    <s v="NA"/>
    <s v="Strategic"/>
    <s v="NA"/>
    <s v="NA"/>
    <s v="Internal"/>
    <s v="General"/>
    <m/>
    <s v="VL"/>
    <s v="N"/>
    <s v="This allows for reducing the number of alerts configured thus doing the bit to simplify the overall alerts management"/>
    <s v="H"/>
    <s v="VL"/>
    <s v="H"/>
    <s v="H"/>
    <s v="VL"/>
    <m/>
    <s v="VL"/>
    <m/>
    <m/>
    <m/>
    <m/>
    <m/>
    <m/>
    <n v="10.367999999999999"/>
    <n v="3.24"/>
    <n v="3.1999999999999993"/>
    <n v="13"/>
    <m/>
  </r>
  <r>
    <s v="WPBREC20"/>
    <x v="8"/>
    <s v="NA"/>
    <s v="Certificate Auto-renewal - PART 1"/>
    <s v="HSBC currently has Venafi that manages the certificate renewals manually._x000a_We want to automate that to ensure some of the alerts caused by out of date certificates don’t occur again._x000a_This is divided into 2 parts - 1) where certificates are automatically renewed and 2) the renewed certificates are injected into relevant microservices and deployed "/>
    <s v="Manual Cert renewals to be automated."/>
    <m/>
    <s v="Enhance"/>
    <x v="3"/>
    <s v="Security"/>
    <x v="2"/>
    <s v="NA"/>
    <s v="NA"/>
    <s v="Strategic"/>
    <s v="NA"/>
    <s v="NA"/>
    <s v="Internal"/>
    <s v="Specific"/>
    <m/>
    <s v="VL"/>
    <s v="Y"/>
    <s v="first step to help Reduce outages caused by out of date certificates. "/>
    <s v="H"/>
    <s v="VL"/>
    <s v="H"/>
    <s v="H"/>
    <s v="VL"/>
    <m/>
    <s v="VL"/>
    <s v="VL"/>
    <s v="M"/>
    <s v="M"/>
    <s v="M"/>
    <s v="Yes"/>
    <s v="Yes"/>
    <n v="36.287999999999997"/>
    <n v="4.6800000000000006"/>
    <n v="7.7538461538461521"/>
    <n v="1.5"/>
    <m/>
  </r>
  <r>
    <s v="WPBREC21"/>
    <x v="8"/>
    <s v="NA"/>
    <s v="Automated Fetching refreshed secrets at regular interval"/>
    <s v="To complement WPBREC17 automated restart runbook, we have implemented this POC to showcase how a refreshed token can be retrieved from a secret store vault whenever a command is to be triggered to fix the cause of an alert."/>
    <s v="Complementing automation of restart runbook."/>
    <m/>
    <s v="Enhance"/>
    <x v="3"/>
    <s v="Security"/>
    <x v="2"/>
    <s v="NA"/>
    <s v="NA"/>
    <s v="Strategic"/>
    <s v="NA"/>
    <s v="NA"/>
    <s v="Internal"/>
    <s v="General"/>
    <m/>
    <s v="L"/>
    <s v="Y"/>
    <s v="Allows for restart runbook automation to take place keeping in line with hsbc security policies of refreshed tokens every 15 minutes."/>
    <s v="H"/>
    <s v="L"/>
    <s v="H"/>
    <s v="H"/>
    <s v="L"/>
    <m/>
    <m/>
    <m/>
    <m/>
    <m/>
    <m/>
    <s v="Yes"/>
    <s v="Yes"/>
    <n v="17.423999999999999"/>
    <n v="6.0750000000000002"/>
    <n v="2.8681481481481481"/>
    <n v="17"/>
    <m/>
  </r>
  <r>
    <s v="WPBREC22"/>
    <x v="9"/>
    <s v="NA"/>
    <s v="Object Validation should be included within the app code."/>
    <s v="object must be validated in the code._x000a_Example: dcc-gb-hrfb-credit-card-installment-papi_x000a_Search String: index=digital_* &quot;dcc-gb-hrfb-credit-card-installment-papi&quot; &quot;Exception occurred while parsing json data :A JSONObject&quot;"/>
    <s v="Not following coding standards "/>
    <m/>
    <s v="Fix"/>
    <x v="3"/>
    <s v="Engineering Dev"/>
    <x v="3"/>
    <s v="NA"/>
    <s v="NA"/>
    <s v="Strategic"/>
    <s v="NA"/>
    <s v="NA"/>
    <s v="Internal"/>
    <s v="General"/>
    <m/>
    <s v="M"/>
    <s v="N"/>
    <s v="There are many errors that could be avoided just by adding the right validation rules for each API attribute within the microservice code itself. _x000a_There is not significant savings for this but it is just best practice and reduces the amount of data in splunk (however minor)"/>
    <s v="H"/>
    <s v="VL"/>
    <s v="H"/>
    <s v="H"/>
    <s v="L"/>
    <m/>
    <m/>
    <m/>
    <m/>
    <m/>
    <m/>
    <s v="Yes"/>
    <s v="Yes"/>
    <n v="12.959999999999999"/>
    <n v="5.4"/>
    <n v="2.3999999999999995"/>
    <n v="23"/>
    <m/>
  </r>
  <r>
    <s v="WPBREC23"/>
    <x v="9"/>
    <s v="NA"/>
    <s v="End-to-End Certificate Auto-renewal - PART 2"/>
    <s v="This is part 2 of the WPBREC20 that automates the runbook where end-to-end certificate renewal and push into microservices steps take place."/>
    <s v="Manual Cert renewals to be automated."/>
    <m/>
    <s v="Enhance"/>
    <x v="3"/>
    <s v="Security"/>
    <x v="2"/>
    <s v="NA"/>
    <s v="NA"/>
    <s v="Strategic"/>
    <s v="NA"/>
    <s v="NA"/>
    <s v="Internal"/>
    <s v="Specific"/>
    <m/>
    <s v="M"/>
    <s v="Y"/>
    <s v="By our rough calculations, today the team approximately undertakes 180 number of cert renewals every year and each renewal requires roughly 60 minutes each time. This means the SRE team spends roughly 10800 minutes every year on just cert renewal which equates to 1.5 FTE per year. This automation will free up that much team time to focus on innovation and further automation."/>
    <s v="H"/>
    <s v="M"/>
    <s v="M"/>
    <s v="M"/>
    <s v="M"/>
    <m/>
    <s v="M"/>
    <s v="M"/>
    <s v="H"/>
    <s v="H"/>
    <s v="H"/>
    <s v="Yes"/>
    <s v="Yes"/>
    <n v="26.373600000000003"/>
    <n v="10.395000000000001"/>
    <n v="2.5371428571428569"/>
    <n v="21"/>
    <m/>
  </r>
  <r>
    <s v="WPBREC24"/>
    <x v="10"/>
    <m/>
    <s v="Efficient use of Summary and Internal Index"/>
    <s v="Benefits are - _x000a_1) SLA Based suppressing of alerts_x000a_2) historical statistical data saved in a separate index_x000a__x000a_If all data is accessed via COLLECT command within Splunk then it doesn’t count towards license costs."/>
    <s v="Effective use of Splunk"/>
    <m/>
    <s v="Enhance"/>
    <x v="3"/>
    <s v="Splunk"/>
    <x v="2"/>
    <s v="NA"/>
    <s v="NA"/>
    <s v="Strategic"/>
    <s v="NA"/>
    <s v="NA"/>
    <s v="Internal"/>
    <s v="General"/>
    <m/>
    <s v="M"/>
    <s v="Y"/>
    <s v="1) Alert suppression can be targetted for specific alerts for specific APIs thus reducing noise for those alerts that are already in work and well within the SLA to be fixed._x000a_2)Effective report generation based on data within summary index, e.g. resolution times for alerts, alerts that went over SLA, etc._x000a_3)Internal Index allows for security and auditing by providing data for all changes/executions,etc. that occur in splunk."/>
    <s v="H"/>
    <s v="M"/>
    <s v="H"/>
    <s v="M"/>
    <s v="M"/>
    <m/>
    <s v="M"/>
    <m/>
    <s v="L"/>
    <m/>
    <m/>
    <s v="Yes"/>
    <m/>
    <n v="15.552000000000001"/>
    <n v="9.4050000000000011"/>
    <n v="1.6535885167464115"/>
    <n v="30"/>
    <m/>
  </r>
  <r>
    <s v="WPBREC25"/>
    <x v="10"/>
    <m/>
    <s v="Grafana to be used as an overarching single-pane-of-glass dashboard solution"/>
    <s v="Sitting above the monitoring tools such as AppD and Splunk, Grafana can store data points that can go as far behind in time as needed allowing for trend analytics and holistiv view of the IT estate's performance to be visible."/>
    <s v="Single-pane-of-glass"/>
    <m/>
    <s v="Enhance"/>
    <x v="3"/>
    <s v="Grafana"/>
    <x v="2"/>
    <s v="NA"/>
    <s v="NA"/>
    <s v="Strategic"/>
    <s v="NA"/>
    <s v="NA"/>
    <s v="Internal"/>
    <s v="General"/>
    <m/>
    <s v="M"/>
    <s v="Y"/>
    <s v="POC candidate for next sprint_x000a_The advantage of having a separate dashboard outside of the monitoring tools is to allow for a collation of data from various sources and ability to show a holistic view of the entire IT estate._x000a_Ability to store historic data that goes farther out than what is available on monitoring tools due to  restrictions of those tools."/>
    <s v="H"/>
    <s v="M"/>
    <s v="M"/>
    <s v="M"/>
    <s v="M"/>
    <m/>
    <m/>
    <m/>
    <m/>
    <m/>
    <m/>
    <s v="Yes"/>
    <s v="Yes"/>
    <n v="11.664"/>
    <n v="10.395000000000001"/>
    <n v="1.122077922077922"/>
    <n v="32"/>
    <m/>
  </r>
  <r>
    <s v="WPBREC26"/>
    <x v="10"/>
    <m/>
    <s v="Define Service Level Indicators (SLI) for every API"/>
    <s v="SLI: a metric that indicate what measurement of performance a customer is receiving at a given time_x000a_- example: _x000a__x000a_Proportion of account transaction requests processed &lt; 42calls/sec, as measured from “DIGITAL_API PAPI SHP STATS” dashboard from Splunk for one month"/>
    <s v="SRE Principles"/>
    <m/>
    <s v="Transform"/>
    <x v="5"/>
    <s v="All"/>
    <x v="2"/>
    <s v="NA"/>
    <s v="NA"/>
    <s v="Strategic"/>
    <s v="NA"/>
    <s v="NA"/>
    <s v="Internal"/>
    <s v="General"/>
    <m/>
    <s v="H"/>
    <s v="Y"/>
    <s v=" Benefit: SLI helps teams to view the performance metrics significate for the consumer"/>
    <s v="H"/>
    <s v="L"/>
    <s v="L"/>
    <s v="L"/>
    <s v="H"/>
    <s v="M"/>
    <s v="H"/>
    <m/>
    <s v="M"/>
    <m/>
    <m/>
    <s v="Yes"/>
    <s v="Yes"/>
    <n v="24.288"/>
    <n v="10.125"/>
    <n v="2.398814814814815"/>
    <n v="25"/>
    <m/>
  </r>
  <r>
    <s v="WPBREC27"/>
    <x v="10"/>
    <m/>
    <s v="Define Service Level Objectives (SLO) for every API"/>
    <s v="SLO: defining the objective that the team can achieve and agreed up on for API's services_x000a_- example:_x000a__x000a_99% of account transactions request processed in past 28 days served in &lt; 2500calls/min (42calls/Sec)"/>
    <s v="SRE Principles"/>
    <m/>
    <s v="Transform"/>
    <x v="5"/>
    <s v="All"/>
    <x v="2"/>
    <s v="NA"/>
    <s v="NA"/>
    <s v="Strategic"/>
    <s v="NA"/>
    <s v="NA"/>
    <s v="Internal"/>
    <s v="General"/>
    <m/>
    <s v="H"/>
    <s v="Y"/>
    <s v=" Benefit: SLO help teams to identify whether the API is of high impact (example: SLO of 99.999) and alert/incident related to it. is of highest priority and need to fix it first"/>
    <s v="H"/>
    <s v="L"/>
    <s v="L"/>
    <s v="L"/>
    <s v="H"/>
    <s v="M"/>
    <s v="H"/>
    <m/>
    <s v="M"/>
    <m/>
    <m/>
    <s v="Yes"/>
    <s v="Yes"/>
    <n v="24.288"/>
    <n v="10.125"/>
    <n v="2.398814814814815"/>
    <n v="25"/>
    <m/>
  </r>
  <r>
    <s v="WPBREC28"/>
    <x v="10"/>
    <m/>
    <s v="Define Error Budget for every API"/>
    <s v="Error Budget : the maximum amount of time that a technical system can fail with out contractual consequence_x000a_- example:_x000a__x000a_ 1% of requests acceptable to process beyond 42calls/Sec. (Yearly allowed 87 hours, 39 minutes or monthly allowed 7 hours, 18 minutes)"/>
    <s v="SRE Principles"/>
    <m/>
    <s v="Transform"/>
    <x v="5"/>
    <s v="All"/>
    <x v="2"/>
    <s v="NA"/>
    <s v="NA"/>
    <s v="Strategic"/>
    <s v="NA"/>
    <s v="NA"/>
    <s v="Internal"/>
    <s v="General"/>
    <m/>
    <s v="H"/>
    <s v="Y"/>
    <s v="Benefit: Error budget helps PM and team, in identifying whether the API need some attention like fixing it (depleted Error Budget) or it can handle more frequent feature release"/>
    <s v="H"/>
    <s v="L"/>
    <s v="L"/>
    <s v="L"/>
    <s v="H"/>
    <s v="M"/>
    <s v="H"/>
    <m/>
    <s v="M"/>
    <m/>
    <m/>
    <s v="Yes"/>
    <s v="Yes"/>
    <n v="24.288"/>
    <n v="10.125"/>
    <n v="2.398814814814815"/>
    <n v="25"/>
    <m/>
  </r>
  <r>
    <s v="WPBREC29"/>
    <x v="11"/>
    <m/>
    <s v="SLI/SLO and Error Budget Documentation"/>
    <s v="A document defining SLIs, SLOs and Error Budget for a single API. All the metrics documented are collected from AppDynamics and Splunk configured in HSBC environment."/>
    <s v="SRE Principles"/>
    <m/>
    <m/>
    <x v="5"/>
    <s v="All"/>
    <x v="2"/>
    <s v="NA"/>
    <s v="NA"/>
    <s v="Strategic"/>
    <s v="NA"/>
    <s v="NA"/>
    <s v="Internal"/>
    <s v="General"/>
    <m/>
    <s v="M"/>
    <s v="Y"/>
    <s v="Documented the format to help defining the SLIs, SLOs , error budget and User journey required for an API"/>
    <s v="H"/>
    <s v="M"/>
    <s v="M"/>
    <s v="M"/>
    <s v="M"/>
    <s v="M"/>
    <s v="M"/>
    <s v="VL"/>
    <s v="M"/>
    <s v="M"/>
    <s v="Yes"/>
    <s v="Yes"/>
    <s v="No"/>
    <n v="25.515000000000001"/>
    <n v="8.4150000000000009"/>
    <n v="3.0320855614973259"/>
    <n v="15"/>
    <m/>
  </r>
  <r>
    <s v="WPBREC30"/>
    <x v="12"/>
    <m/>
    <s v="Grafana Current Architecture Review"/>
    <s v="Overcome the below shortcomings in current architecture of Grafana in HSBC environment:   _x000a_1._x0009_Dashboard and data source data wipes out when Grafana restarts - The current setup of Grafana, missing a persistent volume where the can be retained. With persistent disk, once the instance restart Grafana pick up its configuration files and loads the dashboards_x000a_2._x0009_Configuration as code for Grafana - Loading and migration of configuration can be done via CI/CD pipeline for Grafana_x000a_3._x0009_Limited data in databases - Current databases, contains limited data like alert related information or metrics related to APIs like org, hosts, types regions etc_x000a_4._x0009_InfluxDB is older version - Current version in HSBC is 1.7 whereas latest is 2.5. A great improvement done in 2.x series on query with flux_x000a_5._x0009_Data sent to InfluxDB are of string format - The data sent to InfluxDB are not properly type casts. The values like response time, error counts etc. are string type. Arithmetic operations like sum, mean does not work. Either update on the source where data is being pushed or update DB so that type casts can work properly. _x000a_"/>
    <s v="Grafana architectural improvement "/>
    <m/>
    <m/>
    <x v="3"/>
    <s v="Grafana"/>
    <x v="2"/>
    <s v="NA"/>
    <s v="NA"/>
    <m/>
    <s v="NA"/>
    <s v="NA"/>
    <s v="Internal"/>
    <s v="General"/>
    <m/>
    <s v="M"/>
    <s v="N"/>
    <s v="A single pane of glass _x000a_Integration capability with various sources _x000a_Advanced features in dashboard creation _x000a_Configuration as code supported _x000a__x000a_"/>
    <s v="H"/>
    <s v="M"/>
    <s v="M"/>
    <s v="M"/>
    <s v="M"/>
    <s v="L"/>
    <s v="L"/>
    <s v="VL"/>
    <s v="H"/>
    <s v="H"/>
    <s v="H"/>
    <s v="Yes"/>
    <s v="Yes"/>
    <n v="33.679800000000007"/>
    <n v="10.395000000000001"/>
    <n v="3.24"/>
    <n v="11"/>
    <m/>
  </r>
  <r>
    <s v="WPBREC31"/>
    <x v="12"/>
    <m/>
    <s v="Grafana Dashboard for SLI/SLO/Error Budget"/>
    <s v="A dummy dashboard for SLIs, SLOs and error budget created in Grafana using the existing data source (InfluxDB)"/>
    <s v="SRE Principles"/>
    <m/>
    <m/>
    <x v="3"/>
    <s v="Grafana"/>
    <x v="2"/>
    <s v="NA"/>
    <s v="NA"/>
    <m/>
    <s v="NA"/>
    <s v="NA"/>
    <s v="Internal"/>
    <s v="General"/>
    <m/>
    <s v="H"/>
    <s v="Y"/>
    <s v="Sample dashboard for SLI/SLO and error budget, to help visualize the impact on an API and its downstream"/>
    <s v="H"/>
    <s v="M"/>
    <s v="M"/>
    <s v="M"/>
    <s v="M"/>
    <s v="L"/>
    <s v="L"/>
    <s v="VL"/>
    <s v="H"/>
    <s v="H"/>
    <s v="H"/>
    <s v="Yes"/>
    <s v="Yes"/>
    <n v="29.937600000000003"/>
    <n v="10.395000000000001"/>
    <n v="2.88"/>
    <n v="16"/>
    <m/>
  </r>
  <r>
    <s v="WPBREC32"/>
    <x v="12"/>
    <m/>
    <s v="Automation for configuration drifts in alerts configurations"/>
    <s v="Monitor and notify_x000a_- Drift in health rules and policies of AppD_x000a_- Drift in alerts of Splunk _x000a_- Drift in configurations"/>
    <s v="Configuration changes going unnoticed and missing actual alerts "/>
    <m/>
    <m/>
    <x v="3"/>
    <s v="Splunk"/>
    <x v="2"/>
    <s v="NA"/>
    <s v="NA"/>
    <s v="Strategic"/>
    <s v="NA"/>
    <s v="NA"/>
    <s v="Internal"/>
    <s v="General"/>
    <m/>
    <s v="M"/>
    <s v="Y"/>
    <s v="Benefit: Helps team to be on sync of any change made to the monitoring system like alert suppressions and configurations"/>
    <s v="H"/>
    <s v="M"/>
    <s v="M"/>
    <s v="M"/>
    <s v="M"/>
    <s v="M"/>
    <s v="L"/>
    <s v="VL"/>
    <s v="M"/>
    <s v="VL"/>
    <m/>
    <s v="Yes"/>
    <s v="Yes"/>
    <n v="25.515000000000001"/>
    <n v="10.395000000000001"/>
    <n v="2.4545454545454541"/>
    <n v="22"/>
    <m/>
  </r>
  <r>
    <m/>
    <x v="1"/>
    <m/>
    <m/>
    <m/>
    <m/>
    <m/>
    <m/>
    <x v="6"/>
    <m/>
    <x v="1"/>
    <m/>
    <m/>
    <m/>
    <m/>
    <m/>
    <m/>
    <m/>
    <m/>
    <m/>
    <m/>
    <m/>
    <m/>
    <m/>
    <m/>
    <m/>
    <m/>
    <m/>
    <m/>
    <m/>
    <m/>
    <m/>
    <m/>
    <m/>
    <m/>
    <n v="0"/>
    <n v="0"/>
    <e v="#DIV/0!"/>
    <m/>
    <m/>
  </r>
  <r>
    <m/>
    <x v="1"/>
    <m/>
    <m/>
    <m/>
    <m/>
    <m/>
    <m/>
    <x v="6"/>
    <m/>
    <x v="1"/>
    <m/>
    <m/>
    <m/>
    <m/>
    <m/>
    <m/>
    <m/>
    <m/>
    <m/>
    <m/>
    <m/>
    <m/>
    <m/>
    <m/>
    <m/>
    <m/>
    <m/>
    <m/>
    <m/>
    <m/>
    <m/>
    <m/>
    <m/>
    <m/>
    <n v="0"/>
    <n v="0"/>
    <e v="#DIV/0!"/>
    <m/>
    <m/>
  </r>
  <r>
    <m/>
    <x v="1"/>
    <m/>
    <m/>
    <m/>
    <m/>
    <m/>
    <m/>
    <x v="6"/>
    <m/>
    <x v="1"/>
    <m/>
    <m/>
    <m/>
    <m/>
    <m/>
    <m/>
    <m/>
    <m/>
    <m/>
    <m/>
    <m/>
    <m/>
    <m/>
    <m/>
    <m/>
    <m/>
    <m/>
    <m/>
    <m/>
    <m/>
    <m/>
    <m/>
    <m/>
    <m/>
    <n v="0"/>
    <n v="0"/>
    <e v="#DIV/0!"/>
    <m/>
    <m/>
  </r>
  <r>
    <m/>
    <x v="1"/>
    <m/>
    <m/>
    <m/>
    <m/>
    <m/>
    <m/>
    <x v="6"/>
    <m/>
    <x v="1"/>
    <m/>
    <m/>
    <m/>
    <m/>
    <m/>
    <m/>
    <m/>
    <m/>
    <m/>
    <m/>
    <m/>
    <m/>
    <m/>
    <m/>
    <m/>
    <m/>
    <m/>
    <m/>
    <m/>
    <m/>
    <m/>
    <m/>
    <m/>
    <m/>
    <n v="0"/>
    <n v="0"/>
    <e v="#DIV/0!"/>
    <m/>
    <m/>
  </r>
  <r>
    <m/>
    <x v="1"/>
    <m/>
    <m/>
    <m/>
    <m/>
    <m/>
    <m/>
    <x v="6"/>
    <m/>
    <x v="1"/>
    <m/>
    <m/>
    <m/>
    <m/>
    <m/>
    <m/>
    <m/>
    <m/>
    <m/>
    <m/>
    <m/>
    <m/>
    <m/>
    <m/>
    <m/>
    <m/>
    <m/>
    <m/>
    <m/>
    <m/>
    <m/>
    <m/>
    <m/>
    <m/>
    <n v="0"/>
    <n v="0"/>
    <e v="#DIV/0!"/>
    <m/>
    <m/>
  </r>
  <r>
    <m/>
    <x v="1"/>
    <m/>
    <m/>
    <m/>
    <m/>
    <m/>
    <m/>
    <x v="6"/>
    <m/>
    <x v="1"/>
    <m/>
    <m/>
    <m/>
    <m/>
    <m/>
    <m/>
    <m/>
    <m/>
    <m/>
    <m/>
    <m/>
    <m/>
    <m/>
    <m/>
    <m/>
    <m/>
    <m/>
    <m/>
    <m/>
    <m/>
    <m/>
    <m/>
    <m/>
    <m/>
    <n v="0"/>
    <n v="0"/>
    <e v="#DIV/0!"/>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r>
    <m/>
    <x v="1"/>
    <m/>
    <m/>
    <m/>
    <m/>
    <m/>
    <m/>
    <x v="6"/>
    <m/>
    <x v="1"/>
    <m/>
    <m/>
    <m/>
    <m/>
    <m/>
    <m/>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m/>
    <m/>
    <m/>
    <m/>
    <x v="0"/>
    <s v="Reward"/>
    <s v="Risk"/>
    <m/>
    <m/>
    <m/>
    <s v="None"/>
    <s v="Reward"/>
    <s v="None"/>
    <s v="None"/>
    <s v="Risk"/>
    <s v="Reward"/>
    <s v="None"/>
    <s v="Reward"/>
    <m/>
    <m/>
    <s v="Risk"/>
    <s v="Both"/>
    <s v="Risk"/>
    <s v="Risk"/>
    <s v="Risk"/>
    <s v="Reward"/>
    <s v="Reward"/>
    <s v="Reward"/>
    <s v="Reward"/>
    <s v="Reward"/>
    <s v="Reward"/>
    <s v="Reward"/>
    <s v="Reward"/>
    <m/>
    <m/>
    <m/>
    <m/>
    <m/>
    <m/>
    <m/>
  </r>
  <r>
    <s v="scoring criteria"/>
    <m/>
    <m/>
    <m/>
    <x v="0"/>
    <s v="Fix = 1_x000a_Enhance = 3_x000a_Retire = 2_x000a_Reachitect = 4"/>
    <s v="Standards = 1_x000a_Principles = 1_x000a_Process = 2_x000a_Technology = 3_x000a_People = 4"/>
    <m/>
    <m/>
    <m/>
    <m/>
    <s v="Strategic = 3_x000a_Tactical = 1"/>
    <m/>
    <m/>
    <s v="Internal = 0.5_x000a_Backend = 1_x000a_External = 3"/>
    <s v="General = +20%_x000a_Specific = +10%"/>
    <m/>
    <s v="H=-20%,M=-10%,L=+10%,VL=+20%"/>
    <m/>
    <m/>
    <s v="Risk - H=-10%, M=+10%, L=+20%"/>
    <s v="Reward - H=-20%,M=-10%,L=+20%,VL=+20%_x000a_Risk - H=+20%, M=+10%, L=-10%,VL=-20%"/>
    <s v="H=1,M=2,L=3"/>
    <s v="H=1,M=2,L=3"/>
    <s v="H=4,M=3,L=2, VL=1"/>
    <s v="Yes=3, No=0"/>
    <s v="H=5,M=4,L=3,VL=2"/>
    <s v="H=5,M=4,L=3,VL=2"/>
    <s v="H=7,M=5,L=3,VL=2"/>
    <s v="H=7,M=5,L=3,VL=2"/>
    <s v="H=4,M=3,L=2,VL=1"/>
    <s v="H=7,M=5,L=3,VL=2"/>
    <s v="Yes=1, No=0"/>
    <m/>
    <m/>
    <m/>
    <m/>
    <m/>
    <m/>
    <m/>
  </r>
  <r>
    <s v="WSITREC01"/>
    <s v="Automation for configuration drifts in alerts configurations of Monitoring Tools"/>
    <s v="Configuration changes going unnoticed and missing actual alerts _x000a_Monitor and notify_x000a_- Drift in health rules and policies of AppD_x000a_- Drift in alerts of all tools_x000a_- Drift in configurations"/>
    <s v="Best Practices"/>
    <x v="1"/>
    <s v="Enhance"/>
    <s v="Technology"/>
    <s v="Splunk/APPD/Grafana"/>
    <s v="PE/IE/Automation CoE"/>
    <s v="NA"/>
    <s v="NA"/>
    <s v="Strategic"/>
    <s v="NA"/>
    <s v="NA"/>
    <s v="Internal"/>
    <s v="General"/>
    <m/>
    <s v="L"/>
    <m/>
    <s v="Benefit: Helps team to be on sync of any change made to the monitoring system like alert suppressions and configurations"/>
    <s v="H"/>
    <s v="L"/>
    <s v="M"/>
    <s v="H"/>
    <s v="L"/>
    <s v="Yes"/>
    <s v="L"/>
    <s v="L"/>
    <s v="M"/>
    <m/>
    <m/>
    <s v="M"/>
    <s v="No"/>
    <n v="34.847999999999999"/>
    <n v="6.8850000000000007"/>
    <n v="5.0614379084967318"/>
    <n v="15"/>
    <s v="Not Extreme"/>
    <m/>
    <m/>
  </r>
  <r>
    <s v="WSITREC02"/>
    <s v="Automation for configuration drifts of Application, Database, Mainframe, WAS and MQ Servers"/>
    <s v="Config files between Primary and Secondary Data Centers acros all servers should always be consistent. Currently there is no mechanism to trace if any particular configuration is changed at one data center without implementing the same in the other. We are proposing a framework which will monitor Primary and Secondary data centers for such drifts on regular intervals. This utility can further be leveraged for plugging in Jenkins pipeline to be executed before and after Production Deployments._x000a_Dependency: We should be allowed to use a single service account to establish connection with both Primary and Secondary Data Center for all the servers"/>
    <s v="Best Practices"/>
    <x v="1"/>
    <s v="Enhance"/>
    <s v="Technology"/>
    <m/>
    <s v="PE/IE/Automation CoE"/>
    <s v="NA"/>
    <s v="NA"/>
    <s v="Strategic"/>
    <s v="NA"/>
    <s v="NA"/>
    <s v="Internal"/>
    <s v="General"/>
    <m/>
    <s v="H"/>
    <m/>
    <s v="Benefit: Helps team to be on sync of any change made to the configuration files of any of the Application, DB, MQ or VM Server"/>
    <s v="H"/>
    <s v="L"/>
    <s v="M"/>
    <s v="H"/>
    <s v="H"/>
    <s v="Yes"/>
    <s v="L"/>
    <s v="L"/>
    <s v="H"/>
    <s v="H"/>
    <s v="H"/>
    <s v="H"/>
    <s v="Yes"/>
    <n v="63.36"/>
    <n v="8.5050000000000008"/>
    <n v="7.4497354497354493"/>
    <n v="7"/>
    <s v="Not Extreme"/>
    <m/>
    <m/>
  </r>
  <r>
    <s v="WSITREC03"/>
    <s v="Problem Management"/>
    <s v="No standard problem management process exist today. We are recommending adoption of industry standard practices for Problem management to reduce long term cost associated with firefighting activities and service disruptions. The aim is to proactively eliminate problems from occurring and find out a possible workaround (for short term known problems) or a permanent solution (for frequently occurring incidents)."/>
    <s v="Best Practices"/>
    <x v="2"/>
    <s v="Enhance"/>
    <s v="Process"/>
    <m/>
    <s v="PE"/>
    <s v="NA"/>
    <s v="NA"/>
    <s v="Strategic"/>
    <s v="NA"/>
    <s v="NA"/>
    <s v="Internal"/>
    <s v="General"/>
    <m/>
    <s v="VL"/>
    <m/>
    <s v="Benefit:_x000a_ - Improves efficiency, operational excellence and customer experience_x000a_ - Reduces firefighting activities_x000a_ - Maintains productivity"/>
    <s v="H"/>
    <s v="L"/>
    <s v="H"/>
    <s v="H"/>
    <s v="L"/>
    <s v="No"/>
    <s v="H"/>
    <s v="H"/>
    <m/>
    <s v="H"/>
    <s v="H"/>
    <s v="H"/>
    <s v="No"/>
    <n v="52.271999999999998"/>
    <n v="5.2650000000000006"/>
    <n v="9.9282051282051267"/>
    <n v="4"/>
    <s v="Not Extreme"/>
    <m/>
    <m/>
  </r>
  <r>
    <s v="WSITREC04"/>
    <s v="Knowledge Management"/>
    <s v="As per current practice most teams are maintaining KBs for known incidents. These KBs are placed at Sharepoints and are referred to whenever an incident occurs. As these are placed at Sharepoints teams have to navigate between tools to find the previous occurance and resolution steps everytime an incident is assigned to them. Our recommendation is to leverage KCS (Knowledge-Centered Service) of Service Now for systematic process of capturing, storing, sharing and untilizing knowledge and expertise within GPS."/>
    <s v="Best Practices"/>
    <x v="2"/>
    <s v="Enhance"/>
    <s v="Process"/>
    <m/>
    <s v="PE"/>
    <s v="NA"/>
    <s v="NA"/>
    <s v="Strategic"/>
    <s v="NA"/>
    <s v="NA"/>
    <s v="Internal"/>
    <s v="General"/>
    <m/>
    <s v="L"/>
    <m/>
    <s v="Benefit:_x000a_  - Improved customer satisfaction_x000a_  - Increased efficiency_x000a_  - Continuous improvement_x000a_  - Improved collaboration"/>
    <s v="H"/>
    <s v="L"/>
    <s v="H"/>
    <s v="M"/>
    <s v="L"/>
    <s v="No"/>
    <m/>
    <m/>
    <s v="H"/>
    <s v="H"/>
    <s v="M"/>
    <s v="M"/>
    <s v="No"/>
    <n v="39.204000000000001"/>
    <n v="6.0750000000000002"/>
    <n v="6.4533333333333331"/>
    <n v="9"/>
    <s v="Not Extreme"/>
    <m/>
    <m/>
  </r>
  <r>
    <s v="WSITREC05"/>
    <s v="Impact Assessment matrix to correctly assign priority and severity of an incident/Alert"/>
    <s v="Impact of an Incident/Alert is not driven by standard set of parameters currently and is more determined based on knowledge of an individual analyzing it. Impact of an incident or an alert should be measured based on its impact on business (and revenue) any applicable or committed SLA, and its potential financial, security and compliance implications. We are recommending defining a standard set of rules and parameters that should help derive the impact of an incident across GPS"/>
    <s v="Best Practices"/>
    <x v="2"/>
    <s v="Enhance"/>
    <s v="Process"/>
    <m/>
    <s v="PE"/>
    <s v="NA"/>
    <s v="NA"/>
    <s v="Strategic"/>
    <s v="NA"/>
    <s v="NA"/>
    <s v="Internal"/>
    <s v="General"/>
    <m/>
    <s v="L"/>
    <m/>
    <s v="Benefit:_x000a_ - Quick &amp; correct assessment_x000a_ - Correct prioritization of incidents_x000a_ - Better end to end visibility_x000a_ - Improved customer trust &amp; confidence"/>
    <s v="H"/>
    <s v="L"/>
    <s v="H"/>
    <s v="H"/>
    <s v="L"/>
    <s v="No"/>
    <m/>
    <m/>
    <m/>
    <s v="M"/>
    <s v="M"/>
    <s v="H"/>
    <s v="Yes"/>
    <n v="30.492000000000004"/>
    <n v="5.2650000000000006"/>
    <n v="5.7914529914529913"/>
    <n v="10"/>
    <s v="Not Extreme"/>
    <m/>
    <m/>
  </r>
  <r>
    <s v="WSITREC06"/>
    <s v="Technical Alerting setup for Tier 0 Applications in Splunk"/>
    <s v="Logging of data is not available centrally and there is no correlation that exist in the application to determine the flow of a particular payment. Splunk will enable teams to collect all the logs across multiple instances, search for information within these logs and eventually correlate them with metrics and traces to locate and resolve issues in applications in a quicker manner."/>
    <s v="Best Practices"/>
    <x v="3"/>
    <s v="Rearchitect"/>
    <s v="Technology"/>
    <s v="Splunk/APPD/Grafana"/>
    <s v="PE/IE/Automation CoE"/>
    <s v="NA"/>
    <s v="NA"/>
    <s v="Strategic"/>
    <s v="NA"/>
    <s v="NA"/>
    <s v="External"/>
    <s v="General"/>
    <m/>
    <s v="H"/>
    <m/>
    <s v="Benefit:_x000a_ - Single source of information for all applications_x000a_ - Easy to build dashboards_x000a_ - Auto alerting capabilities_x000a_ - Improves efficiency and decision-making"/>
    <s v="H"/>
    <s v="M"/>
    <s v="H"/>
    <s v="L"/>
    <s v="M"/>
    <s v="Yes"/>
    <s v="H"/>
    <s v="H"/>
    <s v="VL"/>
    <s v="H"/>
    <s v="M"/>
    <s v="H"/>
    <s v="No"/>
    <n v="49.247999999999998"/>
    <n v="12.870000000000003"/>
    <n v="3.8265734265734257"/>
    <n v="19"/>
    <s v="Not Extreme"/>
    <m/>
    <m/>
  </r>
  <r>
    <s v="WSITREC07"/>
    <s v="Appdynamics Uplifting"/>
    <s v="Currently these health rules and policies are not consistent across regions and applications. We are recommending standardization of health rules and policies setup in App Dynamics across applications based on their tiering"/>
    <s v="Best Practices"/>
    <x v="4"/>
    <s v="Enhance"/>
    <s v="Technology"/>
    <s v="AppD"/>
    <s v="PE/IE/Automation CoE"/>
    <s v="NA"/>
    <s v="NA"/>
    <s v="Strategic"/>
    <s v="NA"/>
    <s v="NA"/>
    <s v="Internal"/>
    <s v="General"/>
    <m/>
    <s v="H"/>
    <m/>
    <s v="Benefit:_x000a_ - Consistent setup for health rules and policies across applications_x000a_ - Less chances of missing alerts / incidents for a newly onboarded application"/>
    <s v="H"/>
    <s v="L"/>
    <s v="H"/>
    <s v="H"/>
    <s v="L"/>
    <s v="Yes"/>
    <s v="H"/>
    <s v="H"/>
    <s v="VL"/>
    <s v="H"/>
    <s v="M"/>
    <s v="H"/>
    <s v="No"/>
    <n v="58.608000000000004"/>
    <n v="6.0750000000000002"/>
    <n v="9.6474074074074085"/>
    <n v="5"/>
    <s v="Not Extreme"/>
    <m/>
    <m/>
  </r>
  <r>
    <s v="WSITREC08"/>
    <s v="Patrol Retire"/>
    <s v="BMC Patrol is currently used for collection of data from systems via patrol agents. This data is further used to analyze a particular behavior. Patrol further has a capability to create alerts or incidents (via xMatters API) automatically based on configurations set up. There are no dashboarding capabilities in Patrol due to which correlation of data could not be done thus impacting decision making process when an issue arises. Our recommendation is to retire patrol and use splunk as a central tool for ingesting all application logs"/>
    <s v="Best Practices"/>
    <x v="4"/>
    <s v="Retire"/>
    <s v="Technology"/>
    <s v="Splunk/APPD/Grafana"/>
    <s v="PE/IE/Automation CoE"/>
    <s v="NA"/>
    <s v="NA"/>
    <s v="Strategic"/>
    <s v="NA"/>
    <s v="NA"/>
    <s v="Internal"/>
    <s v="General"/>
    <m/>
    <s v="VL"/>
    <m/>
    <s v="Benefit:_x000a_ - Standardized logging across GPS in a single place_x000a_ - Infrastructure cost saving_x000a_ - Reduction in maintaining number of systems and agents"/>
    <s v="H"/>
    <s v="L"/>
    <s v="H"/>
    <s v="H"/>
    <s v="VL"/>
    <s v="No"/>
    <m/>
    <m/>
    <s v="VL"/>
    <m/>
    <s v="VL"/>
    <m/>
    <s v="No"/>
    <n v="9.5039999999999996"/>
    <n v="5.2650000000000006"/>
    <n v="1.8051282051282049"/>
    <n v="22"/>
    <s v="Not Extreme"/>
    <m/>
    <m/>
  </r>
  <r>
    <s v="WSITREC09"/>
    <s v="creation of service catalog"/>
    <s v="Service Catalogue is a document defining SLIs, SLOs and Error Budget for all the components along with data flow and correlation of systems for a particular Payment flow. All this information is collated into Service Catalogue framework which will further be used for better impact analysis of an incident. The teams will be able to determining the impacted systems (upstream/downstream) and communicate effectively to ensure seamless customer experience"/>
    <s v="Best Practices"/>
    <x v="4"/>
    <s v="Enhance"/>
    <s v="Technology"/>
    <m/>
    <s v="PE/IE/Automation CoE"/>
    <s v="NA"/>
    <s v="NA"/>
    <s v="Strategic"/>
    <s v="NA"/>
    <s v="NA"/>
    <s v="Internal"/>
    <s v="General"/>
    <m/>
    <s v="L"/>
    <m/>
    <s v="Benefit:_x000a_ - Improve visibility of applications’ performance and reliability_x000a_ - Helps in better decision-making and faster problem resolution"/>
    <s v="H"/>
    <s v="L"/>
    <s v="H"/>
    <s v="H"/>
    <s v="M"/>
    <s v="No"/>
    <s v="M"/>
    <s v="M"/>
    <s v="H"/>
    <m/>
    <m/>
    <s v="M"/>
    <s v="Yes"/>
    <n v="37.752000000000002"/>
    <n v="6.8850000000000007"/>
    <n v="5.4832244008714595"/>
    <n v="11"/>
    <s v="Not Extreme"/>
    <m/>
    <m/>
  </r>
  <r>
    <s v="WSITREC10"/>
    <s v="Define baseline metrics for SRE observability"/>
    <s v="Define Service Level Indicators (SLI),Service Level Objectives (SLO),Error Budget for every service/touchpoint_x000a__x000a_SLI: a metric that indicate what measurement of performance a customer is receiving at a given time_x000a_- example: _x000a_Availability SLI for API pol-lib-mt-message-enricher_x000a_(Total transactions – Error response)/ (Total transactions) _x000a_i.e. (1409058 - 0)/ (1409058) = 1 (i.e. 100% success), as measured from Splunk for 30 Days_x000a_SLO: defining the objective that the team can achieve and agreed up on for API's services_x000a_- example:_x000a_99.999% of payload message enricher service (API) in the past 30 days served successfully_x000a_Error Budget : the maximum amount of time that a technical system can fail with out contractual consequence_x000a_- example:_x000a_(100 – 99.999) Yearly allowed downtime of 5 minutes or monthly allowed downtime 25 seconds"/>
    <s v="Best Practices"/>
    <x v="4"/>
    <s v="Enhance"/>
    <s v="Standards"/>
    <m/>
    <s v="PE/IE/Automation CoE"/>
    <s v="NA"/>
    <s v="NA"/>
    <s v="Strategic"/>
    <s v="NA"/>
    <s v="NA"/>
    <s v="Internal"/>
    <s v="General"/>
    <m/>
    <s v="L"/>
    <m/>
    <s v="Benefit:_x000a_ - SLI helps teams to view the performance metrics significate for the consumer_x000a_ - SLO help teams to identify whether the Service is of high impact (example: SLO of 99.999) and alert/incident related to it. is of highest priority and need to fix it first_x000a_ - Error budget helps PM and team, in identifying whether the service need some attention like fixing it (depleted Error Budget) or it can handle more frequent feature release"/>
    <s v="H"/>
    <s v="VL"/>
    <s v="H"/>
    <s v="H"/>
    <s v="L"/>
    <s v="Yes"/>
    <s v="H"/>
    <s v="H"/>
    <s v="H"/>
    <s v="M"/>
    <s v="M"/>
    <s v="H"/>
    <s v="Yes"/>
    <n v="64.944000000000003"/>
    <n v="3.9600000000000004"/>
    <n v="16.399999999999999"/>
    <n v="1"/>
    <s v="Extreme"/>
    <m/>
    <m/>
  </r>
  <r>
    <s v="WSITREC11"/>
    <s v="Define and implement Operating model for automation team"/>
    <s v="In current operating model, there are no dedicated teams to work on automations around recurring incidents, the focus is more on organization initiatives than toil reductions. With target operating model we are proposing, the CoE Team can focus on organization initiatives alongside toil reductions in a planned way. The proposition is to set up standard practices around JIRA to support completion of identified automation actitivies. A well defined and detailed practice of backlog maintenance with an ROI association to each item is further recommended to ensure right item is picked up in a prioritized way"/>
    <s v="Best Practices"/>
    <x v="2"/>
    <s v="Enhance"/>
    <s v="Process"/>
    <m/>
    <s v="PE/IE/Automation CoE"/>
    <s v="NA"/>
    <s v="NA"/>
    <s v="Strategic"/>
    <s v="NA"/>
    <s v="NA"/>
    <s v="Internal"/>
    <s v="General"/>
    <m/>
    <s v="M"/>
    <m/>
    <s v="Benefit:_x000a_ - ROI driven backlog of automation items_x000a_ - Automations will be prioritized_x000a_ - focus on automation adoptions centrally across GPS"/>
    <s v="H"/>
    <s v="L"/>
    <s v="M"/>
    <s v="M"/>
    <s v="M"/>
    <s v="Yes"/>
    <s v="M"/>
    <s v="M"/>
    <s v="M"/>
    <s v="M"/>
    <s v="M"/>
    <s v="M"/>
    <s v="Yes"/>
    <n v="41.580000000000005"/>
    <n v="7.6950000000000012"/>
    <n v="5.4035087719298245"/>
    <n v="13"/>
    <s v="Not Extreme"/>
    <m/>
    <m/>
  </r>
  <r>
    <s v="WSITREC12"/>
    <s v="Testing of alerts should not be done in the production environment"/>
    <s v="As per our observation, currently production environment is used for testing the alerts in PATROL/Splunk or Appdynamics. However, a separate test environment should be configured for testing the alerts. _x000a__x000a_To test the Splunk alerts, use one of the options mentioned below – _x000a_ Option-1: Use Splunk dev/test license for internal, non-production use._x000a_ Option-2: Use freely available docker image for Splunk test environment_x000a_ Option-3: Install freely available trial version of Splunk_x000a_To create test data for Splunk test environment , use one of the options mentioned below –_x000a_Option-1: Use Eventgen Splunk App_x000a_Option-2: Export Splunk log data from prod instance of Splunk to CSV file and then ingest exported log to Test instance of Splunk_x000a_ Option-3: Forward same production log to Test instance by configuring Splunk outputs.conf file"/>
    <s v="Best Practices"/>
    <x v="4"/>
    <s v="Fix"/>
    <s v="Standards"/>
    <m/>
    <s v="PE"/>
    <s v="NA"/>
    <s v="NA"/>
    <s v="Strategic"/>
    <s v="NA"/>
    <s v="NA"/>
    <s v="Internal"/>
    <s v="General"/>
    <m/>
    <s v="VL"/>
    <m/>
    <s v="Benefit:_x000a_ - As the trial or test version of Splunk is available for free, the cost of change is mainly the effort spent in setting up this environment to test alerts._x000a_ - No. of disabled and test alerts in prod will be reduced to minimum"/>
    <s v="H"/>
    <s v="VL"/>
    <s v="M"/>
    <s v="M"/>
    <s v="M"/>
    <s v="No"/>
    <m/>
    <m/>
    <m/>
    <m/>
    <m/>
    <m/>
    <s v="No"/>
    <n v="6.9119999999999999"/>
    <n v="6.120000000000001"/>
    <n v="1.1294117647058821"/>
    <n v="24"/>
    <s v="Not Extreme"/>
    <m/>
    <m/>
  </r>
  <r>
    <s v="WSITREC13"/>
    <s v="Housekeeping activities of Alerts"/>
    <s v="Disabled alerts should be removed from production environment_x000a_Example:_x000a_1) there are total of 247 alerts setup for POL in Splunk of which 137 alerts are disabled_x000a_2) For WOLF there are total of 36 App Dynamics policies of which 11 policies are disabled"/>
    <s v="Best Practices"/>
    <x v="4"/>
    <s v="Enhance"/>
    <s v="Standards"/>
    <s v="Splunk/APPD/Grafana"/>
    <s v="PE"/>
    <s v="NA"/>
    <s v="NA"/>
    <s v="Strategic"/>
    <s v="NA"/>
    <s v="NA"/>
    <s v="Internal"/>
    <s v="General"/>
    <m/>
    <s v="VL"/>
    <m/>
    <s v="Benefit:_x000a_ - This will prevent accidental enablement of the alerts_x000a_ - Cleaner production environment"/>
    <s v="H"/>
    <s v="VL"/>
    <s v="M"/>
    <s v="H"/>
    <s v="L"/>
    <s v="No"/>
    <m/>
    <m/>
    <m/>
    <m/>
    <m/>
    <s v="L"/>
    <s v="No"/>
    <n v="13.824"/>
    <n v="4.6800000000000006"/>
    <n v="2.9538461538461536"/>
    <n v="21"/>
    <s v="Not Extreme"/>
    <m/>
    <m/>
  </r>
  <r>
    <s v="WSITREC14"/>
    <s v="Debug Logs should not be there in Splunk"/>
    <s v="As per our observation there is debug data ingested to Splunk, it should be stopped. It will help in following aspects._x000a__x000a_1. Reduce cost of Splunk_x000a_2. Reduce security risk_x000a_3. Load on Splunk_x000a__x000a_Example: we have observed that for a particular index &quot;ps_uk_pol*&quot; there are around 35k events ingested to Splunk from debug logs in a period of 5 mins "/>
    <s v="Best Practices"/>
    <x v="4"/>
    <s v="Enhance"/>
    <s v="Standards"/>
    <s v="Splunk/APPD/Grafana"/>
    <s v="PE"/>
    <s v="NA"/>
    <s v="NA"/>
    <s v="Strategic"/>
    <s v="NA"/>
    <s v="NA"/>
    <s v="Internal"/>
    <s v="General"/>
    <m/>
    <s v="L"/>
    <m/>
    <s v="Benefit:_x000a_ - Good amount of savings in the amount of data flowing to Splunk and thus potential realisations of cost benefit for the bank overall"/>
    <s v="H"/>
    <s v="L"/>
    <s v="M"/>
    <s v="H"/>
    <s v="L"/>
    <s v="No"/>
    <m/>
    <m/>
    <m/>
    <m/>
    <m/>
    <m/>
    <s v="No"/>
    <n v="7.2600000000000016"/>
    <n v="5.2650000000000006"/>
    <n v="1.378917378917379"/>
    <n v="23"/>
    <s v="Not Extreme"/>
    <m/>
    <m/>
  </r>
  <r>
    <s v="WSITREC15"/>
    <s v="CI/CD Pipeline should be implemented for Splunk using DevSecOps Principles_x000a_(Low Risk High Reward)"/>
    <s v="All changes should go through a CI/CD automated process that includes the principles and methodologies used across the bank under the banner of DevSecOps"/>
    <s v="Best Practices"/>
    <x v="1"/>
    <s v="Enhance"/>
    <s v="Standards"/>
    <s v="Splunk/APPD/Grafana"/>
    <s v="PE"/>
    <s v="NA"/>
    <s v="NA"/>
    <s v="Strategic"/>
    <s v="NA"/>
    <s v="NA"/>
    <s v="Internal"/>
    <s v="General"/>
    <m/>
    <s v="VL"/>
    <m/>
    <s v="Benefit:_x000a_ - Aligns to standard Production deployment practices._x000a_ - Streamlines the auditing and security aspects of any changes to production Splunk instance."/>
    <s v="H"/>
    <s v="L"/>
    <s v="H"/>
    <s v="M"/>
    <s v="L"/>
    <s v="No"/>
    <s v="VL"/>
    <s v="VL"/>
    <s v="M"/>
    <s v="M"/>
    <s v="M"/>
    <s v="M"/>
    <s v="No"/>
    <n v="42.768000000000001"/>
    <n v="5.2650000000000006"/>
    <n v="8.1230769230769226"/>
    <n v="6"/>
    <s v="Not Extreme"/>
    <m/>
    <m/>
  </r>
  <r>
    <s v="WSITREC16"/>
    <s v="Use alert suppression in AppD instead of disabling health rule_x000a_(Low Risk Low Reward)"/>
    <s v="Use alert suppression in AppD instead of disabling health rule_x000a_We have noticed for WOLF APAC and NA region, health rules are disabled currently"/>
    <s v="Best Practices"/>
    <x v="4"/>
    <s v="Enhance"/>
    <s v="Process"/>
    <s v="AppD"/>
    <s v="PE"/>
    <s v="NA"/>
    <s v="NA"/>
    <s v="Strategic"/>
    <s v="NA"/>
    <s v="NA"/>
    <s v="Internal"/>
    <s v="General"/>
    <m/>
    <s v="VL"/>
    <m/>
    <s v="Benefit:_x000a_ - Best practice_x000a_ - Alert suppression can be time bound_x000a_ - Health rules disabled for some reasons (e.g. too many alerts on the health rule) not enabled again leads to missing actual alerts "/>
    <s v="H"/>
    <s v="VL"/>
    <s v="H"/>
    <s v="H"/>
    <s v="VL"/>
    <s v="No"/>
    <s v="VL"/>
    <s v="VL"/>
    <m/>
    <m/>
    <m/>
    <s v="VL"/>
    <s v="Yes"/>
    <n v="20.735999999999997"/>
    <n v="3.9600000000000004"/>
    <n v="5.2363636363636354"/>
    <n v="14"/>
    <s v="Not Extreme"/>
    <m/>
    <m/>
  </r>
  <r>
    <s v="WSITREC17"/>
    <s v="Use of Analytics in AppD_x000a_(Low Risk Low Reward)"/>
    <s v="The analytics feature in AppD can be used to create specific metrics and to use it in healthrule"/>
    <s v="Best Practices"/>
    <x v="4"/>
    <s v="Enhance"/>
    <s v="Process"/>
    <s v="AppD"/>
    <s v="PE"/>
    <s v="NA"/>
    <s v="NA"/>
    <s v="Strategic"/>
    <s v="NA"/>
    <s v="NA"/>
    <s v="Internal"/>
    <s v="General"/>
    <m/>
    <s v="L"/>
    <m/>
    <s v="Benefit:_x000a_This functionality can be used in following aspects_x000a_ - To create dashboards_x000a_ - To create metrics to observe _x000a_ - To create health rule based on the metrics"/>
    <s v="H"/>
    <s v="L"/>
    <s v="H"/>
    <s v="M"/>
    <s v="L"/>
    <s v="Yes"/>
    <s v="L"/>
    <s v="L"/>
    <m/>
    <m/>
    <m/>
    <s v="L"/>
    <s v="Yes"/>
    <n v="26.135999999999999"/>
    <n v="6.0750000000000002"/>
    <n v="4.3022222222222224"/>
    <n v="17"/>
    <s v="Not Extreme"/>
    <m/>
    <m/>
  </r>
  <r>
    <s v="WSITREC18"/>
    <s v="Knowledge Management Uplifting using Generative AI_x000a_(Low Risk High Reward)"/>
    <s v="Implementation of automation like chatbot and Generative AI for knowledge management"/>
    <s v="Best Practices"/>
    <x v="1"/>
    <s v="Enhance"/>
    <s v="Process"/>
    <m/>
    <s v="PE"/>
    <s v="NA"/>
    <s v="NA"/>
    <s v="Strategic"/>
    <s v="NA"/>
    <s v="NA"/>
    <s v="Internal"/>
    <s v="General"/>
    <m/>
    <s v="VL"/>
    <m/>
    <s v="Benefit:_x000a_ - Improved accessibility _x000a_ - Increase efficiency"/>
    <s v="H"/>
    <s v="VL"/>
    <s v="H"/>
    <s v="M"/>
    <s v="VL"/>
    <s v="No"/>
    <s v="H"/>
    <s v="H"/>
    <s v="M"/>
    <s v="M"/>
    <m/>
    <s v="L"/>
    <s v="No"/>
    <n v="48.384"/>
    <n v="4.6800000000000006"/>
    <n v="10.338461538461537"/>
    <n v="3"/>
    <s v="Extreme"/>
    <m/>
    <m/>
  </r>
  <r>
    <s v="WSITREC19"/>
    <s v="Splunk alerts missing URL in xMatters email notification_x000a_(Low Risk High Reward)"/>
    <s v="Include relevant alert data from tools to narrow down the space of investigation and save the ‘golden hour’ during incident resolution. _x000a__x000a_Splunk alerts missing URL in xMatters email notification"/>
    <s v="Best Practices"/>
    <x v="4"/>
    <s v="Enhance"/>
    <s v="Standards"/>
    <m/>
    <s v="PE"/>
    <s v="NA"/>
    <s v="NA"/>
    <s v="Strategic"/>
    <s v="NA"/>
    <s v="NA"/>
    <s v="Internal"/>
    <s v="General"/>
    <m/>
    <s v="VL"/>
    <m/>
    <s v="Benefit:_x000a_ - SRE will be able to quickly log on to the Splunk to understand the alert"/>
    <s v="H"/>
    <s v="VL"/>
    <s v="H"/>
    <s v="H"/>
    <s v="VL"/>
    <s v="No"/>
    <m/>
    <m/>
    <s v="H"/>
    <s v="H"/>
    <s v="M"/>
    <m/>
    <s v="No"/>
    <n v="38.015999999999991"/>
    <n v="3.24"/>
    <n v="11.733333333333329"/>
    <n v="2"/>
    <s v="Extreme"/>
    <m/>
    <m/>
  </r>
  <r>
    <s v="WSITREC20"/>
    <s v="Automation for space exhaustion in file system_x000a_(High Risk High Reward)"/>
    <s v="File system getting full at the moment is being handled manually by executing housekeeping activities or by reaching out to required support group. This can be automated by existing tools available with the Bank. All the existing housekeeping scripts can further be integrated with xMatters API and based on certain keywords and CI items these scripts can be executed."/>
    <s v="Best Practices"/>
    <x v="1"/>
    <s v="Enhance"/>
    <s v="Technology"/>
    <m/>
    <s v="PE"/>
    <s v="NA"/>
    <s v="NA"/>
    <s v="Strategic"/>
    <s v="NA"/>
    <s v="NA"/>
    <s v="Internal"/>
    <s v="General"/>
    <m/>
    <s v="M"/>
    <m/>
    <s v="Benefit:_x000a_ - Reducing Toil should be one of the key focusses of PE team and this can be done via automating tasks that can be automated._x000a_Cleaning of Swap Space is a perfect example for this and a process or architecture document can be provided on how it can be achieved._x000a__x000a_As per data from Service Now:_x000a_     - Approx. 200 incidents per year_x000a_     - Average Elapsed Time per incident 100 hours_x000a_     - Potential Save: approximately 1.7 FTE per year"/>
    <s v="H"/>
    <s v="M"/>
    <s v="H"/>
    <s v="M"/>
    <s v="M"/>
    <s v="No"/>
    <s v="H"/>
    <s v="H"/>
    <s v="H"/>
    <s v="H"/>
    <s v="M"/>
    <s v="H"/>
    <s v="Yes"/>
    <n v="38.880000000000003"/>
    <n v="9.4050000000000011"/>
    <n v="4.1339712918660281"/>
    <n v="18"/>
    <s v="Not Extreme"/>
    <m/>
    <m/>
  </r>
  <r>
    <s v="WSITREC21"/>
    <s v="Automatic Resolution of POD/VM Restart related Incidents_x000a_(Low Risk High Reward)"/>
    <s v="K8 POD/VM/MQ restart at the moment is being handled manually when an Incident occurs. When an alert matches certain criteria, the PE/IE team either reaches out to the dedicated support team or manually restarts the problematic, alert generating POD/VM/MQ. This can be automated by existing tools available with the bank."/>
    <s v="Best Practices"/>
    <x v="1"/>
    <s v="Enhance"/>
    <s v="Process"/>
    <m/>
    <s v="PE"/>
    <s v="NA"/>
    <s v="NA"/>
    <s v="Strategic"/>
    <s v="NA"/>
    <s v="NA"/>
    <s v="Internal"/>
    <s v="General"/>
    <m/>
    <s v="M"/>
    <m/>
    <s v="Benefit:_x000a_ - Reducing Toil should be one of the key focusses of SRE team and this can be done via automating tasks that can be automated._x000a_ - Restarting of instances is a perfect example for this and a POC will be implemented, and demo will be given to the wider team of how it can be achieved._x000a_ - By our rough calculations, today the team approximately undertakes 13680 number of restarts every year and each renewal requires roughly 9 minutes each time. This means the SRE team spends roughly 2000 hours every year on just restarting failed instances which equates to 1.16 FTE per year. This automation will free up that much team time to focus on innovation and further automation."/>
    <s v="H"/>
    <s v="M"/>
    <s v="H"/>
    <s v="H"/>
    <s v="L"/>
    <s v="Yes"/>
    <s v="L"/>
    <s v="L"/>
    <s v="H"/>
    <s v="M"/>
    <s v="H"/>
    <s v="M"/>
    <s v="Yes"/>
    <n v="34.991999999999997"/>
    <n v="6.4350000000000014"/>
    <n v="5.4377622377622359"/>
    <n v="12"/>
    <s v="Not Extreme"/>
    <m/>
    <m/>
  </r>
  <r>
    <s v="WSITREC22"/>
    <s v="Automatic handling of Sequence Gap issue in CHIPS flow_x000a_(Low Risk Low Reward)"/>
    <s v="Currently if there's any issue wrt sequence gap within CHIPS payment flow, PE team manually bumps the sequence and resolve the issue. In order to do this, PE team needs to raise a TPAM request to implement this change as well. We can create a framework which can detect such errors and execute an SQL statememnt to jump the sequence automatically using service account in DB, this can further be integrated with flyway/liquibase to maintain logging of tasks implemented as well"/>
    <s v="Issue Targeted"/>
    <x v="1"/>
    <s v="Fix"/>
    <s v="Technology"/>
    <m/>
    <s v="PE"/>
    <s v="GPE"/>
    <m/>
    <s v="Strategic"/>
    <m/>
    <m/>
    <s v="Internal"/>
    <s v="Specific"/>
    <m/>
    <s v="L"/>
    <m/>
    <s v="Benefit:_x000a_ - Reduce MTTR_x000a_ - Toil Reduction"/>
    <s v="H"/>
    <s v="L"/>
    <s v="H"/>
    <s v="H"/>
    <s v="L"/>
    <s v="No"/>
    <m/>
    <s v="L"/>
    <s v="L"/>
    <s v="M"/>
    <s v="L"/>
    <s v="L"/>
    <s v="No"/>
    <n v="26.620000000000005"/>
    <n v="6.0750000000000002"/>
    <n v="4.3818930041152271"/>
    <n v="16"/>
    <s v="Not Extreme"/>
    <m/>
    <m/>
  </r>
  <r>
    <s v="WSITREC23"/>
    <s v="Automatic cleaning of Backout Queue in GPE_x000a_(Low Risk High Reward)"/>
    <s v="Any payments which fails during its validations is moved to backout queue. This queue is further monitored and cleared manually. Furthermore, these payments are manually shared with Ops Teams by PE team for their knowledge and rectification._x000a_Idea is to automate entire backout queue cleaning activity using batch job/scheduler. This scheduler will run after every X mins, verify monitor queue, moves payments stuck in queue to another file (dump file) and clears this queue. The scheduler can also send a notification email to PE Team about this dump file so they can further send required data to Ops team for notification / correction"/>
    <s v="Issue Targeted"/>
    <x v="1"/>
    <s v="Fix"/>
    <s v="Technology"/>
    <m/>
    <s v="PE"/>
    <s v="GPE"/>
    <m/>
    <s v="Strategic"/>
    <m/>
    <m/>
    <s v="Internal"/>
    <s v="Specific"/>
    <m/>
    <s v="L"/>
    <m/>
    <s v="Benefit:_x000a_ - Reduce MTTR_x000a_ - Toil Reduction"/>
    <s v="H"/>
    <s v="L"/>
    <s v="H"/>
    <s v="H"/>
    <s v="L"/>
    <s v="No"/>
    <s v="H"/>
    <s v="H"/>
    <s v="H"/>
    <s v="H"/>
    <s v="VL"/>
    <s v="M"/>
    <s v="No"/>
    <n v="45.254000000000012"/>
    <n v="6.0750000000000002"/>
    <n v="7.4492181069958869"/>
    <n v="8"/>
    <s v="Not Extreme"/>
    <m/>
    <m/>
  </r>
  <r>
    <s v="WSITREC24"/>
    <s v="Control-M Failure for PGPSSG4_BP_M04 Job_x000a_(Low Risk Low Reward)"/>
    <s v="Error Message - Control-M job PGPSSG4_BP_M04 has failed. DC=PRD_HK03_0700 APP=GCC-GPS-SGH-G3-HK GRP=PGPSSG_BP_DAILY_ACE ORDERID=2g43y_x000a_Current state – The only action taken by IT team is to delete .ERR and .SGL files from server._x000a_Proposal -  Just add a job in the existing flow to automatically delete these files."/>
    <s v="Issue Targeted"/>
    <x v="1"/>
    <s v="Fix"/>
    <s v="Technology"/>
    <m/>
    <s v="PE"/>
    <s v="GPE"/>
    <m/>
    <s v="Strategic"/>
    <m/>
    <m/>
    <s v="Internal"/>
    <s v="Specific"/>
    <m/>
    <s v="M"/>
    <m/>
    <s v="Benefit:_x000a_ - Reduce MTTR_x000a_ - Toil Reduction"/>
    <s v="H"/>
    <s v="L"/>
    <s v="H"/>
    <s v="H"/>
    <s v="L"/>
    <s v="No"/>
    <s v="M"/>
    <s v="M"/>
    <s v="L"/>
    <s v="L"/>
    <s v="VL"/>
    <m/>
    <s v="No"/>
    <n v="20.691000000000006"/>
    <n v="6.0750000000000002"/>
    <n v="3.4059259259259269"/>
    <n v="20"/>
    <s v="Not Extreme"/>
    <m/>
    <m/>
  </r>
  <r>
    <s v="WSITREC25"/>
    <s v="Control-M Jobs Housekeeping activity_x000a_(Low Risk High Reward)"/>
    <s v="Currently there are a lot of hours being spent to look into errors related to Control-M failures. We are proposing to conduct a recursive housekeeping activity for all these Control-M configurations to ensure their execution duration are revisited (and redefined if reuqired) in lines with current volumes and this should be adopted as an ongoing activity._x000a_Issue targetted: any job which is failing as it is timeboxed when first created and not looked upon ever since may have ben failing today due to increase in volume. "/>
    <s v="Best Practices"/>
    <x v="1"/>
    <s v="Enhance"/>
    <s v="Process"/>
    <m/>
    <s v="PE"/>
    <s v="NA"/>
    <s v="NA"/>
    <s v="Strategic"/>
    <s v="NA"/>
    <s v="NA"/>
    <s v="Internal"/>
    <s v="General"/>
    <m/>
    <s v="M"/>
    <m/>
    <s v="Benefit:_x000a_ - Best practice_x000a_ - Improve MTTR_x000a_ - Reduce number of alerts/incidents"/>
    <s v="H"/>
    <s v="VL"/>
    <s v="H"/>
    <s v="H"/>
    <s v="VL"/>
    <s v="No"/>
    <s v="H"/>
    <s v="H"/>
    <s v="H"/>
    <s v="H"/>
    <s v="M"/>
    <s v="M"/>
    <s v="Yes"/>
    <n v="49.247999999999998"/>
    <n v="3.9600000000000004"/>
    <n v="12.436363636363634"/>
    <e v="#N/A"/>
    <s v="Extreme"/>
    <m/>
    <m/>
  </r>
  <r>
    <s v="WSITREC25"/>
    <s v="Feature Toggle Implementation_x000a_(High Risk High Reward)"/>
    <s v="Feature Toggle is a wrapper which is used to turn off or turn on a specific functionality at run time. With feature toggle implementation, it becomes easy to control issues induced in Production post change implementation. If any new change implemented is causing system unstability PE team can turn off the feature based on the criticality of impact post complete analysis. This will increase system stability"/>
    <s v="Best Practices"/>
    <x v="1"/>
    <s v="Enhance"/>
    <s v="Technology"/>
    <m/>
    <s v="PE"/>
    <s v="NA"/>
    <m/>
    <s v="Strategic"/>
    <m/>
    <m/>
    <s v="Internal"/>
    <s v="General"/>
    <m/>
    <s v="H"/>
    <m/>
    <s v="Benefit:_x000a_ - Improve stability_x000a_ - Reduce customer impact_x000a_ - Easy rollback option for a particular functionality"/>
    <s v="M"/>
    <s v="H"/>
    <s v="H"/>
    <s v="H"/>
    <s v="H"/>
    <s v="No"/>
    <s v="M"/>
    <s v="M"/>
    <s v="H"/>
    <s v="H"/>
    <s v="L"/>
    <s v="H"/>
    <s v="Yes"/>
    <n v="42.624000000000002"/>
    <n v="12.540000000000001"/>
    <n v="3.3990430622009571"/>
    <e v="#N/A"/>
    <s v="Not Extreme"/>
    <m/>
    <m/>
  </r>
  <r>
    <m/>
    <m/>
    <m/>
    <m/>
    <x v="0"/>
    <m/>
    <m/>
    <m/>
    <m/>
    <m/>
    <m/>
    <m/>
    <m/>
    <m/>
    <m/>
    <m/>
    <m/>
    <m/>
    <m/>
    <m/>
    <m/>
    <m/>
    <m/>
    <m/>
    <m/>
    <m/>
    <m/>
    <m/>
    <m/>
    <m/>
    <m/>
    <m/>
    <m/>
    <m/>
    <m/>
    <m/>
    <m/>
    <m/>
    <m/>
    <m/>
  </r>
  <r>
    <m/>
    <m/>
    <m/>
    <m/>
    <x v="0"/>
    <m/>
    <m/>
    <m/>
    <m/>
    <m/>
    <m/>
    <m/>
    <m/>
    <m/>
    <m/>
    <m/>
    <m/>
    <m/>
    <m/>
    <m/>
    <m/>
    <m/>
    <m/>
    <m/>
    <m/>
    <m/>
    <m/>
    <m/>
    <m/>
    <m/>
    <m/>
    <m/>
    <m/>
    <m/>
    <m/>
    <m/>
    <m/>
    <m/>
    <m/>
    <m/>
  </r>
  <r>
    <m/>
    <m/>
    <m/>
    <m/>
    <x v="0"/>
    <m/>
    <m/>
    <m/>
    <m/>
    <m/>
    <m/>
    <m/>
    <m/>
    <m/>
    <m/>
    <m/>
    <m/>
    <m/>
    <m/>
    <m/>
    <m/>
    <m/>
    <m/>
    <m/>
    <m/>
    <m/>
    <m/>
    <m/>
    <m/>
    <m/>
    <m/>
    <m/>
    <m/>
    <m/>
    <m/>
    <m/>
    <m/>
    <m/>
    <m/>
    <m/>
  </r>
  <r>
    <m/>
    <s v="Feature Toggle Implementation_x000a_(High Risk High Reward)"/>
    <m/>
    <s v="Best Practices"/>
    <x v="2"/>
    <s v="Enhance"/>
    <s v="Process"/>
    <m/>
    <s v="PE"/>
    <s v="NA"/>
    <s v="NA"/>
    <s v="Tactical"/>
    <s v="NA"/>
    <s v="NA"/>
    <s v="Internal"/>
    <s v="General"/>
    <m/>
    <s v="L"/>
    <m/>
    <s v="Benefit:_x000a_ - Improves efficiency, operational excellence and customer experience_x000a_ - Reduces firefighting activities_x000a_ - Maintains productivity"/>
    <s v="H"/>
    <s v="L"/>
    <s v="L"/>
    <s v="L"/>
    <s v="L"/>
    <s v="No"/>
    <s v="L"/>
    <s v="L"/>
    <s v="L"/>
    <m/>
    <m/>
    <s v="VL"/>
    <s v="No"/>
    <n v="21.78"/>
    <n v="8.5050000000000008"/>
    <n v="2.5608465608465609"/>
    <e v="#N/A"/>
    <s v="Not Extreme"/>
    <m/>
    <m/>
  </r>
  <r>
    <m/>
    <s v="Alert creation should follow common standards"/>
    <s v="Check this for Splunk in IKP"/>
    <s v="Best Practices"/>
    <x v="2"/>
    <s v="Enhance"/>
    <s v="Process"/>
    <m/>
    <s v="PE"/>
    <s v="NA"/>
    <s v="NA"/>
    <s v="Tactical"/>
    <s v="NA"/>
    <s v="NA"/>
    <s v="Internal"/>
    <s v="General"/>
    <m/>
    <s v="L"/>
    <m/>
    <s v="Benefit:_x000a_ - Improves efficiency, operational excellence and customer experience_x000a_ - Reduces firefighting activities_x000a_ - Maintains productivity"/>
    <s v="H"/>
    <s v="L"/>
    <s v="L"/>
    <s v="L"/>
    <s v="L"/>
    <s v="No"/>
    <s v="L"/>
    <s v="L"/>
    <s v="L"/>
    <m/>
    <m/>
    <s v="VL"/>
    <s v="No"/>
    <n v="21.78"/>
    <n v="8.5050000000000008"/>
    <n v="2.5608465608465609"/>
    <e v="#N/A"/>
    <s v="Not Extreme"/>
    <m/>
    <m/>
  </r>
  <r>
    <m/>
    <s v="Key value pair should be standardized. For example use application_name or related naming convention as a standard term"/>
    <s v="Check this for Splunk in IKP"/>
    <s v="Best Practices"/>
    <x v="2"/>
    <s v="Enhance"/>
    <s v="Process"/>
    <m/>
    <s v="PE"/>
    <s v="NA"/>
    <s v="NA"/>
    <s v="Tactical"/>
    <s v="NA"/>
    <s v="NA"/>
    <s v="Internal"/>
    <s v="General"/>
    <m/>
    <s v="L"/>
    <m/>
    <s v="Benefit:_x000a_ - Improves efficiency, operational excellence and customer experience_x000a_ - Reduces firefighting activities_x000a_ - Maintains productivity"/>
    <s v="H"/>
    <s v="L"/>
    <s v="L"/>
    <s v="L"/>
    <s v="L"/>
    <s v="No"/>
    <s v="L"/>
    <s v="L"/>
    <s v="L"/>
    <m/>
    <m/>
    <s v="VL"/>
    <s v="No"/>
    <n v="21.78"/>
    <n v="8.5050000000000008"/>
    <n v="2.5608465608465609"/>
    <e v="#N/A"/>
    <s v="Not Extreme"/>
    <m/>
    <m/>
  </r>
  <r>
    <m/>
    <s v="Efficient use of Summary and Internal Index"/>
    <s v="Check this for Splunk in IKP"/>
    <s v="Best Practices"/>
    <x v="2"/>
    <s v="Enhance"/>
    <s v="Process"/>
    <m/>
    <s v="PE"/>
    <s v="NA"/>
    <s v="NA"/>
    <s v="Tactical"/>
    <s v="NA"/>
    <s v="NA"/>
    <s v="Internal"/>
    <s v="General"/>
    <m/>
    <s v="L"/>
    <m/>
    <s v="Benefit:_x000a_ - Improves efficiency, operational excellence and customer experience_x000a_ - Reduces firefighting activities_x000a_ - Maintains productivity"/>
    <s v="H"/>
    <s v="L"/>
    <s v="L"/>
    <s v="L"/>
    <s v="L"/>
    <s v="No"/>
    <s v="L"/>
    <s v="L"/>
    <s v="L"/>
    <m/>
    <m/>
    <s v="VL"/>
    <s v="No"/>
    <n v="21.78"/>
    <n v="8.5050000000000008"/>
    <n v="2.5608465608465609"/>
    <e v="#N/A"/>
    <s v="Not Extreme"/>
    <m/>
    <m/>
  </r>
  <r>
    <m/>
    <m/>
    <m/>
    <m/>
    <x v="0"/>
    <m/>
    <m/>
    <m/>
    <m/>
    <m/>
    <m/>
    <m/>
    <m/>
    <m/>
    <m/>
    <m/>
    <m/>
    <m/>
    <m/>
    <m/>
    <m/>
    <m/>
    <m/>
    <m/>
    <m/>
    <m/>
    <m/>
    <m/>
    <m/>
    <m/>
    <m/>
    <m/>
    <m/>
    <m/>
    <m/>
    <m/>
    <m/>
    <m/>
    <m/>
    <m/>
  </r>
  <r>
    <m/>
    <s v="healthcheck automation"/>
    <m/>
    <m/>
    <x v="0"/>
    <m/>
    <m/>
    <m/>
    <m/>
    <m/>
    <m/>
    <m/>
    <m/>
    <m/>
    <m/>
    <m/>
    <m/>
    <m/>
    <m/>
    <m/>
    <m/>
    <m/>
    <m/>
    <m/>
    <m/>
    <m/>
    <m/>
    <m/>
    <m/>
    <m/>
    <m/>
    <m/>
    <m/>
    <m/>
    <m/>
    <m/>
    <m/>
    <m/>
    <m/>
    <m/>
  </r>
  <r>
    <m/>
    <s v="retry logic in Control M"/>
    <m/>
    <m/>
    <x v="0"/>
    <m/>
    <m/>
    <m/>
    <m/>
    <m/>
    <m/>
    <m/>
    <m/>
    <m/>
    <m/>
    <m/>
    <m/>
    <m/>
    <m/>
    <m/>
    <m/>
    <m/>
    <m/>
    <m/>
    <m/>
    <m/>
    <m/>
    <m/>
    <m/>
    <m/>
    <m/>
    <m/>
    <m/>
    <m/>
    <m/>
    <m/>
    <m/>
    <m/>
    <m/>
    <m/>
  </r>
  <r>
    <m/>
    <m/>
    <m/>
    <m/>
    <x v="0"/>
    <m/>
    <m/>
    <m/>
    <m/>
    <m/>
    <m/>
    <m/>
    <m/>
    <m/>
    <m/>
    <m/>
    <m/>
    <m/>
    <m/>
    <m/>
    <m/>
    <m/>
    <m/>
    <m/>
    <m/>
    <m/>
    <m/>
    <m/>
    <m/>
    <m/>
    <m/>
    <m/>
    <m/>
    <m/>
    <m/>
    <m/>
    <m/>
    <m/>
    <m/>
    <m/>
  </r>
  <r>
    <m/>
    <m/>
    <m/>
    <m/>
    <x v="0"/>
    <m/>
    <m/>
    <m/>
    <m/>
    <m/>
    <m/>
    <m/>
    <m/>
    <m/>
    <m/>
    <m/>
    <m/>
    <m/>
    <m/>
    <m/>
    <m/>
    <m/>
    <m/>
    <m/>
    <m/>
    <m/>
    <m/>
    <m/>
    <m/>
    <m/>
    <m/>
    <m/>
    <m/>
    <m/>
    <m/>
    <m/>
    <m/>
    <m/>
    <m/>
    <m/>
  </r>
  <r>
    <m/>
    <m/>
    <m/>
    <m/>
    <x v="0"/>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7C1F2-1FBA-42BD-BDAF-991A1D7394C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40">
    <pivotField dataField="1" showAll="0"/>
    <pivotField showAll="0"/>
    <pivotField showAll="0"/>
    <pivotField showAll="0"/>
    <pivotField axis="axisRow" showAll="0">
      <items count="6">
        <item x="1"/>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Sr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1">
  <location ref="A37:B45" firstHeaderRow="1" firstDataRow="1" firstDataCol="1" rowPageCount="1" colPageCount="1"/>
  <pivotFields count="40">
    <pivotField showAll="0"/>
    <pivotField axis="axisPage" multipleItemSelectionAllowed="1" showAll="0">
      <items count="14">
        <item x="3"/>
        <item x="4"/>
        <item x="2"/>
        <item x="5"/>
        <item x="6"/>
        <item x="7"/>
        <item x="8"/>
        <item h="1" x="1"/>
        <item h="1" x="0"/>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pivotField dataField="1" showAll="0"/>
    <pivotField showAll="0"/>
    <pivotField showAll="0"/>
    <pivotField showAll="0"/>
    <pivotField showAll="0"/>
    <pivotField showAll="0"/>
  </pivotFields>
  <rowFields count="1">
    <field x="-2"/>
  </rowFields>
  <rowItems count="8">
    <i>
      <x/>
    </i>
    <i i="1">
      <x v="1"/>
    </i>
    <i i="2">
      <x v="2"/>
    </i>
    <i i="3">
      <x v="3"/>
    </i>
    <i i="4">
      <x v="4"/>
    </i>
    <i i="5">
      <x v="5"/>
    </i>
    <i i="6">
      <x v="6"/>
    </i>
    <i i="7">
      <x v="7"/>
    </i>
  </rowItems>
  <colItems count="1">
    <i/>
  </colItems>
  <pageFields count="1">
    <pageField fld="1" hier="-1"/>
  </pageFields>
  <dataFields count="8">
    <dataField name="Count of No. of Missed True positives discovered" fld="27" subtotal="count" baseField="0" baseItem="0"/>
    <dataField name="Count of Improved Internal Security/Auditing/Efficiency (Yes/No)" fld="33" subtotal="count" baseField="0" baseItem="0"/>
    <dataField name="Count of Improved Customer Experience (Yes/No)" fld="34" subtotal="count" baseField="0" baseItem="0"/>
    <dataField name="Count of External Team Hours Saved [H/M/L/VL]" fld="32" subtotal="count" baseField="0" baseItem="0"/>
    <dataField name="Count of Resolution Response Times Reduced _x000a_[H/M/L/VL]" fld="31" subtotal="count" baseField="0" baseItem="0"/>
    <dataField name="Count of SRE Support Hours Saved  [H/M/L/VL]" fld="30" subtotal="count" baseField="0" baseItem="0"/>
    <dataField name="Count of No. of xMatter Incidents Reduced [H/M/L/VL]" fld="29" subtotal="count" baseField="0" baseItem="0"/>
    <dataField name="Count of No. of Email Alerts Reduced [H/M/L/VL]" fld="28" subtotal="count" baseField="0" baseItem="0"/>
  </dataFields>
  <chartFormats count="93">
    <chartFormat chart="2" format="12"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1">
          <reference field="4294967294" count="1" selected="0">
            <x v="0"/>
          </reference>
        </references>
      </pivotArea>
    </chartFormat>
    <chartFormat chart="7" format="25">
      <pivotArea type="data" outline="0" fieldPosition="0">
        <references count="1">
          <reference field="4294967294" count="1" selected="0">
            <x v="1"/>
          </reference>
        </references>
      </pivotArea>
    </chartFormat>
    <chartFormat chart="7" format="26">
      <pivotArea type="data" outline="0" fieldPosition="0">
        <references count="1">
          <reference field="4294967294" count="1" selected="0">
            <x v="2"/>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1">
          <reference field="4294967294" count="1" selected="0">
            <x v="0"/>
          </reference>
        </references>
      </pivotArea>
    </chartFormat>
    <chartFormat chart="8" format="33">
      <pivotArea type="data" outline="0" fieldPosition="0">
        <references count="1">
          <reference field="4294967294" count="1" selected="0">
            <x v="1"/>
          </reference>
        </references>
      </pivotArea>
    </chartFormat>
    <chartFormat chart="8" format="34">
      <pivotArea type="data" outline="0" fieldPosition="0">
        <references count="1">
          <reference field="4294967294" count="1" selected="0">
            <x v="2"/>
          </reference>
        </references>
      </pivotArea>
    </chartFormat>
    <chartFormat chart="2" format="19">
      <pivotArea type="data" outline="0" fieldPosition="0">
        <references count="1">
          <reference field="4294967294" count="1" selected="0">
            <x v="0"/>
          </reference>
        </references>
      </pivotArea>
    </chartFormat>
    <chartFormat chart="2" format="24">
      <pivotArea type="data" outline="0" fieldPosition="0">
        <references count="1">
          <reference field="4294967294" count="1" selected="0">
            <x v="1"/>
          </reference>
        </references>
      </pivotArea>
    </chartFormat>
    <chartFormat chart="2" format="25">
      <pivotArea type="data" outline="0" fieldPosition="0">
        <references count="1">
          <reference field="4294967294" count="1" selected="0">
            <x v="2"/>
          </reference>
        </references>
      </pivotArea>
    </chartFormat>
    <chartFormat chart="10" format="42" series="1">
      <pivotArea type="data" outline="0" fieldPosition="0">
        <references count="1">
          <reference field="4294967294" count="1" selected="0">
            <x v="0"/>
          </reference>
        </references>
      </pivotArea>
    </chartFormat>
    <chartFormat chart="9" format="34" series="1">
      <pivotArea type="data" outline="0" fieldPosition="0">
        <references count="1">
          <reference field="4294967294" count="1" selected="0">
            <x v="0"/>
          </reference>
        </references>
      </pivotArea>
    </chartFormat>
    <chartFormat chart="13" format="26" series="1">
      <pivotArea type="data" outline="0" fieldPosition="0">
        <references count="1">
          <reference field="4294967294" count="1" selected="0">
            <x v="0"/>
          </reference>
        </references>
      </pivotArea>
    </chartFormat>
    <chartFormat chart="13" format="27">
      <pivotArea type="data" outline="0" fieldPosition="0">
        <references count="1">
          <reference field="4294967294" count="1" selected="0">
            <x v="0"/>
          </reference>
        </references>
      </pivotArea>
    </chartFormat>
    <chartFormat chart="13" format="28">
      <pivotArea type="data" outline="0" fieldPosition="0">
        <references count="1">
          <reference field="4294967294" count="1" selected="0">
            <x v="1"/>
          </reference>
        </references>
      </pivotArea>
    </chartFormat>
    <chartFormat chart="13" format="29">
      <pivotArea type="data" outline="0" fieldPosition="0">
        <references count="1">
          <reference field="4294967294" count="1" selected="0">
            <x v="2"/>
          </reference>
        </references>
      </pivotArea>
    </chartFormat>
    <chartFormat chart="13" format="30">
      <pivotArea type="data" outline="0" fieldPosition="0">
        <references count="1">
          <reference field="4294967294" count="1" selected="0">
            <x v="3"/>
          </reference>
        </references>
      </pivotArea>
    </chartFormat>
    <chartFormat chart="13" format="31">
      <pivotArea type="data" outline="0" fieldPosition="0">
        <references count="1">
          <reference field="4294967294" count="1" selected="0">
            <x v="4"/>
          </reference>
        </references>
      </pivotArea>
    </chartFormat>
    <chartFormat chart="13" format="32">
      <pivotArea type="data" outline="0" fieldPosition="0">
        <references count="1">
          <reference field="4294967294" count="1" selected="0">
            <x v="5"/>
          </reference>
        </references>
      </pivotArea>
    </chartFormat>
    <chartFormat chart="13" format="33">
      <pivotArea type="data" outline="0" fieldPosition="0">
        <references count="1">
          <reference field="4294967294" count="1" selected="0">
            <x v="6"/>
          </reference>
        </references>
      </pivotArea>
    </chartFormat>
    <chartFormat chart="13" format="34">
      <pivotArea type="data" outline="0" fieldPosition="0">
        <references count="1">
          <reference field="4294967294" count="1" selected="0">
            <x v="7"/>
          </reference>
        </references>
      </pivotArea>
    </chartFormat>
    <chartFormat chart="14" format="35" series="1">
      <pivotArea type="data" outline="0" fieldPosition="0">
        <references count="1">
          <reference field="4294967294" count="1" selected="0">
            <x v="0"/>
          </reference>
        </references>
      </pivotArea>
    </chartFormat>
    <chartFormat chart="14" format="36">
      <pivotArea type="data" outline="0" fieldPosition="0">
        <references count="1">
          <reference field="4294967294" count="1" selected="0">
            <x v="0"/>
          </reference>
        </references>
      </pivotArea>
    </chartFormat>
    <chartFormat chart="14" format="37">
      <pivotArea type="data" outline="0" fieldPosition="0">
        <references count="1">
          <reference field="4294967294" count="1" selected="0">
            <x v="1"/>
          </reference>
        </references>
      </pivotArea>
    </chartFormat>
    <chartFormat chart="14" format="38">
      <pivotArea type="data" outline="0" fieldPosition="0">
        <references count="1">
          <reference field="4294967294" count="1" selected="0">
            <x v="2"/>
          </reference>
        </references>
      </pivotArea>
    </chartFormat>
    <chartFormat chart="14" format="39">
      <pivotArea type="data" outline="0" fieldPosition="0">
        <references count="1">
          <reference field="4294967294" count="1" selected="0">
            <x v="3"/>
          </reference>
        </references>
      </pivotArea>
    </chartFormat>
    <chartFormat chart="14" format="40">
      <pivotArea type="data" outline="0" fieldPosition="0">
        <references count="1">
          <reference field="4294967294" count="1" selected="0">
            <x v="4"/>
          </reference>
        </references>
      </pivotArea>
    </chartFormat>
    <chartFormat chart="14" format="41">
      <pivotArea type="data" outline="0" fieldPosition="0">
        <references count="1">
          <reference field="4294967294" count="1" selected="0">
            <x v="5"/>
          </reference>
        </references>
      </pivotArea>
    </chartFormat>
    <chartFormat chart="14" format="42">
      <pivotArea type="data" outline="0" fieldPosition="0">
        <references count="1">
          <reference field="4294967294" count="1" selected="0">
            <x v="6"/>
          </reference>
        </references>
      </pivotArea>
    </chartFormat>
    <chartFormat chart="14" format="43">
      <pivotArea type="data" outline="0" fieldPosition="0">
        <references count="1">
          <reference field="4294967294" count="1" selected="0">
            <x v="7"/>
          </reference>
        </references>
      </pivotArea>
    </chartFormat>
    <chartFormat chart="2" format="26">
      <pivotArea type="data" outline="0" fieldPosition="0">
        <references count="1">
          <reference field="4294967294" count="1" selected="0">
            <x v="3"/>
          </reference>
        </references>
      </pivotArea>
    </chartFormat>
    <chartFormat chart="2" format="27">
      <pivotArea type="data" outline="0" fieldPosition="0">
        <references count="1">
          <reference field="4294967294" count="1" selected="0">
            <x v="4"/>
          </reference>
        </references>
      </pivotArea>
    </chartFormat>
    <chartFormat chart="2" format="28">
      <pivotArea type="data" outline="0" fieldPosition="0">
        <references count="1">
          <reference field="4294967294" count="1" selected="0">
            <x v="5"/>
          </reference>
        </references>
      </pivotArea>
    </chartFormat>
    <chartFormat chart="2" format="29">
      <pivotArea type="data" outline="0" fieldPosition="0">
        <references count="1">
          <reference field="4294967294" count="1" selected="0">
            <x v="6"/>
          </reference>
        </references>
      </pivotArea>
    </chartFormat>
    <chartFormat chart="2" format="30">
      <pivotArea type="data" outline="0" fieldPosition="0">
        <references count="1">
          <reference field="4294967294" count="1" selected="0">
            <x v="7"/>
          </reference>
        </references>
      </pivotArea>
    </chartFormat>
    <chartFormat chart="15" format="31" series="1">
      <pivotArea type="data" outline="0" fieldPosition="0">
        <references count="1">
          <reference field="4294967294" count="1" selected="0">
            <x v="0"/>
          </reference>
        </references>
      </pivotArea>
    </chartFormat>
    <chartFormat chart="15" format="32">
      <pivotArea type="data" outline="0" fieldPosition="0">
        <references count="1">
          <reference field="4294967294" count="1" selected="0">
            <x v="0"/>
          </reference>
        </references>
      </pivotArea>
    </chartFormat>
    <chartFormat chart="15" format="33">
      <pivotArea type="data" outline="0" fieldPosition="0">
        <references count="1">
          <reference field="4294967294" count="1" selected="0">
            <x v="1"/>
          </reference>
        </references>
      </pivotArea>
    </chartFormat>
    <chartFormat chart="15" format="34">
      <pivotArea type="data" outline="0" fieldPosition="0">
        <references count="1">
          <reference field="4294967294" count="1" selected="0">
            <x v="2"/>
          </reference>
        </references>
      </pivotArea>
    </chartFormat>
    <chartFormat chart="15" format="35">
      <pivotArea type="data" outline="0" fieldPosition="0">
        <references count="1">
          <reference field="4294967294" count="1" selected="0">
            <x v="3"/>
          </reference>
        </references>
      </pivotArea>
    </chartFormat>
    <chartFormat chart="15" format="36">
      <pivotArea type="data" outline="0" fieldPosition="0">
        <references count="1">
          <reference field="4294967294" count="1" selected="0">
            <x v="4"/>
          </reference>
        </references>
      </pivotArea>
    </chartFormat>
    <chartFormat chart="15" format="37">
      <pivotArea type="data" outline="0" fieldPosition="0">
        <references count="1">
          <reference field="4294967294" count="1" selected="0">
            <x v="5"/>
          </reference>
        </references>
      </pivotArea>
    </chartFormat>
    <chartFormat chart="15" format="38">
      <pivotArea type="data" outline="0" fieldPosition="0">
        <references count="1">
          <reference field="4294967294" count="1" selected="0">
            <x v="6"/>
          </reference>
        </references>
      </pivotArea>
    </chartFormat>
    <chartFormat chart="15" format="39">
      <pivotArea type="data" outline="0" fieldPosition="0">
        <references count="1">
          <reference field="4294967294" count="1" selected="0">
            <x v="7"/>
          </reference>
        </references>
      </pivotArea>
    </chartFormat>
    <chartFormat chart="20" format="31" series="1">
      <pivotArea type="data" outline="0" fieldPosition="0">
        <references count="1">
          <reference field="4294967294" count="1" selected="0">
            <x v="0"/>
          </reference>
        </references>
      </pivotArea>
    </chartFormat>
    <chartFormat chart="20" format="32">
      <pivotArea type="data" outline="0" fieldPosition="0">
        <references count="1">
          <reference field="4294967294" count="1" selected="0">
            <x v="0"/>
          </reference>
        </references>
      </pivotArea>
    </chartFormat>
    <chartFormat chart="20" format="33">
      <pivotArea type="data" outline="0" fieldPosition="0">
        <references count="1">
          <reference field="4294967294" count="1" selected="0">
            <x v="1"/>
          </reference>
        </references>
      </pivotArea>
    </chartFormat>
    <chartFormat chart="20" format="34">
      <pivotArea type="data" outline="0" fieldPosition="0">
        <references count="1">
          <reference field="4294967294" count="1" selected="0">
            <x v="2"/>
          </reference>
        </references>
      </pivotArea>
    </chartFormat>
    <chartFormat chart="20" format="35">
      <pivotArea type="data" outline="0" fieldPosition="0">
        <references count="1">
          <reference field="4294967294" count="1" selected="0">
            <x v="3"/>
          </reference>
        </references>
      </pivotArea>
    </chartFormat>
    <chartFormat chart="20" format="36">
      <pivotArea type="data" outline="0" fieldPosition="0">
        <references count="1">
          <reference field="4294967294" count="1" selected="0">
            <x v="4"/>
          </reference>
        </references>
      </pivotArea>
    </chartFormat>
    <chartFormat chart="20" format="37">
      <pivotArea type="data" outline="0" fieldPosition="0">
        <references count="1">
          <reference field="4294967294" count="1" selected="0">
            <x v="5"/>
          </reference>
        </references>
      </pivotArea>
    </chartFormat>
    <chartFormat chart="20" format="38">
      <pivotArea type="data" outline="0" fieldPosition="0">
        <references count="1">
          <reference field="4294967294" count="1" selected="0">
            <x v="6"/>
          </reference>
        </references>
      </pivotArea>
    </chartFormat>
    <chartFormat chart="20" format="39">
      <pivotArea type="data" outline="0" fieldPosition="0">
        <references count="1">
          <reference field="4294967294" count="1" selected="0">
            <x v="7"/>
          </reference>
        </references>
      </pivotArea>
    </chartFormat>
    <chartFormat chart="21" format="40" series="1">
      <pivotArea type="data" outline="0" fieldPosition="0">
        <references count="1">
          <reference field="4294967294" count="1" selected="0">
            <x v="0"/>
          </reference>
        </references>
      </pivotArea>
    </chartFormat>
    <chartFormat chart="21" format="41">
      <pivotArea type="data" outline="0" fieldPosition="0">
        <references count="1">
          <reference field="4294967294" count="1" selected="0">
            <x v="0"/>
          </reference>
        </references>
      </pivotArea>
    </chartFormat>
    <chartFormat chart="21" format="42">
      <pivotArea type="data" outline="0" fieldPosition="0">
        <references count="1">
          <reference field="4294967294" count="1" selected="0">
            <x v="1"/>
          </reference>
        </references>
      </pivotArea>
    </chartFormat>
    <chartFormat chart="21" format="43">
      <pivotArea type="data" outline="0" fieldPosition="0">
        <references count="1">
          <reference field="4294967294" count="1" selected="0">
            <x v="2"/>
          </reference>
        </references>
      </pivotArea>
    </chartFormat>
    <chartFormat chart="21" format="44">
      <pivotArea type="data" outline="0" fieldPosition="0">
        <references count="1">
          <reference field="4294967294" count="1" selected="0">
            <x v="3"/>
          </reference>
        </references>
      </pivotArea>
    </chartFormat>
    <chartFormat chart="21" format="45">
      <pivotArea type="data" outline="0" fieldPosition="0">
        <references count="1">
          <reference field="4294967294" count="1" selected="0">
            <x v="4"/>
          </reference>
        </references>
      </pivotArea>
    </chartFormat>
    <chartFormat chart="21" format="46">
      <pivotArea type="data" outline="0" fieldPosition="0">
        <references count="1">
          <reference field="4294967294" count="1" selected="0">
            <x v="5"/>
          </reference>
        </references>
      </pivotArea>
    </chartFormat>
    <chartFormat chart="21" format="47">
      <pivotArea type="data" outline="0" fieldPosition="0">
        <references count="1">
          <reference field="4294967294" count="1" selected="0">
            <x v="6"/>
          </reference>
        </references>
      </pivotArea>
    </chartFormat>
    <chartFormat chart="21" format="48">
      <pivotArea type="data" outline="0" fieldPosition="0">
        <references count="1">
          <reference field="4294967294" count="1" selected="0">
            <x v="7"/>
          </reference>
        </references>
      </pivotArea>
    </chartFormat>
    <chartFormat chart="26" format="31" series="1">
      <pivotArea type="data" outline="0" fieldPosition="0">
        <references count="1">
          <reference field="4294967294" count="1" selected="0">
            <x v="0"/>
          </reference>
        </references>
      </pivotArea>
    </chartFormat>
    <chartFormat chart="26" format="32">
      <pivotArea type="data" outline="0" fieldPosition="0">
        <references count="1">
          <reference field="4294967294" count="1" selected="0">
            <x v="0"/>
          </reference>
        </references>
      </pivotArea>
    </chartFormat>
    <chartFormat chart="26" format="33">
      <pivotArea type="data" outline="0" fieldPosition="0">
        <references count="1">
          <reference field="4294967294" count="1" selected="0">
            <x v="1"/>
          </reference>
        </references>
      </pivotArea>
    </chartFormat>
    <chartFormat chart="26" format="34">
      <pivotArea type="data" outline="0" fieldPosition="0">
        <references count="1">
          <reference field="4294967294" count="1" selected="0">
            <x v="2"/>
          </reference>
        </references>
      </pivotArea>
    </chartFormat>
    <chartFormat chart="26" format="35">
      <pivotArea type="data" outline="0" fieldPosition="0">
        <references count="1">
          <reference field="4294967294" count="1" selected="0">
            <x v="3"/>
          </reference>
        </references>
      </pivotArea>
    </chartFormat>
    <chartFormat chart="26" format="36">
      <pivotArea type="data" outline="0" fieldPosition="0">
        <references count="1">
          <reference field="4294967294" count="1" selected="0">
            <x v="4"/>
          </reference>
        </references>
      </pivotArea>
    </chartFormat>
    <chartFormat chart="26" format="37">
      <pivotArea type="data" outline="0" fieldPosition="0">
        <references count="1">
          <reference field="4294967294" count="1" selected="0">
            <x v="5"/>
          </reference>
        </references>
      </pivotArea>
    </chartFormat>
    <chartFormat chart="26" format="38">
      <pivotArea type="data" outline="0" fieldPosition="0">
        <references count="1">
          <reference field="4294967294" count="1" selected="0">
            <x v="6"/>
          </reference>
        </references>
      </pivotArea>
    </chartFormat>
    <chartFormat chart="26" format="39">
      <pivotArea type="data" outline="0" fieldPosition="0">
        <references count="1">
          <reference field="4294967294" count="1" selected="0">
            <x v="7"/>
          </reference>
        </references>
      </pivotArea>
    </chartFormat>
    <chartFormat chart="27" format="40" series="1">
      <pivotArea type="data" outline="0" fieldPosition="0">
        <references count="1">
          <reference field="4294967294" count="1" selected="0">
            <x v="0"/>
          </reference>
        </references>
      </pivotArea>
    </chartFormat>
    <chartFormat chart="27" format="41">
      <pivotArea type="data" outline="0" fieldPosition="0">
        <references count="1">
          <reference field="4294967294" count="1" selected="0">
            <x v="0"/>
          </reference>
        </references>
      </pivotArea>
    </chartFormat>
    <chartFormat chart="27" format="42">
      <pivotArea type="data" outline="0" fieldPosition="0">
        <references count="1">
          <reference field="4294967294" count="1" selected="0">
            <x v="1"/>
          </reference>
        </references>
      </pivotArea>
    </chartFormat>
    <chartFormat chart="27" format="43">
      <pivotArea type="data" outline="0" fieldPosition="0">
        <references count="1">
          <reference field="4294967294" count="1" selected="0">
            <x v="2"/>
          </reference>
        </references>
      </pivotArea>
    </chartFormat>
    <chartFormat chart="27" format="44">
      <pivotArea type="data" outline="0" fieldPosition="0">
        <references count="1">
          <reference field="4294967294" count="1" selected="0">
            <x v="3"/>
          </reference>
        </references>
      </pivotArea>
    </chartFormat>
    <chartFormat chart="27" format="45">
      <pivotArea type="data" outline="0" fieldPosition="0">
        <references count="1">
          <reference field="4294967294" count="1" selected="0">
            <x v="4"/>
          </reference>
        </references>
      </pivotArea>
    </chartFormat>
    <chartFormat chart="27" format="46">
      <pivotArea type="data" outline="0" fieldPosition="0">
        <references count="1">
          <reference field="4294967294" count="1" selected="0">
            <x v="5"/>
          </reference>
        </references>
      </pivotArea>
    </chartFormat>
    <chartFormat chart="27" format="47">
      <pivotArea type="data" outline="0" fieldPosition="0">
        <references count="1">
          <reference field="4294967294" count="1" selected="0">
            <x v="6"/>
          </reference>
        </references>
      </pivotArea>
    </chartFormat>
    <chartFormat chart="27" format="48">
      <pivotArea type="data" outline="0" fieldPosition="0">
        <references count="1">
          <reference field="4294967294" count="1" selected="0">
            <x v="7"/>
          </reference>
        </references>
      </pivotArea>
    </chartFormat>
    <chartFormat chart="28" format="31" series="1">
      <pivotArea type="data" outline="0" fieldPosition="0">
        <references count="1">
          <reference field="4294967294" count="1" selected="0">
            <x v="0"/>
          </reference>
        </references>
      </pivotArea>
    </chartFormat>
    <chartFormat chart="28" format="32">
      <pivotArea type="data" outline="0" fieldPosition="0">
        <references count="1">
          <reference field="4294967294" count="1" selected="0">
            <x v="0"/>
          </reference>
        </references>
      </pivotArea>
    </chartFormat>
    <chartFormat chart="28" format="33">
      <pivotArea type="data" outline="0" fieldPosition="0">
        <references count="1">
          <reference field="4294967294" count="1" selected="0">
            <x v="1"/>
          </reference>
        </references>
      </pivotArea>
    </chartFormat>
    <chartFormat chart="28" format="34">
      <pivotArea type="data" outline="0" fieldPosition="0">
        <references count="1">
          <reference field="4294967294" count="1" selected="0">
            <x v="2"/>
          </reference>
        </references>
      </pivotArea>
    </chartFormat>
    <chartFormat chart="28" format="35">
      <pivotArea type="data" outline="0" fieldPosition="0">
        <references count="1">
          <reference field="4294967294" count="1" selected="0">
            <x v="3"/>
          </reference>
        </references>
      </pivotArea>
    </chartFormat>
    <chartFormat chart="28" format="36">
      <pivotArea type="data" outline="0" fieldPosition="0">
        <references count="1">
          <reference field="4294967294" count="1" selected="0">
            <x v="4"/>
          </reference>
        </references>
      </pivotArea>
    </chartFormat>
    <chartFormat chart="28" format="37">
      <pivotArea type="data" outline="0" fieldPosition="0">
        <references count="1">
          <reference field="4294967294" count="1" selected="0">
            <x v="5"/>
          </reference>
        </references>
      </pivotArea>
    </chartFormat>
    <chartFormat chart="28" format="38">
      <pivotArea type="data" outline="0" fieldPosition="0">
        <references count="1">
          <reference field="4294967294" count="1" selected="0">
            <x v="6"/>
          </reference>
        </references>
      </pivotArea>
    </chartFormat>
    <chartFormat chart="28" format="39">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3">
  <location ref="A14:B19" firstHeaderRow="1" firstDataRow="1" firstDataCol="1" rowPageCount="1" colPageCount="1"/>
  <pivotFields count="40">
    <pivotField showAll="0"/>
    <pivotField axis="axisPage" multipleItemSelectionAllowed="1" showAll="0">
      <items count="14">
        <item x="3"/>
        <item x="4"/>
        <item x="2"/>
        <item x="5"/>
        <item x="6"/>
        <item x="7"/>
        <item x="8"/>
        <item h="1" x="1"/>
        <item h="1" x="0"/>
        <item x="9"/>
        <item x="10"/>
        <item x="11"/>
        <item x="12"/>
        <item t="default"/>
      </items>
    </pivotField>
    <pivotField showAll="0"/>
    <pivotField showAll="0"/>
    <pivotField showAll="0"/>
    <pivotField showAll="0"/>
    <pivotField showAll="0"/>
    <pivotField showAll="0"/>
    <pivotField axis="axisRow" dataField="1" showAll="0">
      <items count="8">
        <item x="2"/>
        <item x="3"/>
        <item h="1" x="6"/>
        <item x="0"/>
        <item h="1" x="1"/>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s>
  <rowFields count="1">
    <field x="8"/>
  </rowFields>
  <rowItems count="5">
    <i>
      <x/>
    </i>
    <i>
      <x v="1"/>
    </i>
    <i>
      <x v="5"/>
    </i>
    <i>
      <x v="6"/>
    </i>
    <i t="grand">
      <x/>
    </i>
  </rowItems>
  <colItems count="1">
    <i/>
  </colItems>
  <pageFields count="1">
    <pageField fld="1" hier="-1"/>
  </pageFields>
  <dataFields count="1">
    <dataField name="Count of Impacted Area_x000a_" fld="8" subtotal="count" baseField="0" baseItem="0"/>
  </dataFields>
  <chartFormats count="43">
    <chartFormat chart="2" format="12"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8" count="1" selected="0">
            <x v="0"/>
          </reference>
        </references>
      </pivotArea>
    </chartFormat>
    <chartFormat chart="2" format="17">
      <pivotArea type="data" outline="0" fieldPosition="0">
        <references count="2">
          <reference field="4294967294" count="1" selected="0">
            <x v="0"/>
          </reference>
          <reference field="8" count="1" selected="0">
            <x v="1"/>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3"/>
          </reference>
        </references>
      </pivotArea>
    </chartFormat>
    <chartFormat chart="2" format="20">
      <pivotArea type="data" outline="0" fieldPosition="0">
        <references count="2">
          <reference field="4294967294" count="1" selected="0">
            <x v="0"/>
          </reference>
          <reference field="8" count="1" selected="0">
            <x v="4"/>
          </reference>
        </references>
      </pivotArea>
    </chartFormat>
    <chartFormat chart="12" format="27" series="1">
      <pivotArea type="data" outline="0" fieldPosition="0">
        <references count="1">
          <reference field="4294967294" count="1" selected="0">
            <x v="0"/>
          </reference>
        </references>
      </pivotArea>
    </chartFormat>
    <chartFormat chart="11" format="24"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8" count="1" selected="0">
            <x v="5"/>
          </reference>
        </references>
      </pivotArea>
    </chartFormat>
    <chartFormat chart="15" format="22" series="1">
      <pivotArea type="data" outline="0" fieldPosition="0">
        <references count="1">
          <reference field="4294967294" count="1" selected="0">
            <x v="0"/>
          </reference>
        </references>
      </pivotArea>
    </chartFormat>
    <chartFormat chart="15" format="23">
      <pivotArea type="data" outline="0" fieldPosition="0">
        <references count="2">
          <reference field="4294967294" count="1" selected="0">
            <x v="0"/>
          </reference>
          <reference field="8" count="1" selected="0">
            <x v="0"/>
          </reference>
        </references>
      </pivotArea>
    </chartFormat>
    <chartFormat chart="15" format="24">
      <pivotArea type="data" outline="0" fieldPosition="0">
        <references count="2">
          <reference field="4294967294" count="1" selected="0">
            <x v="0"/>
          </reference>
          <reference field="8" count="1" selected="0">
            <x v="1"/>
          </reference>
        </references>
      </pivotArea>
    </chartFormat>
    <chartFormat chart="15" format="25">
      <pivotArea type="data" outline="0" fieldPosition="0">
        <references count="2">
          <reference field="4294967294" count="1" selected="0">
            <x v="0"/>
          </reference>
          <reference field="8" count="1" selected="0">
            <x v="5"/>
          </reference>
        </references>
      </pivotArea>
    </chartFormat>
    <chartFormat chart="16" format="26" series="1">
      <pivotArea type="data" outline="0" fieldPosition="0">
        <references count="1">
          <reference field="4294967294" count="1" selected="0">
            <x v="0"/>
          </reference>
        </references>
      </pivotArea>
    </chartFormat>
    <chartFormat chart="16" format="27">
      <pivotArea type="data" outline="0" fieldPosition="0">
        <references count="2">
          <reference field="4294967294" count="1" selected="0">
            <x v="0"/>
          </reference>
          <reference field="8" count="1" selected="0">
            <x v="0"/>
          </reference>
        </references>
      </pivotArea>
    </chartFormat>
    <chartFormat chart="16" format="28">
      <pivotArea type="data" outline="0" fieldPosition="0">
        <references count="2">
          <reference field="4294967294" count="1" selected="0">
            <x v="0"/>
          </reference>
          <reference field="8" count="1" selected="0">
            <x v="1"/>
          </reference>
        </references>
      </pivotArea>
    </chartFormat>
    <chartFormat chart="16" format="29">
      <pivotArea type="data" outline="0" fieldPosition="0">
        <references count="2">
          <reference field="4294967294" count="1" selected="0">
            <x v="0"/>
          </reference>
          <reference field="8" count="1" selected="0">
            <x v="5"/>
          </reference>
        </references>
      </pivotArea>
    </chartFormat>
    <chartFormat chart="17" format="22" series="1">
      <pivotArea type="data" outline="0" fieldPosition="0">
        <references count="1">
          <reference field="4294967294" count="1" selected="0">
            <x v="0"/>
          </reference>
        </references>
      </pivotArea>
    </chartFormat>
    <chartFormat chart="17" format="23">
      <pivotArea type="data" outline="0" fieldPosition="0">
        <references count="2">
          <reference field="4294967294" count="1" selected="0">
            <x v="0"/>
          </reference>
          <reference field="8" count="1" selected="0">
            <x v="0"/>
          </reference>
        </references>
      </pivotArea>
    </chartFormat>
    <chartFormat chart="17" format="24">
      <pivotArea type="data" outline="0" fieldPosition="0">
        <references count="2">
          <reference field="4294967294" count="1" selected="0">
            <x v="0"/>
          </reference>
          <reference field="8" count="1" selected="0">
            <x v="1"/>
          </reference>
        </references>
      </pivotArea>
    </chartFormat>
    <chartFormat chart="17" format="25">
      <pivotArea type="data" outline="0" fieldPosition="0">
        <references count="2">
          <reference field="4294967294" count="1" selected="0">
            <x v="0"/>
          </reference>
          <reference field="8" count="1" selected="0">
            <x v="5"/>
          </reference>
        </references>
      </pivotArea>
    </chartFormat>
    <chartFormat chart="22" format="22" series="1">
      <pivotArea type="data" outline="0" fieldPosition="0">
        <references count="1">
          <reference field="4294967294" count="1" selected="0">
            <x v="0"/>
          </reference>
        </references>
      </pivotArea>
    </chartFormat>
    <chartFormat chart="22" format="23">
      <pivotArea type="data" outline="0" fieldPosition="0">
        <references count="2">
          <reference field="4294967294" count="1" selected="0">
            <x v="0"/>
          </reference>
          <reference field="8" count="1" selected="0">
            <x v="0"/>
          </reference>
        </references>
      </pivotArea>
    </chartFormat>
    <chartFormat chart="22" format="24">
      <pivotArea type="data" outline="0" fieldPosition="0">
        <references count="2">
          <reference field="4294967294" count="1" selected="0">
            <x v="0"/>
          </reference>
          <reference field="8" count="1" selected="0">
            <x v="1"/>
          </reference>
        </references>
      </pivotArea>
    </chartFormat>
    <chartFormat chart="22" format="25">
      <pivotArea type="data" outline="0" fieldPosition="0">
        <references count="2">
          <reference field="4294967294" count="1" selected="0">
            <x v="0"/>
          </reference>
          <reference field="8" count="1" selected="0">
            <x v="5"/>
          </reference>
        </references>
      </pivotArea>
    </chartFormat>
    <chartFormat chart="23" format="26" series="1">
      <pivotArea type="data" outline="0" fieldPosition="0">
        <references count="1">
          <reference field="4294967294" count="1" selected="0">
            <x v="0"/>
          </reference>
        </references>
      </pivotArea>
    </chartFormat>
    <chartFormat chart="23" format="27">
      <pivotArea type="data" outline="0" fieldPosition="0">
        <references count="2">
          <reference field="4294967294" count="1" selected="0">
            <x v="0"/>
          </reference>
          <reference field="8" count="1" selected="0">
            <x v="0"/>
          </reference>
        </references>
      </pivotArea>
    </chartFormat>
    <chartFormat chart="23" format="28">
      <pivotArea type="data" outline="0" fieldPosition="0">
        <references count="2">
          <reference field="4294967294" count="1" selected="0">
            <x v="0"/>
          </reference>
          <reference field="8" count="1" selected="0">
            <x v="1"/>
          </reference>
        </references>
      </pivotArea>
    </chartFormat>
    <chartFormat chart="23" format="29">
      <pivotArea type="data" outline="0" fieldPosition="0">
        <references count="2">
          <reference field="4294967294" count="1" selected="0">
            <x v="0"/>
          </reference>
          <reference field="8" count="1" selected="0">
            <x v="5"/>
          </reference>
        </references>
      </pivotArea>
    </chartFormat>
    <chartFormat chart="28" format="22" series="1">
      <pivotArea type="data" outline="0" fieldPosition="0">
        <references count="1">
          <reference field="4294967294" count="1" selected="0">
            <x v="0"/>
          </reference>
        </references>
      </pivotArea>
    </chartFormat>
    <chartFormat chart="28" format="23">
      <pivotArea type="data" outline="0" fieldPosition="0">
        <references count="2">
          <reference field="4294967294" count="1" selected="0">
            <x v="0"/>
          </reference>
          <reference field="8" count="1" selected="0">
            <x v="0"/>
          </reference>
        </references>
      </pivotArea>
    </chartFormat>
    <chartFormat chart="28" format="24">
      <pivotArea type="data" outline="0" fieldPosition="0">
        <references count="2">
          <reference field="4294967294" count="1" selected="0">
            <x v="0"/>
          </reference>
          <reference field="8" count="1" selected="0">
            <x v="1"/>
          </reference>
        </references>
      </pivotArea>
    </chartFormat>
    <chartFormat chart="28" format="25">
      <pivotArea type="data" outline="0" fieldPosition="0">
        <references count="2">
          <reference field="4294967294" count="1" selected="0">
            <x v="0"/>
          </reference>
          <reference field="8" count="1" selected="0">
            <x v="5"/>
          </reference>
        </references>
      </pivotArea>
    </chartFormat>
    <chartFormat chart="29" format="26" series="1">
      <pivotArea type="data" outline="0" fieldPosition="0">
        <references count="1">
          <reference field="4294967294" count="1" selected="0">
            <x v="0"/>
          </reference>
        </references>
      </pivotArea>
    </chartFormat>
    <chartFormat chart="29" format="27">
      <pivotArea type="data" outline="0" fieldPosition="0">
        <references count="2">
          <reference field="4294967294" count="1" selected="0">
            <x v="0"/>
          </reference>
          <reference field="8" count="1" selected="0">
            <x v="0"/>
          </reference>
        </references>
      </pivotArea>
    </chartFormat>
    <chartFormat chart="29" format="28">
      <pivotArea type="data" outline="0" fieldPosition="0">
        <references count="2">
          <reference field="4294967294" count="1" selected="0">
            <x v="0"/>
          </reference>
          <reference field="8" count="1" selected="0">
            <x v="1"/>
          </reference>
        </references>
      </pivotArea>
    </chartFormat>
    <chartFormat chart="29" format="29">
      <pivotArea type="data" outline="0" fieldPosition="0">
        <references count="2">
          <reference field="4294967294" count="1" selected="0">
            <x v="0"/>
          </reference>
          <reference field="8" count="1" selected="0">
            <x v="5"/>
          </reference>
        </references>
      </pivotArea>
    </chartFormat>
    <chartFormat chart="30" format="22" series="1">
      <pivotArea type="data" outline="0" fieldPosition="0">
        <references count="1">
          <reference field="4294967294" count="1" selected="0">
            <x v="0"/>
          </reference>
        </references>
      </pivotArea>
    </chartFormat>
    <chartFormat chart="30" format="23">
      <pivotArea type="data" outline="0" fieldPosition="0">
        <references count="2">
          <reference field="4294967294" count="1" selected="0">
            <x v="0"/>
          </reference>
          <reference field="8" count="1" selected="0">
            <x v="0"/>
          </reference>
        </references>
      </pivotArea>
    </chartFormat>
    <chartFormat chart="30" format="24">
      <pivotArea type="data" outline="0" fieldPosition="0">
        <references count="2">
          <reference field="4294967294" count="1" selected="0">
            <x v="0"/>
          </reference>
          <reference field="8" count="1" selected="0">
            <x v="1"/>
          </reference>
        </references>
      </pivotArea>
    </chartFormat>
    <chartFormat chart="30" format="25">
      <pivotArea type="data" outline="0" fieldPosition="0">
        <references count="2">
          <reference field="4294967294" count="1" selected="0">
            <x v="0"/>
          </reference>
          <reference field="8" count="1" selected="0">
            <x v="5"/>
          </reference>
        </references>
      </pivotArea>
    </chartFormat>
    <chartFormat chart="30" format="26">
      <pivotArea type="data" outline="0" fieldPosition="0">
        <references count="2">
          <reference field="4294967294" count="1" selected="0">
            <x v="0"/>
          </reference>
          <reference field="8" count="1" selected="0">
            <x v="6"/>
          </reference>
        </references>
      </pivotArea>
    </chartFormat>
    <chartFormat chart="2" format="22">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9">
  <location ref="A4:B9" firstHeaderRow="1" firstDataRow="1" firstDataCol="1" rowPageCount="1" colPageCount="1"/>
  <pivotFields count="40">
    <pivotField showAll="0"/>
    <pivotField axis="axisPage" multipleItemSelectionAllowed="1" showAll="0">
      <items count="14">
        <item x="3"/>
        <item x="4"/>
        <item x="2"/>
        <item x="5"/>
        <item x="6"/>
        <item x="7"/>
        <item x="8"/>
        <item h="1" x="1"/>
        <item h="1" x="0"/>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h="1" x="1"/>
        <item x="3"/>
        <item x="0"/>
        <item x="2"/>
        <item h="1" x="6"/>
        <item x="4"/>
        <item x="5"/>
        <item t="default"/>
      </items>
    </pivotField>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s>
  <rowFields count="1">
    <field x="26"/>
  </rowFields>
  <rowItems count="5">
    <i>
      <x v="1"/>
    </i>
    <i>
      <x v="3"/>
    </i>
    <i>
      <x v="5"/>
    </i>
    <i>
      <x v="6"/>
    </i>
    <i t="grand">
      <x/>
    </i>
  </rowItems>
  <colItems count="1">
    <i/>
  </colItems>
  <pageFields count="1">
    <pageField fld="1" hier="-1"/>
  </pageFields>
  <dataFields count="1">
    <dataField name="Count of Change Size (H/M/L/VL)" fld="26" subtotal="count" baseField="0" baseItem="0"/>
  </dataFields>
  <chartFormats count="41">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6" count="1" selected="0">
            <x v="1"/>
          </reference>
        </references>
      </pivotArea>
    </chartFormat>
    <chartFormat chart="0" format="11">
      <pivotArea type="data" outline="0" fieldPosition="0">
        <references count="2">
          <reference field="4294967294" count="1" selected="0">
            <x v="0"/>
          </reference>
          <reference field="26" count="1" selected="0">
            <x v="2"/>
          </reference>
        </references>
      </pivotArea>
    </chartFormat>
    <chartFormat chart="0" format="12">
      <pivotArea type="data" outline="0" fieldPosition="0">
        <references count="2">
          <reference field="4294967294" count="1" selected="0">
            <x v="0"/>
          </reference>
          <reference field="26" count="1" selected="0">
            <x v="3"/>
          </reference>
        </references>
      </pivotArea>
    </chartFormat>
    <chartFormat chart="8" format="19"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26" count="1" selected="0">
            <x v="5"/>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26" count="1" selected="0">
            <x v="1"/>
          </reference>
        </references>
      </pivotArea>
    </chartFormat>
    <chartFormat chart="11" format="16">
      <pivotArea type="data" outline="0" fieldPosition="0">
        <references count="2">
          <reference field="4294967294" count="1" selected="0">
            <x v="0"/>
          </reference>
          <reference field="26" count="1" selected="0">
            <x v="3"/>
          </reference>
        </references>
      </pivotArea>
    </chartFormat>
    <chartFormat chart="11" format="17">
      <pivotArea type="data" outline="0" fieldPosition="0">
        <references count="2">
          <reference field="4294967294" count="1" selected="0">
            <x v="0"/>
          </reference>
          <reference field="26" count="1" selected="0">
            <x v="5"/>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26" count="1" selected="0">
            <x v="1"/>
          </reference>
        </references>
      </pivotArea>
    </chartFormat>
    <chartFormat chart="12" format="20">
      <pivotArea type="data" outline="0" fieldPosition="0">
        <references count="2">
          <reference field="4294967294" count="1" selected="0">
            <x v="0"/>
          </reference>
          <reference field="26" count="1" selected="0">
            <x v="3"/>
          </reference>
        </references>
      </pivotArea>
    </chartFormat>
    <chartFormat chart="12" format="21">
      <pivotArea type="data" outline="0" fieldPosition="0">
        <references count="2">
          <reference field="4294967294" count="1" selected="0">
            <x v="0"/>
          </reference>
          <reference field="26" count="1" selected="0">
            <x v="5"/>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26" count="1" selected="0">
            <x v="1"/>
          </reference>
        </references>
      </pivotArea>
    </chartFormat>
    <chartFormat chart="13" format="16">
      <pivotArea type="data" outline="0" fieldPosition="0">
        <references count="2">
          <reference field="4294967294" count="1" selected="0">
            <x v="0"/>
          </reference>
          <reference field="26" count="1" selected="0">
            <x v="3"/>
          </reference>
        </references>
      </pivotArea>
    </chartFormat>
    <chartFormat chart="13" format="17">
      <pivotArea type="data" outline="0" fieldPosition="0">
        <references count="2">
          <reference field="4294967294" count="1" selected="0">
            <x v="0"/>
          </reference>
          <reference field="26" count="1" selected="0">
            <x v="5"/>
          </reference>
        </references>
      </pivotArea>
    </chartFormat>
    <chartFormat chart="18" format="14" series="1">
      <pivotArea type="data" outline="0" fieldPosition="0">
        <references count="1">
          <reference field="4294967294" count="1" selected="0">
            <x v="0"/>
          </reference>
        </references>
      </pivotArea>
    </chartFormat>
    <chartFormat chart="18" format="15">
      <pivotArea type="data" outline="0" fieldPosition="0">
        <references count="2">
          <reference field="4294967294" count="1" selected="0">
            <x v="0"/>
          </reference>
          <reference field="26" count="1" selected="0">
            <x v="1"/>
          </reference>
        </references>
      </pivotArea>
    </chartFormat>
    <chartFormat chart="18" format="16">
      <pivotArea type="data" outline="0" fieldPosition="0">
        <references count="2">
          <reference field="4294967294" count="1" selected="0">
            <x v="0"/>
          </reference>
          <reference field="26" count="1" selected="0">
            <x v="3"/>
          </reference>
        </references>
      </pivotArea>
    </chartFormat>
    <chartFormat chart="18" format="17">
      <pivotArea type="data" outline="0" fieldPosition="0">
        <references count="2">
          <reference field="4294967294" count="1" selected="0">
            <x v="0"/>
          </reference>
          <reference field="26" count="1" selected="0">
            <x v="5"/>
          </reference>
        </references>
      </pivotArea>
    </chartFormat>
    <chartFormat chart="19" format="18" series="1">
      <pivotArea type="data" outline="0" fieldPosition="0">
        <references count="1">
          <reference field="4294967294" count="1" selected="0">
            <x v="0"/>
          </reference>
        </references>
      </pivotArea>
    </chartFormat>
    <chartFormat chart="19" format="19">
      <pivotArea type="data" outline="0" fieldPosition="0">
        <references count="2">
          <reference field="4294967294" count="1" selected="0">
            <x v="0"/>
          </reference>
          <reference field="26" count="1" selected="0">
            <x v="1"/>
          </reference>
        </references>
      </pivotArea>
    </chartFormat>
    <chartFormat chart="19" format="20">
      <pivotArea type="data" outline="0" fieldPosition="0">
        <references count="2">
          <reference field="4294967294" count="1" selected="0">
            <x v="0"/>
          </reference>
          <reference field="26" count="1" selected="0">
            <x v="3"/>
          </reference>
        </references>
      </pivotArea>
    </chartFormat>
    <chartFormat chart="19" format="21">
      <pivotArea type="data" outline="0" fieldPosition="0">
        <references count="2">
          <reference field="4294967294" count="1" selected="0">
            <x v="0"/>
          </reference>
          <reference field="26" count="1" selected="0">
            <x v="5"/>
          </reference>
        </references>
      </pivotArea>
    </chartFormat>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26" count="1" selected="0">
            <x v="1"/>
          </reference>
        </references>
      </pivotArea>
    </chartFormat>
    <chartFormat chart="24" format="16">
      <pivotArea type="data" outline="0" fieldPosition="0">
        <references count="2">
          <reference field="4294967294" count="1" selected="0">
            <x v="0"/>
          </reference>
          <reference field="26" count="1" selected="0">
            <x v="3"/>
          </reference>
        </references>
      </pivotArea>
    </chartFormat>
    <chartFormat chart="24" format="17">
      <pivotArea type="data" outline="0" fieldPosition="0">
        <references count="2">
          <reference field="4294967294" count="1" selected="0">
            <x v="0"/>
          </reference>
          <reference field="26" count="1" selected="0">
            <x v="5"/>
          </reference>
        </references>
      </pivotArea>
    </chartFormat>
    <chartFormat chart="25" format="18" series="1">
      <pivotArea type="data" outline="0" fieldPosition="0">
        <references count="1">
          <reference field="4294967294" count="1" selected="0">
            <x v="0"/>
          </reference>
        </references>
      </pivotArea>
    </chartFormat>
    <chartFormat chart="25" format="19">
      <pivotArea type="data" outline="0" fieldPosition="0">
        <references count="2">
          <reference field="4294967294" count="1" selected="0">
            <x v="0"/>
          </reference>
          <reference field="26" count="1" selected="0">
            <x v="1"/>
          </reference>
        </references>
      </pivotArea>
    </chartFormat>
    <chartFormat chart="25" format="20">
      <pivotArea type="data" outline="0" fieldPosition="0">
        <references count="2">
          <reference field="4294967294" count="1" selected="0">
            <x v="0"/>
          </reference>
          <reference field="26" count="1" selected="0">
            <x v="3"/>
          </reference>
        </references>
      </pivotArea>
    </chartFormat>
    <chartFormat chart="25" format="21">
      <pivotArea type="data" outline="0" fieldPosition="0">
        <references count="2">
          <reference field="4294967294" count="1" selected="0">
            <x v="0"/>
          </reference>
          <reference field="26" count="1" selected="0">
            <x v="5"/>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26" count="1" selected="0">
            <x v="1"/>
          </reference>
        </references>
      </pivotArea>
    </chartFormat>
    <chartFormat chart="26" format="16">
      <pivotArea type="data" outline="0" fieldPosition="0">
        <references count="2">
          <reference field="4294967294" count="1" selected="0">
            <x v="0"/>
          </reference>
          <reference field="26" count="1" selected="0">
            <x v="3"/>
          </reference>
        </references>
      </pivotArea>
    </chartFormat>
    <chartFormat chart="26" format="17">
      <pivotArea type="data" outline="0" fieldPosition="0">
        <references count="2">
          <reference field="4294967294" count="1" selected="0">
            <x v="0"/>
          </reference>
          <reference field="26" count="1" selected="0">
            <x v="5"/>
          </reference>
        </references>
      </pivotArea>
    </chartFormat>
    <chartFormat chart="26" format="18">
      <pivotArea type="data" outline="0" fieldPosition="0">
        <references count="2">
          <reference field="4294967294" count="1" selected="0">
            <x v="0"/>
          </reference>
          <reference field="26" count="1" selected="0">
            <x v="6"/>
          </reference>
        </references>
      </pivotArea>
    </chartFormat>
    <chartFormat chart="0" format="14">
      <pivotArea type="data" outline="0" fieldPosition="0">
        <references count="2">
          <reference field="4294967294" count="1" selected="0">
            <x v="0"/>
          </reference>
          <reference field="2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9">
  <location ref="A26:B29" firstHeaderRow="1" firstDataRow="1" firstDataCol="1" rowPageCount="1" colPageCount="1"/>
  <pivotFields count="40">
    <pivotField showAll="0"/>
    <pivotField axis="axisPage" multipleItemSelectionAllowed="1" showAll="0">
      <items count="14">
        <item x="3"/>
        <item x="4"/>
        <item x="2"/>
        <item x="5"/>
        <item x="6"/>
        <item x="7"/>
        <item x="8"/>
        <item h="1" x="1"/>
        <item h="1" x="0"/>
        <item x="9"/>
        <item x="10"/>
        <item x="11"/>
        <item x="12"/>
        <item t="default"/>
      </items>
    </pivotField>
    <pivotField showAll="0"/>
    <pivotField showAll="0"/>
    <pivotField showAll="0"/>
    <pivotField showAll="0"/>
    <pivotField showAll="0"/>
    <pivotField showAll="0"/>
    <pivotField showAll="0"/>
    <pivotField showAll="0"/>
    <pivotField axis="axisRow" dataField="1" showAll="0">
      <items count="5">
        <item x="2"/>
        <item h="1" x="1"/>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s>
  <rowFields count="1">
    <field x="10"/>
  </rowFields>
  <rowItems count="3">
    <i>
      <x/>
    </i>
    <i>
      <x v="3"/>
    </i>
    <i t="grand">
      <x/>
    </i>
  </rowItems>
  <colItems count="1">
    <i/>
  </colItems>
  <pageFields count="1">
    <pageField fld="1" hier="-1"/>
  </pageFields>
  <dataFields count="1">
    <dataField name="Count of Impacted Team" fld="10" subtotal="count" baseField="0" baseItem="0"/>
  </dataFields>
  <chartFormats count="31">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0"/>
          </reference>
          <reference field="10" count="1" selected="0">
            <x v="3"/>
          </reference>
        </references>
      </pivotArea>
    </chartFormat>
    <chartFormat chart="8" format="13"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0" count="1" selected="0">
            <x v="0"/>
          </reference>
        </references>
      </pivotArea>
    </chartFormat>
    <chartFormat chart="11" format="9">
      <pivotArea type="data" outline="0" fieldPosition="0">
        <references count="2">
          <reference field="4294967294" count="1" selected="0">
            <x v="0"/>
          </reference>
          <reference field="10"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0" count="1" selected="0">
            <x v="0"/>
          </reference>
        </references>
      </pivotArea>
    </chartFormat>
    <chartFormat chart="12" format="12">
      <pivotArea type="data" outline="0" fieldPosition="0">
        <references count="2">
          <reference field="4294967294" count="1" selected="0">
            <x v="0"/>
          </reference>
          <reference field="10" count="1" selected="0">
            <x v="3"/>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0" count="1" selected="0">
            <x v="0"/>
          </reference>
        </references>
      </pivotArea>
    </chartFormat>
    <chartFormat chart="13" format="9">
      <pivotArea type="data" outline="0" fieldPosition="0">
        <references count="2">
          <reference field="4294967294" count="1" selected="0">
            <x v="0"/>
          </reference>
          <reference field="10" count="1" selected="0">
            <x v="3"/>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0" count="1" selected="0">
            <x v="0"/>
          </reference>
        </references>
      </pivotArea>
    </chartFormat>
    <chartFormat chart="18" format="9">
      <pivotArea type="data" outline="0" fieldPosition="0">
        <references count="2">
          <reference field="4294967294" count="1" selected="0">
            <x v="0"/>
          </reference>
          <reference field="10" count="1" selected="0">
            <x v="3"/>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10" count="1" selected="0">
            <x v="0"/>
          </reference>
        </references>
      </pivotArea>
    </chartFormat>
    <chartFormat chart="19" format="12">
      <pivotArea type="data" outline="0" fieldPosition="0">
        <references count="2">
          <reference field="4294967294" count="1" selected="0">
            <x v="0"/>
          </reference>
          <reference field="10" count="1" selected="0">
            <x v="3"/>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10" count="1" selected="0">
            <x v="0"/>
          </reference>
        </references>
      </pivotArea>
    </chartFormat>
    <chartFormat chart="24" format="9">
      <pivotArea type="data" outline="0" fieldPosition="0">
        <references count="2">
          <reference field="4294967294" count="1" selected="0">
            <x v="0"/>
          </reference>
          <reference field="10" count="1" selected="0">
            <x v="3"/>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10" count="1" selected="0">
            <x v="0"/>
          </reference>
        </references>
      </pivotArea>
    </chartFormat>
    <chartFormat chart="25" format="12">
      <pivotArea type="data" outline="0" fieldPosition="0">
        <references count="2">
          <reference field="4294967294" count="1" selected="0">
            <x v="0"/>
          </reference>
          <reference field="10" count="1" selected="0">
            <x v="3"/>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10" count="1" selected="0">
            <x v="0"/>
          </reference>
        </references>
      </pivotArea>
    </chartFormat>
    <chartFormat chart="26" format="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7.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
  <sheetViews>
    <sheetView zoomScale="115" zoomScaleNormal="115" workbookViewId="0">
      <pane xSplit="3" ySplit="2" topLeftCell="AB3" activePane="bottomRight" state="frozen"/>
      <selection pane="topRight" activeCell="D1" sqref="D1"/>
      <selection pane="bottomLeft" activeCell="A3" sqref="A3"/>
      <selection pane="bottomRight" activeCell="C12" sqref="C12"/>
    </sheetView>
  </sheetViews>
  <sheetFormatPr defaultRowHeight="14.5" x14ac:dyDescent="0.35"/>
  <cols>
    <col min="2" max="2" width="15.7265625" customWidth="1"/>
    <col min="3" max="3" width="48" bestFit="1" customWidth="1"/>
    <col min="4" max="4" width="37" customWidth="1"/>
    <col min="5" max="5" width="13.7265625" bestFit="1" customWidth="1"/>
    <col min="6" max="7" width="15.26953125" customWidth="1"/>
    <col min="8" max="9" width="17.7265625" customWidth="1"/>
    <col min="10" max="10" width="11.453125" customWidth="1"/>
    <col min="11" max="11" width="15.7265625" customWidth="1"/>
    <col min="12" max="12" width="17.81640625" customWidth="1"/>
    <col min="13" max="13" width="16.7265625" customWidth="1"/>
    <col min="14" max="14" width="18.26953125" customWidth="1"/>
    <col min="15" max="15" width="16.81640625" customWidth="1"/>
    <col min="16" max="16" width="19" customWidth="1"/>
    <col min="17" max="17" width="17.81640625" bestFit="1" customWidth="1"/>
    <col min="19" max="19" width="11.453125" bestFit="1" customWidth="1"/>
    <col min="21" max="21" width="19.1796875" customWidth="1"/>
    <col min="22" max="22" width="14" customWidth="1"/>
    <col min="23" max="23" width="12" customWidth="1"/>
    <col min="24" max="24" width="14.7265625" customWidth="1"/>
    <col min="25" max="25" width="12.54296875" customWidth="1"/>
    <col min="26" max="26" width="11.81640625" customWidth="1"/>
    <col min="27" max="27" width="12.453125" customWidth="1"/>
    <col min="28" max="28" width="14.26953125" customWidth="1"/>
    <col min="29" max="29" width="13" customWidth="1"/>
    <col min="30" max="30" width="13.453125" customWidth="1"/>
    <col min="31" max="31" width="11" customWidth="1"/>
    <col min="32" max="32" width="11.81640625" customWidth="1"/>
    <col min="33" max="33" width="14.81640625" customWidth="1"/>
    <col min="34" max="34" width="14.26953125" customWidth="1"/>
    <col min="35" max="35" width="13.26953125" customWidth="1"/>
    <col min="36" max="36" width="14" customWidth="1"/>
    <col min="37" max="37" width="14.453125" customWidth="1"/>
    <col min="38" max="38" width="12.1796875" customWidth="1"/>
  </cols>
  <sheetData>
    <row r="1" spans="1:38" ht="15" customHeight="1" x14ac:dyDescent="0.35">
      <c r="A1" s="70" t="s">
        <v>0</v>
      </c>
      <c r="B1" s="72"/>
      <c r="C1" s="70" t="s">
        <v>1</v>
      </c>
      <c r="D1" s="72"/>
      <c r="E1" s="14"/>
      <c r="F1" s="10"/>
      <c r="G1" s="11"/>
      <c r="H1" s="11"/>
      <c r="I1" s="11"/>
      <c r="J1" s="11"/>
      <c r="K1" s="11"/>
      <c r="L1" s="11"/>
      <c r="M1" s="11"/>
      <c r="N1" s="11"/>
      <c r="O1" s="71" t="s">
        <v>2</v>
      </c>
      <c r="P1" s="71"/>
      <c r="Q1" s="12"/>
      <c r="R1" s="73" t="s">
        <v>3</v>
      </c>
      <c r="S1" s="74"/>
      <c r="T1" s="74"/>
      <c r="U1" s="74"/>
      <c r="V1" s="75"/>
      <c r="W1" s="76" t="s">
        <v>4</v>
      </c>
      <c r="X1" s="76"/>
      <c r="Y1" s="76"/>
      <c r="Z1" s="70" t="s">
        <v>5</v>
      </c>
      <c r="AA1" s="71"/>
      <c r="AB1" s="71"/>
      <c r="AC1" s="71"/>
      <c r="AD1" s="71"/>
      <c r="AE1" s="71"/>
      <c r="AF1" s="71"/>
      <c r="AG1" s="71"/>
      <c r="AH1" s="71"/>
      <c r="AI1" s="71"/>
      <c r="AJ1" s="72"/>
      <c r="AK1" s="13"/>
      <c r="AL1" s="15"/>
    </row>
    <row r="2" spans="1:38" ht="72.5" x14ac:dyDescent="0.35">
      <c r="A2" s="5" t="s">
        <v>6</v>
      </c>
      <c r="B2" s="5" t="s">
        <v>7</v>
      </c>
      <c r="C2" s="5" t="s">
        <v>8</v>
      </c>
      <c r="D2" s="5" t="s">
        <v>9</v>
      </c>
      <c r="E2" s="5" t="s">
        <v>10</v>
      </c>
      <c r="F2" s="5" t="s">
        <v>11</v>
      </c>
      <c r="G2" s="5" t="s">
        <v>12</v>
      </c>
      <c r="H2" s="5" t="s">
        <v>13</v>
      </c>
      <c r="I2" s="5" t="s">
        <v>14</v>
      </c>
      <c r="J2" s="5" t="s">
        <v>15</v>
      </c>
      <c r="K2" s="5" t="s">
        <v>16</v>
      </c>
      <c r="L2" s="5" t="s">
        <v>17</v>
      </c>
      <c r="M2" s="5" t="s">
        <v>18</v>
      </c>
      <c r="N2" s="5" t="s">
        <v>19</v>
      </c>
      <c r="O2" s="8" t="s">
        <v>20</v>
      </c>
      <c r="P2" s="5" t="s">
        <v>21</v>
      </c>
      <c r="Q2" s="5" t="s">
        <v>22</v>
      </c>
      <c r="R2" s="5" t="s">
        <v>23</v>
      </c>
      <c r="S2" s="5" t="s">
        <v>24</v>
      </c>
      <c r="T2" s="5" t="s">
        <v>25</v>
      </c>
      <c r="U2" s="5" t="s">
        <v>26</v>
      </c>
      <c r="V2" s="5" t="s">
        <v>27</v>
      </c>
      <c r="W2" s="5" t="s">
        <v>28</v>
      </c>
      <c r="X2" s="5" t="s">
        <v>29</v>
      </c>
      <c r="Y2" s="5" t="s">
        <v>30</v>
      </c>
      <c r="Z2" s="5" t="s">
        <v>31</v>
      </c>
      <c r="AA2" s="5" t="s">
        <v>32</v>
      </c>
      <c r="AB2" s="5" t="s">
        <v>33</v>
      </c>
      <c r="AC2" s="5" t="s">
        <v>34</v>
      </c>
      <c r="AD2" s="5" t="s">
        <v>35</v>
      </c>
      <c r="AE2" s="5" t="s">
        <v>36</v>
      </c>
      <c r="AF2" s="5" t="s">
        <v>37</v>
      </c>
      <c r="AG2" s="5" t="s">
        <v>38</v>
      </c>
      <c r="AH2" s="5" t="s">
        <v>39</v>
      </c>
      <c r="AI2" s="5" t="s">
        <v>40</v>
      </c>
      <c r="AJ2" s="5" t="s">
        <v>41</v>
      </c>
      <c r="AK2" s="5" t="s">
        <v>42</v>
      </c>
      <c r="AL2" s="9" t="s">
        <v>43</v>
      </c>
    </row>
    <row r="3" spans="1:38" ht="29" x14ac:dyDescent="0.35">
      <c r="A3" s="3">
        <v>1</v>
      </c>
      <c r="B3" s="4" t="s">
        <v>44</v>
      </c>
      <c r="C3" s="4" t="s">
        <v>45</v>
      </c>
      <c r="D3" s="7"/>
      <c r="E3" s="7">
        <v>1</v>
      </c>
      <c r="F3" s="7" t="s">
        <v>46</v>
      </c>
      <c r="G3" s="7" t="s">
        <v>47</v>
      </c>
      <c r="H3" s="7"/>
      <c r="I3" s="7"/>
      <c r="J3" s="6" t="s">
        <v>48</v>
      </c>
      <c r="K3" s="6" t="s">
        <v>49</v>
      </c>
      <c r="L3" s="6" t="s">
        <v>50</v>
      </c>
      <c r="M3" s="6" t="s">
        <v>51</v>
      </c>
      <c r="N3" s="7"/>
      <c r="O3" s="7" t="s">
        <v>50</v>
      </c>
      <c r="P3" s="7" t="s">
        <v>50</v>
      </c>
      <c r="Q3" s="6" t="s">
        <v>52</v>
      </c>
      <c r="R3" s="7" t="s">
        <v>53</v>
      </c>
      <c r="S3" s="7" t="s">
        <v>50</v>
      </c>
      <c r="T3" s="7" t="s">
        <v>54</v>
      </c>
      <c r="U3" s="7">
        <v>1</v>
      </c>
      <c r="V3" s="7" t="s">
        <v>54</v>
      </c>
      <c r="W3" s="7" t="s">
        <v>50</v>
      </c>
      <c r="X3" s="7" t="s">
        <v>50</v>
      </c>
      <c r="Y3" s="6" t="s">
        <v>50</v>
      </c>
      <c r="Z3" s="6" t="s">
        <v>50</v>
      </c>
      <c r="AA3" s="6"/>
      <c r="AB3" s="6" t="s">
        <v>50</v>
      </c>
      <c r="AC3" s="6"/>
      <c r="AD3" s="6"/>
      <c r="AE3" s="6"/>
      <c r="AF3" s="6"/>
      <c r="AG3" s="6"/>
      <c r="AH3" s="6"/>
      <c r="AI3" s="6"/>
      <c r="AJ3" s="6"/>
      <c r="AK3" s="6" t="s">
        <v>55</v>
      </c>
      <c r="AL3" s="6" t="s">
        <v>56</v>
      </c>
    </row>
    <row r="4" spans="1:38" x14ac:dyDescent="0.35">
      <c r="A4" s="3">
        <v>2</v>
      </c>
      <c r="B4" s="4" t="s">
        <v>57</v>
      </c>
      <c r="C4" s="4" t="s">
        <v>58</v>
      </c>
      <c r="D4" s="7"/>
      <c r="E4" s="7">
        <v>1</v>
      </c>
      <c r="F4" s="7" t="s">
        <v>59</v>
      </c>
      <c r="G4" s="7" t="s">
        <v>60</v>
      </c>
      <c r="H4" s="7"/>
      <c r="I4" s="7"/>
      <c r="J4" s="6"/>
      <c r="K4" s="6" t="s">
        <v>61</v>
      </c>
      <c r="L4" s="6" t="s">
        <v>50</v>
      </c>
      <c r="M4" s="6"/>
      <c r="N4" s="7"/>
      <c r="O4" s="7" t="s">
        <v>50</v>
      </c>
      <c r="P4" s="7" t="s">
        <v>50</v>
      </c>
      <c r="Q4" s="6" t="s">
        <v>62</v>
      </c>
      <c r="R4" s="7" t="s">
        <v>53</v>
      </c>
      <c r="S4" s="7" t="s">
        <v>63</v>
      </c>
      <c r="T4" s="7" t="s">
        <v>47</v>
      </c>
      <c r="U4" s="7">
        <v>1</v>
      </c>
      <c r="V4" s="7" t="s">
        <v>60</v>
      </c>
      <c r="W4" s="7" t="s">
        <v>50</v>
      </c>
      <c r="X4" s="7" t="s">
        <v>50</v>
      </c>
      <c r="Y4" s="6" t="s">
        <v>50</v>
      </c>
      <c r="Z4" s="6"/>
      <c r="AA4" s="6"/>
      <c r="AB4" s="6" t="s">
        <v>50</v>
      </c>
      <c r="AC4" s="6" t="s">
        <v>50</v>
      </c>
      <c r="AD4" s="6"/>
      <c r="AE4" s="6"/>
      <c r="AF4" s="6"/>
      <c r="AG4" s="6"/>
      <c r="AH4" s="6"/>
      <c r="AI4" s="6"/>
      <c r="AJ4" s="6"/>
      <c r="AK4" s="6"/>
      <c r="AL4" s="6" t="s">
        <v>56</v>
      </c>
    </row>
    <row r="5" spans="1:38" ht="29" x14ac:dyDescent="0.35">
      <c r="A5" s="3">
        <v>3</v>
      </c>
      <c r="B5" s="4" t="s">
        <v>64</v>
      </c>
      <c r="C5" s="4" t="s">
        <v>65</v>
      </c>
      <c r="D5" s="7"/>
      <c r="E5" s="7">
        <v>1</v>
      </c>
      <c r="F5" s="7"/>
      <c r="G5" s="7"/>
      <c r="H5" s="7"/>
      <c r="I5" s="7"/>
      <c r="J5" s="6"/>
      <c r="K5" s="6"/>
      <c r="L5" s="6"/>
      <c r="M5" s="6"/>
      <c r="N5" s="7"/>
      <c r="O5" s="7"/>
      <c r="P5" s="6"/>
      <c r="Q5" s="6"/>
      <c r="R5" s="7"/>
      <c r="S5" s="7"/>
      <c r="T5" s="7"/>
      <c r="U5" s="7"/>
      <c r="V5" s="7"/>
      <c r="W5" s="7"/>
      <c r="X5" s="7"/>
      <c r="Y5" s="6"/>
      <c r="Z5" s="6"/>
      <c r="AA5" s="6"/>
      <c r="AB5" s="6"/>
      <c r="AC5" s="6"/>
      <c r="AD5" s="6"/>
      <c r="AE5" s="6"/>
      <c r="AF5" s="6"/>
      <c r="AG5" s="6"/>
      <c r="AH5" s="6"/>
      <c r="AI5" s="6"/>
      <c r="AJ5" s="6"/>
      <c r="AK5" s="6"/>
      <c r="AL5" s="6" t="s">
        <v>56</v>
      </c>
    </row>
    <row r="6" spans="1:38" x14ac:dyDescent="0.35">
      <c r="A6" s="3">
        <v>4</v>
      </c>
      <c r="B6" s="4" t="s">
        <v>66</v>
      </c>
      <c r="C6" s="4" t="s">
        <v>67</v>
      </c>
      <c r="D6" s="7"/>
      <c r="E6" s="7">
        <v>1</v>
      </c>
      <c r="F6" s="7"/>
      <c r="G6" s="7"/>
      <c r="H6" s="7"/>
      <c r="I6" s="7"/>
      <c r="J6" s="6"/>
      <c r="K6" s="6"/>
      <c r="L6" s="6"/>
      <c r="M6" s="6"/>
      <c r="N6" s="7"/>
      <c r="O6" s="7"/>
      <c r="P6" s="7"/>
      <c r="Q6" s="6"/>
      <c r="R6" s="7"/>
      <c r="S6" s="7"/>
      <c r="T6" s="7"/>
      <c r="U6" s="7"/>
      <c r="V6" s="7"/>
      <c r="W6" s="7"/>
      <c r="X6" s="7"/>
      <c r="Y6" s="6"/>
      <c r="Z6" s="6"/>
      <c r="AA6" s="6"/>
      <c r="AB6" s="6"/>
      <c r="AC6" s="6"/>
      <c r="AD6" s="6"/>
      <c r="AE6" s="6"/>
      <c r="AF6" s="6"/>
      <c r="AG6" s="6"/>
      <c r="AH6" s="6"/>
      <c r="AI6" s="6"/>
      <c r="AJ6" s="6"/>
      <c r="AK6" s="6"/>
      <c r="AL6" s="6" t="s">
        <v>56</v>
      </c>
    </row>
    <row r="7" spans="1:38" ht="29" x14ac:dyDescent="0.35">
      <c r="A7" s="3">
        <v>5</v>
      </c>
      <c r="B7" s="4" t="s">
        <v>68</v>
      </c>
      <c r="C7" s="4" t="s">
        <v>69</v>
      </c>
      <c r="D7" s="7"/>
      <c r="E7" s="7">
        <v>1</v>
      </c>
      <c r="F7" s="7"/>
      <c r="G7" s="7"/>
      <c r="H7" s="7"/>
      <c r="I7" s="7"/>
      <c r="J7" s="6"/>
      <c r="K7" s="6"/>
      <c r="L7" s="6"/>
      <c r="M7" s="6"/>
      <c r="N7" s="7"/>
      <c r="O7" s="7"/>
      <c r="P7" s="7"/>
      <c r="Q7" s="6"/>
      <c r="R7" s="7"/>
      <c r="S7" s="7"/>
      <c r="T7" s="7"/>
      <c r="U7" s="7"/>
      <c r="V7" s="7"/>
      <c r="W7" s="7"/>
      <c r="X7" s="7"/>
      <c r="Y7" s="6"/>
      <c r="Z7" s="6"/>
      <c r="AA7" s="6"/>
      <c r="AB7" s="6"/>
      <c r="AC7" s="6"/>
      <c r="AD7" s="6"/>
      <c r="AE7" s="6"/>
      <c r="AF7" s="6"/>
      <c r="AG7" s="6"/>
      <c r="AH7" s="6"/>
      <c r="AI7" s="6"/>
      <c r="AJ7" s="6"/>
      <c r="AK7" s="6"/>
      <c r="AL7" s="6" t="s">
        <v>56</v>
      </c>
    </row>
    <row r="8" spans="1:38" ht="29" x14ac:dyDescent="0.35">
      <c r="A8" s="3">
        <v>6</v>
      </c>
      <c r="B8" s="4" t="s">
        <v>70</v>
      </c>
      <c r="C8" s="4" t="s">
        <v>71</v>
      </c>
      <c r="D8" s="7"/>
      <c r="E8" s="7">
        <v>1</v>
      </c>
      <c r="F8" s="7"/>
      <c r="G8" s="7"/>
      <c r="H8" s="7"/>
      <c r="I8" s="7"/>
      <c r="J8" s="6"/>
      <c r="K8" s="6"/>
      <c r="L8" s="6"/>
      <c r="M8" s="6"/>
      <c r="N8" s="7"/>
      <c r="O8" s="7"/>
      <c r="P8" s="7"/>
      <c r="Q8" s="6"/>
      <c r="R8" s="7"/>
      <c r="S8" s="7"/>
      <c r="T8" s="7"/>
      <c r="U8" s="7"/>
      <c r="V8" s="7"/>
      <c r="W8" s="7"/>
      <c r="X8" s="7"/>
      <c r="Y8" s="6"/>
      <c r="Z8" s="6"/>
      <c r="AA8" s="6"/>
      <c r="AB8" s="6"/>
      <c r="AC8" s="6"/>
      <c r="AD8" s="6"/>
      <c r="AE8" s="6"/>
      <c r="AF8" s="6"/>
      <c r="AG8" s="6"/>
      <c r="AH8" s="6"/>
      <c r="AI8" s="6"/>
      <c r="AJ8" s="6"/>
      <c r="AK8" s="6"/>
      <c r="AL8" s="6"/>
    </row>
    <row r="9" spans="1:38" x14ac:dyDescent="0.35">
      <c r="A9" s="3">
        <v>7</v>
      </c>
      <c r="B9" s="4" t="s">
        <v>72</v>
      </c>
      <c r="C9" s="4" t="s">
        <v>73</v>
      </c>
      <c r="D9" s="7"/>
      <c r="E9" s="7">
        <v>1</v>
      </c>
      <c r="F9" s="7"/>
      <c r="G9" s="7"/>
      <c r="H9" s="7"/>
      <c r="I9" s="7"/>
      <c r="J9" s="6"/>
      <c r="K9" s="6"/>
      <c r="L9" s="6"/>
      <c r="M9" s="6"/>
      <c r="N9" s="7"/>
      <c r="O9" s="7"/>
      <c r="P9" s="7"/>
      <c r="Q9" s="6"/>
      <c r="R9" s="7"/>
      <c r="S9" s="7"/>
      <c r="T9" s="7"/>
      <c r="U9" s="7"/>
      <c r="V9" s="7"/>
      <c r="W9" s="7"/>
      <c r="X9" s="7"/>
      <c r="Y9" s="6"/>
      <c r="Z9" s="6"/>
      <c r="AA9" s="6"/>
      <c r="AB9" s="6"/>
      <c r="AC9" s="6"/>
      <c r="AD9" s="6"/>
      <c r="AE9" s="6"/>
      <c r="AF9" s="6"/>
      <c r="AG9" s="6"/>
      <c r="AH9" s="6"/>
      <c r="AI9" s="6"/>
      <c r="AJ9" s="6"/>
      <c r="AK9" s="6"/>
      <c r="AL9" s="6"/>
    </row>
    <row r="10" spans="1:38" ht="29" x14ac:dyDescent="0.35">
      <c r="A10" s="3">
        <v>8</v>
      </c>
      <c r="B10" s="4" t="s">
        <v>74</v>
      </c>
      <c r="C10" s="4" t="s">
        <v>75</v>
      </c>
      <c r="D10" s="7"/>
      <c r="E10" s="7">
        <v>1</v>
      </c>
      <c r="F10" s="7"/>
      <c r="G10" s="7"/>
      <c r="H10" s="7"/>
      <c r="I10" s="7"/>
      <c r="J10" s="6"/>
      <c r="K10" s="6"/>
      <c r="L10" s="6"/>
      <c r="M10" s="6"/>
      <c r="N10" s="7"/>
      <c r="O10" s="7"/>
      <c r="P10" s="7"/>
      <c r="Q10" s="6"/>
      <c r="R10" s="7"/>
      <c r="S10" s="7"/>
      <c r="T10" s="7"/>
      <c r="U10" s="7"/>
      <c r="V10" s="7"/>
      <c r="W10" s="7"/>
      <c r="X10" s="7"/>
      <c r="Y10" s="6"/>
      <c r="Z10" s="6"/>
      <c r="AA10" s="6"/>
      <c r="AB10" s="6"/>
      <c r="AC10" s="6"/>
      <c r="AD10" s="6"/>
      <c r="AE10" s="6"/>
      <c r="AF10" s="6"/>
      <c r="AG10" s="6"/>
      <c r="AH10" s="6"/>
      <c r="AI10" s="6"/>
      <c r="AJ10" s="6"/>
      <c r="AK10" s="6"/>
      <c r="AL10" s="6"/>
    </row>
    <row r="11" spans="1:38" x14ac:dyDescent="0.35">
      <c r="A11" s="3">
        <v>9</v>
      </c>
      <c r="B11" s="4" t="s">
        <v>76</v>
      </c>
      <c r="C11" s="4" t="s">
        <v>77</v>
      </c>
      <c r="D11" s="7"/>
      <c r="E11" s="7">
        <v>1</v>
      </c>
      <c r="F11" s="7"/>
      <c r="G11" s="7"/>
      <c r="H11" s="7"/>
      <c r="I11" s="7"/>
      <c r="J11" s="6"/>
      <c r="K11" s="6"/>
      <c r="L11" s="6"/>
      <c r="M11" s="6"/>
      <c r="N11" s="7"/>
      <c r="O11" s="7"/>
      <c r="P11" s="7"/>
      <c r="Q11" s="6"/>
      <c r="R11" s="7"/>
      <c r="S11" s="7"/>
      <c r="T11" s="7"/>
      <c r="U11" s="7"/>
      <c r="V11" s="7"/>
      <c r="W11" s="7"/>
      <c r="X11" s="7"/>
      <c r="Y11" s="6"/>
      <c r="Z11" s="6"/>
      <c r="AA11" s="6"/>
      <c r="AB11" s="6"/>
      <c r="AC11" s="6"/>
      <c r="AD11" s="6"/>
      <c r="AE11" s="6"/>
      <c r="AF11" s="6"/>
      <c r="AG11" s="6"/>
      <c r="AH11" s="6"/>
      <c r="AI11" s="6"/>
      <c r="AJ11" s="6"/>
      <c r="AK11" s="6"/>
      <c r="AL11" s="6"/>
    </row>
    <row r="12" spans="1:38" ht="29" x14ac:dyDescent="0.35">
      <c r="A12" s="3">
        <v>10</v>
      </c>
      <c r="B12" s="4" t="s">
        <v>78</v>
      </c>
      <c r="C12" s="4" t="s">
        <v>79</v>
      </c>
      <c r="D12" s="7"/>
      <c r="E12" s="7">
        <v>1</v>
      </c>
      <c r="F12" s="7"/>
      <c r="G12" s="7"/>
      <c r="H12" s="7"/>
      <c r="I12" s="7"/>
      <c r="J12" s="6"/>
      <c r="K12" s="6"/>
      <c r="L12" s="6"/>
      <c r="M12" s="6"/>
      <c r="N12" s="7"/>
      <c r="O12" s="7"/>
      <c r="P12" s="7"/>
      <c r="Q12" s="6"/>
      <c r="R12" s="7"/>
      <c r="S12" s="7"/>
      <c r="T12" s="7"/>
      <c r="U12" s="7"/>
      <c r="V12" s="7"/>
      <c r="W12" s="7"/>
      <c r="X12" s="7"/>
      <c r="Y12" s="6"/>
      <c r="Z12" s="6"/>
      <c r="AA12" s="6"/>
      <c r="AB12" s="6"/>
      <c r="AC12" s="6"/>
      <c r="AD12" s="6"/>
      <c r="AE12" s="6"/>
      <c r="AF12" s="6"/>
      <c r="AG12" s="6"/>
      <c r="AH12" s="6"/>
      <c r="AI12" s="6"/>
      <c r="AJ12" s="6"/>
      <c r="AK12" s="6"/>
      <c r="AL12" s="6"/>
    </row>
    <row r="13" spans="1:38" x14ac:dyDescent="0.35">
      <c r="A13" s="3">
        <v>11</v>
      </c>
      <c r="B13" s="4" t="s">
        <v>80</v>
      </c>
      <c r="C13" s="4" t="s">
        <v>81</v>
      </c>
      <c r="D13" s="7"/>
      <c r="E13" s="7"/>
      <c r="F13" s="7"/>
      <c r="G13" s="7"/>
      <c r="H13" s="7"/>
      <c r="I13" s="7"/>
      <c r="J13" s="6"/>
      <c r="K13" s="6"/>
      <c r="L13" s="6"/>
      <c r="M13" s="6"/>
      <c r="N13" s="7"/>
      <c r="O13" s="7"/>
      <c r="P13" s="7"/>
      <c r="Q13" s="6"/>
      <c r="R13" s="7"/>
      <c r="S13" s="7"/>
      <c r="T13" s="7"/>
      <c r="U13" s="7"/>
      <c r="V13" s="7"/>
      <c r="W13" s="7"/>
      <c r="X13" s="7"/>
      <c r="Y13" s="6"/>
      <c r="Z13" s="6"/>
      <c r="AA13" s="6"/>
      <c r="AB13" s="6"/>
      <c r="AC13" s="6"/>
      <c r="AD13" s="6"/>
      <c r="AE13" s="6"/>
      <c r="AF13" s="6"/>
      <c r="AG13" s="6"/>
      <c r="AH13" s="6"/>
      <c r="AI13" s="6"/>
      <c r="AJ13" s="6"/>
      <c r="AK13" s="6"/>
      <c r="AL13" s="6"/>
    </row>
    <row r="14" spans="1:38" x14ac:dyDescent="0.35">
      <c r="A14" s="3">
        <v>12</v>
      </c>
      <c r="B14" s="4" t="s">
        <v>82</v>
      </c>
      <c r="C14" s="4" t="s">
        <v>81</v>
      </c>
      <c r="D14" s="7"/>
      <c r="E14" s="7"/>
      <c r="F14" s="7"/>
      <c r="G14" s="7"/>
      <c r="H14" s="7"/>
      <c r="I14" s="7"/>
      <c r="J14" s="6"/>
      <c r="K14" s="6"/>
      <c r="L14" s="6"/>
      <c r="M14" s="6"/>
      <c r="N14" s="7"/>
      <c r="O14" s="7"/>
      <c r="P14" s="7"/>
      <c r="Q14" s="6"/>
      <c r="R14" s="7"/>
      <c r="S14" s="7"/>
      <c r="T14" s="7"/>
      <c r="U14" s="7"/>
      <c r="V14" s="7"/>
      <c r="W14" s="7"/>
      <c r="X14" s="7"/>
      <c r="Y14" s="6"/>
      <c r="Z14" s="6"/>
      <c r="AA14" s="6"/>
      <c r="AB14" s="6"/>
      <c r="AC14" s="6"/>
      <c r="AD14" s="6"/>
      <c r="AE14" s="6"/>
      <c r="AF14" s="6"/>
      <c r="AG14" s="6"/>
      <c r="AH14" s="6"/>
      <c r="AI14" s="6"/>
      <c r="AJ14" s="6"/>
      <c r="AK14" s="6"/>
      <c r="AL14" s="6"/>
    </row>
    <row r="15" spans="1:38" x14ac:dyDescent="0.35">
      <c r="A15" s="3">
        <v>13</v>
      </c>
      <c r="B15" s="4" t="s">
        <v>83</v>
      </c>
      <c r="C15" s="4" t="s">
        <v>81</v>
      </c>
      <c r="D15" s="7"/>
      <c r="E15" s="7"/>
      <c r="F15" s="7"/>
      <c r="G15" s="7"/>
      <c r="H15" s="7"/>
      <c r="I15" s="7"/>
      <c r="J15" s="6"/>
      <c r="K15" s="6"/>
      <c r="L15" s="6"/>
      <c r="M15" s="6"/>
      <c r="N15" s="7"/>
      <c r="O15" s="7"/>
      <c r="P15" s="7"/>
      <c r="Q15" s="6"/>
      <c r="R15" s="7"/>
      <c r="S15" s="7"/>
      <c r="T15" s="7"/>
      <c r="U15" s="7"/>
      <c r="V15" s="7"/>
      <c r="W15" s="7"/>
      <c r="X15" s="7"/>
      <c r="Y15" s="6"/>
      <c r="Z15" s="6"/>
      <c r="AA15" s="6"/>
      <c r="AB15" s="6"/>
      <c r="AC15" s="6"/>
      <c r="AD15" s="6"/>
      <c r="AE15" s="6"/>
      <c r="AF15" s="6"/>
      <c r="AG15" s="6"/>
      <c r="AH15" s="6"/>
      <c r="AI15" s="6"/>
      <c r="AJ15" s="6"/>
      <c r="AK15" s="6"/>
      <c r="AL15" s="6"/>
    </row>
    <row r="16" spans="1:38" x14ac:dyDescent="0.35">
      <c r="A16" s="3">
        <v>14</v>
      </c>
      <c r="B16" s="4" t="s">
        <v>84</v>
      </c>
      <c r="C16" s="4" t="s">
        <v>81</v>
      </c>
      <c r="D16" s="7"/>
      <c r="E16" s="7"/>
      <c r="F16" s="7"/>
      <c r="G16" s="7"/>
      <c r="H16" s="7"/>
      <c r="I16" s="7"/>
      <c r="J16" s="6"/>
      <c r="K16" s="6"/>
      <c r="L16" s="6"/>
      <c r="M16" s="6"/>
      <c r="N16" s="7"/>
      <c r="O16" s="7"/>
      <c r="P16" s="7"/>
      <c r="Q16" s="6"/>
      <c r="R16" s="7"/>
      <c r="S16" s="7"/>
      <c r="T16" s="7"/>
      <c r="U16" s="7"/>
      <c r="V16" s="7"/>
      <c r="W16" s="7"/>
      <c r="X16" s="7"/>
      <c r="Y16" s="6"/>
      <c r="Z16" s="6"/>
      <c r="AA16" s="6"/>
      <c r="AB16" s="6"/>
      <c r="AC16" s="6"/>
      <c r="AD16" s="6"/>
      <c r="AE16" s="6"/>
      <c r="AF16" s="6"/>
      <c r="AG16" s="6"/>
      <c r="AH16" s="6"/>
      <c r="AI16" s="6"/>
      <c r="AJ16" s="6"/>
      <c r="AK16" s="6"/>
      <c r="AL16" s="6"/>
    </row>
    <row r="17" spans="1:38" x14ac:dyDescent="0.35">
      <c r="A17" s="3">
        <v>15</v>
      </c>
      <c r="B17" s="4" t="s">
        <v>85</v>
      </c>
      <c r="C17" s="4" t="s">
        <v>86</v>
      </c>
      <c r="D17" s="7"/>
      <c r="E17" s="7"/>
      <c r="F17" s="7"/>
      <c r="G17" s="7"/>
      <c r="H17" s="7"/>
      <c r="I17" s="7"/>
      <c r="J17" s="6"/>
      <c r="K17" s="6"/>
      <c r="L17" s="6"/>
      <c r="M17" s="6"/>
      <c r="N17" s="7"/>
      <c r="O17" s="7"/>
      <c r="P17" s="7"/>
      <c r="Q17" s="6"/>
      <c r="R17" s="7"/>
      <c r="S17" s="7"/>
      <c r="T17" s="7"/>
      <c r="U17" s="7"/>
      <c r="V17" s="7"/>
      <c r="W17" s="7"/>
      <c r="X17" s="7"/>
      <c r="Y17" s="6"/>
      <c r="Z17" s="6"/>
      <c r="AA17" s="6"/>
      <c r="AB17" s="6"/>
      <c r="AC17" s="6"/>
      <c r="AD17" s="6"/>
      <c r="AE17" s="6"/>
      <c r="AF17" s="6"/>
      <c r="AG17" s="6"/>
      <c r="AH17" s="6"/>
      <c r="AI17" s="6"/>
      <c r="AJ17" s="6"/>
      <c r="AK17" s="6"/>
      <c r="AL17" s="6"/>
    </row>
    <row r="18" spans="1:38" x14ac:dyDescent="0.35">
      <c r="A18" s="3">
        <v>16</v>
      </c>
      <c r="B18" s="4" t="s">
        <v>87</v>
      </c>
      <c r="C18" s="4" t="s">
        <v>88</v>
      </c>
      <c r="D18" s="7"/>
      <c r="E18" s="7"/>
      <c r="F18" s="7"/>
      <c r="G18" s="7"/>
      <c r="H18" s="7"/>
      <c r="I18" s="7"/>
      <c r="J18" s="6"/>
      <c r="K18" s="6"/>
      <c r="L18" s="6"/>
      <c r="M18" s="6"/>
      <c r="N18" s="7"/>
      <c r="O18" s="7"/>
      <c r="P18" s="7"/>
      <c r="Q18" s="6"/>
      <c r="R18" s="7"/>
      <c r="S18" s="7"/>
      <c r="T18" s="7"/>
      <c r="U18" s="7"/>
      <c r="V18" s="7"/>
      <c r="W18" s="7"/>
      <c r="X18" s="7"/>
      <c r="Y18" s="6"/>
      <c r="Z18" s="6"/>
      <c r="AA18" s="6"/>
      <c r="AB18" s="6"/>
      <c r="AC18" s="6"/>
      <c r="AD18" s="6"/>
      <c r="AE18" s="6"/>
      <c r="AF18" s="6"/>
      <c r="AG18" s="6"/>
      <c r="AH18" s="6"/>
      <c r="AI18" s="6"/>
      <c r="AJ18" s="6"/>
      <c r="AK18" s="6"/>
      <c r="AL18" s="6"/>
    </row>
    <row r="19" spans="1:38" ht="29" x14ac:dyDescent="0.35">
      <c r="A19" s="3">
        <v>17</v>
      </c>
      <c r="B19" s="4" t="s">
        <v>89</v>
      </c>
      <c r="C19" s="4" t="s">
        <v>90</v>
      </c>
      <c r="D19" s="7"/>
      <c r="E19" s="7"/>
      <c r="F19" s="7"/>
      <c r="G19" s="7"/>
      <c r="H19" s="7"/>
      <c r="I19" s="7"/>
      <c r="J19" s="6"/>
      <c r="K19" s="6"/>
      <c r="L19" s="6"/>
      <c r="M19" s="6"/>
      <c r="N19" s="7"/>
      <c r="O19" s="7"/>
      <c r="P19" s="7"/>
      <c r="Q19" s="6"/>
      <c r="R19" s="7"/>
      <c r="S19" s="7"/>
      <c r="T19" s="7"/>
      <c r="U19" s="7"/>
      <c r="V19" s="7"/>
      <c r="W19" s="7"/>
      <c r="X19" s="7"/>
      <c r="Y19" s="6"/>
      <c r="Z19" s="6"/>
      <c r="AA19" s="6"/>
      <c r="AB19" s="6"/>
      <c r="AC19" s="6"/>
      <c r="AD19" s="6"/>
      <c r="AE19" s="6"/>
      <c r="AF19" s="6"/>
      <c r="AG19" s="6"/>
      <c r="AH19" s="6"/>
      <c r="AI19" s="6"/>
      <c r="AJ19" s="6"/>
      <c r="AK19" s="6"/>
      <c r="AL19" s="6"/>
    </row>
    <row r="20" spans="1:38" ht="29" x14ac:dyDescent="0.35">
      <c r="A20" s="3">
        <v>18</v>
      </c>
      <c r="B20" s="4" t="s">
        <v>91</v>
      </c>
      <c r="C20" s="4" t="s">
        <v>92</v>
      </c>
      <c r="D20" s="7"/>
      <c r="E20" s="7"/>
      <c r="F20" s="7"/>
      <c r="G20" s="7"/>
      <c r="H20" s="7"/>
      <c r="I20" s="7"/>
      <c r="J20" s="6"/>
      <c r="K20" s="6"/>
      <c r="L20" s="6"/>
      <c r="M20" s="6"/>
      <c r="N20" s="7"/>
      <c r="O20" s="7"/>
      <c r="P20" s="7"/>
      <c r="Q20" s="6"/>
      <c r="R20" s="7"/>
      <c r="S20" s="7"/>
      <c r="T20" s="7"/>
      <c r="U20" s="7"/>
      <c r="V20" s="7"/>
      <c r="W20" s="7"/>
      <c r="X20" s="7"/>
      <c r="Y20" s="6"/>
      <c r="Z20" s="6"/>
      <c r="AA20" s="6"/>
      <c r="AB20" s="6"/>
      <c r="AC20" s="6"/>
      <c r="AD20" s="6"/>
      <c r="AE20" s="6"/>
      <c r="AF20" s="6"/>
      <c r="AG20" s="6"/>
      <c r="AH20" s="6"/>
      <c r="AI20" s="6"/>
      <c r="AJ20" s="6"/>
      <c r="AK20" s="6"/>
      <c r="AL20" s="6"/>
    </row>
    <row r="21" spans="1:38" x14ac:dyDescent="0.35">
      <c r="A21" s="3">
        <v>19</v>
      </c>
      <c r="B21" s="4" t="s">
        <v>93</v>
      </c>
      <c r="C21" s="4" t="s">
        <v>94</v>
      </c>
      <c r="D21" s="7"/>
      <c r="E21" s="7"/>
      <c r="F21" s="7"/>
      <c r="G21" s="7"/>
      <c r="H21" s="7"/>
      <c r="I21" s="7"/>
      <c r="J21" s="6"/>
      <c r="K21" s="6"/>
      <c r="L21" s="6"/>
      <c r="M21" s="6"/>
      <c r="N21" s="7"/>
      <c r="O21" s="7"/>
      <c r="P21" s="7"/>
      <c r="Q21" s="6"/>
      <c r="R21" s="7"/>
      <c r="S21" s="7"/>
      <c r="T21" s="7"/>
      <c r="U21" s="7"/>
      <c r="V21" s="7"/>
      <c r="W21" s="7"/>
      <c r="X21" s="7"/>
      <c r="Y21" s="6"/>
      <c r="Z21" s="6"/>
      <c r="AA21" s="6"/>
      <c r="AB21" s="6"/>
      <c r="AC21" s="6"/>
      <c r="AD21" s="6"/>
      <c r="AE21" s="6"/>
      <c r="AF21" s="6"/>
      <c r="AG21" s="6"/>
      <c r="AH21" s="6"/>
      <c r="AI21" s="6"/>
      <c r="AJ21" s="6"/>
      <c r="AK21" s="6"/>
      <c r="AL21" s="6"/>
    </row>
    <row r="22" spans="1:38" ht="29" x14ac:dyDescent="0.35">
      <c r="A22" s="3">
        <v>20</v>
      </c>
      <c r="B22" s="4" t="s">
        <v>95</v>
      </c>
      <c r="C22" s="4" t="s">
        <v>96</v>
      </c>
      <c r="D22" s="7"/>
      <c r="E22" s="7"/>
      <c r="F22" s="7"/>
      <c r="G22" s="7"/>
      <c r="H22" s="7"/>
      <c r="I22" s="7"/>
      <c r="J22" s="6"/>
      <c r="K22" s="6"/>
      <c r="L22" s="6"/>
      <c r="M22" s="6"/>
      <c r="N22" s="7"/>
      <c r="O22" s="7"/>
      <c r="P22" s="7"/>
      <c r="Q22" s="6"/>
      <c r="R22" s="7"/>
      <c r="S22" s="7"/>
      <c r="T22" s="7"/>
      <c r="U22" s="7"/>
      <c r="V22" s="7"/>
      <c r="W22" s="7"/>
      <c r="X22" s="7"/>
      <c r="Y22" s="6"/>
      <c r="Z22" s="6"/>
      <c r="AA22" s="6"/>
      <c r="AB22" s="6"/>
      <c r="AC22" s="6"/>
      <c r="AD22" s="6"/>
      <c r="AE22" s="6"/>
      <c r="AF22" s="6"/>
      <c r="AG22" s="6"/>
      <c r="AH22" s="6"/>
      <c r="AI22" s="6"/>
      <c r="AJ22" s="6"/>
      <c r="AK22" s="6"/>
      <c r="AL22" s="6"/>
    </row>
    <row r="23" spans="1:38" ht="29" x14ac:dyDescent="0.35">
      <c r="A23" s="3">
        <v>21</v>
      </c>
      <c r="B23" s="4" t="s">
        <v>97</v>
      </c>
      <c r="C23" s="4" t="s">
        <v>98</v>
      </c>
      <c r="D23" s="7"/>
      <c r="E23" s="7"/>
      <c r="F23" s="7"/>
      <c r="G23" s="7"/>
      <c r="H23" s="7"/>
      <c r="I23" s="7"/>
      <c r="J23" s="6"/>
      <c r="K23" s="6"/>
      <c r="L23" s="6"/>
      <c r="M23" s="6"/>
      <c r="N23" s="7"/>
      <c r="O23" s="7"/>
      <c r="P23" s="7"/>
      <c r="Q23" s="6"/>
      <c r="R23" s="7"/>
      <c r="S23" s="7"/>
      <c r="T23" s="7"/>
      <c r="U23" s="7"/>
      <c r="V23" s="7"/>
      <c r="W23" s="7"/>
      <c r="X23" s="7"/>
      <c r="Y23" s="6"/>
      <c r="Z23" s="6"/>
      <c r="AA23" s="6"/>
      <c r="AB23" s="6"/>
      <c r="AC23" s="6"/>
      <c r="AD23" s="6"/>
      <c r="AE23" s="6"/>
      <c r="AF23" s="6"/>
      <c r="AG23" s="6"/>
      <c r="AH23" s="6"/>
      <c r="AI23" s="6"/>
      <c r="AJ23" s="6"/>
      <c r="AK23" s="6"/>
      <c r="AL23" s="6"/>
    </row>
    <row r="24" spans="1:38" x14ac:dyDescent="0.35">
      <c r="A24" s="3">
        <v>22</v>
      </c>
      <c r="B24" s="4" t="s">
        <v>99</v>
      </c>
      <c r="C24" s="4" t="s">
        <v>100</v>
      </c>
      <c r="D24" s="7"/>
      <c r="E24" s="7"/>
      <c r="F24" s="7"/>
      <c r="G24" s="7"/>
      <c r="H24" s="7"/>
      <c r="I24" s="7"/>
      <c r="J24" s="6"/>
      <c r="K24" s="6"/>
      <c r="L24" s="6"/>
      <c r="M24" s="6"/>
      <c r="N24" s="7"/>
      <c r="O24" s="7"/>
      <c r="P24" s="7"/>
      <c r="Q24" s="6"/>
      <c r="R24" s="7"/>
      <c r="S24" s="7"/>
      <c r="T24" s="7"/>
      <c r="U24" s="7"/>
      <c r="V24" s="7"/>
      <c r="W24" s="7"/>
      <c r="X24" s="7"/>
      <c r="Y24" s="6"/>
      <c r="Z24" s="6"/>
      <c r="AA24" s="6"/>
      <c r="AB24" s="6"/>
      <c r="AC24" s="6"/>
      <c r="AD24" s="6"/>
      <c r="AE24" s="6"/>
      <c r="AF24" s="6"/>
      <c r="AG24" s="6"/>
      <c r="AH24" s="6"/>
      <c r="AI24" s="6"/>
      <c r="AJ24" s="6"/>
      <c r="AK24" s="6"/>
      <c r="AL24" s="6"/>
    </row>
    <row r="25" spans="1:38" ht="29" x14ac:dyDescent="0.35">
      <c r="A25" s="3">
        <v>23</v>
      </c>
      <c r="B25" s="4" t="s">
        <v>101</v>
      </c>
      <c r="C25" s="4" t="s">
        <v>102</v>
      </c>
      <c r="D25" s="7"/>
      <c r="E25" s="7"/>
      <c r="F25" s="7"/>
      <c r="G25" s="7"/>
      <c r="H25" s="7"/>
      <c r="I25" s="7"/>
      <c r="J25" s="6"/>
      <c r="K25" s="6"/>
      <c r="L25" s="6"/>
      <c r="M25" s="6"/>
      <c r="N25" s="7"/>
      <c r="O25" s="7"/>
      <c r="P25" s="7"/>
      <c r="Q25" s="6"/>
      <c r="R25" s="7"/>
      <c r="S25" s="7"/>
      <c r="T25" s="7"/>
      <c r="U25" s="7"/>
      <c r="V25" s="7"/>
      <c r="W25" s="7"/>
      <c r="X25" s="7"/>
      <c r="Y25" s="6"/>
      <c r="Z25" s="6"/>
      <c r="AA25" s="6"/>
      <c r="AB25" s="6"/>
      <c r="AC25" s="6"/>
      <c r="AD25" s="6"/>
      <c r="AE25" s="6"/>
      <c r="AF25" s="6"/>
      <c r="AG25" s="6"/>
      <c r="AH25" s="6"/>
      <c r="AI25" s="6"/>
      <c r="AJ25" s="6"/>
      <c r="AK25" s="6"/>
      <c r="AL25" s="6"/>
    </row>
    <row r="26" spans="1:38" x14ac:dyDescent="0.35">
      <c r="A26" s="3">
        <v>24</v>
      </c>
      <c r="B26" s="4" t="s">
        <v>103</v>
      </c>
      <c r="C26" s="4" t="s">
        <v>104</v>
      </c>
      <c r="D26" s="7"/>
      <c r="E26" s="7"/>
      <c r="F26" s="7"/>
      <c r="G26" s="7"/>
      <c r="H26" s="7"/>
      <c r="I26" s="7"/>
      <c r="J26" s="6"/>
      <c r="K26" s="6"/>
      <c r="L26" s="6"/>
      <c r="M26" s="6"/>
      <c r="N26" s="7"/>
      <c r="O26" s="7"/>
      <c r="P26" s="7"/>
      <c r="Q26" s="6"/>
      <c r="R26" s="7"/>
      <c r="S26" s="7"/>
      <c r="T26" s="7"/>
      <c r="U26" s="7"/>
      <c r="V26" s="7"/>
      <c r="W26" s="7"/>
      <c r="X26" s="7"/>
      <c r="Y26" s="6"/>
      <c r="Z26" s="6"/>
      <c r="AA26" s="6"/>
      <c r="AB26" s="6"/>
      <c r="AC26" s="6"/>
      <c r="AD26" s="6"/>
      <c r="AE26" s="6"/>
      <c r="AF26" s="6"/>
      <c r="AG26" s="6"/>
      <c r="AH26" s="6"/>
      <c r="AI26" s="6"/>
      <c r="AJ26" s="6"/>
      <c r="AK26" s="6"/>
      <c r="AL26" s="6"/>
    </row>
    <row r="27" spans="1:38" ht="29" x14ac:dyDescent="0.35">
      <c r="A27" s="3">
        <v>25</v>
      </c>
      <c r="B27" s="4" t="s">
        <v>105</v>
      </c>
      <c r="C27" s="4" t="s">
        <v>106</v>
      </c>
      <c r="D27" s="7"/>
      <c r="E27" s="7"/>
      <c r="F27" s="7"/>
      <c r="G27" s="7"/>
      <c r="H27" s="7"/>
      <c r="I27" s="7"/>
      <c r="J27" s="6"/>
      <c r="K27" s="6"/>
      <c r="L27" s="6"/>
      <c r="M27" s="6"/>
      <c r="N27" s="7"/>
      <c r="O27" s="7"/>
      <c r="P27" s="7"/>
      <c r="Q27" s="6"/>
      <c r="R27" s="7"/>
      <c r="S27" s="7"/>
      <c r="T27" s="7"/>
      <c r="U27" s="7"/>
      <c r="V27" s="7"/>
      <c r="W27" s="7"/>
      <c r="X27" s="7"/>
      <c r="Y27" s="6"/>
      <c r="Z27" s="6"/>
      <c r="AA27" s="6"/>
      <c r="AB27" s="6"/>
      <c r="AC27" s="6"/>
      <c r="AD27" s="6"/>
      <c r="AE27" s="6"/>
      <c r="AF27" s="6"/>
      <c r="AG27" s="6"/>
      <c r="AH27" s="6"/>
      <c r="AI27" s="6"/>
      <c r="AJ27" s="6"/>
      <c r="AK27" s="6"/>
      <c r="AL27" s="6"/>
    </row>
    <row r="28" spans="1:38" x14ac:dyDescent="0.35">
      <c r="A28" s="3">
        <v>26</v>
      </c>
      <c r="B28" s="4" t="s">
        <v>107</v>
      </c>
      <c r="C28" s="4" t="s">
        <v>108</v>
      </c>
      <c r="D28" s="7"/>
      <c r="E28" s="7"/>
      <c r="F28" s="7"/>
      <c r="G28" s="7"/>
      <c r="H28" s="7"/>
      <c r="I28" s="7"/>
      <c r="J28" s="6"/>
      <c r="K28" s="6"/>
      <c r="L28" s="6"/>
      <c r="M28" s="6"/>
      <c r="N28" s="7"/>
      <c r="O28" s="7"/>
      <c r="P28" s="7"/>
      <c r="Q28" s="6"/>
      <c r="R28" s="7"/>
      <c r="S28" s="7"/>
      <c r="T28" s="7"/>
      <c r="U28" s="7"/>
      <c r="V28" s="7"/>
      <c r="W28" s="7"/>
      <c r="X28" s="7"/>
      <c r="Y28" s="6"/>
      <c r="Z28" s="6"/>
      <c r="AA28" s="6"/>
      <c r="AB28" s="6"/>
      <c r="AC28" s="6"/>
      <c r="AD28" s="6"/>
      <c r="AE28" s="6"/>
      <c r="AF28" s="6"/>
      <c r="AG28" s="6"/>
      <c r="AH28" s="6"/>
      <c r="AI28" s="6"/>
      <c r="AJ28" s="6"/>
      <c r="AK28" s="6"/>
      <c r="AL28" s="6"/>
    </row>
    <row r="29" spans="1:38" x14ac:dyDescent="0.35">
      <c r="A29" s="3">
        <v>27</v>
      </c>
      <c r="B29" s="4" t="s">
        <v>109</v>
      </c>
      <c r="C29" s="4" t="s">
        <v>108</v>
      </c>
      <c r="D29" s="7"/>
      <c r="E29" s="7"/>
      <c r="F29" s="7"/>
      <c r="G29" s="7"/>
      <c r="H29" s="7"/>
      <c r="I29" s="7"/>
      <c r="J29" s="6"/>
      <c r="K29" s="6"/>
      <c r="L29" s="6"/>
      <c r="M29" s="6"/>
      <c r="N29" s="7"/>
      <c r="O29" s="7"/>
      <c r="P29" s="7"/>
      <c r="Q29" s="6"/>
      <c r="R29" s="7"/>
      <c r="S29" s="7"/>
      <c r="T29" s="7"/>
      <c r="U29" s="7"/>
      <c r="V29" s="7"/>
      <c r="W29" s="7"/>
      <c r="X29" s="7"/>
      <c r="Y29" s="6"/>
      <c r="Z29" s="6"/>
      <c r="AA29" s="6"/>
      <c r="AB29" s="6"/>
      <c r="AC29" s="6"/>
      <c r="AD29" s="6"/>
      <c r="AE29" s="6"/>
      <c r="AF29" s="6"/>
      <c r="AG29" s="6"/>
      <c r="AH29" s="6"/>
      <c r="AI29" s="6"/>
      <c r="AJ29" s="6"/>
      <c r="AK29" s="6"/>
      <c r="AL29" s="6"/>
    </row>
    <row r="30" spans="1:38" x14ac:dyDescent="0.35">
      <c r="A30" s="3">
        <v>28</v>
      </c>
      <c r="B30" s="4" t="s">
        <v>110</v>
      </c>
      <c r="C30" s="4" t="s">
        <v>108</v>
      </c>
      <c r="D30" s="7"/>
      <c r="E30" s="7"/>
      <c r="F30" s="7"/>
      <c r="G30" s="7"/>
      <c r="H30" s="7"/>
      <c r="I30" s="7"/>
      <c r="J30" s="6"/>
      <c r="K30" s="6"/>
      <c r="L30" s="6"/>
      <c r="M30" s="6"/>
      <c r="N30" s="7"/>
      <c r="O30" s="7"/>
      <c r="P30" s="7"/>
      <c r="Q30" s="6"/>
      <c r="R30" s="7"/>
      <c r="S30" s="7"/>
      <c r="T30" s="7"/>
      <c r="U30" s="7"/>
      <c r="V30" s="7"/>
      <c r="W30" s="7"/>
      <c r="X30" s="7"/>
      <c r="Y30" s="6"/>
      <c r="Z30" s="6"/>
      <c r="AA30" s="6"/>
      <c r="AB30" s="6"/>
      <c r="AC30" s="6"/>
      <c r="AD30" s="6"/>
      <c r="AE30" s="6"/>
      <c r="AF30" s="6"/>
      <c r="AG30" s="6"/>
      <c r="AH30" s="6"/>
      <c r="AI30" s="6"/>
      <c r="AJ30" s="6"/>
      <c r="AK30" s="6"/>
      <c r="AL30" s="6"/>
    </row>
    <row r="31" spans="1:38" x14ac:dyDescent="0.35">
      <c r="A31" s="3">
        <v>29</v>
      </c>
      <c r="B31" s="4" t="s">
        <v>111</v>
      </c>
      <c r="C31" s="4" t="s">
        <v>108</v>
      </c>
      <c r="D31" s="7"/>
      <c r="E31" s="7"/>
      <c r="F31" s="7"/>
      <c r="G31" s="7"/>
      <c r="H31" s="7"/>
      <c r="I31" s="7"/>
      <c r="J31" s="6"/>
      <c r="K31" s="6"/>
      <c r="L31" s="6"/>
      <c r="M31" s="6"/>
      <c r="N31" s="7"/>
      <c r="O31" s="7"/>
      <c r="P31" s="7"/>
      <c r="Q31" s="6"/>
      <c r="R31" s="7"/>
      <c r="S31" s="7"/>
      <c r="T31" s="7"/>
      <c r="U31" s="7"/>
      <c r="V31" s="7"/>
      <c r="W31" s="7"/>
      <c r="X31" s="7"/>
      <c r="Y31" s="6"/>
      <c r="Z31" s="6"/>
      <c r="AA31" s="6"/>
      <c r="AB31" s="6"/>
      <c r="AC31" s="6"/>
      <c r="AD31" s="6"/>
      <c r="AE31" s="6"/>
      <c r="AF31" s="6"/>
      <c r="AG31" s="6"/>
      <c r="AH31" s="6"/>
      <c r="AI31" s="6"/>
      <c r="AJ31" s="6"/>
      <c r="AK31" s="6"/>
      <c r="AL31" s="6"/>
    </row>
    <row r="32" spans="1:38" x14ac:dyDescent="0.35">
      <c r="A32" s="3">
        <v>30</v>
      </c>
      <c r="B32" s="4" t="s">
        <v>112</v>
      </c>
      <c r="C32" s="4" t="s">
        <v>108</v>
      </c>
      <c r="D32" s="7"/>
      <c r="E32" s="7"/>
      <c r="F32" s="7"/>
      <c r="G32" s="7"/>
      <c r="H32" s="7"/>
      <c r="I32" s="7"/>
      <c r="J32" s="6"/>
      <c r="K32" s="6"/>
      <c r="L32" s="6"/>
      <c r="M32" s="6"/>
      <c r="N32" s="7"/>
      <c r="O32" s="7"/>
      <c r="P32" s="7"/>
      <c r="Q32" s="6"/>
      <c r="R32" s="7"/>
      <c r="S32" s="7"/>
      <c r="T32" s="7"/>
      <c r="U32" s="7"/>
      <c r="V32" s="7"/>
      <c r="W32" s="7"/>
      <c r="X32" s="7"/>
      <c r="Y32" s="6"/>
      <c r="Z32" s="6"/>
      <c r="AA32" s="6"/>
      <c r="AB32" s="6"/>
      <c r="AC32" s="6"/>
      <c r="AD32" s="6"/>
      <c r="AE32" s="6"/>
      <c r="AF32" s="6"/>
      <c r="AG32" s="6"/>
      <c r="AH32" s="6"/>
      <c r="AI32" s="6"/>
      <c r="AJ32" s="6"/>
      <c r="AK32" s="6"/>
      <c r="AL32" s="6"/>
    </row>
    <row r="33" spans="1:38" ht="29" x14ac:dyDescent="0.35">
      <c r="A33" s="3">
        <v>31</v>
      </c>
      <c r="B33" s="4" t="s">
        <v>113</v>
      </c>
      <c r="C33" s="4" t="s">
        <v>114</v>
      </c>
      <c r="D33" s="7"/>
      <c r="E33" s="7"/>
      <c r="F33" s="7"/>
      <c r="G33" s="7"/>
      <c r="H33" s="7"/>
      <c r="I33" s="7"/>
      <c r="J33" s="6"/>
      <c r="K33" s="6"/>
      <c r="L33" s="6"/>
      <c r="M33" s="6"/>
      <c r="N33" s="7"/>
      <c r="O33" s="7"/>
      <c r="P33" s="7"/>
      <c r="Q33" s="6"/>
      <c r="R33" s="7"/>
      <c r="S33" s="7"/>
      <c r="T33" s="7"/>
      <c r="U33" s="7"/>
      <c r="V33" s="7"/>
      <c r="W33" s="7"/>
      <c r="X33" s="7"/>
      <c r="Y33" s="6"/>
      <c r="Z33" s="6"/>
      <c r="AA33" s="6"/>
      <c r="AB33" s="6"/>
      <c r="AC33" s="6"/>
      <c r="AD33" s="6"/>
      <c r="AE33" s="6"/>
      <c r="AF33" s="6"/>
      <c r="AG33" s="6"/>
      <c r="AH33" s="6"/>
      <c r="AI33" s="6"/>
      <c r="AJ33" s="6"/>
      <c r="AK33" s="6"/>
      <c r="AL33" s="6"/>
    </row>
    <row r="34" spans="1:38" ht="29" x14ac:dyDescent="0.35">
      <c r="A34" s="3">
        <v>32</v>
      </c>
      <c r="B34" s="4" t="s">
        <v>115</v>
      </c>
      <c r="C34" s="4" t="s">
        <v>116</v>
      </c>
      <c r="D34" s="7"/>
      <c r="E34" s="7"/>
      <c r="F34" s="7"/>
      <c r="G34" s="7"/>
      <c r="H34" s="7"/>
      <c r="I34" s="7"/>
      <c r="J34" s="6"/>
      <c r="K34" s="6"/>
      <c r="L34" s="6"/>
      <c r="M34" s="6"/>
      <c r="N34" s="7"/>
      <c r="O34" s="7"/>
      <c r="P34" s="7"/>
      <c r="Q34" s="6"/>
      <c r="R34" s="7"/>
      <c r="S34" s="7"/>
      <c r="T34" s="7"/>
      <c r="U34" s="7"/>
      <c r="V34" s="7"/>
      <c r="W34" s="7"/>
      <c r="X34" s="7"/>
      <c r="Y34" s="6"/>
      <c r="Z34" s="6"/>
      <c r="AA34" s="6"/>
      <c r="AB34" s="6"/>
      <c r="AC34" s="6"/>
      <c r="AD34" s="6"/>
      <c r="AE34" s="6"/>
      <c r="AF34" s="6"/>
      <c r="AG34" s="6"/>
      <c r="AH34" s="6"/>
      <c r="AI34" s="6"/>
      <c r="AJ34" s="6"/>
      <c r="AK34" s="6"/>
      <c r="AL34" s="6"/>
    </row>
    <row r="35" spans="1:38" x14ac:dyDescent="0.35">
      <c r="A35" s="3">
        <v>33</v>
      </c>
      <c r="B35" s="4" t="s">
        <v>117</v>
      </c>
      <c r="C35" s="4" t="s">
        <v>118</v>
      </c>
      <c r="D35" s="7"/>
      <c r="E35" s="7"/>
      <c r="F35" s="7"/>
      <c r="G35" s="7"/>
      <c r="H35" s="7"/>
      <c r="I35" s="7"/>
      <c r="J35" s="6"/>
      <c r="K35" s="6"/>
      <c r="L35" s="6"/>
      <c r="M35" s="6"/>
      <c r="N35" s="7"/>
      <c r="O35" s="7"/>
      <c r="P35" s="7"/>
      <c r="Q35" s="6"/>
      <c r="R35" s="7"/>
      <c r="S35" s="7"/>
      <c r="T35" s="7"/>
      <c r="U35" s="7"/>
      <c r="V35" s="7"/>
      <c r="W35" s="7"/>
      <c r="X35" s="7"/>
      <c r="Y35" s="6"/>
      <c r="Z35" s="6"/>
      <c r="AA35" s="6"/>
      <c r="AB35" s="6"/>
      <c r="AC35" s="6"/>
      <c r="AD35" s="6"/>
      <c r="AE35" s="6"/>
      <c r="AF35" s="6"/>
      <c r="AG35" s="6"/>
      <c r="AH35" s="6"/>
      <c r="AI35" s="6"/>
      <c r="AJ35" s="6"/>
      <c r="AK35" s="6"/>
      <c r="AL35" s="6"/>
    </row>
    <row r="36" spans="1:38" x14ac:dyDescent="0.35">
      <c r="A36" s="3">
        <v>34</v>
      </c>
      <c r="B36" s="4" t="s">
        <v>119</v>
      </c>
      <c r="C36" s="4" t="s">
        <v>120</v>
      </c>
      <c r="D36" s="7"/>
      <c r="E36" s="7"/>
      <c r="F36" s="7"/>
      <c r="G36" s="7"/>
      <c r="H36" s="7"/>
      <c r="I36" s="7"/>
      <c r="J36" s="6"/>
      <c r="K36" s="6"/>
      <c r="L36" s="6"/>
      <c r="M36" s="6"/>
      <c r="N36" s="7"/>
      <c r="O36" s="7"/>
      <c r="P36" s="7"/>
      <c r="Q36" s="6"/>
      <c r="R36" s="7"/>
      <c r="S36" s="7"/>
      <c r="T36" s="7"/>
      <c r="U36" s="7"/>
      <c r="V36" s="7"/>
      <c r="W36" s="7"/>
      <c r="X36" s="7"/>
      <c r="Y36" s="6"/>
      <c r="Z36" s="6"/>
      <c r="AA36" s="6"/>
      <c r="AB36" s="6"/>
      <c r="AC36" s="6"/>
      <c r="AD36" s="6"/>
      <c r="AE36" s="6"/>
      <c r="AF36" s="6"/>
      <c r="AG36" s="6"/>
      <c r="AH36" s="6"/>
      <c r="AI36" s="6"/>
      <c r="AJ36" s="6"/>
      <c r="AK36" s="6"/>
      <c r="AL36" s="6"/>
    </row>
    <row r="37" spans="1:38" x14ac:dyDescent="0.35">
      <c r="A37" s="3">
        <v>35</v>
      </c>
      <c r="B37" s="4" t="s">
        <v>121</v>
      </c>
      <c r="C37" s="4" t="s">
        <v>122</v>
      </c>
      <c r="D37" s="7"/>
      <c r="E37" s="7"/>
      <c r="F37" s="7"/>
      <c r="G37" s="7"/>
      <c r="H37" s="7"/>
      <c r="I37" s="7"/>
      <c r="J37" s="6"/>
      <c r="K37" s="6"/>
      <c r="L37" s="6"/>
      <c r="M37" s="6"/>
      <c r="N37" s="7"/>
      <c r="O37" s="7"/>
      <c r="P37" s="7"/>
      <c r="Q37" s="6"/>
      <c r="R37" s="7"/>
      <c r="S37" s="7"/>
      <c r="T37" s="7"/>
      <c r="U37" s="7"/>
      <c r="V37" s="7"/>
      <c r="W37" s="7"/>
      <c r="X37" s="7"/>
      <c r="Y37" s="6"/>
      <c r="Z37" s="6"/>
      <c r="AA37" s="6"/>
      <c r="AB37" s="6"/>
      <c r="AC37" s="6"/>
      <c r="AD37" s="6"/>
      <c r="AE37" s="6"/>
      <c r="AF37" s="6"/>
      <c r="AG37" s="6"/>
      <c r="AH37" s="6"/>
      <c r="AI37" s="6"/>
      <c r="AJ37" s="6"/>
      <c r="AK37" s="6"/>
      <c r="AL37" s="6"/>
    </row>
    <row r="38" spans="1:38" ht="29" x14ac:dyDescent="0.35">
      <c r="A38" s="3">
        <v>36</v>
      </c>
      <c r="B38" s="4" t="s">
        <v>123</v>
      </c>
      <c r="C38" s="4" t="s">
        <v>124</v>
      </c>
      <c r="D38" s="7"/>
      <c r="E38" s="7"/>
      <c r="F38" s="7"/>
      <c r="G38" s="7"/>
      <c r="H38" s="7"/>
      <c r="I38" s="7"/>
      <c r="J38" s="6"/>
      <c r="K38" s="6"/>
      <c r="L38" s="6"/>
      <c r="M38" s="6"/>
      <c r="N38" s="7"/>
      <c r="O38" s="7"/>
      <c r="P38" s="7"/>
      <c r="Q38" s="6"/>
      <c r="R38" s="7"/>
      <c r="S38" s="7"/>
      <c r="T38" s="7"/>
      <c r="U38" s="7"/>
      <c r="V38" s="7"/>
      <c r="W38" s="7"/>
      <c r="X38" s="7"/>
      <c r="Y38" s="6"/>
      <c r="Z38" s="6"/>
      <c r="AA38" s="6"/>
      <c r="AB38" s="6"/>
      <c r="AC38" s="6"/>
      <c r="AD38" s="6"/>
      <c r="AE38" s="6"/>
      <c r="AF38" s="6"/>
      <c r="AG38" s="6"/>
      <c r="AH38" s="6"/>
      <c r="AI38" s="6"/>
      <c r="AJ38" s="6"/>
      <c r="AK38" s="6"/>
      <c r="AL38" s="6"/>
    </row>
    <row r="39" spans="1:38" x14ac:dyDescent="0.35">
      <c r="A39" s="3">
        <v>37</v>
      </c>
      <c r="B39" s="4" t="s">
        <v>125</v>
      </c>
      <c r="C39" s="4" t="s">
        <v>126</v>
      </c>
      <c r="D39" s="7"/>
      <c r="E39" s="7"/>
      <c r="F39" s="7"/>
      <c r="G39" s="7"/>
      <c r="H39" s="7"/>
      <c r="I39" s="7"/>
      <c r="J39" s="6"/>
      <c r="K39" s="6"/>
      <c r="L39" s="6"/>
      <c r="M39" s="6"/>
      <c r="N39" s="7"/>
      <c r="O39" s="7"/>
      <c r="P39" s="7"/>
      <c r="Q39" s="6"/>
      <c r="R39" s="7"/>
      <c r="S39" s="7"/>
      <c r="T39" s="7"/>
      <c r="U39" s="7"/>
      <c r="V39" s="7"/>
      <c r="W39" s="7"/>
      <c r="X39" s="7"/>
      <c r="Y39" s="6"/>
      <c r="Z39" s="6"/>
      <c r="AA39" s="6"/>
      <c r="AB39" s="6"/>
      <c r="AC39" s="6"/>
      <c r="AD39" s="6"/>
      <c r="AE39" s="6"/>
      <c r="AF39" s="6"/>
      <c r="AG39" s="6"/>
      <c r="AH39" s="6"/>
      <c r="AI39" s="6"/>
      <c r="AJ39" s="6"/>
      <c r="AK39" s="6"/>
      <c r="AL39" s="6"/>
    </row>
    <row r="40" spans="1:38" ht="29" x14ac:dyDescent="0.35">
      <c r="A40" s="3">
        <v>38</v>
      </c>
      <c r="B40" s="4" t="s">
        <v>127</v>
      </c>
      <c r="C40" s="4" t="s">
        <v>128</v>
      </c>
      <c r="D40" s="7"/>
      <c r="E40" s="7"/>
      <c r="F40" s="7"/>
      <c r="G40" s="7"/>
      <c r="H40" s="7"/>
      <c r="I40" s="7"/>
      <c r="J40" s="6"/>
      <c r="K40" s="6"/>
      <c r="L40" s="6"/>
      <c r="M40" s="6"/>
      <c r="N40" s="7"/>
      <c r="O40" s="7"/>
      <c r="P40" s="7"/>
      <c r="Q40" s="6"/>
      <c r="R40" s="7"/>
      <c r="S40" s="7"/>
      <c r="T40" s="7"/>
      <c r="U40" s="7"/>
      <c r="V40" s="7"/>
      <c r="W40" s="7"/>
      <c r="X40" s="7"/>
      <c r="Y40" s="6"/>
      <c r="Z40" s="6"/>
      <c r="AA40" s="6"/>
      <c r="AB40" s="6"/>
      <c r="AC40" s="6"/>
      <c r="AD40" s="6"/>
      <c r="AE40" s="6"/>
      <c r="AF40" s="6"/>
      <c r="AG40" s="6"/>
      <c r="AH40" s="6"/>
      <c r="AI40" s="6"/>
      <c r="AJ40" s="6"/>
      <c r="AK40" s="6"/>
      <c r="AL40" s="6"/>
    </row>
    <row r="41" spans="1:38" ht="29" x14ac:dyDescent="0.35">
      <c r="A41" s="3">
        <v>39</v>
      </c>
      <c r="B41" s="4" t="s">
        <v>129</v>
      </c>
      <c r="C41" s="4" t="s">
        <v>130</v>
      </c>
      <c r="D41" s="7"/>
      <c r="E41" s="7"/>
      <c r="F41" s="7"/>
      <c r="G41" s="7"/>
      <c r="H41" s="7"/>
      <c r="I41" s="7"/>
      <c r="J41" s="6"/>
      <c r="K41" s="6"/>
      <c r="L41" s="6"/>
      <c r="M41" s="6"/>
      <c r="N41" s="7"/>
      <c r="O41" s="7"/>
      <c r="P41" s="7"/>
      <c r="Q41" s="6"/>
      <c r="R41" s="7"/>
      <c r="S41" s="7"/>
      <c r="T41" s="7"/>
      <c r="U41" s="7"/>
      <c r="V41" s="7"/>
      <c r="W41" s="7"/>
      <c r="X41" s="7"/>
      <c r="Y41" s="6"/>
      <c r="Z41" s="6"/>
      <c r="AA41" s="6"/>
      <c r="AB41" s="6"/>
      <c r="AC41" s="6"/>
      <c r="AD41" s="6"/>
      <c r="AE41" s="6"/>
      <c r="AF41" s="6"/>
      <c r="AG41" s="6"/>
      <c r="AH41" s="6"/>
      <c r="AI41" s="6"/>
      <c r="AJ41" s="6"/>
      <c r="AK41" s="6"/>
      <c r="AL41" s="6"/>
    </row>
    <row r="42" spans="1:38" ht="29" x14ac:dyDescent="0.35">
      <c r="A42" s="3">
        <v>40</v>
      </c>
      <c r="B42" s="4" t="s">
        <v>131</v>
      </c>
      <c r="C42" s="4" t="s">
        <v>132</v>
      </c>
      <c r="D42" s="7"/>
      <c r="E42" s="7"/>
      <c r="F42" s="7"/>
      <c r="G42" s="7"/>
      <c r="H42" s="7"/>
      <c r="I42" s="7"/>
      <c r="J42" s="6"/>
      <c r="K42" s="6"/>
      <c r="L42" s="6"/>
      <c r="M42" s="6"/>
      <c r="N42" s="7"/>
      <c r="O42" s="7"/>
      <c r="P42" s="7"/>
      <c r="Q42" s="6"/>
      <c r="R42" s="7"/>
      <c r="S42" s="7"/>
      <c r="T42" s="7"/>
      <c r="U42" s="7"/>
      <c r="V42" s="7"/>
      <c r="W42" s="7"/>
      <c r="X42" s="7"/>
      <c r="Y42" s="6"/>
      <c r="Z42" s="6"/>
      <c r="AA42" s="6"/>
      <c r="AB42" s="6"/>
      <c r="AC42" s="6"/>
      <c r="AD42" s="6"/>
      <c r="AE42" s="6"/>
      <c r="AF42" s="6"/>
      <c r="AG42" s="6"/>
      <c r="AH42" s="6"/>
      <c r="AI42" s="6"/>
      <c r="AJ42" s="6"/>
      <c r="AK42" s="6"/>
      <c r="AL42" s="6"/>
    </row>
    <row r="43" spans="1:38" x14ac:dyDescent="0.35">
      <c r="A43" s="3">
        <v>41</v>
      </c>
      <c r="B43" s="4" t="s">
        <v>133</v>
      </c>
      <c r="C43" s="4" t="s">
        <v>134</v>
      </c>
      <c r="D43" s="7"/>
      <c r="E43" s="7"/>
      <c r="F43" s="7"/>
      <c r="G43" s="7"/>
      <c r="H43" s="7"/>
      <c r="I43" s="7"/>
      <c r="J43" s="6"/>
      <c r="K43" s="6"/>
      <c r="L43" s="6"/>
      <c r="M43" s="6"/>
      <c r="N43" s="7"/>
      <c r="O43" s="7"/>
      <c r="P43" s="7"/>
      <c r="Q43" s="6"/>
      <c r="R43" s="7"/>
      <c r="S43" s="7"/>
      <c r="T43" s="7"/>
      <c r="U43" s="7"/>
      <c r="V43" s="7"/>
      <c r="W43" s="7"/>
      <c r="X43" s="7"/>
      <c r="Y43" s="6"/>
      <c r="Z43" s="6"/>
      <c r="AA43" s="6"/>
      <c r="AB43" s="6"/>
      <c r="AC43" s="6"/>
      <c r="AD43" s="6"/>
      <c r="AE43" s="6"/>
      <c r="AF43" s="6"/>
      <c r="AG43" s="6"/>
      <c r="AH43" s="6"/>
      <c r="AI43" s="6"/>
      <c r="AJ43" s="6"/>
      <c r="AK43" s="6"/>
      <c r="AL43" s="6"/>
    </row>
    <row r="44" spans="1:38" x14ac:dyDescent="0.35">
      <c r="A44" s="3">
        <v>42</v>
      </c>
      <c r="B44" s="4" t="s">
        <v>135</v>
      </c>
      <c r="C44" s="4" t="s">
        <v>134</v>
      </c>
      <c r="D44" s="7"/>
      <c r="E44" s="7"/>
      <c r="F44" s="7"/>
      <c r="G44" s="7"/>
      <c r="H44" s="7"/>
      <c r="I44" s="7"/>
      <c r="J44" s="6"/>
      <c r="K44" s="6"/>
      <c r="L44" s="6"/>
      <c r="M44" s="6"/>
      <c r="N44" s="7"/>
      <c r="O44" s="7"/>
      <c r="P44" s="7"/>
      <c r="Q44" s="6"/>
      <c r="R44" s="7"/>
      <c r="S44" s="7"/>
      <c r="T44" s="7"/>
      <c r="U44" s="7"/>
      <c r="V44" s="7"/>
      <c r="W44" s="7"/>
      <c r="X44" s="7"/>
      <c r="Y44" s="6"/>
      <c r="Z44" s="6"/>
      <c r="AA44" s="6"/>
      <c r="AB44" s="6"/>
      <c r="AC44" s="6"/>
      <c r="AD44" s="6"/>
      <c r="AE44" s="6"/>
      <c r="AF44" s="6"/>
      <c r="AG44" s="6"/>
      <c r="AH44" s="6"/>
      <c r="AI44" s="6"/>
      <c r="AJ44" s="6"/>
      <c r="AK44" s="6"/>
      <c r="AL44" s="6"/>
    </row>
    <row r="45" spans="1:38" x14ac:dyDescent="0.35">
      <c r="A45" s="3">
        <v>43</v>
      </c>
      <c r="B45" s="4" t="s">
        <v>136</v>
      </c>
      <c r="C45" s="4" t="s">
        <v>134</v>
      </c>
      <c r="D45" s="7"/>
      <c r="E45" s="7"/>
      <c r="F45" s="7"/>
      <c r="G45" s="7"/>
      <c r="H45" s="7"/>
      <c r="I45" s="7"/>
      <c r="J45" s="6"/>
      <c r="K45" s="6"/>
      <c r="L45" s="6"/>
      <c r="M45" s="6"/>
      <c r="N45" s="7"/>
      <c r="O45" s="7"/>
      <c r="P45" s="7"/>
      <c r="Q45" s="6"/>
      <c r="R45" s="7"/>
      <c r="S45" s="7"/>
      <c r="T45" s="7"/>
      <c r="U45" s="7"/>
      <c r="V45" s="7"/>
      <c r="W45" s="7"/>
      <c r="X45" s="7"/>
      <c r="Y45" s="6"/>
      <c r="Z45" s="6"/>
      <c r="AA45" s="6"/>
      <c r="AB45" s="6"/>
      <c r="AC45" s="6"/>
      <c r="AD45" s="6"/>
      <c r="AE45" s="6"/>
      <c r="AF45" s="6"/>
      <c r="AG45" s="6"/>
      <c r="AH45" s="6"/>
      <c r="AI45" s="6"/>
      <c r="AJ45" s="6"/>
      <c r="AK45" s="6"/>
      <c r="AL45" s="6"/>
    </row>
    <row r="46" spans="1:38" x14ac:dyDescent="0.35">
      <c r="A46" s="3">
        <v>44</v>
      </c>
      <c r="B46" s="4" t="s">
        <v>137</v>
      </c>
      <c r="C46" s="4" t="s">
        <v>134</v>
      </c>
      <c r="D46" s="7"/>
      <c r="E46" s="7"/>
      <c r="F46" s="7"/>
      <c r="G46" s="7"/>
      <c r="H46" s="7"/>
      <c r="I46" s="7"/>
      <c r="J46" s="6"/>
      <c r="K46" s="6"/>
      <c r="L46" s="6"/>
      <c r="M46" s="6"/>
      <c r="N46" s="7"/>
      <c r="O46" s="7"/>
      <c r="P46" s="7"/>
      <c r="Q46" s="6"/>
      <c r="R46" s="7"/>
      <c r="S46" s="7"/>
      <c r="T46" s="7"/>
      <c r="U46" s="7"/>
      <c r="V46" s="7"/>
      <c r="W46" s="7"/>
      <c r="X46" s="7"/>
      <c r="Y46" s="6"/>
      <c r="Z46" s="6"/>
      <c r="AA46" s="6"/>
      <c r="AB46" s="6"/>
      <c r="AC46" s="6"/>
      <c r="AD46" s="6"/>
      <c r="AE46" s="6"/>
      <c r="AF46" s="6"/>
      <c r="AG46" s="6"/>
      <c r="AH46" s="6"/>
      <c r="AI46" s="6"/>
      <c r="AJ46" s="6"/>
      <c r="AK46" s="6"/>
      <c r="AL46" s="6"/>
    </row>
    <row r="47" spans="1:38" x14ac:dyDescent="0.35">
      <c r="A47" s="3">
        <v>45</v>
      </c>
      <c r="B47" s="4" t="s">
        <v>138</v>
      </c>
      <c r="C47" s="4" t="s">
        <v>134</v>
      </c>
      <c r="D47" s="7"/>
      <c r="E47" s="7"/>
      <c r="F47" s="7"/>
      <c r="G47" s="7"/>
      <c r="H47" s="7"/>
      <c r="I47" s="7"/>
      <c r="J47" s="6"/>
      <c r="K47" s="6"/>
      <c r="L47" s="6"/>
      <c r="M47" s="6"/>
      <c r="N47" s="7"/>
      <c r="O47" s="7"/>
      <c r="P47" s="7"/>
      <c r="Q47" s="6"/>
      <c r="R47" s="7"/>
      <c r="S47" s="7"/>
      <c r="T47" s="7"/>
      <c r="U47" s="7"/>
      <c r="V47" s="7"/>
      <c r="W47" s="7"/>
      <c r="X47" s="7"/>
      <c r="Y47" s="6"/>
      <c r="Z47" s="6"/>
      <c r="AA47" s="6"/>
      <c r="AB47" s="6"/>
      <c r="AC47" s="6"/>
      <c r="AD47" s="6"/>
      <c r="AE47" s="6"/>
      <c r="AF47" s="6"/>
      <c r="AG47" s="6"/>
      <c r="AH47" s="6"/>
      <c r="AI47" s="6"/>
      <c r="AJ47" s="6"/>
      <c r="AK47" s="6"/>
      <c r="AL47" s="6"/>
    </row>
    <row r="48" spans="1:38" x14ac:dyDescent="0.35">
      <c r="A48" s="3">
        <v>46</v>
      </c>
      <c r="B48" s="4" t="s">
        <v>139</v>
      </c>
      <c r="C48" s="4" t="s">
        <v>140</v>
      </c>
      <c r="D48" s="7"/>
      <c r="E48" s="7"/>
      <c r="F48" s="7"/>
      <c r="G48" s="7"/>
      <c r="H48" s="7"/>
      <c r="I48" s="7"/>
      <c r="J48" s="6"/>
      <c r="K48" s="6"/>
      <c r="L48" s="6"/>
      <c r="M48" s="6"/>
      <c r="N48" s="7"/>
      <c r="O48" s="7"/>
      <c r="P48" s="7"/>
      <c r="Q48" s="6"/>
      <c r="R48" s="7"/>
      <c r="S48" s="7"/>
      <c r="T48" s="7"/>
      <c r="U48" s="7"/>
      <c r="V48" s="7"/>
      <c r="W48" s="7"/>
      <c r="X48" s="7"/>
      <c r="Y48" s="6"/>
      <c r="Z48" s="6"/>
      <c r="AA48" s="6"/>
      <c r="AB48" s="6"/>
      <c r="AC48" s="6"/>
      <c r="AD48" s="6"/>
      <c r="AE48" s="6"/>
      <c r="AF48" s="6"/>
      <c r="AG48" s="6"/>
      <c r="AH48" s="6"/>
      <c r="AI48" s="6"/>
      <c r="AJ48" s="6"/>
      <c r="AK48" s="6"/>
      <c r="AL48" s="6"/>
    </row>
    <row r="49" spans="1:38" x14ac:dyDescent="0.35">
      <c r="A49" s="3">
        <v>47</v>
      </c>
      <c r="B49" s="4" t="s">
        <v>141</v>
      </c>
      <c r="C49" s="4" t="s">
        <v>142</v>
      </c>
      <c r="D49" s="7"/>
      <c r="E49" s="7"/>
      <c r="F49" s="7"/>
      <c r="G49" s="7"/>
      <c r="H49" s="7"/>
      <c r="I49" s="7"/>
      <c r="J49" s="6"/>
      <c r="K49" s="6"/>
      <c r="L49" s="6"/>
      <c r="M49" s="6"/>
      <c r="N49" s="7"/>
      <c r="O49" s="7"/>
      <c r="P49" s="7"/>
      <c r="Q49" s="6"/>
      <c r="R49" s="7"/>
      <c r="S49" s="7"/>
      <c r="T49" s="7"/>
      <c r="U49" s="7"/>
      <c r="V49" s="7"/>
      <c r="W49" s="7"/>
      <c r="X49" s="7"/>
      <c r="Y49" s="6"/>
      <c r="Z49" s="6"/>
      <c r="AA49" s="6"/>
      <c r="AB49" s="6"/>
      <c r="AC49" s="6"/>
      <c r="AD49" s="6"/>
      <c r="AE49" s="6"/>
      <c r="AF49" s="6"/>
      <c r="AG49" s="6"/>
      <c r="AH49" s="6"/>
      <c r="AI49" s="6"/>
      <c r="AJ49" s="6"/>
      <c r="AK49" s="6"/>
      <c r="AL49" s="6"/>
    </row>
    <row r="50" spans="1:38" x14ac:dyDescent="0.35">
      <c r="A50" s="3">
        <v>48</v>
      </c>
      <c r="B50" s="4" t="s">
        <v>143</v>
      </c>
      <c r="C50" s="4" t="s">
        <v>144</v>
      </c>
      <c r="D50" s="7"/>
      <c r="E50" s="7"/>
      <c r="F50" s="7"/>
      <c r="G50" s="7"/>
      <c r="H50" s="7"/>
      <c r="I50" s="7"/>
      <c r="J50" s="6"/>
      <c r="K50" s="6"/>
      <c r="L50" s="6"/>
      <c r="M50" s="6"/>
      <c r="N50" s="7"/>
      <c r="O50" s="7"/>
      <c r="P50" s="7"/>
      <c r="Q50" s="6"/>
      <c r="R50" s="7"/>
      <c r="S50" s="7"/>
      <c r="T50" s="7"/>
      <c r="U50" s="7"/>
      <c r="V50" s="7"/>
      <c r="W50" s="7"/>
      <c r="X50" s="7"/>
      <c r="Y50" s="6"/>
      <c r="Z50" s="6"/>
      <c r="AA50" s="6"/>
      <c r="AB50" s="6"/>
      <c r="AC50" s="6"/>
      <c r="AD50" s="6"/>
      <c r="AE50" s="6"/>
      <c r="AF50" s="6"/>
      <c r="AG50" s="6"/>
      <c r="AH50" s="6"/>
      <c r="AI50" s="6"/>
      <c r="AJ50" s="6"/>
      <c r="AK50" s="6"/>
      <c r="AL50" s="6"/>
    </row>
    <row r="51" spans="1:38" x14ac:dyDescent="0.35">
      <c r="A51" s="3">
        <v>49</v>
      </c>
      <c r="B51" s="4" t="s">
        <v>145</v>
      </c>
      <c r="C51" s="4" t="s">
        <v>146</v>
      </c>
      <c r="D51" s="7"/>
      <c r="E51" s="7"/>
      <c r="F51" s="7"/>
      <c r="G51" s="7"/>
      <c r="H51" s="7"/>
      <c r="I51" s="7"/>
      <c r="J51" s="6"/>
      <c r="K51" s="6"/>
      <c r="L51" s="6"/>
      <c r="M51" s="6"/>
      <c r="N51" s="7"/>
      <c r="O51" s="7"/>
      <c r="P51" s="7"/>
      <c r="Q51" s="6"/>
      <c r="R51" s="7"/>
      <c r="S51" s="7"/>
      <c r="T51" s="7"/>
      <c r="U51" s="7"/>
      <c r="V51" s="7"/>
      <c r="W51" s="7"/>
      <c r="X51" s="7"/>
      <c r="Y51" s="6"/>
      <c r="Z51" s="6"/>
      <c r="AA51" s="6"/>
      <c r="AB51" s="6"/>
      <c r="AC51" s="6"/>
      <c r="AD51" s="6"/>
      <c r="AE51" s="6"/>
      <c r="AF51" s="6"/>
      <c r="AG51" s="6"/>
      <c r="AH51" s="6"/>
      <c r="AI51" s="6"/>
      <c r="AJ51" s="6"/>
      <c r="AK51" s="6"/>
      <c r="AL51" s="6"/>
    </row>
    <row r="52" spans="1:38" x14ac:dyDescent="0.35">
      <c r="A52" s="3">
        <v>50</v>
      </c>
      <c r="B52" s="4" t="s">
        <v>147</v>
      </c>
      <c r="C52" s="4" t="s">
        <v>148</v>
      </c>
      <c r="D52" s="7"/>
      <c r="E52" s="7"/>
      <c r="F52" s="7"/>
      <c r="G52" s="7"/>
      <c r="H52" s="7"/>
      <c r="I52" s="7"/>
      <c r="J52" s="6"/>
      <c r="K52" s="6"/>
      <c r="L52" s="6"/>
      <c r="M52" s="6"/>
      <c r="N52" s="7"/>
      <c r="O52" s="7"/>
      <c r="P52" s="7"/>
      <c r="Q52" s="6"/>
      <c r="R52" s="7"/>
      <c r="S52" s="7"/>
      <c r="T52" s="7"/>
      <c r="U52" s="7"/>
      <c r="V52" s="7"/>
      <c r="W52" s="7"/>
      <c r="X52" s="7"/>
      <c r="Y52" s="6"/>
      <c r="Z52" s="6"/>
      <c r="AA52" s="6"/>
      <c r="AB52" s="6"/>
      <c r="AC52" s="6"/>
      <c r="AD52" s="6"/>
      <c r="AE52" s="6"/>
      <c r="AF52" s="6"/>
      <c r="AG52" s="6"/>
      <c r="AH52" s="6"/>
      <c r="AI52" s="6"/>
      <c r="AJ52" s="6"/>
      <c r="AK52" s="6"/>
      <c r="AL52" s="6"/>
    </row>
    <row r="53" spans="1:38" x14ac:dyDescent="0.35">
      <c r="A53" s="3">
        <v>51</v>
      </c>
      <c r="B53" s="4" t="s">
        <v>149</v>
      </c>
      <c r="C53" s="4" t="s">
        <v>150</v>
      </c>
      <c r="D53" s="7"/>
      <c r="E53" s="7"/>
      <c r="F53" s="7"/>
      <c r="G53" s="7"/>
      <c r="H53" s="7"/>
      <c r="I53" s="7"/>
      <c r="J53" s="6"/>
      <c r="K53" s="6"/>
      <c r="L53" s="6"/>
      <c r="M53" s="6"/>
      <c r="N53" s="7"/>
      <c r="O53" s="7"/>
      <c r="P53" s="7"/>
      <c r="Q53" s="6"/>
      <c r="R53" s="7"/>
      <c r="S53" s="7"/>
      <c r="T53" s="7"/>
      <c r="U53" s="7"/>
      <c r="V53" s="7"/>
      <c r="W53" s="7"/>
      <c r="X53" s="7"/>
      <c r="Y53" s="6"/>
      <c r="Z53" s="6"/>
      <c r="AA53" s="6"/>
      <c r="AB53" s="6"/>
      <c r="AC53" s="6"/>
      <c r="AD53" s="6"/>
      <c r="AE53" s="6"/>
      <c r="AF53" s="6"/>
      <c r="AG53" s="6"/>
      <c r="AH53" s="6"/>
      <c r="AI53" s="6"/>
      <c r="AJ53" s="6"/>
      <c r="AK53" s="6"/>
      <c r="AL53" s="6"/>
    </row>
    <row r="54" spans="1:38" x14ac:dyDescent="0.35">
      <c r="A54" s="3">
        <v>52</v>
      </c>
      <c r="B54" s="4" t="s">
        <v>151</v>
      </c>
      <c r="C54" s="4" t="s">
        <v>152</v>
      </c>
      <c r="D54" s="7"/>
      <c r="E54" s="7"/>
      <c r="F54" s="7"/>
      <c r="G54" s="7"/>
      <c r="H54" s="7"/>
      <c r="I54" s="7"/>
      <c r="J54" s="6"/>
      <c r="K54" s="6"/>
      <c r="L54" s="6"/>
      <c r="M54" s="6"/>
      <c r="N54" s="7"/>
      <c r="O54" s="7"/>
      <c r="P54" s="7"/>
      <c r="Q54" s="6"/>
      <c r="R54" s="7"/>
      <c r="S54" s="7"/>
      <c r="T54" s="7"/>
      <c r="U54" s="7"/>
      <c r="V54" s="7"/>
      <c r="W54" s="7"/>
      <c r="X54" s="7"/>
      <c r="Y54" s="6"/>
      <c r="Z54" s="6"/>
      <c r="AA54" s="6"/>
      <c r="AB54" s="6"/>
      <c r="AC54" s="6"/>
      <c r="AD54" s="6"/>
      <c r="AE54" s="6"/>
      <c r="AF54" s="6"/>
      <c r="AG54" s="6"/>
      <c r="AH54" s="6"/>
      <c r="AI54" s="6"/>
      <c r="AJ54" s="6"/>
      <c r="AK54" s="6"/>
      <c r="AL54" s="6"/>
    </row>
    <row r="55" spans="1:38" x14ac:dyDescent="0.35">
      <c r="A55" s="3">
        <v>53</v>
      </c>
      <c r="B55" s="4" t="s">
        <v>153</v>
      </c>
      <c r="C55" s="4" t="s">
        <v>154</v>
      </c>
      <c r="D55" s="7"/>
      <c r="E55" s="7"/>
      <c r="F55" s="7"/>
      <c r="G55" s="7"/>
      <c r="H55" s="7"/>
      <c r="I55" s="7"/>
      <c r="J55" s="6"/>
      <c r="K55" s="6"/>
      <c r="L55" s="6"/>
      <c r="M55" s="6"/>
      <c r="N55" s="7"/>
      <c r="O55" s="7"/>
      <c r="P55" s="7"/>
      <c r="Q55" s="6"/>
      <c r="R55" s="7"/>
      <c r="S55" s="7"/>
      <c r="T55" s="7"/>
      <c r="U55" s="7"/>
      <c r="V55" s="7"/>
      <c r="W55" s="7"/>
      <c r="X55" s="7"/>
      <c r="Y55" s="6"/>
      <c r="Z55" s="6"/>
      <c r="AA55" s="6"/>
      <c r="AB55" s="6"/>
      <c r="AC55" s="6"/>
      <c r="AD55" s="6"/>
      <c r="AE55" s="6"/>
      <c r="AF55" s="6"/>
      <c r="AG55" s="6"/>
      <c r="AH55" s="6"/>
      <c r="AI55" s="6"/>
      <c r="AJ55" s="6"/>
      <c r="AK55" s="6"/>
      <c r="AL55" s="6"/>
    </row>
    <row r="56" spans="1:38" x14ac:dyDescent="0.35">
      <c r="A56" s="3">
        <v>54</v>
      </c>
      <c r="B56" s="4" t="s">
        <v>155</v>
      </c>
      <c r="C56" s="4" t="s">
        <v>156</v>
      </c>
      <c r="D56" s="7"/>
      <c r="E56" s="7"/>
      <c r="F56" s="7"/>
      <c r="G56" s="7"/>
      <c r="H56" s="7"/>
      <c r="I56" s="7"/>
      <c r="J56" s="6"/>
      <c r="K56" s="6"/>
      <c r="L56" s="6"/>
      <c r="M56" s="6"/>
      <c r="N56" s="7"/>
      <c r="O56" s="7"/>
      <c r="P56" s="7"/>
      <c r="Q56" s="6"/>
      <c r="R56" s="7"/>
      <c r="S56" s="7"/>
      <c r="T56" s="7"/>
      <c r="U56" s="7"/>
      <c r="V56" s="7"/>
      <c r="W56" s="7"/>
      <c r="X56" s="7"/>
      <c r="Y56" s="6"/>
      <c r="Z56" s="6"/>
      <c r="AA56" s="6"/>
      <c r="AB56" s="6"/>
      <c r="AC56" s="6"/>
      <c r="AD56" s="6"/>
      <c r="AE56" s="6"/>
      <c r="AF56" s="6"/>
      <c r="AG56" s="6"/>
      <c r="AH56" s="6"/>
      <c r="AI56" s="6"/>
      <c r="AJ56" s="6"/>
      <c r="AK56" s="6"/>
      <c r="AL56" s="6"/>
    </row>
    <row r="57" spans="1:38" ht="29" x14ac:dyDescent="0.35">
      <c r="A57" s="3">
        <v>55</v>
      </c>
      <c r="B57" s="4" t="s">
        <v>157</v>
      </c>
      <c r="C57" s="4" t="s">
        <v>158</v>
      </c>
      <c r="D57" s="7"/>
      <c r="E57" s="7"/>
      <c r="F57" s="7"/>
      <c r="G57" s="7"/>
      <c r="H57" s="7"/>
      <c r="I57" s="7"/>
      <c r="J57" s="6"/>
      <c r="K57" s="6"/>
      <c r="L57" s="6"/>
      <c r="M57" s="6"/>
      <c r="N57" s="7"/>
      <c r="O57" s="7"/>
      <c r="P57" s="7"/>
      <c r="Q57" s="6"/>
      <c r="R57" s="7"/>
      <c r="S57" s="7"/>
      <c r="T57" s="7"/>
      <c r="U57" s="7"/>
      <c r="V57" s="7"/>
      <c r="W57" s="7"/>
      <c r="X57" s="7"/>
      <c r="Y57" s="6"/>
      <c r="Z57" s="6"/>
      <c r="AA57" s="6"/>
      <c r="AB57" s="6"/>
      <c r="AC57" s="6"/>
      <c r="AD57" s="6"/>
      <c r="AE57" s="6"/>
      <c r="AF57" s="6"/>
      <c r="AG57" s="6"/>
      <c r="AH57" s="6"/>
      <c r="AI57" s="6"/>
      <c r="AJ57" s="6"/>
      <c r="AK57" s="6"/>
      <c r="AL57" s="6"/>
    </row>
    <row r="58" spans="1:38" x14ac:dyDescent="0.35">
      <c r="A58" s="3">
        <v>56</v>
      </c>
      <c r="B58" s="4" t="s">
        <v>159</v>
      </c>
      <c r="C58" s="4" t="s">
        <v>160</v>
      </c>
      <c r="D58" s="7"/>
      <c r="E58" s="7"/>
      <c r="F58" s="7"/>
      <c r="G58" s="7"/>
      <c r="H58" s="7"/>
      <c r="I58" s="7"/>
      <c r="J58" s="6"/>
      <c r="K58" s="6"/>
      <c r="L58" s="6"/>
      <c r="M58" s="6"/>
      <c r="N58" s="7"/>
      <c r="O58" s="7"/>
      <c r="P58" s="7"/>
      <c r="Q58" s="6"/>
      <c r="R58" s="7"/>
      <c r="S58" s="7"/>
      <c r="T58" s="7"/>
      <c r="U58" s="7"/>
      <c r="V58" s="7"/>
      <c r="W58" s="7"/>
      <c r="X58" s="7"/>
      <c r="Y58" s="6"/>
      <c r="Z58" s="6"/>
      <c r="AA58" s="6"/>
      <c r="AB58" s="6"/>
      <c r="AC58" s="6"/>
      <c r="AD58" s="6"/>
      <c r="AE58" s="6"/>
      <c r="AF58" s="6"/>
      <c r="AG58" s="6"/>
      <c r="AH58" s="6"/>
      <c r="AI58" s="6"/>
      <c r="AJ58" s="6"/>
      <c r="AK58" s="6"/>
      <c r="AL58" s="6"/>
    </row>
    <row r="59" spans="1:38" x14ac:dyDescent="0.35">
      <c r="A59" s="3">
        <v>57</v>
      </c>
      <c r="B59" s="4" t="s">
        <v>161</v>
      </c>
      <c r="C59" s="4" t="s">
        <v>162</v>
      </c>
      <c r="D59" s="7"/>
      <c r="E59" s="7"/>
      <c r="F59" s="7"/>
      <c r="G59" s="7"/>
      <c r="H59" s="7"/>
      <c r="I59" s="7"/>
      <c r="J59" s="6"/>
      <c r="K59" s="6"/>
      <c r="L59" s="6"/>
      <c r="M59" s="6"/>
      <c r="N59" s="7"/>
      <c r="O59" s="7"/>
      <c r="P59" s="7"/>
      <c r="Q59" s="6"/>
      <c r="R59" s="7"/>
      <c r="S59" s="7"/>
      <c r="T59" s="7"/>
      <c r="U59" s="7"/>
      <c r="V59" s="7"/>
      <c r="W59" s="7"/>
      <c r="X59" s="7"/>
      <c r="Y59" s="6"/>
      <c r="Z59" s="6"/>
      <c r="AA59" s="6"/>
      <c r="AB59" s="6"/>
      <c r="AC59" s="6"/>
      <c r="AD59" s="6"/>
      <c r="AE59" s="6"/>
      <c r="AF59" s="6"/>
      <c r="AG59" s="6"/>
      <c r="AH59" s="6"/>
      <c r="AI59" s="6"/>
      <c r="AJ59" s="6"/>
      <c r="AK59" s="6"/>
      <c r="AL59" s="6"/>
    </row>
    <row r="60" spans="1:38" x14ac:dyDescent="0.35">
      <c r="A60" s="3">
        <v>58</v>
      </c>
      <c r="B60" s="4" t="s">
        <v>163</v>
      </c>
      <c r="C60" s="4" t="s">
        <v>152</v>
      </c>
      <c r="D60" s="7"/>
      <c r="E60" s="7"/>
      <c r="F60" s="7"/>
      <c r="G60" s="7"/>
      <c r="H60" s="7"/>
      <c r="I60" s="7"/>
      <c r="J60" s="6"/>
      <c r="K60" s="6"/>
      <c r="L60" s="6"/>
      <c r="M60" s="6"/>
      <c r="N60" s="7"/>
      <c r="O60" s="7"/>
      <c r="P60" s="7"/>
      <c r="Q60" s="6"/>
      <c r="R60" s="7"/>
      <c r="S60" s="7"/>
      <c r="T60" s="7"/>
      <c r="U60" s="7"/>
      <c r="V60" s="7"/>
      <c r="W60" s="7"/>
      <c r="X60" s="7"/>
      <c r="Y60" s="6"/>
      <c r="Z60" s="6"/>
      <c r="AA60" s="6"/>
      <c r="AB60" s="6"/>
      <c r="AC60" s="6"/>
      <c r="AD60" s="6"/>
      <c r="AE60" s="6"/>
      <c r="AF60" s="6"/>
      <c r="AG60" s="6"/>
      <c r="AH60" s="6"/>
      <c r="AI60" s="6"/>
      <c r="AJ60" s="6"/>
      <c r="AK60" s="6"/>
      <c r="AL60" s="6"/>
    </row>
    <row r="61" spans="1:38" x14ac:dyDescent="0.35">
      <c r="A61" s="3">
        <v>59</v>
      </c>
      <c r="B61" s="4" t="s">
        <v>164</v>
      </c>
      <c r="C61" s="4" t="s">
        <v>165</v>
      </c>
      <c r="D61" s="7"/>
      <c r="E61" s="7"/>
      <c r="F61" s="7"/>
      <c r="G61" s="7"/>
      <c r="H61" s="7"/>
      <c r="I61" s="7"/>
      <c r="J61" s="6"/>
      <c r="K61" s="6"/>
      <c r="L61" s="6"/>
      <c r="M61" s="6"/>
      <c r="N61" s="7"/>
      <c r="O61" s="7"/>
      <c r="P61" s="7"/>
      <c r="Q61" s="6"/>
      <c r="R61" s="7"/>
      <c r="S61" s="7"/>
      <c r="T61" s="7"/>
      <c r="U61" s="7"/>
      <c r="V61" s="7"/>
      <c r="W61" s="7"/>
      <c r="X61" s="7"/>
      <c r="Y61" s="6"/>
      <c r="Z61" s="6"/>
      <c r="AA61" s="6"/>
      <c r="AB61" s="6"/>
      <c r="AC61" s="6"/>
      <c r="AD61" s="6"/>
      <c r="AE61" s="6"/>
      <c r="AF61" s="6"/>
      <c r="AG61" s="6"/>
      <c r="AH61" s="6"/>
      <c r="AI61" s="6"/>
      <c r="AJ61" s="6"/>
      <c r="AK61" s="6"/>
      <c r="AL61" s="6"/>
    </row>
    <row r="62" spans="1:38" ht="29" x14ac:dyDescent="0.35">
      <c r="A62" s="3">
        <v>60</v>
      </c>
      <c r="B62" s="4" t="s">
        <v>166</v>
      </c>
      <c r="C62" s="4" t="s">
        <v>158</v>
      </c>
      <c r="D62" s="7"/>
      <c r="E62" s="7"/>
      <c r="F62" s="7"/>
      <c r="G62" s="7"/>
      <c r="H62" s="7"/>
      <c r="I62" s="7"/>
      <c r="J62" s="6"/>
      <c r="K62" s="6"/>
      <c r="L62" s="6"/>
      <c r="M62" s="6"/>
      <c r="N62" s="7"/>
      <c r="O62" s="7"/>
      <c r="P62" s="7"/>
      <c r="Q62" s="6"/>
      <c r="R62" s="7"/>
      <c r="S62" s="7"/>
      <c r="T62" s="7"/>
      <c r="U62" s="7"/>
      <c r="V62" s="7"/>
      <c r="W62" s="7"/>
      <c r="X62" s="7"/>
      <c r="Y62" s="6"/>
      <c r="Z62" s="6"/>
      <c r="AA62" s="6"/>
      <c r="AB62" s="6"/>
      <c r="AC62" s="6"/>
      <c r="AD62" s="6"/>
      <c r="AE62" s="6"/>
      <c r="AF62" s="6"/>
      <c r="AG62" s="6"/>
      <c r="AH62" s="6"/>
      <c r="AI62" s="6"/>
      <c r="AJ62" s="6"/>
      <c r="AK62" s="6"/>
      <c r="AL62" s="6"/>
    </row>
    <row r="63" spans="1:38" x14ac:dyDescent="0.35">
      <c r="A63" s="3">
        <v>61</v>
      </c>
      <c r="B63" s="4" t="s">
        <v>167</v>
      </c>
      <c r="C63" s="4" t="s">
        <v>168</v>
      </c>
      <c r="D63" s="7"/>
      <c r="E63" s="7"/>
      <c r="F63" s="7"/>
      <c r="G63" s="7"/>
      <c r="H63" s="7"/>
      <c r="I63" s="7"/>
      <c r="J63" s="6"/>
      <c r="K63" s="6"/>
      <c r="L63" s="6"/>
      <c r="M63" s="6"/>
      <c r="N63" s="7"/>
      <c r="O63" s="7"/>
      <c r="P63" s="7"/>
      <c r="Q63" s="6"/>
      <c r="R63" s="7"/>
      <c r="S63" s="7"/>
      <c r="T63" s="7"/>
      <c r="U63" s="7"/>
      <c r="V63" s="7"/>
      <c r="W63" s="7"/>
      <c r="X63" s="7"/>
      <c r="Y63" s="6"/>
      <c r="Z63" s="6"/>
      <c r="AA63" s="6"/>
      <c r="AB63" s="6"/>
      <c r="AC63" s="6"/>
      <c r="AD63" s="6"/>
      <c r="AE63" s="6"/>
      <c r="AF63" s="6"/>
      <c r="AG63" s="6"/>
      <c r="AH63" s="6"/>
      <c r="AI63" s="6"/>
      <c r="AJ63" s="6"/>
      <c r="AK63" s="6"/>
      <c r="AL63" s="6"/>
    </row>
    <row r="64" spans="1:38" x14ac:dyDescent="0.35">
      <c r="A64" s="3">
        <v>62</v>
      </c>
      <c r="B64" s="4" t="s">
        <v>169</v>
      </c>
      <c r="C64" s="4" t="s">
        <v>170</v>
      </c>
      <c r="D64" s="7"/>
      <c r="E64" s="7"/>
      <c r="F64" s="7"/>
      <c r="G64" s="7"/>
      <c r="H64" s="7"/>
      <c r="I64" s="7"/>
      <c r="J64" s="6"/>
      <c r="K64" s="6"/>
      <c r="L64" s="6"/>
      <c r="M64" s="6"/>
      <c r="N64" s="7"/>
      <c r="O64" s="7"/>
      <c r="P64" s="7"/>
      <c r="Q64" s="6"/>
      <c r="R64" s="7"/>
      <c r="S64" s="7"/>
      <c r="T64" s="7"/>
      <c r="U64" s="7"/>
      <c r="V64" s="7"/>
      <c r="W64" s="7"/>
      <c r="X64" s="7"/>
      <c r="Y64" s="6"/>
      <c r="Z64" s="6"/>
      <c r="AA64" s="6"/>
      <c r="AB64" s="6"/>
      <c r="AC64" s="6"/>
      <c r="AD64" s="6"/>
      <c r="AE64" s="6"/>
      <c r="AF64" s="6"/>
      <c r="AG64" s="6"/>
      <c r="AH64" s="6"/>
      <c r="AI64" s="6"/>
      <c r="AJ64" s="6"/>
      <c r="AK64" s="6"/>
      <c r="AL64" s="6"/>
    </row>
    <row r="65" spans="1:38" x14ac:dyDescent="0.35">
      <c r="A65" s="3">
        <v>63</v>
      </c>
      <c r="B65" s="4" t="s">
        <v>171</v>
      </c>
      <c r="C65" s="4" t="s">
        <v>172</v>
      </c>
      <c r="D65" s="7"/>
      <c r="E65" s="7"/>
      <c r="F65" s="7"/>
      <c r="G65" s="7"/>
      <c r="H65" s="7"/>
      <c r="I65" s="7"/>
      <c r="J65" s="6"/>
      <c r="K65" s="6"/>
      <c r="L65" s="6"/>
      <c r="M65" s="6"/>
      <c r="N65" s="7"/>
      <c r="O65" s="7"/>
      <c r="P65" s="7"/>
      <c r="Q65" s="6"/>
      <c r="R65" s="7"/>
      <c r="S65" s="7"/>
      <c r="T65" s="7"/>
      <c r="U65" s="7"/>
      <c r="V65" s="7"/>
      <c r="W65" s="7"/>
      <c r="X65" s="7"/>
      <c r="Y65" s="6"/>
      <c r="Z65" s="6"/>
      <c r="AA65" s="6"/>
      <c r="AB65" s="6"/>
      <c r="AC65" s="6"/>
      <c r="AD65" s="6"/>
      <c r="AE65" s="6"/>
      <c r="AF65" s="6"/>
      <c r="AG65" s="6"/>
      <c r="AH65" s="6"/>
      <c r="AI65" s="6"/>
      <c r="AJ65" s="6"/>
      <c r="AK65" s="6"/>
      <c r="AL65" s="6"/>
    </row>
    <row r="66" spans="1:38" x14ac:dyDescent="0.35">
      <c r="A66" s="3">
        <v>64</v>
      </c>
      <c r="B66" s="4" t="s">
        <v>173</v>
      </c>
      <c r="C66" s="4" t="s">
        <v>174</v>
      </c>
      <c r="D66" s="7"/>
      <c r="E66" s="7"/>
      <c r="F66" s="7"/>
      <c r="G66" s="7"/>
      <c r="H66" s="7"/>
      <c r="I66" s="7"/>
      <c r="J66" s="6"/>
      <c r="K66" s="6"/>
      <c r="L66" s="6"/>
      <c r="M66" s="6"/>
      <c r="N66" s="7"/>
      <c r="O66" s="7"/>
      <c r="P66" s="7"/>
      <c r="Q66" s="6"/>
      <c r="R66" s="7"/>
      <c r="S66" s="7"/>
      <c r="T66" s="7"/>
      <c r="U66" s="7"/>
      <c r="V66" s="7"/>
      <c r="W66" s="7"/>
      <c r="X66" s="7"/>
      <c r="Y66" s="6"/>
      <c r="Z66" s="6"/>
      <c r="AA66" s="6"/>
      <c r="AB66" s="6"/>
      <c r="AC66" s="6"/>
      <c r="AD66" s="6"/>
      <c r="AE66" s="6"/>
      <c r="AF66" s="6"/>
      <c r="AG66" s="6"/>
      <c r="AH66" s="6"/>
      <c r="AI66" s="6"/>
      <c r="AJ66" s="6"/>
      <c r="AK66" s="6"/>
      <c r="AL66" s="6"/>
    </row>
    <row r="67" spans="1:38" x14ac:dyDescent="0.35">
      <c r="A67" s="3">
        <v>65</v>
      </c>
      <c r="B67" s="4" t="s">
        <v>175</v>
      </c>
      <c r="C67" s="4" t="s">
        <v>176</v>
      </c>
      <c r="D67" s="7"/>
      <c r="E67" s="7"/>
      <c r="F67" s="7"/>
      <c r="G67" s="7"/>
      <c r="H67" s="7"/>
      <c r="I67" s="7"/>
      <c r="J67" s="6"/>
      <c r="K67" s="6"/>
      <c r="L67" s="6"/>
      <c r="M67" s="6"/>
      <c r="N67" s="7"/>
      <c r="O67" s="7"/>
      <c r="P67" s="7"/>
      <c r="Q67" s="6"/>
      <c r="R67" s="7"/>
      <c r="S67" s="7"/>
      <c r="T67" s="7"/>
      <c r="U67" s="7"/>
      <c r="V67" s="7"/>
      <c r="W67" s="7"/>
      <c r="X67" s="7"/>
      <c r="Y67" s="6"/>
      <c r="Z67" s="6"/>
      <c r="AA67" s="6"/>
      <c r="AB67" s="6"/>
      <c r="AC67" s="6"/>
      <c r="AD67" s="6"/>
      <c r="AE67" s="6"/>
      <c r="AF67" s="6"/>
      <c r="AG67" s="6"/>
      <c r="AH67" s="6"/>
      <c r="AI67" s="6"/>
      <c r="AJ67" s="6"/>
      <c r="AK67" s="6"/>
      <c r="AL67" s="6"/>
    </row>
    <row r="68" spans="1:38" x14ac:dyDescent="0.35">
      <c r="A68" s="3">
        <v>66</v>
      </c>
      <c r="B68" s="4" t="s">
        <v>177</v>
      </c>
      <c r="C68" s="4" t="s">
        <v>178</v>
      </c>
      <c r="D68" s="7"/>
      <c r="E68" s="7"/>
      <c r="F68" s="7"/>
      <c r="G68" s="7"/>
      <c r="H68" s="7"/>
      <c r="I68" s="7"/>
      <c r="J68" s="6"/>
      <c r="K68" s="6"/>
      <c r="L68" s="6"/>
      <c r="M68" s="6"/>
      <c r="N68" s="7"/>
      <c r="O68" s="7"/>
      <c r="P68" s="7"/>
      <c r="Q68" s="6"/>
      <c r="R68" s="7"/>
      <c r="S68" s="7"/>
      <c r="T68" s="7"/>
      <c r="U68" s="7"/>
      <c r="V68" s="7"/>
      <c r="W68" s="7"/>
      <c r="X68" s="7"/>
      <c r="Y68" s="6"/>
      <c r="Z68" s="6"/>
      <c r="AA68" s="6"/>
      <c r="AB68" s="6"/>
      <c r="AC68" s="6"/>
      <c r="AD68" s="6"/>
      <c r="AE68" s="6"/>
      <c r="AF68" s="6"/>
      <c r="AG68" s="6"/>
      <c r="AH68" s="6"/>
      <c r="AI68" s="6"/>
      <c r="AJ68" s="6"/>
      <c r="AK68" s="6"/>
      <c r="AL68" s="6"/>
    </row>
    <row r="69" spans="1:38" x14ac:dyDescent="0.35">
      <c r="A69" s="3">
        <v>67</v>
      </c>
      <c r="B69" s="4" t="s">
        <v>179</v>
      </c>
      <c r="C69" s="4" t="s">
        <v>180</v>
      </c>
      <c r="D69" s="7"/>
      <c r="E69" s="7"/>
      <c r="F69" s="7"/>
      <c r="G69" s="7"/>
      <c r="H69" s="7"/>
      <c r="I69" s="7"/>
      <c r="J69" s="6"/>
      <c r="K69" s="6"/>
      <c r="L69" s="6"/>
      <c r="M69" s="6"/>
      <c r="N69" s="7"/>
      <c r="O69" s="7"/>
      <c r="P69" s="7"/>
      <c r="Q69" s="6"/>
      <c r="R69" s="7"/>
      <c r="S69" s="7"/>
      <c r="T69" s="7"/>
      <c r="U69" s="7"/>
      <c r="V69" s="7"/>
      <c r="W69" s="7"/>
      <c r="X69" s="7"/>
      <c r="Y69" s="6"/>
      <c r="Z69" s="6"/>
      <c r="AA69" s="6"/>
      <c r="AB69" s="6"/>
      <c r="AC69" s="6"/>
      <c r="AD69" s="6"/>
      <c r="AE69" s="6"/>
      <c r="AF69" s="6"/>
      <c r="AG69" s="6"/>
      <c r="AH69" s="6"/>
      <c r="AI69" s="6"/>
      <c r="AJ69" s="6"/>
      <c r="AK69" s="6"/>
      <c r="AL69" s="6"/>
    </row>
    <row r="70" spans="1:38" x14ac:dyDescent="0.35">
      <c r="A70" s="3">
        <v>68</v>
      </c>
      <c r="B70" s="4" t="s">
        <v>181</v>
      </c>
      <c r="C70" s="4" t="s">
        <v>182</v>
      </c>
      <c r="D70" s="7"/>
      <c r="E70" s="7"/>
      <c r="F70" s="7"/>
      <c r="G70" s="7"/>
      <c r="H70" s="7"/>
      <c r="I70" s="7"/>
      <c r="J70" s="6"/>
      <c r="K70" s="6"/>
      <c r="L70" s="6"/>
      <c r="M70" s="6"/>
      <c r="N70" s="7"/>
      <c r="O70" s="7"/>
      <c r="P70" s="7"/>
      <c r="Q70" s="6"/>
      <c r="R70" s="7"/>
      <c r="S70" s="7"/>
      <c r="T70" s="7"/>
      <c r="U70" s="7"/>
      <c r="V70" s="7"/>
      <c r="W70" s="7"/>
      <c r="X70" s="7"/>
      <c r="Y70" s="6"/>
      <c r="Z70" s="6"/>
      <c r="AA70" s="6"/>
      <c r="AB70" s="6"/>
      <c r="AC70" s="6"/>
      <c r="AD70" s="6"/>
      <c r="AE70" s="6"/>
      <c r="AF70" s="6"/>
      <c r="AG70" s="6"/>
      <c r="AH70" s="6"/>
      <c r="AI70" s="6"/>
      <c r="AJ70" s="6"/>
      <c r="AK70" s="6"/>
      <c r="AL70" s="6"/>
    </row>
    <row r="71" spans="1:38" x14ac:dyDescent="0.35">
      <c r="A71" s="3">
        <v>69</v>
      </c>
      <c r="B71" s="4" t="s">
        <v>183</v>
      </c>
      <c r="C71" s="4" t="s">
        <v>184</v>
      </c>
      <c r="D71" s="7"/>
      <c r="E71" s="7"/>
      <c r="F71" s="7"/>
      <c r="G71" s="7"/>
      <c r="H71" s="7"/>
      <c r="I71" s="7"/>
      <c r="J71" s="6"/>
      <c r="K71" s="6"/>
      <c r="L71" s="6"/>
      <c r="M71" s="6"/>
      <c r="N71" s="7"/>
      <c r="O71" s="7"/>
      <c r="P71" s="7"/>
      <c r="Q71" s="6"/>
      <c r="R71" s="7"/>
      <c r="S71" s="7"/>
      <c r="T71" s="7"/>
      <c r="U71" s="7"/>
      <c r="V71" s="7"/>
      <c r="W71" s="7"/>
      <c r="X71" s="7"/>
      <c r="Y71" s="6"/>
      <c r="Z71" s="6"/>
      <c r="AA71" s="6"/>
      <c r="AB71" s="6"/>
      <c r="AC71" s="6"/>
      <c r="AD71" s="6"/>
      <c r="AE71" s="6"/>
      <c r="AF71" s="6"/>
      <c r="AG71" s="6"/>
      <c r="AH71" s="6"/>
      <c r="AI71" s="6"/>
      <c r="AJ71" s="6"/>
      <c r="AK71" s="6"/>
      <c r="AL71" s="6"/>
    </row>
    <row r="72" spans="1:38" x14ac:dyDescent="0.35">
      <c r="A72" s="3">
        <v>70</v>
      </c>
      <c r="B72" s="4" t="s">
        <v>185</v>
      </c>
      <c r="C72" s="4" t="s">
        <v>186</v>
      </c>
      <c r="D72" s="7"/>
      <c r="E72" s="7"/>
      <c r="F72" s="7"/>
      <c r="G72" s="7"/>
      <c r="H72" s="7"/>
      <c r="I72" s="7"/>
      <c r="J72" s="6"/>
      <c r="K72" s="6"/>
      <c r="L72" s="6"/>
      <c r="M72" s="6"/>
      <c r="N72" s="7"/>
      <c r="O72" s="7"/>
      <c r="P72" s="7"/>
      <c r="Q72" s="6"/>
      <c r="R72" s="7"/>
      <c r="S72" s="7"/>
      <c r="T72" s="7"/>
      <c r="U72" s="7"/>
      <c r="V72" s="7"/>
      <c r="W72" s="7"/>
      <c r="X72" s="7"/>
      <c r="Y72" s="6"/>
      <c r="Z72" s="6"/>
      <c r="AA72" s="6"/>
      <c r="AB72" s="6"/>
      <c r="AC72" s="6"/>
      <c r="AD72" s="6"/>
      <c r="AE72" s="6"/>
      <c r="AF72" s="6"/>
      <c r="AG72" s="6"/>
      <c r="AH72" s="6"/>
      <c r="AI72" s="6"/>
      <c r="AJ72" s="6"/>
      <c r="AK72" s="6"/>
      <c r="AL72" s="6"/>
    </row>
    <row r="73" spans="1:38" x14ac:dyDescent="0.35">
      <c r="A73" s="3">
        <v>71</v>
      </c>
      <c r="B73" s="4" t="s">
        <v>187</v>
      </c>
      <c r="C73" s="4" t="s">
        <v>188</v>
      </c>
      <c r="D73" s="7"/>
      <c r="E73" s="7"/>
      <c r="F73" s="7"/>
      <c r="G73" s="7"/>
      <c r="H73" s="7"/>
      <c r="I73" s="7"/>
      <c r="J73" s="6"/>
      <c r="K73" s="6"/>
      <c r="L73" s="6"/>
      <c r="M73" s="6"/>
      <c r="N73" s="7"/>
      <c r="O73" s="7"/>
      <c r="P73" s="7"/>
      <c r="Q73" s="6"/>
      <c r="R73" s="7"/>
      <c r="S73" s="7"/>
      <c r="T73" s="7"/>
      <c r="U73" s="7"/>
      <c r="V73" s="7"/>
      <c r="W73" s="7"/>
      <c r="X73" s="7"/>
      <c r="Y73" s="6"/>
      <c r="Z73" s="6"/>
      <c r="AA73" s="6"/>
      <c r="AB73" s="6"/>
      <c r="AC73" s="6"/>
      <c r="AD73" s="6"/>
      <c r="AE73" s="6"/>
      <c r="AF73" s="6"/>
      <c r="AG73" s="6"/>
      <c r="AH73" s="6"/>
      <c r="AI73" s="6"/>
      <c r="AJ73" s="6"/>
      <c r="AK73" s="6"/>
      <c r="AL73" s="6"/>
    </row>
    <row r="74" spans="1:38" x14ac:dyDescent="0.35">
      <c r="A74" s="3">
        <v>72</v>
      </c>
      <c r="B74" s="4" t="s">
        <v>189</v>
      </c>
      <c r="C74" s="4" t="s">
        <v>190</v>
      </c>
      <c r="D74" s="7"/>
      <c r="E74" s="7"/>
      <c r="F74" s="7"/>
      <c r="G74" s="7"/>
      <c r="H74" s="7"/>
      <c r="I74" s="7"/>
      <c r="J74" s="6"/>
      <c r="K74" s="6"/>
      <c r="L74" s="6"/>
      <c r="M74" s="6"/>
      <c r="N74" s="7"/>
      <c r="O74" s="7"/>
      <c r="P74" s="7"/>
      <c r="Q74" s="6"/>
      <c r="R74" s="7"/>
      <c r="S74" s="7"/>
      <c r="T74" s="7"/>
      <c r="U74" s="7"/>
      <c r="V74" s="7"/>
      <c r="W74" s="7"/>
      <c r="X74" s="7"/>
      <c r="Y74" s="6"/>
      <c r="Z74" s="6"/>
      <c r="AA74" s="6"/>
      <c r="AB74" s="6"/>
      <c r="AC74" s="6"/>
      <c r="AD74" s="6"/>
      <c r="AE74" s="6"/>
      <c r="AF74" s="6"/>
      <c r="AG74" s="6"/>
      <c r="AH74" s="6"/>
      <c r="AI74" s="6"/>
      <c r="AJ74" s="6"/>
      <c r="AK74" s="6"/>
      <c r="AL74" s="6"/>
    </row>
    <row r="75" spans="1:38" x14ac:dyDescent="0.35">
      <c r="A75" s="3">
        <v>73</v>
      </c>
      <c r="B75" s="4" t="s">
        <v>191</v>
      </c>
      <c r="C75" s="4" t="s">
        <v>192</v>
      </c>
      <c r="D75" s="7"/>
      <c r="E75" s="7"/>
      <c r="F75" s="7"/>
      <c r="G75" s="7"/>
      <c r="H75" s="7"/>
      <c r="I75" s="7"/>
      <c r="J75" s="6"/>
      <c r="K75" s="6"/>
      <c r="L75" s="6"/>
      <c r="M75" s="6"/>
      <c r="N75" s="7"/>
      <c r="O75" s="7"/>
      <c r="P75" s="7"/>
      <c r="Q75" s="6"/>
      <c r="R75" s="7"/>
      <c r="S75" s="7"/>
      <c r="T75" s="7"/>
      <c r="U75" s="7"/>
      <c r="V75" s="7"/>
      <c r="W75" s="7"/>
      <c r="X75" s="7"/>
      <c r="Y75" s="6"/>
      <c r="Z75" s="6"/>
      <c r="AA75" s="6"/>
      <c r="AB75" s="6"/>
      <c r="AC75" s="6"/>
      <c r="AD75" s="6"/>
      <c r="AE75" s="6"/>
      <c r="AF75" s="6"/>
      <c r="AG75" s="6"/>
      <c r="AH75" s="6"/>
      <c r="AI75" s="6"/>
      <c r="AJ75" s="6"/>
      <c r="AK75" s="6"/>
      <c r="AL75" s="6"/>
    </row>
    <row r="76" spans="1:38" x14ac:dyDescent="0.35">
      <c r="A76" s="3">
        <v>74</v>
      </c>
      <c r="B76" s="4" t="s">
        <v>193</v>
      </c>
      <c r="C76" s="4" t="s">
        <v>178</v>
      </c>
      <c r="D76" s="7"/>
      <c r="E76" s="7"/>
      <c r="F76" s="7"/>
      <c r="G76" s="7"/>
      <c r="H76" s="7"/>
      <c r="I76" s="7"/>
      <c r="J76" s="6"/>
      <c r="K76" s="6"/>
      <c r="L76" s="6"/>
      <c r="M76" s="6"/>
      <c r="N76" s="7"/>
      <c r="O76" s="7"/>
      <c r="P76" s="7"/>
      <c r="Q76" s="6"/>
      <c r="R76" s="7"/>
      <c r="S76" s="7"/>
      <c r="T76" s="7"/>
      <c r="U76" s="7"/>
      <c r="V76" s="7"/>
      <c r="W76" s="7"/>
      <c r="X76" s="7"/>
      <c r="Y76" s="6"/>
      <c r="Z76" s="6"/>
      <c r="AA76" s="6"/>
      <c r="AB76" s="6"/>
      <c r="AC76" s="6"/>
      <c r="AD76" s="6"/>
      <c r="AE76" s="6"/>
      <c r="AF76" s="6"/>
      <c r="AG76" s="6"/>
      <c r="AH76" s="6"/>
      <c r="AI76" s="6"/>
      <c r="AJ76" s="6"/>
      <c r="AK76" s="6"/>
      <c r="AL76" s="6"/>
    </row>
    <row r="77" spans="1:38" x14ac:dyDescent="0.35">
      <c r="A77" s="3">
        <v>75</v>
      </c>
      <c r="B77" s="4" t="s">
        <v>194</v>
      </c>
      <c r="C77" s="4" t="s">
        <v>195</v>
      </c>
      <c r="D77" s="7"/>
      <c r="E77" s="7"/>
      <c r="F77" s="7"/>
      <c r="G77" s="7"/>
      <c r="H77" s="7"/>
      <c r="I77" s="7"/>
      <c r="J77" s="6"/>
      <c r="K77" s="6"/>
      <c r="L77" s="6"/>
      <c r="M77" s="6"/>
      <c r="N77" s="7"/>
      <c r="O77" s="7"/>
      <c r="P77" s="7"/>
      <c r="Q77" s="6"/>
      <c r="R77" s="7"/>
      <c r="S77" s="7"/>
      <c r="T77" s="7"/>
      <c r="U77" s="7"/>
      <c r="V77" s="7"/>
      <c r="W77" s="7"/>
      <c r="X77" s="7"/>
      <c r="Y77" s="6"/>
      <c r="Z77" s="6"/>
      <c r="AA77" s="6"/>
      <c r="AB77" s="6"/>
      <c r="AC77" s="6"/>
      <c r="AD77" s="6"/>
      <c r="AE77" s="6"/>
      <c r="AF77" s="6"/>
      <c r="AG77" s="6"/>
      <c r="AH77" s="6"/>
      <c r="AI77" s="6"/>
      <c r="AJ77" s="6"/>
      <c r="AK77" s="6"/>
      <c r="AL77" s="6"/>
    </row>
    <row r="78" spans="1:38" x14ac:dyDescent="0.35">
      <c r="A78" s="3">
        <v>76</v>
      </c>
      <c r="B78" s="4" t="s">
        <v>196</v>
      </c>
      <c r="C78" s="4" t="s">
        <v>197</v>
      </c>
      <c r="D78" s="7"/>
      <c r="E78" s="7"/>
      <c r="F78" s="7"/>
      <c r="G78" s="7"/>
      <c r="H78" s="7"/>
      <c r="I78" s="7"/>
      <c r="J78" s="6"/>
      <c r="K78" s="6"/>
      <c r="L78" s="6"/>
      <c r="M78" s="6"/>
      <c r="N78" s="7"/>
      <c r="O78" s="7"/>
      <c r="P78" s="7"/>
      <c r="Q78" s="6"/>
      <c r="R78" s="7"/>
      <c r="S78" s="7"/>
      <c r="T78" s="7"/>
      <c r="U78" s="7"/>
      <c r="V78" s="7"/>
      <c r="W78" s="7"/>
      <c r="X78" s="7"/>
      <c r="Y78" s="6"/>
      <c r="Z78" s="6"/>
      <c r="AA78" s="6"/>
      <c r="AB78" s="6"/>
      <c r="AC78" s="6"/>
      <c r="AD78" s="6"/>
      <c r="AE78" s="6"/>
      <c r="AF78" s="6"/>
      <c r="AG78" s="6"/>
      <c r="AH78" s="6"/>
      <c r="AI78" s="6"/>
      <c r="AJ78" s="6"/>
      <c r="AK78" s="6"/>
      <c r="AL78" s="6"/>
    </row>
    <row r="79" spans="1:38" x14ac:dyDescent="0.35">
      <c r="A79" s="3">
        <v>77</v>
      </c>
      <c r="B79" s="4" t="s">
        <v>198</v>
      </c>
      <c r="C79" s="4" t="s">
        <v>199</v>
      </c>
      <c r="D79" s="7"/>
      <c r="E79" s="7"/>
      <c r="F79" s="7"/>
      <c r="G79" s="7"/>
      <c r="H79" s="7"/>
      <c r="I79" s="7"/>
      <c r="J79" s="6"/>
      <c r="K79" s="6"/>
      <c r="L79" s="6"/>
      <c r="M79" s="6"/>
      <c r="N79" s="7"/>
      <c r="O79" s="7"/>
      <c r="P79" s="7"/>
      <c r="Q79" s="6"/>
      <c r="R79" s="7"/>
      <c r="S79" s="7"/>
      <c r="T79" s="7"/>
      <c r="U79" s="7"/>
      <c r="V79" s="7"/>
      <c r="W79" s="7"/>
      <c r="X79" s="7"/>
      <c r="Y79" s="6"/>
      <c r="Z79" s="6"/>
      <c r="AA79" s="6"/>
      <c r="AB79" s="6"/>
      <c r="AC79" s="6"/>
      <c r="AD79" s="6"/>
      <c r="AE79" s="6"/>
      <c r="AF79" s="6"/>
      <c r="AG79" s="6"/>
      <c r="AH79" s="6"/>
      <c r="AI79" s="6"/>
      <c r="AJ79" s="6"/>
      <c r="AK79" s="6"/>
      <c r="AL79" s="6"/>
    </row>
    <row r="80" spans="1:38" x14ac:dyDescent="0.35">
      <c r="A80" s="3">
        <v>78</v>
      </c>
      <c r="B80" s="4" t="s">
        <v>200</v>
      </c>
      <c r="C80" s="4" t="s">
        <v>201</v>
      </c>
      <c r="D80" s="7"/>
      <c r="E80" s="7"/>
      <c r="F80" s="7"/>
      <c r="G80" s="7"/>
      <c r="H80" s="7"/>
      <c r="I80" s="7"/>
      <c r="J80" s="6"/>
      <c r="K80" s="6"/>
      <c r="L80" s="6"/>
      <c r="M80" s="6"/>
      <c r="N80" s="7"/>
      <c r="O80" s="7"/>
      <c r="P80" s="7"/>
      <c r="Q80" s="6"/>
      <c r="R80" s="7"/>
      <c r="S80" s="7"/>
      <c r="T80" s="7"/>
      <c r="U80" s="7"/>
      <c r="V80" s="7"/>
      <c r="W80" s="7"/>
      <c r="X80" s="7"/>
      <c r="Y80" s="6"/>
      <c r="Z80" s="6"/>
      <c r="AA80" s="6"/>
      <c r="AB80" s="6"/>
      <c r="AC80" s="6"/>
      <c r="AD80" s="6"/>
      <c r="AE80" s="6"/>
      <c r="AF80" s="6"/>
      <c r="AG80" s="6"/>
      <c r="AH80" s="6"/>
      <c r="AI80" s="6"/>
      <c r="AJ80" s="6"/>
      <c r="AK80" s="6"/>
      <c r="AL80" s="6"/>
    </row>
    <row r="81" spans="1:38" x14ac:dyDescent="0.35">
      <c r="A81" s="3">
        <v>79</v>
      </c>
      <c r="B81" s="4" t="s">
        <v>202</v>
      </c>
      <c r="C81" s="4" t="s">
        <v>203</v>
      </c>
      <c r="D81" s="7"/>
      <c r="E81" s="7"/>
      <c r="F81" s="7"/>
      <c r="G81" s="7"/>
      <c r="H81" s="7"/>
      <c r="I81" s="7"/>
      <c r="J81" s="6"/>
      <c r="K81" s="6"/>
      <c r="L81" s="6"/>
      <c r="M81" s="6"/>
      <c r="N81" s="7"/>
      <c r="O81" s="7"/>
      <c r="P81" s="7"/>
      <c r="Q81" s="6"/>
      <c r="R81" s="7"/>
      <c r="S81" s="7"/>
      <c r="T81" s="7"/>
      <c r="U81" s="7"/>
      <c r="V81" s="7"/>
      <c r="W81" s="7"/>
      <c r="X81" s="7"/>
      <c r="Y81" s="6"/>
      <c r="Z81" s="6"/>
      <c r="AA81" s="6"/>
      <c r="AB81" s="6"/>
      <c r="AC81" s="6"/>
      <c r="AD81" s="6"/>
      <c r="AE81" s="6"/>
      <c r="AF81" s="6"/>
      <c r="AG81" s="6"/>
      <c r="AH81" s="6"/>
      <c r="AI81" s="6"/>
      <c r="AJ81" s="6"/>
      <c r="AK81" s="6"/>
      <c r="AL81" s="6"/>
    </row>
    <row r="82" spans="1:38" x14ac:dyDescent="0.35">
      <c r="A82" s="3">
        <v>80</v>
      </c>
      <c r="B82" s="4" t="s">
        <v>204</v>
      </c>
      <c r="C82" s="4" t="s">
        <v>205</v>
      </c>
      <c r="D82" s="7"/>
      <c r="E82" s="7"/>
      <c r="F82" s="7"/>
      <c r="G82" s="7"/>
      <c r="H82" s="7"/>
      <c r="I82" s="7"/>
      <c r="J82" s="6"/>
      <c r="K82" s="6"/>
      <c r="L82" s="6"/>
      <c r="M82" s="6"/>
      <c r="N82" s="7"/>
      <c r="O82" s="7"/>
      <c r="P82" s="7"/>
      <c r="Q82" s="6"/>
      <c r="R82" s="7"/>
      <c r="S82" s="7"/>
      <c r="T82" s="7"/>
      <c r="U82" s="7"/>
      <c r="V82" s="7"/>
      <c r="W82" s="7"/>
      <c r="X82" s="7"/>
      <c r="Y82" s="6"/>
      <c r="Z82" s="6"/>
      <c r="AA82" s="6"/>
      <c r="AB82" s="6"/>
      <c r="AC82" s="6"/>
      <c r="AD82" s="6"/>
      <c r="AE82" s="6"/>
      <c r="AF82" s="6"/>
      <c r="AG82" s="6"/>
      <c r="AH82" s="6"/>
      <c r="AI82" s="6"/>
      <c r="AJ82" s="6"/>
      <c r="AK82" s="6"/>
      <c r="AL82" s="6"/>
    </row>
    <row r="83" spans="1:38" x14ac:dyDescent="0.35">
      <c r="A83" s="3">
        <v>81</v>
      </c>
      <c r="B83" s="4" t="s">
        <v>206</v>
      </c>
      <c r="C83" s="4" t="s">
        <v>207</v>
      </c>
      <c r="D83" s="7"/>
      <c r="E83" s="7"/>
      <c r="F83" s="7"/>
      <c r="G83" s="7"/>
      <c r="H83" s="7"/>
      <c r="I83" s="7"/>
      <c r="J83" s="6"/>
      <c r="K83" s="6"/>
      <c r="L83" s="6"/>
      <c r="M83" s="6"/>
      <c r="N83" s="7"/>
      <c r="O83" s="7"/>
      <c r="P83" s="7"/>
      <c r="Q83" s="6"/>
      <c r="R83" s="7"/>
      <c r="S83" s="7"/>
      <c r="T83" s="7"/>
      <c r="U83" s="7"/>
      <c r="V83" s="7"/>
      <c r="W83" s="7"/>
      <c r="X83" s="7"/>
      <c r="Y83" s="6"/>
      <c r="Z83" s="6"/>
      <c r="AA83" s="6"/>
      <c r="AB83" s="6"/>
      <c r="AC83" s="6"/>
      <c r="AD83" s="6"/>
      <c r="AE83" s="6"/>
      <c r="AF83" s="6"/>
      <c r="AG83" s="6"/>
      <c r="AH83" s="6"/>
      <c r="AI83" s="6"/>
      <c r="AJ83" s="6"/>
      <c r="AK83" s="6"/>
      <c r="AL83" s="6"/>
    </row>
    <row r="84" spans="1:38" x14ac:dyDescent="0.35">
      <c r="A84" s="3">
        <v>82</v>
      </c>
      <c r="B84" s="4" t="s">
        <v>208</v>
      </c>
      <c r="C84" s="4" t="s">
        <v>209</v>
      </c>
      <c r="D84" s="7"/>
      <c r="E84" s="7"/>
      <c r="F84" s="7"/>
      <c r="G84" s="7"/>
      <c r="H84" s="7"/>
      <c r="I84" s="7"/>
      <c r="J84" s="6"/>
      <c r="K84" s="6"/>
      <c r="L84" s="6"/>
      <c r="M84" s="6"/>
      <c r="N84" s="7"/>
      <c r="O84" s="7"/>
      <c r="P84" s="7"/>
      <c r="Q84" s="6"/>
      <c r="R84" s="7"/>
      <c r="S84" s="7"/>
      <c r="T84" s="7"/>
      <c r="U84" s="7"/>
      <c r="V84" s="7"/>
      <c r="W84" s="7"/>
      <c r="X84" s="7"/>
      <c r="Y84" s="6"/>
      <c r="Z84" s="6"/>
      <c r="AA84" s="6"/>
      <c r="AB84" s="6"/>
      <c r="AC84" s="6"/>
      <c r="AD84" s="6"/>
      <c r="AE84" s="6"/>
      <c r="AF84" s="6"/>
      <c r="AG84" s="6"/>
      <c r="AH84" s="6"/>
      <c r="AI84" s="6"/>
      <c r="AJ84" s="6"/>
      <c r="AK84" s="6"/>
      <c r="AL84" s="6"/>
    </row>
    <row r="85" spans="1:38" x14ac:dyDescent="0.35">
      <c r="A85" s="3">
        <v>83</v>
      </c>
      <c r="B85" s="4" t="s">
        <v>210</v>
      </c>
      <c r="C85" s="4" t="s">
        <v>211</v>
      </c>
      <c r="D85" s="7"/>
      <c r="E85" s="7"/>
      <c r="F85" s="7"/>
      <c r="G85" s="7"/>
      <c r="H85" s="7"/>
      <c r="I85" s="7"/>
      <c r="J85" s="6"/>
      <c r="K85" s="6"/>
      <c r="L85" s="6"/>
      <c r="M85" s="6"/>
      <c r="N85" s="7"/>
      <c r="O85" s="7"/>
      <c r="P85" s="7"/>
      <c r="Q85" s="6"/>
      <c r="R85" s="7"/>
      <c r="S85" s="7"/>
      <c r="T85" s="7"/>
      <c r="U85" s="7"/>
      <c r="V85" s="7"/>
      <c r="W85" s="7"/>
      <c r="X85" s="7"/>
      <c r="Y85" s="6"/>
      <c r="Z85" s="6"/>
      <c r="AA85" s="6"/>
      <c r="AB85" s="6"/>
      <c r="AC85" s="6"/>
      <c r="AD85" s="6"/>
      <c r="AE85" s="6"/>
      <c r="AF85" s="6"/>
      <c r="AG85" s="6"/>
      <c r="AH85" s="6"/>
      <c r="AI85" s="6"/>
      <c r="AJ85" s="6"/>
      <c r="AK85" s="6"/>
      <c r="AL85" s="6"/>
    </row>
    <row r="86" spans="1:38" x14ac:dyDescent="0.35">
      <c r="A86" s="3">
        <v>84</v>
      </c>
      <c r="B86" s="4" t="s">
        <v>212</v>
      </c>
      <c r="C86" s="4" t="s">
        <v>213</v>
      </c>
      <c r="D86" s="7"/>
      <c r="E86" s="7"/>
      <c r="F86" s="7"/>
      <c r="G86" s="7"/>
      <c r="H86" s="7"/>
      <c r="I86" s="7"/>
      <c r="J86" s="6"/>
      <c r="K86" s="6"/>
      <c r="L86" s="6"/>
      <c r="M86" s="6"/>
      <c r="N86" s="7"/>
      <c r="O86" s="7"/>
      <c r="P86" s="7"/>
      <c r="Q86" s="6"/>
      <c r="R86" s="7"/>
      <c r="S86" s="7"/>
      <c r="T86" s="7"/>
      <c r="U86" s="7"/>
      <c r="V86" s="7"/>
      <c r="W86" s="7"/>
      <c r="X86" s="7"/>
      <c r="Y86" s="6"/>
      <c r="Z86" s="6"/>
      <c r="AA86" s="6"/>
      <c r="AB86" s="6"/>
      <c r="AC86" s="6"/>
      <c r="AD86" s="6"/>
      <c r="AE86" s="6"/>
      <c r="AF86" s="6"/>
      <c r="AG86" s="6"/>
      <c r="AH86" s="6"/>
      <c r="AI86" s="6"/>
      <c r="AJ86" s="6"/>
      <c r="AK86" s="6"/>
      <c r="AL86" s="6"/>
    </row>
    <row r="87" spans="1:38" x14ac:dyDescent="0.35">
      <c r="A87" s="3">
        <v>85</v>
      </c>
      <c r="B87" s="4" t="s">
        <v>214</v>
      </c>
      <c r="C87" s="4" t="s">
        <v>215</v>
      </c>
      <c r="D87" s="7"/>
      <c r="E87" s="7"/>
      <c r="F87" s="7"/>
      <c r="G87" s="7"/>
      <c r="H87" s="7"/>
      <c r="I87" s="7"/>
      <c r="J87" s="6"/>
      <c r="K87" s="6"/>
      <c r="L87" s="6"/>
      <c r="M87" s="6"/>
      <c r="N87" s="7"/>
      <c r="O87" s="7"/>
      <c r="P87" s="7"/>
      <c r="Q87" s="6"/>
      <c r="R87" s="7"/>
      <c r="S87" s="7"/>
      <c r="T87" s="7"/>
      <c r="U87" s="7"/>
      <c r="V87" s="7"/>
      <c r="W87" s="7"/>
      <c r="X87" s="7"/>
      <c r="Y87" s="6"/>
      <c r="Z87" s="6"/>
      <c r="AA87" s="6"/>
      <c r="AB87" s="6"/>
      <c r="AC87" s="6"/>
      <c r="AD87" s="6"/>
      <c r="AE87" s="6"/>
      <c r="AF87" s="6"/>
      <c r="AG87" s="6"/>
      <c r="AH87" s="6"/>
      <c r="AI87" s="6"/>
      <c r="AJ87" s="6"/>
      <c r="AK87" s="6"/>
      <c r="AL87" s="6"/>
    </row>
    <row r="88" spans="1:38" x14ac:dyDescent="0.35">
      <c r="A88" s="3">
        <v>86</v>
      </c>
      <c r="B88" s="4" t="s">
        <v>216</v>
      </c>
      <c r="C88" s="4" t="s">
        <v>217</v>
      </c>
      <c r="D88" s="7"/>
      <c r="E88" s="7"/>
      <c r="F88" s="7"/>
      <c r="G88" s="7"/>
      <c r="H88" s="7"/>
      <c r="I88" s="7"/>
      <c r="J88" s="6"/>
      <c r="K88" s="6"/>
      <c r="L88" s="6"/>
      <c r="M88" s="6"/>
      <c r="N88" s="7"/>
      <c r="O88" s="7"/>
      <c r="P88" s="7"/>
      <c r="Q88" s="6"/>
      <c r="R88" s="7"/>
      <c r="S88" s="7"/>
      <c r="T88" s="7"/>
      <c r="U88" s="7"/>
      <c r="V88" s="7"/>
      <c r="W88" s="7"/>
      <c r="X88" s="7"/>
      <c r="Y88" s="6"/>
      <c r="Z88" s="6"/>
      <c r="AA88" s="6"/>
      <c r="AB88" s="6"/>
      <c r="AC88" s="6"/>
      <c r="AD88" s="6"/>
      <c r="AE88" s="6"/>
      <c r="AF88" s="6"/>
      <c r="AG88" s="6"/>
      <c r="AH88" s="6"/>
      <c r="AI88" s="6"/>
      <c r="AJ88" s="6"/>
      <c r="AK88" s="6"/>
      <c r="AL88" s="6"/>
    </row>
    <row r="89" spans="1:38" x14ac:dyDescent="0.35">
      <c r="A89" s="3">
        <v>87</v>
      </c>
      <c r="B89" s="4" t="s">
        <v>218</v>
      </c>
      <c r="C89" s="4" t="s">
        <v>219</v>
      </c>
      <c r="D89" s="7"/>
      <c r="E89" s="7"/>
      <c r="F89" s="7"/>
      <c r="G89" s="7"/>
      <c r="H89" s="7"/>
      <c r="I89" s="7"/>
      <c r="J89" s="6"/>
      <c r="K89" s="6"/>
      <c r="L89" s="6"/>
      <c r="M89" s="6"/>
      <c r="N89" s="7"/>
      <c r="O89" s="7"/>
      <c r="P89" s="7"/>
      <c r="Q89" s="6"/>
      <c r="R89" s="7"/>
      <c r="S89" s="7"/>
      <c r="T89" s="7"/>
      <c r="U89" s="7"/>
      <c r="V89" s="7"/>
      <c r="W89" s="7"/>
      <c r="X89" s="7"/>
      <c r="Y89" s="6"/>
      <c r="Z89" s="6"/>
      <c r="AA89" s="6"/>
      <c r="AB89" s="6"/>
      <c r="AC89" s="6"/>
      <c r="AD89" s="6"/>
      <c r="AE89" s="6"/>
      <c r="AF89" s="6"/>
      <c r="AG89" s="6"/>
      <c r="AH89" s="6"/>
      <c r="AI89" s="6"/>
      <c r="AJ89" s="6"/>
      <c r="AK89" s="6"/>
      <c r="AL89" s="6"/>
    </row>
    <row r="90" spans="1:38" x14ac:dyDescent="0.35">
      <c r="A90" s="3">
        <v>88</v>
      </c>
      <c r="B90" s="4" t="s">
        <v>220</v>
      </c>
      <c r="C90" s="4" t="s">
        <v>221</v>
      </c>
      <c r="D90" s="7"/>
      <c r="E90" s="7"/>
      <c r="F90" s="7"/>
      <c r="G90" s="7"/>
      <c r="H90" s="7"/>
      <c r="I90" s="7"/>
      <c r="J90" s="6"/>
      <c r="K90" s="6"/>
      <c r="L90" s="6"/>
      <c r="M90" s="6"/>
      <c r="N90" s="7"/>
      <c r="O90" s="7"/>
      <c r="P90" s="7"/>
      <c r="Q90" s="6"/>
      <c r="R90" s="7"/>
      <c r="S90" s="7"/>
      <c r="T90" s="7"/>
      <c r="U90" s="7"/>
      <c r="V90" s="7"/>
      <c r="W90" s="7"/>
      <c r="X90" s="7"/>
      <c r="Y90" s="6"/>
      <c r="Z90" s="6"/>
      <c r="AA90" s="6"/>
      <c r="AB90" s="6"/>
      <c r="AC90" s="6"/>
      <c r="AD90" s="6"/>
      <c r="AE90" s="6"/>
      <c r="AF90" s="6"/>
      <c r="AG90" s="6"/>
      <c r="AH90" s="6"/>
      <c r="AI90" s="6"/>
      <c r="AJ90" s="6"/>
      <c r="AK90" s="6"/>
      <c r="AL90" s="6"/>
    </row>
    <row r="91" spans="1:38" x14ac:dyDescent="0.35">
      <c r="A91" s="3">
        <v>89</v>
      </c>
      <c r="B91" s="4" t="s">
        <v>222</v>
      </c>
      <c r="C91" s="4" t="s">
        <v>223</v>
      </c>
      <c r="D91" s="7"/>
      <c r="E91" s="7"/>
      <c r="F91" s="7"/>
      <c r="G91" s="7"/>
      <c r="H91" s="7"/>
      <c r="I91" s="7"/>
      <c r="J91" s="6"/>
      <c r="K91" s="6"/>
      <c r="L91" s="6"/>
      <c r="M91" s="6"/>
      <c r="N91" s="7"/>
      <c r="O91" s="7"/>
      <c r="P91" s="7"/>
      <c r="Q91" s="6"/>
      <c r="R91" s="7"/>
      <c r="S91" s="7"/>
      <c r="T91" s="7"/>
      <c r="U91" s="7"/>
      <c r="V91" s="7"/>
      <c r="W91" s="7"/>
      <c r="X91" s="7"/>
      <c r="Y91" s="6"/>
      <c r="Z91" s="6"/>
      <c r="AA91" s="6"/>
      <c r="AB91" s="6"/>
      <c r="AC91" s="6"/>
      <c r="AD91" s="6"/>
      <c r="AE91" s="6"/>
      <c r="AF91" s="6"/>
      <c r="AG91" s="6"/>
      <c r="AH91" s="6"/>
      <c r="AI91" s="6"/>
      <c r="AJ91" s="6"/>
      <c r="AK91" s="6"/>
      <c r="AL91" s="6"/>
    </row>
    <row r="92" spans="1:38" x14ac:dyDescent="0.35">
      <c r="A92" s="3">
        <v>90</v>
      </c>
      <c r="B92" s="4" t="s">
        <v>224</v>
      </c>
      <c r="C92" s="4" t="s">
        <v>225</v>
      </c>
      <c r="D92" s="7"/>
      <c r="E92" s="7"/>
      <c r="F92" s="7"/>
      <c r="G92" s="7"/>
      <c r="H92" s="7"/>
      <c r="I92" s="7"/>
      <c r="J92" s="6"/>
      <c r="K92" s="6"/>
      <c r="L92" s="6"/>
      <c r="M92" s="6"/>
      <c r="N92" s="7"/>
      <c r="O92" s="7"/>
      <c r="P92" s="7"/>
      <c r="Q92" s="6"/>
      <c r="R92" s="7"/>
      <c r="S92" s="7"/>
      <c r="T92" s="7"/>
      <c r="U92" s="7"/>
      <c r="V92" s="7"/>
      <c r="W92" s="7"/>
      <c r="X92" s="7"/>
      <c r="Y92" s="6"/>
      <c r="Z92" s="6"/>
      <c r="AA92" s="6"/>
      <c r="AB92" s="6"/>
      <c r="AC92" s="6"/>
      <c r="AD92" s="6"/>
      <c r="AE92" s="6"/>
      <c r="AF92" s="6"/>
      <c r="AG92" s="6"/>
      <c r="AH92" s="6"/>
      <c r="AI92" s="6"/>
      <c r="AJ92" s="6"/>
      <c r="AK92" s="6"/>
      <c r="AL92" s="6"/>
    </row>
    <row r="93" spans="1:38" x14ac:dyDescent="0.35">
      <c r="A93" s="3">
        <v>91</v>
      </c>
      <c r="B93" s="4" t="s">
        <v>226</v>
      </c>
      <c r="C93" s="4"/>
      <c r="D93" s="7"/>
      <c r="E93" s="7"/>
      <c r="F93" s="7"/>
      <c r="G93" s="7"/>
      <c r="H93" s="7"/>
      <c r="I93" s="7"/>
      <c r="J93" s="6"/>
      <c r="K93" s="6"/>
      <c r="L93" s="6"/>
      <c r="M93" s="6"/>
      <c r="N93" s="7"/>
      <c r="O93" s="7"/>
      <c r="P93" s="7"/>
      <c r="Q93" s="6"/>
      <c r="R93" s="7"/>
      <c r="S93" s="7"/>
      <c r="T93" s="7"/>
      <c r="U93" s="7"/>
      <c r="V93" s="7"/>
      <c r="W93" s="7"/>
      <c r="X93" s="7"/>
      <c r="Y93" s="6"/>
      <c r="Z93" s="6"/>
      <c r="AA93" s="6"/>
      <c r="AB93" s="6"/>
      <c r="AC93" s="6"/>
      <c r="AD93" s="6"/>
      <c r="AE93" s="6"/>
      <c r="AF93" s="6"/>
      <c r="AG93" s="6"/>
      <c r="AH93" s="6"/>
      <c r="AI93" s="6"/>
      <c r="AJ93" s="6"/>
      <c r="AK93" s="6"/>
      <c r="AL93" s="6"/>
    </row>
    <row r="94" spans="1:38" x14ac:dyDescent="0.35">
      <c r="A94" s="3">
        <v>92</v>
      </c>
      <c r="B94" s="4" t="s">
        <v>227</v>
      </c>
      <c r="C94" s="4"/>
      <c r="D94" s="7"/>
      <c r="E94" s="7"/>
      <c r="F94" s="7"/>
      <c r="G94" s="7"/>
      <c r="H94" s="7"/>
      <c r="I94" s="7"/>
      <c r="J94" s="6"/>
      <c r="K94" s="6"/>
      <c r="L94" s="6"/>
      <c r="M94" s="6"/>
      <c r="N94" s="7"/>
      <c r="O94" s="7"/>
      <c r="P94" s="7"/>
      <c r="Q94" s="6"/>
      <c r="R94" s="7"/>
      <c r="S94" s="7"/>
      <c r="T94" s="7"/>
      <c r="U94" s="7"/>
      <c r="V94" s="7"/>
      <c r="W94" s="7"/>
      <c r="X94" s="7"/>
      <c r="Y94" s="6"/>
      <c r="Z94" s="6"/>
      <c r="AA94" s="6"/>
      <c r="AB94" s="6"/>
      <c r="AC94" s="6"/>
      <c r="AD94" s="6"/>
      <c r="AE94" s="6"/>
      <c r="AF94" s="6"/>
      <c r="AG94" s="6"/>
      <c r="AH94" s="6"/>
      <c r="AI94" s="6"/>
      <c r="AJ94" s="6"/>
      <c r="AK94" s="6"/>
      <c r="AL94" s="6"/>
    </row>
    <row r="95" spans="1:38" x14ac:dyDescent="0.35">
      <c r="A95" s="3">
        <v>93</v>
      </c>
      <c r="B95" s="4" t="s">
        <v>228</v>
      </c>
      <c r="C95" s="4"/>
      <c r="D95" s="7"/>
      <c r="E95" s="7"/>
      <c r="F95" s="7"/>
      <c r="G95" s="7"/>
      <c r="H95" s="7"/>
      <c r="I95" s="7"/>
      <c r="J95" s="6"/>
      <c r="K95" s="6"/>
      <c r="L95" s="6"/>
      <c r="M95" s="6"/>
      <c r="N95" s="7"/>
      <c r="O95" s="7"/>
      <c r="P95" s="7"/>
      <c r="Q95" s="6"/>
      <c r="R95" s="7"/>
      <c r="S95" s="7"/>
      <c r="T95" s="7"/>
      <c r="U95" s="7"/>
      <c r="V95" s="7"/>
      <c r="W95" s="7"/>
      <c r="X95" s="7"/>
      <c r="Y95" s="6"/>
      <c r="Z95" s="6"/>
      <c r="AA95" s="6"/>
      <c r="AB95" s="6"/>
      <c r="AC95" s="6"/>
      <c r="AD95" s="6"/>
      <c r="AE95" s="6"/>
      <c r="AF95" s="6"/>
      <c r="AG95" s="6"/>
      <c r="AH95" s="6"/>
      <c r="AI95" s="6"/>
      <c r="AJ95" s="6"/>
      <c r="AK95" s="6"/>
      <c r="AL95" s="6"/>
    </row>
    <row r="96" spans="1:38" x14ac:dyDescent="0.35">
      <c r="A96" s="3">
        <v>94</v>
      </c>
      <c r="B96" s="4" t="s">
        <v>229</v>
      </c>
      <c r="C96" s="4"/>
      <c r="D96" s="7"/>
      <c r="E96" s="7"/>
      <c r="F96" s="7"/>
      <c r="G96" s="7"/>
      <c r="H96" s="7"/>
      <c r="I96" s="7"/>
      <c r="J96" s="6"/>
      <c r="K96" s="6"/>
      <c r="L96" s="6"/>
      <c r="M96" s="6"/>
      <c r="N96" s="7"/>
      <c r="O96" s="7"/>
      <c r="P96" s="7"/>
      <c r="Q96" s="6"/>
      <c r="R96" s="7"/>
      <c r="S96" s="7"/>
      <c r="T96" s="7"/>
      <c r="U96" s="7"/>
      <c r="V96" s="7"/>
      <c r="W96" s="7"/>
      <c r="X96" s="7"/>
      <c r="Y96" s="6"/>
      <c r="Z96" s="6"/>
      <c r="AA96" s="6"/>
      <c r="AB96" s="6"/>
      <c r="AC96" s="6"/>
      <c r="AD96" s="6"/>
      <c r="AE96" s="6"/>
      <c r="AF96" s="6"/>
      <c r="AG96" s="6"/>
      <c r="AH96" s="6"/>
      <c r="AI96" s="6"/>
      <c r="AJ96" s="6"/>
      <c r="AK96" s="6"/>
      <c r="AL96" s="6"/>
    </row>
    <row r="97" spans="1:38" x14ac:dyDescent="0.35">
      <c r="A97" s="3">
        <v>95</v>
      </c>
      <c r="B97" s="4" t="s">
        <v>230</v>
      </c>
      <c r="C97" s="4"/>
      <c r="D97" s="7"/>
      <c r="E97" s="7"/>
      <c r="F97" s="7"/>
      <c r="G97" s="7"/>
      <c r="H97" s="7"/>
      <c r="I97" s="7"/>
      <c r="J97" s="6"/>
      <c r="K97" s="6"/>
      <c r="L97" s="6"/>
      <c r="M97" s="6"/>
      <c r="N97" s="7"/>
      <c r="O97" s="7"/>
      <c r="P97" s="7"/>
      <c r="Q97" s="6"/>
      <c r="R97" s="7"/>
      <c r="S97" s="7"/>
      <c r="T97" s="7"/>
      <c r="U97" s="7"/>
      <c r="V97" s="7"/>
      <c r="W97" s="7"/>
      <c r="X97" s="7"/>
      <c r="Y97" s="6"/>
      <c r="Z97" s="6"/>
      <c r="AA97" s="6"/>
      <c r="AB97" s="6"/>
      <c r="AC97" s="6"/>
      <c r="AD97" s="6"/>
      <c r="AE97" s="6"/>
      <c r="AF97" s="6"/>
      <c r="AG97" s="6"/>
      <c r="AH97" s="6"/>
      <c r="AI97" s="6"/>
      <c r="AJ97" s="6"/>
      <c r="AK97" s="6"/>
      <c r="AL97" s="6"/>
    </row>
    <row r="98" spans="1:38" x14ac:dyDescent="0.35">
      <c r="A98" s="3">
        <v>96</v>
      </c>
      <c r="B98" s="4" t="s">
        <v>231</v>
      </c>
      <c r="C98" s="4"/>
      <c r="D98" s="7"/>
      <c r="E98" s="7"/>
      <c r="F98" s="7"/>
      <c r="G98" s="7"/>
      <c r="H98" s="7"/>
      <c r="I98" s="7"/>
      <c r="J98" s="6"/>
      <c r="K98" s="6"/>
      <c r="L98" s="6"/>
      <c r="M98" s="6"/>
      <c r="N98" s="7"/>
      <c r="O98" s="7"/>
      <c r="P98" s="7"/>
      <c r="Q98" s="6"/>
      <c r="R98" s="7"/>
      <c r="S98" s="7"/>
      <c r="T98" s="7"/>
      <c r="U98" s="7"/>
      <c r="V98" s="7"/>
      <c r="W98" s="7"/>
      <c r="X98" s="7"/>
      <c r="Y98" s="6"/>
      <c r="Z98" s="6"/>
      <c r="AA98" s="6"/>
      <c r="AB98" s="6"/>
      <c r="AC98" s="6"/>
      <c r="AD98" s="6"/>
      <c r="AE98" s="6"/>
      <c r="AF98" s="6"/>
      <c r="AG98" s="6"/>
      <c r="AH98" s="6"/>
      <c r="AI98" s="6"/>
      <c r="AJ98" s="6"/>
      <c r="AK98" s="6"/>
      <c r="AL98" s="6"/>
    </row>
    <row r="99" spans="1:38" x14ac:dyDescent="0.35">
      <c r="A99" s="3">
        <v>97</v>
      </c>
      <c r="B99" s="4" t="s">
        <v>232</v>
      </c>
      <c r="C99" s="4"/>
      <c r="D99" s="7"/>
      <c r="E99" s="7"/>
      <c r="F99" s="7"/>
      <c r="G99" s="7"/>
      <c r="H99" s="7"/>
      <c r="I99" s="7"/>
      <c r="J99" s="6"/>
      <c r="K99" s="6"/>
      <c r="L99" s="6"/>
      <c r="M99" s="6"/>
      <c r="N99" s="7"/>
      <c r="O99" s="7"/>
      <c r="P99" s="7"/>
      <c r="Q99" s="6"/>
      <c r="R99" s="7"/>
      <c r="S99" s="7"/>
      <c r="T99" s="7"/>
      <c r="U99" s="7"/>
      <c r="V99" s="7"/>
      <c r="W99" s="7"/>
      <c r="X99" s="7"/>
      <c r="Y99" s="6"/>
      <c r="Z99" s="6"/>
      <c r="AA99" s="6"/>
      <c r="AB99" s="6"/>
      <c r="AC99" s="6"/>
      <c r="AD99" s="6"/>
      <c r="AE99" s="6"/>
      <c r="AF99" s="6"/>
      <c r="AG99" s="6"/>
      <c r="AH99" s="6"/>
      <c r="AI99" s="6"/>
      <c r="AJ99" s="6"/>
      <c r="AK99" s="6"/>
      <c r="AL99" s="6"/>
    </row>
    <row r="100" spans="1:38" x14ac:dyDescent="0.35">
      <c r="A100" s="3">
        <v>98</v>
      </c>
      <c r="B100" s="4" t="s">
        <v>233</v>
      </c>
      <c r="C100" s="4"/>
      <c r="D100" s="7"/>
      <c r="E100" s="7"/>
      <c r="F100" s="7"/>
      <c r="G100" s="7"/>
      <c r="H100" s="7"/>
      <c r="I100" s="7"/>
      <c r="J100" s="6"/>
      <c r="K100" s="6"/>
      <c r="L100" s="6"/>
      <c r="M100" s="6"/>
      <c r="N100" s="7"/>
      <c r="O100" s="7"/>
      <c r="P100" s="7"/>
      <c r="Q100" s="6"/>
      <c r="R100" s="7"/>
      <c r="S100" s="7"/>
      <c r="T100" s="7"/>
      <c r="U100" s="7"/>
      <c r="V100" s="7"/>
      <c r="W100" s="7"/>
      <c r="X100" s="7"/>
      <c r="Y100" s="6"/>
      <c r="Z100" s="6"/>
      <c r="AA100" s="6"/>
      <c r="AB100" s="6"/>
      <c r="AC100" s="6"/>
      <c r="AD100" s="6"/>
      <c r="AE100" s="6"/>
      <c r="AF100" s="6"/>
      <c r="AG100" s="6"/>
      <c r="AH100" s="6"/>
      <c r="AI100" s="6"/>
      <c r="AJ100" s="6"/>
      <c r="AK100" s="6"/>
      <c r="AL100" s="6"/>
    </row>
  </sheetData>
  <autoFilter ref="A2:AL7" xr:uid="{00000000-0009-0000-0000-000001000000}"/>
  <sortState xmlns:xlrd2="http://schemas.microsoft.com/office/spreadsheetml/2017/richdata2" ref="A3:AO209">
    <sortCondition ref="A3:A209"/>
  </sortState>
  <mergeCells count="6">
    <mergeCell ref="Z1:AJ1"/>
    <mergeCell ref="A1:B1"/>
    <mergeCell ref="C1:D1"/>
    <mergeCell ref="R1:V1"/>
    <mergeCell ref="W1:Y1"/>
    <mergeCell ref="O1:P1"/>
  </mergeCells>
  <conditionalFormatting sqref="K3:L100">
    <cfRule type="cellIs" dxfId="8" priority="4" operator="equal">
      <formula>"A"</formula>
    </cfRule>
    <cfRule type="cellIs" dxfId="7" priority="5" operator="equal">
      <formula>"G"</formula>
    </cfRule>
    <cfRule type="cellIs" dxfId="6" priority="6" operator="equal">
      <formula>"R"</formula>
    </cfRule>
  </conditionalFormatting>
  <conditionalFormatting sqref="M2:M100">
    <cfRule type="cellIs" dxfId="5" priority="1" operator="equal">
      <formula>"A"</formula>
    </cfRule>
    <cfRule type="cellIs" dxfId="4" priority="2" operator="equal">
      <formula>"G"</formula>
    </cfRule>
    <cfRule type="cellIs" dxfId="3" priority="3" operator="equal">
      <formula>"R"</formula>
    </cfRule>
  </conditionalFormatting>
  <pageMargins left="0.7" right="0.7" top="0.75" bottom="0.75" header="0.3" footer="0.3"/>
  <pageSetup paperSize="9" orientation="portrait" horizontalDpi="360" verticalDpi="360" r:id="rId1"/>
  <headerFooter>
    <oddFooter>&amp;C&amp;1#&amp;"Calibri"&amp;10&amp;K000000INTERNAL</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DropDowns!$D$2:$D$7</xm:f>
          </x14:formula1>
          <xm:sqref>J3:J7</xm:sqref>
        </x14:dataValidation>
        <x14:dataValidation type="list" allowBlank="1" showInputMessage="1" showErrorMessage="1" xr:uid="{00000000-0002-0000-0100-000001000000}">
          <x14:formula1>
            <xm:f>DropDowns!$E$2:$E$7</xm:f>
          </x14:formula1>
          <xm:sqref>M3:M7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0177-4AC8-4779-A96F-9C96CB8CC76D}">
  <dimension ref="A3:B9"/>
  <sheetViews>
    <sheetView workbookViewId="0">
      <selection activeCell="C18" sqref="C18"/>
    </sheetView>
  </sheetViews>
  <sheetFormatPr defaultRowHeight="14.5" x14ac:dyDescent="0.35"/>
  <cols>
    <col min="1" max="1" width="20.81640625" bestFit="1" customWidth="1"/>
    <col min="2" max="2" width="13.54296875" bestFit="1" customWidth="1"/>
  </cols>
  <sheetData>
    <row r="3" spans="1:2" x14ac:dyDescent="0.35">
      <c r="A3" s="16" t="s">
        <v>360</v>
      </c>
      <c r="B3" t="s">
        <v>443</v>
      </c>
    </row>
    <row r="4" spans="1:2" x14ac:dyDescent="0.35">
      <c r="A4" s="17" t="s">
        <v>290</v>
      </c>
      <c r="B4">
        <v>11</v>
      </c>
    </row>
    <row r="5" spans="1:2" x14ac:dyDescent="0.35">
      <c r="A5" s="17" t="s">
        <v>307</v>
      </c>
      <c r="B5">
        <v>10</v>
      </c>
    </row>
    <row r="6" spans="1:2" x14ac:dyDescent="0.35">
      <c r="A6" s="17" t="s">
        <v>351</v>
      </c>
      <c r="B6">
        <v>4</v>
      </c>
    </row>
    <row r="7" spans="1:2" x14ac:dyDescent="0.35">
      <c r="A7" s="17" t="s">
        <v>301</v>
      </c>
      <c r="B7">
        <v>1</v>
      </c>
    </row>
    <row r="8" spans="1:2" x14ac:dyDescent="0.35">
      <c r="A8" s="17" t="s">
        <v>442</v>
      </c>
      <c r="B8">
        <v>1</v>
      </c>
    </row>
    <row r="9" spans="1:2" x14ac:dyDescent="0.35">
      <c r="A9" s="17" t="s">
        <v>362</v>
      </c>
      <c r="B9">
        <v>27</v>
      </c>
    </row>
  </sheetData>
  <pageMargins left="0.7" right="0.7" top="0.75" bottom="0.75" header="0.3" footer="0.3"/>
  <pageSetup paperSize="9" orientation="portrait" r:id="rId2"/>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33"/>
  <sheetViews>
    <sheetView zoomScale="89" zoomScaleNormal="80" workbookViewId="0">
      <pane ySplit="4" topLeftCell="A31" activePane="bottomLeft" state="frozen"/>
      <selection activeCell="A5" sqref="A5"/>
      <selection pane="bottomLeft" activeCell="B5" sqref="B5:C6"/>
    </sheetView>
  </sheetViews>
  <sheetFormatPr defaultColWidth="8.81640625" defaultRowHeight="14.5" x14ac:dyDescent="0.35"/>
  <cols>
    <col min="1" max="1" width="15.453125" style="1" bestFit="1" customWidth="1"/>
    <col min="2" max="2" width="56.7265625" style="20" bestFit="1" customWidth="1"/>
    <col min="3" max="3" width="80.7265625" style="36" bestFit="1" customWidth="1"/>
    <col min="4" max="4" width="28.1796875" style="20" customWidth="1"/>
    <col min="5" max="5" width="28.1796875" style="2" customWidth="1"/>
    <col min="6" max="6" width="16" style="2" customWidth="1"/>
    <col min="7" max="7" width="22" style="2" customWidth="1"/>
    <col min="8" max="8" width="22" style="27" customWidth="1"/>
    <col min="9" max="9" width="22" style="2" customWidth="1"/>
    <col min="10" max="10" width="22.1796875" style="2" customWidth="1"/>
    <col min="11" max="11" width="12.1796875" style="2" hidden="1" customWidth="1"/>
    <col min="12" max="12" width="13.26953125" style="2" customWidth="1"/>
    <col min="13" max="13" width="12" style="2" hidden="1" customWidth="1"/>
    <col min="14" max="14" width="16.26953125" style="2" hidden="1" customWidth="1"/>
    <col min="15" max="15" width="19.54296875" style="2" customWidth="1"/>
    <col min="16" max="16" width="14" style="2" customWidth="1"/>
    <col min="17" max="17" width="6.453125" style="2" hidden="1" customWidth="1"/>
    <col min="18" max="18" width="14" style="2" customWidth="1"/>
    <col min="19" max="19" width="14.54296875" style="2" customWidth="1"/>
    <col min="20" max="20" width="70.7265625" style="2" customWidth="1"/>
    <col min="21" max="21" width="19.54296875" style="2" customWidth="1"/>
    <col min="22" max="22" width="22.7265625" style="2" customWidth="1"/>
    <col min="23" max="23" width="16.453125" style="2" customWidth="1"/>
    <col min="24" max="24" width="14.54296875" style="2" customWidth="1"/>
    <col min="25" max="25" width="20.26953125" style="2" customWidth="1"/>
    <col min="26" max="26" width="14.54296875" style="2" customWidth="1"/>
    <col min="27" max="27" width="21.453125" style="2" customWidth="1"/>
    <col min="28" max="28" width="16.54296875" style="2" customWidth="1"/>
    <col min="29" max="29" width="26.54296875" style="1" customWidth="1"/>
    <col min="30" max="30" width="25.7265625" style="1" customWidth="1"/>
    <col min="31" max="31" width="23.453125" style="1" customWidth="1"/>
    <col min="32" max="32" width="25.1796875" style="1" customWidth="1"/>
    <col min="33" max="33" width="26.54296875" style="1" customWidth="1"/>
    <col min="34" max="34" width="34.81640625" style="1" customWidth="1"/>
    <col min="35" max="35" width="37" style="1" customWidth="1"/>
    <col min="36" max="36" width="13.453125" style="1" customWidth="1"/>
    <col min="37" max="37" width="29.1796875" style="1" customWidth="1"/>
    <col min="38" max="38" width="26.54296875" style="1" customWidth="1"/>
    <col min="39" max="39" width="25.1796875" style="1" customWidth="1"/>
    <col min="40" max="40" width="32.81640625" style="1" customWidth="1"/>
    <col min="41" max="16384" width="8.81640625" style="1"/>
  </cols>
  <sheetData>
    <row r="1" spans="1:40" s="29" customFormat="1" x14ac:dyDescent="0.35">
      <c r="A1" s="78" t="s">
        <v>234</v>
      </c>
      <c r="B1" s="78"/>
      <c r="C1" s="78"/>
      <c r="D1" s="78"/>
      <c r="E1" s="78"/>
      <c r="F1" s="78"/>
      <c r="G1" s="78" t="s">
        <v>3</v>
      </c>
      <c r="H1" s="78"/>
      <c r="I1" s="78"/>
      <c r="J1" s="78"/>
      <c r="K1" s="78"/>
      <c r="L1" s="78"/>
      <c r="M1" s="78"/>
      <c r="N1" s="78"/>
      <c r="O1" s="78"/>
      <c r="P1" s="78"/>
      <c r="Q1" s="78"/>
      <c r="R1" s="78"/>
      <c r="S1" s="78"/>
      <c r="T1" s="78"/>
      <c r="U1" s="78"/>
      <c r="V1" s="78"/>
      <c r="W1" s="78"/>
      <c r="X1" s="78"/>
      <c r="Y1" s="78"/>
      <c r="Z1" s="78" t="s">
        <v>235</v>
      </c>
      <c r="AA1" s="78"/>
      <c r="AB1" s="78"/>
      <c r="AC1" s="78"/>
      <c r="AD1" s="78"/>
      <c r="AE1" s="78"/>
      <c r="AF1" s="78"/>
      <c r="AG1" s="78"/>
      <c r="AH1" s="77" t="s">
        <v>236</v>
      </c>
      <c r="AI1" s="77"/>
      <c r="AJ1" s="77"/>
      <c r="AK1" s="77" t="s">
        <v>237</v>
      </c>
      <c r="AL1" s="77"/>
      <c r="AM1" s="77" t="s">
        <v>238</v>
      </c>
      <c r="AN1" s="77"/>
    </row>
    <row r="2" spans="1:40" s="20" customFormat="1" ht="87" x14ac:dyDescent="0.35">
      <c r="A2" s="33" t="s">
        <v>239</v>
      </c>
      <c r="B2" s="33" t="s">
        <v>240</v>
      </c>
      <c r="C2" s="33" t="s">
        <v>241</v>
      </c>
      <c r="D2" s="33" t="s">
        <v>242</v>
      </c>
      <c r="E2" s="33" t="s">
        <v>243</v>
      </c>
      <c r="F2" s="33" t="s">
        <v>244</v>
      </c>
      <c r="G2" s="33" t="s">
        <v>332</v>
      </c>
      <c r="H2" s="34" t="s">
        <v>246</v>
      </c>
      <c r="I2" s="33" t="s">
        <v>247</v>
      </c>
      <c r="J2" s="33" t="s">
        <v>388</v>
      </c>
      <c r="K2" s="33" t="s">
        <v>248</v>
      </c>
      <c r="L2" s="33" t="s">
        <v>249</v>
      </c>
      <c r="M2" s="33" t="s">
        <v>13</v>
      </c>
      <c r="N2" s="33" t="s">
        <v>14</v>
      </c>
      <c r="O2" s="33" t="s">
        <v>250</v>
      </c>
      <c r="P2" s="33" t="s">
        <v>251</v>
      </c>
      <c r="Q2" s="33" t="s">
        <v>252</v>
      </c>
      <c r="R2" s="33" t="s">
        <v>253</v>
      </c>
      <c r="S2" s="33" t="s">
        <v>254</v>
      </c>
      <c r="T2" s="33" t="s">
        <v>255</v>
      </c>
      <c r="U2" s="33" t="s">
        <v>256</v>
      </c>
      <c r="V2" s="33" t="s">
        <v>257</v>
      </c>
      <c r="W2" s="33" t="s">
        <v>258</v>
      </c>
      <c r="X2" s="33" t="s">
        <v>259</v>
      </c>
      <c r="Y2" s="33" t="s">
        <v>260</v>
      </c>
      <c r="Z2" s="33" t="s">
        <v>261</v>
      </c>
      <c r="AA2" s="33" t="s">
        <v>392</v>
      </c>
      <c r="AB2" s="33" t="s">
        <v>391</v>
      </c>
      <c r="AC2" s="33" t="s">
        <v>262</v>
      </c>
      <c r="AD2" s="34" t="s">
        <v>390</v>
      </c>
      <c r="AE2" s="33" t="s">
        <v>263</v>
      </c>
      <c r="AF2" s="34" t="s">
        <v>389</v>
      </c>
      <c r="AG2" s="33" t="s">
        <v>264</v>
      </c>
      <c r="AH2" s="33" t="s">
        <v>265</v>
      </c>
      <c r="AI2" s="33" t="s">
        <v>266</v>
      </c>
      <c r="AJ2" s="33" t="s">
        <v>267</v>
      </c>
      <c r="AK2" s="33" t="s">
        <v>267</v>
      </c>
      <c r="AL2" s="33" t="s">
        <v>268</v>
      </c>
      <c r="AM2" s="33" t="s">
        <v>269</v>
      </c>
      <c r="AN2" s="33" t="s">
        <v>270</v>
      </c>
    </row>
    <row r="3" spans="1:40" s="28" customFormat="1" ht="21" x14ac:dyDescent="0.35">
      <c r="A3" s="30"/>
      <c r="B3" s="30"/>
      <c r="C3" s="30"/>
      <c r="D3" s="30"/>
      <c r="E3" s="30"/>
      <c r="F3" s="30" t="s">
        <v>272</v>
      </c>
      <c r="G3" s="30" t="s">
        <v>273</v>
      </c>
      <c r="H3" s="31"/>
      <c r="I3" s="30"/>
      <c r="J3" s="30"/>
      <c r="K3" s="30" t="s">
        <v>271</v>
      </c>
      <c r="L3" s="30" t="s">
        <v>272</v>
      </c>
      <c r="M3" s="30" t="s">
        <v>271</v>
      </c>
      <c r="N3" s="30" t="s">
        <v>271</v>
      </c>
      <c r="O3" s="30" t="s">
        <v>273</v>
      </c>
      <c r="P3" s="30" t="s">
        <v>272</v>
      </c>
      <c r="Q3" s="30" t="s">
        <v>271</v>
      </c>
      <c r="R3" s="30" t="s">
        <v>272</v>
      </c>
      <c r="S3" s="30"/>
      <c r="T3" s="30"/>
      <c r="U3" s="30" t="s">
        <v>273</v>
      </c>
      <c r="V3" s="30" t="s">
        <v>274</v>
      </c>
      <c r="W3" s="30" t="s">
        <v>273</v>
      </c>
      <c r="X3" s="30" t="s">
        <v>273</v>
      </c>
      <c r="Y3" s="30" t="s">
        <v>273</v>
      </c>
      <c r="Z3" s="30" t="s">
        <v>272</v>
      </c>
      <c r="AA3" s="30" t="s">
        <v>272</v>
      </c>
      <c r="AB3" s="30" t="s">
        <v>272</v>
      </c>
      <c r="AC3" s="30" t="s">
        <v>272</v>
      </c>
      <c r="AD3" s="30" t="s">
        <v>272</v>
      </c>
      <c r="AE3" s="30" t="s">
        <v>272</v>
      </c>
      <c r="AF3" s="30" t="s">
        <v>272</v>
      </c>
      <c r="AG3" s="30" t="s">
        <v>272</v>
      </c>
      <c r="AH3" s="30"/>
      <c r="AI3" s="30"/>
      <c r="AJ3" s="30"/>
      <c r="AK3" s="30"/>
      <c r="AL3" s="30"/>
      <c r="AM3" s="30"/>
      <c r="AN3" s="30"/>
    </row>
    <row r="4" spans="1:40" s="20" customFormat="1" ht="65" x14ac:dyDescent="0.35">
      <c r="A4" s="35" t="s">
        <v>275</v>
      </c>
      <c r="B4" s="30"/>
      <c r="C4" s="30"/>
      <c r="D4" s="32"/>
      <c r="E4" s="30"/>
      <c r="F4" s="30" t="s">
        <v>276</v>
      </c>
      <c r="G4" s="30" t="s">
        <v>387</v>
      </c>
      <c r="H4" s="31"/>
      <c r="I4" s="30"/>
      <c r="J4" s="30"/>
      <c r="K4" s="30"/>
      <c r="L4" s="30" t="s">
        <v>277</v>
      </c>
      <c r="M4" s="32"/>
      <c r="N4" s="32"/>
      <c r="O4" s="30" t="s">
        <v>278</v>
      </c>
      <c r="P4" s="30" t="s">
        <v>395</v>
      </c>
      <c r="Q4" s="30"/>
      <c r="R4" s="30" t="s">
        <v>279</v>
      </c>
      <c r="S4" s="30"/>
      <c r="T4" s="30"/>
      <c r="U4" s="30" t="s">
        <v>280</v>
      </c>
      <c r="V4" s="30" t="s">
        <v>281</v>
      </c>
      <c r="W4" s="30" t="s">
        <v>282</v>
      </c>
      <c r="X4" s="30" t="s">
        <v>282</v>
      </c>
      <c r="Y4" s="30" t="s">
        <v>283</v>
      </c>
      <c r="Z4" s="30" t="s">
        <v>284</v>
      </c>
      <c r="AA4" s="31" t="s">
        <v>285</v>
      </c>
      <c r="AB4" s="31" t="s">
        <v>285</v>
      </c>
      <c r="AC4" s="31" t="s">
        <v>286</v>
      </c>
      <c r="AD4" s="31" t="s">
        <v>286</v>
      </c>
      <c r="AE4" s="31" t="s">
        <v>394</v>
      </c>
      <c r="AF4" s="31" t="s">
        <v>286</v>
      </c>
      <c r="AG4" s="31" t="s">
        <v>393</v>
      </c>
      <c r="AH4" s="32"/>
      <c r="AI4" s="32"/>
      <c r="AJ4" s="32"/>
      <c r="AK4" s="32"/>
      <c r="AL4" s="32"/>
      <c r="AM4" s="32"/>
      <c r="AN4" s="32"/>
    </row>
    <row r="5" spans="1:40" s="26" customFormat="1" ht="72.5" x14ac:dyDescent="0.35">
      <c r="A5" s="37" t="s">
        <v>287</v>
      </c>
      <c r="B5" s="37" t="s">
        <v>501</v>
      </c>
      <c r="C5" s="23" t="s">
        <v>288</v>
      </c>
      <c r="D5" s="23" t="s">
        <v>289</v>
      </c>
      <c r="E5" s="23" t="s">
        <v>290</v>
      </c>
      <c r="F5" s="23" t="s">
        <v>291</v>
      </c>
      <c r="G5" s="23" t="s">
        <v>18</v>
      </c>
      <c r="H5" s="45" t="s">
        <v>292</v>
      </c>
      <c r="I5" s="23" t="s">
        <v>293</v>
      </c>
      <c r="J5" s="23" t="s">
        <v>294</v>
      </c>
      <c r="K5" s="23" t="s">
        <v>294</v>
      </c>
      <c r="L5" s="23" t="s">
        <v>295</v>
      </c>
      <c r="M5" s="22" t="s">
        <v>294</v>
      </c>
      <c r="N5" s="22" t="s">
        <v>294</v>
      </c>
      <c r="O5" s="22" t="s">
        <v>53</v>
      </c>
      <c r="P5" s="22" t="s">
        <v>296</v>
      </c>
      <c r="Q5" s="22"/>
      <c r="R5" s="25" t="s">
        <v>54</v>
      </c>
      <c r="S5" s="25"/>
      <c r="T5" s="45" t="s">
        <v>297</v>
      </c>
      <c r="U5" s="25" t="s">
        <v>47</v>
      </c>
      <c r="V5" s="25" t="s">
        <v>54</v>
      </c>
      <c r="W5" s="25" t="s">
        <v>60</v>
      </c>
      <c r="X5" s="25" t="s">
        <v>47</v>
      </c>
      <c r="Y5" s="25" t="s">
        <v>54</v>
      </c>
      <c r="Z5" s="25" t="s">
        <v>50</v>
      </c>
      <c r="AA5" s="25" t="s">
        <v>54</v>
      </c>
      <c r="AB5" s="25" t="s">
        <v>54</v>
      </c>
      <c r="AC5" s="25" t="s">
        <v>60</v>
      </c>
      <c r="AD5" s="25"/>
      <c r="AE5" s="25"/>
      <c r="AF5" s="25" t="s">
        <v>60</v>
      </c>
      <c r="AG5" s="25" t="s">
        <v>63</v>
      </c>
      <c r="AH5" s="24">
        <f>((IF(F5="Fix",2,IF(F5="Enhance",3,IF(F5="Retire",1,IF(F5="Rearchitect",4,0))))
+IF(L5="Strategic",2,IF(L5="Tactical",1,0))
+IF(Z5="Yes",3,0)
+IF(AA5="H",5,IF(AA5="M",4,IF(AA5="L",3,IF(AA5="VL",2,0))))
+IF(AB5="H",5,IF(AB5="M",4,IF(AB5="L",3,IF(AB5="VL",2,0))))
+IF(AC5="H",7,IF(AC5="M",5,IF(AC5="L",3,IF(AC5="VL",2,0))))
+IF(AD5="H",7,IF(AD5="M",5,IF(AD5="L",3,IF(AD5="VL",2,0))))
+IF(AE5="H",4,IF(AE5="M",3,IF(AE5="L",2,IF(AE5="VL",1,0))))
+IF(AF5="H",7,IF(AF5="M",5,IF(AF5="L",3,IF(AF5="VL",2,0))))
+IF(AG5="Yes",1,0))
*IF(P5="General",1.2,IF(P5="Specific",1.1,1))
*IF(V5="H",0.8,IF(V5="M",0.9,IF(V5="L",1.1,IF(V5="VL",1.2,1))))
*IF(R5="H",1.2,IF(R5="M",0.9,IF(R5="L",1.1,IF(R5="VL",1.2,1)))))</f>
        <v>34.847999999999999</v>
      </c>
      <c r="AI5" s="25">
        <f>(IF(G5="Standards",1,IF(G5="Process",2,IF(G5="Technology",3,IF(G5="People",4,IF(G5="Principles",1,0)))))
+IF(O5="External",3,IF(O5="Internal",0.5,IF(O5="Backend",1,0)))
+IF(W5="H",1,IF(W5="L",3,IF(W5="M",2,0)))
+IF(X5="H",1,IF(X5="L",3,IF(X5="M",2,0)))
+IF(Y5="H",4,IF(Y5="M",3,IF(Y5="L",2,IF(Y5="VL",1,0)))))
*IF(U5="H",0.9,IF(U5="M",1.1,IF(U5="L",1.2,1)))
*IF(V5="H",1.2,IF(V5="M",1.1,IF(V5="L",0.9,IF(V5="VL",0.8,1))))</f>
        <v>6.8850000000000007</v>
      </c>
      <c r="AJ5" s="24">
        <f t="shared" ref="AJ5" si="0">AH5/AI5</f>
        <v>5.0614379084967318</v>
      </c>
      <c r="AK5" s="25">
        <f t="shared" ref="AK5:AK33" si="1">_xlfn.RANK.AVG(AJ5,$AJ$5:$AJ$32,0)</f>
        <v>17</v>
      </c>
      <c r="AL5" s="25" t="str">
        <f t="shared" ref="AL5" si="2">IF(OR(AI5&lt;5,AI5&gt;16),(IF(OR(AH5&gt;25,AH5&lt;8),"Extreme","Not Extreme")),"Not Extreme")</f>
        <v>Not Extreme</v>
      </c>
      <c r="AM5" s="46"/>
      <c r="AN5" s="46"/>
    </row>
    <row r="6" spans="1:40" s="53" customFormat="1" ht="116" x14ac:dyDescent="0.35">
      <c r="A6" s="37" t="s">
        <v>299</v>
      </c>
      <c r="B6" s="37" t="s">
        <v>502</v>
      </c>
      <c r="C6" s="45" t="s">
        <v>441</v>
      </c>
      <c r="D6" s="45" t="s">
        <v>289</v>
      </c>
      <c r="E6" s="45" t="s">
        <v>290</v>
      </c>
      <c r="F6" s="45" t="s">
        <v>291</v>
      </c>
      <c r="G6" s="45" t="s">
        <v>18</v>
      </c>
      <c r="H6" s="45"/>
      <c r="I6" s="45" t="s">
        <v>293</v>
      </c>
      <c r="J6" s="45" t="s">
        <v>294</v>
      </c>
      <c r="K6" s="45" t="s">
        <v>294</v>
      </c>
      <c r="L6" s="45" t="s">
        <v>295</v>
      </c>
      <c r="M6" s="48" t="s">
        <v>294</v>
      </c>
      <c r="N6" s="48" t="s">
        <v>294</v>
      </c>
      <c r="O6" s="48" t="s">
        <v>53</v>
      </c>
      <c r="P6" s="48" t="s">
        <v>296</v>
      </c>
      <c r="Q6" s="48"/>
      <c r="R6" s="50" t="s">
        <v>47</v>
      </c>
      <c r="S6" s="50"/>
      <c r="T6" s="45" t="s">
        <v>445</v>
      </c>
      <c r="U6" s="50" t="s">
        <v>47</v>
      </c>
      <c r="V6" s="50" t="s">
        <v>54</v>
      </c>
      <c r="W6" s="50" t="s">
        <v>60</v>
      </c>
      <c r="X6" s="50" t="s">
        <v>47</v>
      </c>
      <c r="Y6" s="50" t="s">
        <v>47</v>
      </c>
      <c r="Z6" s="50" t="s">
        <v>50</v>
      </c>
      <c r="AA6" s="50" t="s">
        <v>54</v>
      </c>
      <c r="AB6" s="50" t="s">
        <v>54</v>
      </c>
      <c r="AC6" s="50" t="s">
        <v>47</v>
      </c>
      <c r="AD6" s="50" t="s">
        <v>47</v>
      </c>
      <c r="AE6" s="50" t="s">
        <v>47</v>
      </c>
      <c r="AF6" s="50" t="s">
        <v>47</v>
      </c>
      <c r="AG6" s="50" t="s">
        <v>50</v>
      </c>
      <c r="AH6" s="51">
        <f>((IF(F6="Fix",2,IF(F6="Enhance",3,IF(F6="Retire",1,IF(F6="Rearchitect",4,0))))
+IF(L6="Strategic",2,IF(L6="Tactical",1,0))
+IF(Z6="Yes",3,0)
+IF(AA6="H",5,IF(AA6="M",4,IF(AA6="L",3,IF(AA6="VL",2,0))))
+IF(AB6="H",5,IF(AB6="M",4,IF(AB6="L",3,IF(AB6="VL",2,0))))
+IF(AC6="H",7,IF(AC6="M",5,IF(AC6="L",3,IF(AC6="VL",2,0))))
+IF(AD6="H",7,IF(AD6="M",5,IF(AD6="L",3,IF(AD6="VL",2,0))))
+IF(AE6="H",4,IF(AE6="M",3,IF(AE6="L",2,IF(AE6="VL",1,0))))
+IF(AF6="H",7,IF(AF6="M",5,IF(AF6="L",3,IF(AF6="VL",2,0))))
+IF(AG6="Yes",1,0))
*IF(P6="General",1.2,IF(P6="Specific",1.1,1))
*IF(V6="H",0.8,IF(V6="M",0.9,IF(V6="L",1.1,IF(V6="VL",1.2,1))))
*IF(R6="H",1.2,IF(R6="M",0.9,IF(R6="L",1.1,IF(R6="VL",1.2,1)))))</f>
        <v>63.36</v>
      </c>
      <c r="AI6" s="50">
        <f>(IF(G6="Standards",1,IF(G6="Process",2,IF(G6="Technology",3,IF(G6="People",4,IF(G6="Principles",1,0)))))
+IF(O6="External",3,IF(O6="Internal",0.5,IF(O6="Backend",1,0)))
+IF(W6="H",1,IF(W6="L",3,IF(W6="M",2,0)))
+IF(X6="H",1,IF(X6="L",3,IF(X6="M",2,0)))
+IF(Y6="H",4,IF(Y6="M",3,IF(Y6="L",2,IF(Y6="VL",1,0)))))
*IF(U6="H",0.9,IF(U6="M",1.1,IF(U6="L",1.2,1)))
*IF(V6="H",1.2,IF(V6="M",1.1,IF(V6="L",0.9,IF(V6="VL",0.8,1))))</f>
        <v>8.5050000000000008</v>
      </c>
      <c r="AJ6" s="51">
        <f t="shared" ref="AJ6" si="3">AH6/AI6</f>
        <v>7.4497354497354493</v>
      </c>
      <c r="AK6" s="25">
        <f t="shared" si="1"/>
        <v>8</v>
      </c>
      <c r="AL6" s="50" t="str">
        <f t="shared" ref="AL6" si="4">IF(OR(AI6&lt;5,AI6&gt;16),(IF(OR(AH6&gt;25,AH6&lt;8),"Extreme","Not Extreme")),"Not Extreme")</f>
        <v>Not Extreme</v>
      </c>
      <c r="AM6" s="52"/>
      <c r="AN6" s="52"/>
    </row>
    <row r="7" spans="1:40" s="26" customFormat="1" ht="92.15" customHeight="1" x14ac:dyDescent="0.35">
      <c r="A7" s="37" t="s">
        <v>300</v>
      </c>
      <c r="B7" s="37" t="s">
        <v>396</v>
      </c>
      <c r="C7" s="23" t="s">
        <v>400</v>
      </c>
      <c r="D7" s="23" t="s">
        <v>289</v>
      </c>
      <c r="E7" s="23" t="s">
        <v>351</v>
      </c>
      <c r="F7" s="23" t="s">
        <v>291</v>
      </c>
      <c r="G7" s="23" t="s">
        <v>314</v>
      </c>
      <c r="H7" s="45"/>
      <c r="I7" s="23" t="s">
        <v>399</v>
      </c>
      <c r="J7" s="23" t="s">
        <v>294</v>
      </c>
      <c r="K7" s="23" t="s">
        <v>294</v>
      </c>
      <c r="L7" s="23" t="s">
        <v>295</v>
      </c>
      <c r="M7" s="22" t="s">
        <v>294</v>
      </c>
      <c r="N7" s="22" t="s">
        <v>294</v>
      </c>
      <c r="O7" s="22" t="s">
        <v>53</v>
      </c>
      <c r="P7" s="22" t="s">
        <v>296</v>
      </c>
      <c r="Q7" s="22"/>
      <c r="R7" s="25" t="s">
        <v>298</v>
      </c>
      <c r="S7" s="25"/>
      <c r="T7" s="45" t="s">
        <v>401</v>
      </c>
      <c r="U7" s="25" t="s">
        <v>47</v>
      </c>
      <c r="V7" s="25" t="s">
        <v>54</v>
      </c>
      <c r="W7" s="25" t="s">
        <v>47</v>
      </c>
      <c r="X7" s="25" t="s">
        <v>47</v>
      </c>
      <c r="Y7" s="25" t="s">
        <v>54</v>
      </c>
      <c r="Z7" s="25" t="s">
        <v>63</v>
      </c>
      <c r="AA7" s="25" t="s">
        <v>47</v>
      </c>
      <c r="AB7" s="25" t="s">
        <v>47</v>
      </c>
      <c r="AC7" s="25"/>
      <c r="AD7" s="25" t="s">
        <v>47</v>
      </c>
      <c r="AE7" s="25" t="s">
        <v>47</v>
      </c>
      <c r="AF7" s="25" t="s">
        <v>47</v>
      </c>
      <c r="AG7" s="25" t="s">
        <v>63</v>
      </c>
      <c r="AH7" s="24">
        <f>((IF(F7="Fix",2,IF(F7="Enhance",3,IF(F7="Retire",1,IF(F7="Rearchitect",4,0))))
+IF(L7="Strategic",2,IF(L7="Tactical",1,0))
+IF(Z7="Yes",3,0)
+IF(AA7="H",5,IF(AA7="M",4,IF(AA7="L",3,IF(AA7="VL",2,0))))
+IF(AB7="H",5,IF(AB7="M",4,IF(AB7="L",3,IF(AB7="VL",2,0))))
+IF(AC7="H",7,IF(AC7="M",5,IF(AC7="L",3,IF(AC7="VL",2,0))))
+IF(AD7="H",7,IF(AD7="M",5,IF(AD7="L",3,IF(AD7="VL",2,0))))
+IF(AE7="H",4,IF(AE7="M",3,IF(AE7="L",2,IF(AE7="VL",1,0))))
+IF(AF7="H",7,IF(AF7="M",5,IF(AF7="L",3,IF(AF7="VL",2,0))))
+IF(AG7="Yes",1,0))
*IF(P7="General",1.2,IF(P7="Specific",1.1,1))
*IF(V7="H",0.8,IF(V7="M",0.9,IF(V7="L",1.1,IF(V7="VL",1.2,1))))
*IF(R7="H",1.2,IF(R7="M",0.9,IF(R7="L",1.1,IF(R7="VL",1.2,1)))))</f>
        <v>52.271999999999998</v>
      </c>
      <c r="AI7" s="25">
        <f t="shared" ref="AI7:AI8" si="5">(IF(G7="Standards",1,IF(G7="Process",2,IF(G7="Technology",3,IF(G7="People",4,IF(G7="Principles",1,0)))))
+IF(O7="External",3,IF(O7="Internal",0.5,IF(O7="Backend",1,0)))
+IF(W7="H",1,IF(W7="L",3,IF(W7="M",2,0)))
+IF(X7="H",1,IF(X7="L",3,IF(X7="M",2,0)))
+IF(Y7="H",4,IF(Y7="M",3,IF(Y7="L",2,IF(Y7="VL",1,0)))))
*IF(U7="H",0.9,IF(U7="M",1.1,IF(U7="L",1.2,1)))
*IF(V7="H",1.2,IF(V7="M",1.1,IF(V7="L",0.9,IF(V7="VL",0.8,1))))</f>
        <v>5.2650000000000006</v>
      </c>
      <c r="AJ7" s="24">
        <f t="shared" ref="AJ7:AJ8" si="6">AH7/AI7</f>
        <v>9.9282051282051267</v>
      </c>
      <c r="AK7" s="25">
        <f t="shared" si="1"/>
        <v>5</v>
      </c>
      <c r="AL7" s="25" t="str">
        <f t="shared" ref="AL7:AL8" si="7">IF(OR(AI7&lt;5,AI7&gt;16),(IF(OR(AH7&gt;25,AH7&lt;8),"Extreme","Not Extreme")),"Not Extreme")</f>
        <v>Not Extreme</v>
      </c>
      <c r="AM7" s="46"/>
      <c r="AN7" s="46"/>
    </row>
    <row r="8" spans="1:40" s="26" customFormat="1" ht="112.5" customHeight="1" x14ac:dyDescent="0.35">
      <c r="A8" s="37" t="s">
        <v>303</v>
      </c>
      <c r="B8" s="37" t="s">
        <v>397</v>
      </c>
      <c r="C8" s="47" t="s">
        <v>444</v>
      </c>
      <c r="D8" s="22" t="s">
        <v>289</v>
      </c>
      <c r="E8" s="23" t="s">
        <v>351</v>
      </c>
      <c r="F8" s="23" t="s">
        <v>291</v>
      </c>
      <c r="G8" s="23" t="s">
        <v>314</v>
      </c>
      <c r="H8" s="45"/>
      <c r="I8" s="23" t="s">
        <v>399</v>
      </c>
      <c r="J8" s="23" t="s">
        <v>294</v>
      </c>
      <c r="K8" s="23" t="s">
        <v>294</v>
      </c>
      <c r="L8" s="23" t="s">
        <v>295</v>
      </c>
      <c r="M8" s="22" t="s">
        <v>294</v>
      </c>
      <c r="N8" s="22" t="s">
        <v>294</v>
      </c>
      <c r="O8" s="22" t="s">
        <v>53</v>
      </c>
      <c r="P8" s="22" t="s">
        <v>296</v>
      </c>
      <c r="Q8" s="22"/>
      <c r="R8" s="25" t="s">
        <v>54</v>
      </c>
      <c r="S8" s="25"/>
      <c r="T8" s="45" t="s">
        <v>402</v>
      </c>
      <c r="U8" s="25" t="s">
        <v>47</v>
      </c>
      <c r="V8" s="25" t="s">
        <v>54</v>
      </c>
      <c r="W8" s="25" t="s">
        <v>47</v>
      </c>
      <c r="X8" s="25" t="s">
        <v>60</v>
      </c>
      <c r="Y8" s="25" t="s">
        <v>54</v>
      </c>
      <c r="Z8" s="25" t="s">
        <v>63</v>
      </c>
      <c r="AA8" s="25"/>
      <c r="AB8" s="25"/>
      <c r="AC8" s="25" t="s">
        <v>47</v>
      </c>
      <c r="AD8" s="25" t="s">
        <v>47</v>
      </c>
      <c r="AE8" s="25" t="s">
        <v>60</v>
      </c>
      <c r="AF8" s="25" t="s">
        <v>60</v>
      </c>
      <c r="AG8" s="25" t="s">
        <v>63</v>
      </c>
      <c r="AH8" s="24">
        <f t="shared" ref="AH8" si="8">((IF(F8="Fix",2,IF(F8="Enhance",3,IF(F8="Retire",1,IF(F8="Rearchitect",4,0))))
+IF(L8="Strategic",2,IF(L8="Tactical",1,0))
+IF(Z8="Yes",3,0)
+IF(AA8="H",5,IF(AA8="M",4,IF(AA8="L",3,IF(AA8="VL",2,0))))
+IF(AB8="H",5,IF(AB8="M",4,IF(AB8="L",3,IF(AB8="VL",2,0))))
+IF(AC8="H",7,IF(AC8="M",5,IF(AC8="L",3,IF(AC8="VL",2,0))))
+IF(AD8="H",7,IF(AD8="M",5,IF(AD8="L",3,IF(AD8="VL",2,0))))
+IF(AE8="H",4,IF(AE8="M",3,IF(AE8="L",2,IF(AE8="VL",1,0))))
+IF(AF8="H",7,IF(AF8="M",5,IF(AF8="L",3,IF(AF8="VL",2,0))))
+IF(AG8="Yes",1,0))
*IF(P8="General",1.2,IF(P8="Specific",1.1,1))
*IF(V8="H",0.8,IF(V8="M",0.9,IF(V8="L",1.1,IF(V8="VL",1.2,1))))
*IF(R8="H",1.2,IF(R8="M",0.9,IF(R8="L",1.1,IF(R8="VL",1.2,1)))))</f>
        <v>39.204000000000001</v>
      </c>
      <c r="AI8" s="25">
        <f t="shared" si="5"/>
        <v>6.0750000000000002</v>
      </c>
      <c r="AJ8" s="24">
        <f t="shared" si="6"/>
        <v>6.4533333333333331</v>
      </c>
      <c r="AK8" s="25">
        <f t="shared" si="1"/>
        <v>10</v>
      </c>
      <c r="AL8" s="25" t="str">
        <f t="shared" si="7"/>
        <v>Not Extreme</v>
      </c>
      <c r="AM8" s="46"/>
      <c r="AN8" s="46"/>
    </row>
    <row r="9" spans="1:40" s="26" customFormat="1" ht="91.5" customHeight="1" x14ac:dyDescent="0.35">
      <c r="A9" s="37" t="s">
        <v>306</v>
      </c>
      <c r="B9" s="37" t="s">
        <v>503</v>
      </c>
      <c r="C9" s="47" t="s">
        <v>403</v>
      </c>
      <c r="D9" s="23" t="s">
        <v>289</v>
      </c>
      <c r="E9" s="23" t="s">
        <v>351</v>
      </c>
      <c r="F9" s="23" t="s">
        <v>291</v>
      </c>
      <c r="G9" s="23" t="s">
        <v>314</v>
      </c>
      <c r="H9" s="45"/>
      <c r="I9" s="23" t="s">
        <v>399</v>
      </c>
      <c r="J9" s="23" t="s">
        <v>294</v>
      </c>
      <c r="K9" s="23" t="s">
        <v>294</v>
      </c>
      <c r="L9" s="23" t="s">
        <v>295</v>
      </c>
      <c r="M9" s="22" t="s">
        <v>294</v>
      </c>
      <c r="N9" s="22" t="s">
        <v>294</v>
      </c>
      <c r="O9" s="22" t="s">
        <v>53</v>
      </c>
      <c r="P9" s="22" t="s">
        <v>296</v>
      </c>
      <c r="Q9" s="22"/>
      <c r="R9" s="25" t="s">
        <v>54</v>
      </c>
      <c r="S9" s="25"/>
      <c r="T9" s="45" t="s">
        <v>404</v>
      </c>
      <c r="U9" s="25" t="s">
        <v>47</v>
      </c>
      <c r="V9" s="25" t="s">
        <v>54</v>
      </c>
      <c r="W9" s="25" t="s">
        <v>47</v>
      </c>
      <c r="X9" s="25" t="s">
        <v>47</v>
      </c>
      <c r="Y9" s="25" t="s">
        <v>54</v>
      </c>
      <c r="Z9" s="25" t="s">
        <v>63</v>
      </c>
      <c r="AA9" s="25"/>
      <c r="AB9" s="25"/>
      <c r="AC9" s="25"/>
      <c r="AD9" s="25" t="s">
        <v>60</v>
      </c>
      <c r="AE9" s="25" t="s">
        <v>60</v>
      </c>
      <c r="AF9" s="25" t="s">
        <v>47</v>
      </c>
      <c r="AG9" s="25" t="s">
        <v>50</v>
      </c>
      <c r="AH9" s="24">
        <f t="shared" ref="AH9:AH25" si="9">((IF(F9="Fix",2,IF(F9="Enhance",3,IF(F9="Retire",1,IF(F9="Rearchitect",4,0))))
+IF(L9="Strategic",2,IF(L9="Tactical",1,0))
+IF(Z9="Yes",3,0)
+IF(AA9="H",5,IF(AA9="M",4,IF(AA9="L",3,IF(AA9="VL",2,0))))
+IF(AB9="H",5,IF(AB9="M",4,IF(AB9="L",3,IF(AB9="VL",2,0))))
+IF(AC9="H",7,IF(AC9="M",5,IF(AC9="L",3,IF(AC9="VL",2,0))))
+IF(AD9="H",7,IF(AD9="M",5,IF(AD9="L",3,IF(AD9="VL",2,0))))
+IF(AE9="H",4,IF(AE9="M",3,IF(AE9="L",2,IF(AE9="VL",1,0))))
+IF(AF9="H",7,IF(AF9="M",5,IF(AF9="L",3,IF(AF9="VL",2,0))))
+IF(AG9="Yes",1,0))
*IF(P9="General",1.2,IF(P9="Specific",1.1,1))
*IF(V9="H",0.8,IF(V9="M",0.9,IF(V9="L",1.1,IF(V9="VL",1.2,1))))
*IF(R9="H",1.2,IF(R9="M",0.9,IF(R9="L",1.1,IF(R9="VL",1.2,1)))))</f>
        <v>30.492000000000004</v>
      </c>
      <c r="AI9" s="25">
        <f t="shared" ref="AI9:AI25" si="10">(IF(G9="Standards",1,IF(G9="Process",2,IF(G9="Technology",3,IF(G9="People",4,IF(G9="Principles",1,0)))))
+IF(O9="External",3,IF(O9="Internal",0.5,IF(O9="Backend",1,0)))
+IF(W9="H",1,IF(W9="L",3,IF(W9="M",2,0)))
+IF(X9="H",1,IF(X9="L",3,IF(X9="M",2,0)))
+IF(Y9="H",4,IF(Y9="M",3,IF(Y9="L",2,IF(Y9="VL",1,0)))))
*IF(U9="H",0.9,IF(U9="M",1.1,IF(U9="L",1.2,1)))
*IF(V9="H",1.2,IF(V9="M",1.1,IF(V9="L",0.9,IF(V9="VL",0.8,1))))</f>
        <v>5.2650000000000006</v>
      </c>
      <c r="AJ9" s="24">
        <f t="shared" ref="AJ9:AJ25" si="11">AH9/AI9</f>
        <v>5.7914529914529913</v>
      </c>
      <c r="AK9" s="25">
        <f t="shared" si="1"/>
        <v>11</v>
      </c>
      <c r="AL9" s="25" t="str">
        <f t="shared" ref="AL9:AL25" si="12">IF(OR(AI9&lt;5,AI9&gt;16),(IF(OR(AH9&gt;25,AH9&lt;8),"Extreme","Not Extreme")),"Not Extreme")</f>
        <v>Not Extreme</v>
      </c>
      <c r="AM9" s="46"/>
      <c r="AN9" s="46"/>
    </row>
    <row r="10" spans="1:40" s="26" customFormat="1" ht="72.5" x14ac:dyDescent="0.35">
      <c r="A10" s="37" t="s">
        <v>308</v>
      </c>
      <c r="B10" s="37" t="s">
        <v>504</v>
      </c>
      <c r="C10" s="47" t="s">
        <v>405</v>
      </c>
      <c r="D10" s="23" t="s">
        <v>289</v>
      </c>
      <c r="E10" s="23" t="s">
        <v>301</v>
      </c>
      <c r="F10" s="23" t="s">
        <v>324</v>
      </c>
      <c r="G10" s="23" t="s">
        <v>18</v>
      </c>
      <c r="H10" s="45" t="s">
        <v>292</v>
      </c>
      <c r="I10" s="23" t="s">
        <v>293</v>
      </c>
      <c r="J10" s="23" t="s">
        <v>294</v>
      </c>
      <c r="K10" s="23" t="s">
        <v>294</v>
      </c>
      <c r="L10" s="23" t="s">
        <v>295</v>
      </c>
      <c r="M10" s="22" t="s">
        <v>294</v>
      </c>
      <c r="N10" s="22" t="s">
        <v>294</v>
      </c>
      <c r="O10" s="22" t="s">
        <v>53</v>
      </c>
      <c r="P10" s="22" t="s">
        <v>296</v>
      </c>
      <c r="Q10" s="22"/>
      <c r="R10" s="25" t="s">
        <v>47</v>
      </c>
      <c r="S10" s="25"/>
      <c r="T10" s="45" t="s">
        <v>406</v>
      </c>
      <c r="U10" s="25" t="s">
        <v>47</v>
      </c>
      <c r="V10" s="25" t="s">
        <v>60</v>
      </c>
      <c r="W10" s="25" t="s">
        <v>47</v>
      </c>
      <c r="X10" s="25" t="s">
        <v>47</v>
      </c>
      <c r="Y10" s="25" t="s">
        <v>60</v>
      </c>
      <c r="Z10" s="25" t="s">
        <v>50</v>
      </c>
      <c r="AA10" s="25" t="s">
        <v>47</v>
      </c>
      <c r="AB10" s="25" t="s">
        <v>47</v>
      </c>
      <c r="AC10" s="25" t="s">
        <v>298</v>
      </c>
      <c r="AD10" s="25" t="s">
        <v>47</v>
      </c>
      <c r="AE10" s="25" t="s">
        <v>60</v>
      </c>
      <c r="AF10" s="25" t="s">
        <v>47</v>
      </c>
      <c r="AG10" s="25" t="s">
        <v>63</v>
      </c>
      <c r="AH10" s="24">
        <f t="shared" si="9"/>
        <v>49.247999999999998</v>
      </c>
      <c r="AI10" s="25">
        <v>12.87</v>
      </c>
      <c r="AJ10" s="24">
        <f t="shared" si="11"/>
        <v>3.8265734265734266</v>
      </c>
      <c r="AK10" s="25">
        <f t="shared" si="1"/>
        <v>22</v>
      </c>
      <c r="AL10" s="25" t="str">
        <f t="shared" si="12"/>
        <v>Not Extreme</v>
      </c>
      <c r="AM10" s="46"/>
      <c r="AN10" s="46"/>
    </row>
    <row r="11" spans="1:40" s="53" customFormat="1" ht="55" customHeight="1" x14ac:dyDescent="0.35">
      <c r="A11" s="37" t="s">
        <v>310</v>
      </c>
      <c r="B11" s="37" t="s">
        <v>505</v>
      </c>
      <c r="C11" s="49" t="s">
        <v>426</v>
      </c>
      <c r="D11" s="45" t="s">
        <v>289</v>
      </c>
      <c r="E11" s="45" t="s">
        <v>307</v>
      </c>
      <c r="F11" s="45" t="s">
        <v>291</v>
      </c>
      <c r="G11" s="45" t="s">
        <v>18</v>
      </c>
      <c r="H11" s="45" t="s">
        <v>340</v>
      </c>
      <c r="I11" s="45" t="s">
        <v>293</v>
      </c>
      <c r="J11" s="45" t="s">
        <v>294</v>
      </c>
      <c r="K11" s="45" t="s">
        <v>294</v>
      </c>
      <c r="L11" s="45" t="s">
        <v>295</v>
      </c>
      <c r="M11" s="48" t="s">
        <v>294</v>
      </c>
      <c r="N11" s="48" t="s">
        <v>294</v>
      </c>
      <c r="O11" s="48" t="s">
        <v>53</v>
      </c>
      <c r="P11" s="48" t="s">
        <v>296</v>
      </c>
      <c r="Q11" s="48"/>
      <c r="R11" s="50" t="s">
        <v>47</v>
      </c>
      <c r="S11" s="50"/>
      <c r="T11" s="45" t="s">
        <v>427</v>
      </c>
      <c r="U11" s="50" t="s">
        <v>47</v>
      </c>
      <c r="V11" s="50" t="s">
        <v>54</v>
      </c>
      <c r="W11" s="50" t="s">
        <v>47</v>
      </c>
      <c r="X11" s="50" t="s">
        <v>47</v>
      </c>
      <c r="Y11" s="50" t="s">
        <v>54</v>
      </c>
      <c r="Z11" s="50" t="s">
        <v>50</v>
      </c>
      <c r="AA11" s="50" t="s">
        <v>47</v>
      </c>
      <c r="AB11" s="50" t="s">
        <v>47</v>
      </c>
      <c r="AC11" s="50" t="s">
        <v>298</v>
      </c>
      <c r="AD11" s="50" t="s">
        <v>47</v>
      </c>
      <c r="AE11" s="50" t="s">
        <v>60</v>
      </c>
      <c r="AF11" s="50" t="s">
        <v>47</v>
      </c>
      <c r="AG11" s="50" t="s">
        <v>63</v>
      </c>
      <c r="AH11" s="51">
        <f t="shared" si="9"/>
        <v>58.608000000000004</v>
      </c>
      <c r="AI11" s="50">
        <f t="shared" si="10"/>
        <v>6.0750000000000002</v>
      </c>
      <c r="AJ11" s="51">
        <f t="shared" si="11"/>
        <v>9.6474074074074085</v>
      </c>
      <c r="AK11" s="25">
        <f t="shared" si="1"/>
        <v>6</v>
      </c>
      <c r="AL11" s="50" t="str">
        <f t="shared" si="12"/>
        <v>Not Extreme</v>
      </c>
      <c r="AM11" s="52"/>
      <c r="AN11" s="52"/>
    </row>
    <row r="12" spans="1:40" s="26" customFormat="1" ht="100.5" customHeight="1" x14ac:dyDescent="0.35">
      <c r="A12" s="37" t="s">
        <v>313</v>
      </c>
      <c r="B12" s="37" t="s">
        <v>398</v>
      </c>
      <c r="C12" s="47" t="s">
        <v>407</v>
      </c>
      <c r="D12" s="23" t="s">
        <v>289</v>
      </c>
      <c r="E12" s="23" t="s">
        <v>307</v>
      </c>
      <c r="F12" s="23" t="s">
        <v>304</v>
      </c>
      <c r="G12" s="23" t="s">
        <v>18</v>
      </c>
      <c r="H12" s="45" t="s">
        <v>292</v>
      </c>
      <c r="I12" s="23" t="s">
        <v>293</v>
      </c>
      <c r="J12" s="23" t="s">
        <v>294</v>
      </c>
      <c r="K12" s="23" t="s">
        <v>294</v>
      </c>
      <c r="L12" s="23" t="s">
        <v>295</v>
      </c>
      <c r="M12" s="22" t="s">
        <v>294</v>
      </c>
      <c r="N12" s="22" t="s">
        <v>294</v>
      </c>
      <c r="O12" s="22" t="s">
        <v>53</v>
      </c>
      <c r="P12" s="22" t="s">
        <v>296</v>
      </c>
      <c r="Q12" s="22"/>
      <c r="R12" s="25" t="s">
        <v>298</v>
      </c>
      <c r="S12" s="25"/>
      <c r="T12" s="45" t="s">
        <v>408</v>
      </c>
      <c r="U12" s="25" t="s">
        <v>47</v>
      </c>
      <c r="V12" s="25" t="s">
        <v>54</v>
      </c>
      <c r="W12" s="25" t="s">
        <v>47</v>
      </c>
      <c r="X12" s="25" t="s">
        <v>47</v>
      </c>
      <c r="Y12" s="25" t="s">
        <v>298</v>
      </c>
      <c r="Z12" s="25" t="s">
        <v>63</v>
      </c>
      <c r="AA12" s="25"/>
      <c r="AB12" s="25"/>
      <c r="AC12" s="25" t="s">
        <v>298</v>
      </c>
      <c r="AD12" s="25"/>
      <c r="AE12" s="25" t="s">
        <v>298</v>
      </c>
      <c r="AF12" s="25"/>
      <c r="AG12" s="25" t="s">
        <v>63</v>
      </c>
      <c r="AH12" s="24">
        <f t="shared" ref="AH12" si="13">((IF(F12="Fix",2,IF(F12="Enhance",3,IF(F12="Retire",1,IF(F12="Rearchitect",4,0))))
+IF(L12="Strategic",2,IF(L12="Tactical",1,0))
+IF(Z12="Yes",3,0)
+IF(AA12="H",5,IF(AA12="M",4,IF(AA12="L",3,IF(AA12="VL",2,0))))
+IF(AB12="H",5,IF(AB12="M",4,IF(AB12="L",3,IF(AB12="VL",2,0))))
+IF(AC12="H",7,IF(AC12="M",5,IF(AC12="L",3,IF(AC12="VL",2,0))))
+IF(AD12="H",7,IF(AD12="M",5,IF(AD12="L",3,IF(AD12="VL",2,0))))
+IF(AE12="H",4,IF(AE12="M",3,IF(AE12="L",2,IF(AE12="VL",1,0))))
+IF(AF12="H",7,IF(AF12="M",5,IF(AF12="L",3,IF(AF12="VL",2,0))))
+IF(AG12="Yes",1,0))
*IF(P12="General",1.2,IF(P12="Specific",1.1,1))
*IF(V12="H",0.8,IF(V12="M",0.9,IF(V12="L",1.1,IF(V12="VL",1.2,1))))
*IF(R12="H",1.2,IF(R12="M",0.9,IF(R12="L",1.1,IF(R12="VL",1.2,1)))))</f>
        <v>9.5039999999999996</v>
      </c>
      <c r="AI12" s="25">
        <f t="shared" ref="AI12" si="14">(IF(G12="Standards",1,IF(G12="Process",2,IF(G12="Technology",3,IF(G12="People",4,IF(G12="Principles",1,0)))))
+IF(O12="External",3,IF(O12="Internal",0.5,IF(O12="Backend",1,0)))
+IF(W12="H",1,IF(W12="L",3,IF(W12="M",2,0)))
+IF(X12="H",1,IF(X12="L",3,IF(X12="M",2,0)))
+IF(Y12="H",4,IF(Y12="M",3,IF(Y12="L",2,IF(Y12="VL",1,0)))))
*IF(U12="H",0.9,IF(U12="M",1.1,IF(U12="L",1.2,1)))
*IF(V12="H",1.2,IF(V12="M",1.1,IF(V12="L",0.9,IF(V12="VL",0.8,1))))</f>
        <v>5.2650000000000006</v>
      </c>
      <c r="AJ12" s="24">
        <f t="shared" ref="AJ12" si="15">AH12/AI12</f>
        <v>1.8051282051282049</v>
      </c>
      <c r="AK12" s="25">
        <f t="shared" si="1"/>
        <v>26</v>
      </c>
      <c r="AL12" s="25" t="str">
        <f t="shared" ref="AL12" si="16">IF(OR(AI12&lt;5,AI12&gt;16),(IF(OR(AH12&gt;25,AH12&lt;8),"Extreme","Not Extreme")),"Not Extreme")</f>
        <v>Not Extreme</v>
      </c>
      <c r="AM12" s="46"/>
      <c r="AN12" s="46"/>
    </row>
    <row r="13" spans="1:40" s="26" customFormat="1" ht="87" x14ac:dyDescent="0.35">
      <c r="A13" s="37" t="s">
        <v>315</v>
      </c>
      <c r="B13" s="37" t="s">
        <v>506</v>
      </c>
      <c r="C13" s="47" t="s">
        <v>410</v>
      </c>
      <c r="D13" s="23" t="s">
        <v>289</v>
      </c>
      <c r="E13" s="23" t="s">
        <v>307</v>
      </c>
      <c r="F13" s="23" t="s">
        <v>291</v>
      </c>
      <c r="G13" s="23" t="s">
        <v>18</v>
      </c>
      <c r="H13" s="45"/>
      <c r="I13" s="23" t="s">
        <v>293</v>
      </c>
      <c r="J13" s="23" t="s">
        <v>294</v>
      </c>
      <c r="K13" s="23" t="s">
        <v>294</v>
      </c>
      <c r="L13" s="23" t="s">
        <v>295</v>
      </c>
      <c r="M13" s="22" t="s">
        <v>294</v>
      </c>
      <c r="N13" s="22" t="s">
        <v>294</v>
      </c>
      <c r="O13" s="22" t="s">
        <v>53</v>
      </c>
      <c r="P13" s="22" t="s">
        <v>296</v>
      </c>
      <c r="Q13" s="22"/>
      <c r="R13" s="25" t="s">
        <v>54</v>
      </c>
      <c r="S13" s="25"/>
      <c r="T13" s="45" t="s">
        <v>409</v>
      </c>
      <c r="U13" s="25" t="s">
        <v>47</v>
      </c>
      <c r="V13" s="25" t="s">
        <v>54</v>
      </c>
      <c r="W13" s="25" t="s">
        <v>47</v>
      </c>
      <c r="X13" s="25" t="s">
        <v>47</v>
      </c>
      <c r="Y13" s="25" t="s">
        <v>60</v>
      </c>
      <c r="Z13" s="25" t="s">
        <v>63</v>
      </c>
      <c r="AA13" s="25" t="s">
        <v>60</v>
      </c>
      <c r="AB13" s="25" t="s">
        <v>60</v>
      </c>
      <c r="AC13" s="25" t="s">
        <v>47</v>
      </c>
      <c r="AD13" s="25"/>
      <c r="AE13" s="25"/>
      <c r="AF13" s="25" t="s">
        <v>60</v>
      </c>
      <c r="AG13" s="25" t="s">
        <v>50</v>
      </c>
      <c r="AH13" s="24">
        <f t="shared" si="9"/>
        <v>37.752000000000002</v>
      </c>
      <c r="AI13" s="25">
        <f t="shared" si="10"/>
        <v>6.8850000000000007</v>
      </c>
      <c r="AJ13" s="24">
        <f t="shared" si="11"/>
        <v>5.4832244008714595</v>
      </c>
      <c r="AK13" s="25">
        <f t="shared" si="1"/>
        <v>12</v>
      </c>
      <c r="AL13" s="25" t="str">
        <f t="shared" si="12"/>
        <v>Not Extreme</v>
      </c>
      <c r="AM13" s="46"/>
      <c r="AN13" s="46"/>
    </row>
    <row r="14" spans="1:40" s="26" customFormat="1" ht="246.5" x14ac:dyDescent="0.35">
      <c r="A14" s="37" t="s">
        <v>316</v>
      </c>
      <c r="B14" s="37" t="s">
        <v>446</v>
      </c>
      <c r="C14" s="47" t="s">
        <v>412</v>
      </c>
      <c r="D14" s="23" t="s">
        <v>289</v>
      </c>
      <c r="E14" s="23" t="s">
        <v>307</v>
      </c>
      <c r="F14" s="23" t="s">
        <v>291</v>
      </c>
      <c r="G14" s="23" t="s">
        <v>305</v>
      </c>
      <c r="H14" s="45"/>
      <c r="I14" s="23" t="s">
        <v>293</v>
      </c>
      <c r="J14" s="23" t="s">
        <v>294</v>
      </c>
      <c r="K14" s="23" t="s">
        <v>294</v>
      </c>
      <c r="L14" s="23" t="s">
        <v>295</v>
      </c>
      <c r="M14" s="22" t="s">
        <v>294</v>
      </c>
      <c r="N14" s="22" t="s">
        <v>294</v>
      </c>
      <c r="O14" s="22" t="s">
        <v>53</v>
      </c>
      <c r="P14" s="22" t="s">
        <v>296</v>
      </c>
      <c r="Q14" s="22"/>
      <c r="R14" s="25" t="s">
        <v>54</v>
      </c>
      <c r="S14" s="25"/>
      <c r="T14" s="45" t="s">
        <v>411</v>
      </c>
      <c r="U14" s="25" t="s">
        <v>47</v>
      </c>
      <c r="V14" s="25" t="s">
        <v>298</v>
      </c>
      <c r="W14" s="25" t="s">
        <v>47</v>
      </c>
      <c r="X14" s="25" t="s">
        <v>47</v>
      </c>
      <c r="Y14" s="25" t="s">
        <v>54</v>
      </c>
      <c r="Z14" s="25" t="s">
        <v>50</v>
      </c>
      <c r="AA14" s="25" t="s">
        <v>47</v>
      </c>
      <c r="AB14" s="25" t="s">
        <v>47</v>
      </c>
      <c r="AC14" s="25" t="s">
        <v>47</v>
      </c>
      <c r="AD14" s="25" t="s">
        <v>60</v>
      </c>
      <c r="AE14" s="25" t="s">
        <v>60</v>
      </c>
      <c r="AF14" s="25" t="s">
        <v>47</v>
      </c>
      <c r="AG14" s="25" t="s">
        <v>50</v>
      </c>
      <c r="AH14" s="24">
        <f t="shared" si="9"/>
        <v>64.944000000000003</v>
      </c>
      <c r="AI14" s="25">
        <f t="shared" si="10"/>
        <v>3.9600000000000004</v>
      </c>
      <c r="AJ14" s="24">
        <f t="shared" si="11"/>
        <v>16.399999999999999</v>
      </c>
      <c r="AK14" s="25">
        <f t="shared" si="1"/>
        <v>1</v>
      </c>
      <c r="AL14" s="25" t="str">
        <f t="shared" si="12"/>
        <v>Extreme</v>
      </c>
      <c r="AM14" s="46"/>
      <c r="AN14" s="46"/>
    </row>
    <row r="15" spans="1:40" s="26" customFormat="1" ht="101.5" x14ac:dyDescent="0.35">
      <c r="A15" s="37" t="s">
        <v>318</v>
      </c>
      <c r="B15" s="37" t="s">
        <v>507</v>
      </c>
      <c r="C15" s="47" t="s">
        <v>413</v>
      </c>
      <c r="D15" s="23" t="s">
        <v>289</v>
      </c>
      <c r="E15" s="23" t="s">
        <v>351</v>
      </c>
      <c r="F15" s="23" t="s">
        <v>291</v>
      </c>
      <c r="G15" s="23" t="s">
        <v>314</v>
      </c>
      <c r="H15" s="45"/>
      <c r="I15" s="23" t="s">
        <v>293</v>
      </c>
      <c r="J15" s="23" t="s">
        <v>294</v>
      </c>
      <c r="K15" s="23" t="s">
        <v>294</v>
      </c>
      <c r="L15" s="23" t="s">
        <v>295</v>
      </c>
      <c r="M15" s="22" t="s">
        <v>294</v>
      </c>
      <c r="N15" s="22" t="s">
        <v>294</v>
      </c>
      <c r="O15" s="22" t="s">
        <v>53</v>
      </c>
      <c r="P15" s="22" t="s">
        <v>296</v>
      </c>
      <c r="Q15" s="22"/>
      <c r="R15" s="25" t="s">
        <v>60</v>
      </c>
      <c r="S15" s="25"/>
      <c r="T15" s="45" t="s">
        <v>414</v>
      </c>
      <c r="U15" s="25" t="s">
        <v>47</v>
      </c>
      <c r="V15" s="25" t="s">
        <v>54</v>
      </c>
      <c r="W15" s="25" t="s">
        <v>60</v>
      </c>
      <c r="X15" s="25" t="s">
        <v>60</v>
      </c>
      <c r="Y15" s="25" t="s">
        <v>60</v>
      </c>
      <c r="Z15" s="25" t="s">
        <v>50</v>
      </c>
      <c r="AA15" s="25" t="s">
        <v>60</v>
      </c>
      <c r="AB15" s="25" t="s">
        <v>60</v>
      </c>
      <c r="AC15" s="25" t="s">
        <v>60</v>
      </c>
      <c r="AD15" s="25" t="s">
        <v>60</v>
      </c>
      <c r="AE15" s="25" t="s">
        <v>60</v>
      </c>
      <c r="AF15" s="25" t="s">
        <v>60</v>
      </c>
      <c r="AG15" s="25" t="s">
        <v>50</v>
      </c>
      <c r="AH15" s="24">
        <f t="shared" si="9"/>
        <v>41.580000000000005</v>
      </c>
      <c r="AI15" s="25">
        <f t="shared" si="10"/>
        <v>7.6950000000000012</v>
      </c>
      <c r="AJ15" s="24">
        <f t="shared" si="11"/>
        <v>5.4035087719298245</v>
      </c>
      <c r="AK15" s="25">
        <f t="shared" si="1"/>
        <v>14</v>
      </c>
      <c r="AL15" s="25" t="str">
        <f t="shared" si="12"/>
        <v>Not Extreme</v>
      </c>
      <c r="AM15" s="46"/>
      <c r="AN15" s="46"/>
    </row>
    <row r="16" spans="1:40" s="26" customFormat="1" ht="203" x14ac:dyDescent="0.35">
      <c r="A16" s="37" t="s">
        <v>320</v>
      </c>
      <c r="B16" s="37" t="s">
        <v>508</v>
      </c>
      <c r="C16" s="47" t="s">
        <v>415</v>
      </c>
      <c r="D16" s="23" t="s">
        <v>289</v>
      </c>
      <c r="E16" s="23" t="s">
        <v>307</v>
      </c>
      <c r="F16" s="23" t="s">
        <v>302</v>
      </c>
      <c r="G16" s="23" t="s">
        <v>305</v>
      </c>
      <c r="H16" s="45"/>
      <c r="I16" s="23" t="s">
        <v>399</v>
      </c>
      <c r="J16" s="23" t="s">
        <v>294</v>
      </c>
      <c r="K16" s="23" t="s">
        <v>294</v>
      </c>
      <c r="L16" s="23" t="s">
        <v>295</v>
      </c>
      <c r="M16" s="22" t="s">
        <v>294</v>
      </c>
      <c r="N16" s="22" t="s">
        <v>294</v>
      </c>
      <c r="O16" s="22" t="s">
        <v>53</v>
      </c>
      <c r="P16" s="22" t="s">
        <v>296</v>
      </c>
      <c r="Q16" s="22"/>
      <c r="R16" s="25" t="s">
        <v>298</v>
      </c>
      <c r="S16" s="25"/>
      <c r="T16" s="45" t="s">
        <v>416</v>
      </c>
      <c r="U16" s="25" t="s">
        <v>47</v>
      </c>
      <c r="V16" s="25" t="s">
        <v>298</v>
      </c>
      <c r="W16" s="25" t="s">
        <v>60</v>
      </c>
      <c r="X16" s="25" t="s">
        <v>60</v>
      </c>
      <c r="Y16" s="25" t="s">
        <v>60</v>
      </c>
      <c r="Z16" s="25" t="s">
        <v>63</v>
      </c>
      <c r="AA16" s="25"/>
      <c r="AB16" s="25"/>
      <c r="AC16" s="25"/>
      <c r="AD16" s="25"/>
      <c r="AE16" s="25"/>
      <c r="AF16" s="25"/>
      <c r="AG16" s="25" t="s">
        <v>63</v>
      </c>
      <c r="AH16" s="24">
        <f t="shared" si="9"/>
        <v>6.9119999999999999</v>
      </c>
      <c r="AI16" s="25">
        <f t="shared" si="10"/>
        <v>6.120000000000001</v>
      </c>
      <c r="AJ16" s="24">
        <f t="shared" si="11"/>
        <v>1.1294117647058821</v>
      </c>
      <c r="AK16" s="25">
        <f t="shared" si="1"/>
        <v>28</v>
      </c>
      <c r="AL16" s="25" t="str">
        <f t="shared" si="12"/>
        <v>Not Extreme</v>
      </c>
      <c r="AM16" s="46"/>
      <c r="AN16" s="46"/>
    </row>
    <row r="17" spans="1:40" s="26" customFormat="1" ht="58" x14ac:dyDescent="0.35">
      <c r="A17" s="37" t="s">
        <v>323</v>
      </c>
      <c r="B17" s="37" t="s">
        <v>509</v>
      </c>
      <c r="C17" s="47" t="s">
        <v>418</v>
      </c>
      <c r="D17" s="23" t="s">
        <v>289</v>
      </c>
      <c r="E17" s="23" t="s">
        <v>307</v>
      </c>
      <c r="F17" s="23" t="s">
        <v>291</v>
      </c>
      <c r="G17" s="23" t="s">
        <v>305</v>
      </c>
      <c r="H17" s="45" t="s">
        <v>292</v>
      </c>
      <c r="I17" s="23" t="s">
        <v>399</v>
      </c>
      <c r="J17" s="23" t="s">
        <v>294</v>
      </c>
      <c r="K17" s="23" t="s">
        <v>294</v>
      </c>
      <c r="L17" s="23" t="s">
        <v>295</v>
      </c>
      <c r="M17" s="22" t="s">
        <v>294</v>
      </c>
      <c r="N17" s="22" t="s">
        <v>294</v>
      </c>
      <c r="O17" s="22" t="s">
        <v>53</v>
      </c>
      <c r="P17" s="22" t="s">
        <v>296</v>
      </c>
      <c r="Q17" s="22"/>
      <c r="R17" s="25" t="s">
        <v>298</v>
      </c>
      <c r="S17" s="25"/>
      <c r="T17" s="45" t="s">
        <v>417</v>
      </c>
      <c r="U17" s="25" t="s">
        <v>47</v>
      </c>
      <c r="V17" s="25" t="s">
        <v>298</v>
      </c>
      <c r="W17" s="25" t="s">
        <v>60</v>
      </c>
      <c r="X17" s="25" t="s">
        <v>47</v>
      </c>
      <c r="Y17" s="25" t="s">
        <v>54</v>
      </c>
      <c r="Z17" s="25" t="s">
        <v>63</v>
      </c>
      <c r="AA17" s="25"/>
      <c r="AB17" s="25"/>
      <c r="AC17" s="25"/>
      <c r="AD17" s="25"/>
      <c r="AE17" s="25"/>
      <c r="AF17" s="25" t="s">
        <v>54</v>
      </c>
      <c r="AG17" s="25" t="s">
        <v>63</v>
      </c>
      <c r="AH17" s="24">
        <f t="shared" si="9"/>
        <v>13.824</v>
      </c>
      <c r="AI17" s="25">
        <f t="shared" si="10"/>
        <v>4.6800000000000006</v>
      </c>
      <c r="AJ17" s="24">
        <f t="shared" si="11"/>
        <v>2.9538461538461536</v>
      </c>
      <c r="AK17" s="25">
        <f t="shared" si="1"/>
        <v>25</v>
      </c>
      <c r="AL17" s="25" t="str">
        <f t="shared" si="12"/>
        <v>Not Extreme</v>
      </c>
      <c r="AM17" s="46"/>
      <c r="AN17" s="46"/>
    </row>
    <row r="18" spans="1:40" s="26" customFormat="1" ht="130.5" x14ac:dyDescent="0.35">
      <c r="A18" s="37" t="s">
        <v>325</v>
      </c>
      <c r="B18" s="37" t="s">
        <v>510</v>
      </c>
      <c r="C18" s="47" t="s">
        <v>419</v>
      </c>
      <c r="D18" s="23" t="s">
        <v>289</v>
      </c>
      <c r="E18" s="23" t="s">
        <v>307</v>
      </c>
      <c r="F18" s="23" t="s">
        <v>291</v>
      </c>
      <c r="G18" s="23" t="s">
        <v>305</v>
      </c>
      <c r="H18" s="45" t="s">
        <v>292</v>
      </c>
      <c r="I18" s="23" t="s">
        <v>399</v>
      </c>
      <c r="J18" s="23" t="s">
        <v>294</v>
      </c>
      <c r="K18" s="23" t="s">
        <v>294</v>
      </c>
      <c r="L18" s="23" t="s">
        <v>295</v>
      </c>
      <c r="M18" s="22" t="s">
        <v>294</v>
      </c>
      <c r="N18" s="22" t="s">
        <v>294</v>
      </c>
      <c r="O18" s="22" t="s">
        <v>53</v>
      </c>
      <c r="P18" s="22" t="s">
        <v>296</v>
      </c>
      <c r="Q18" s="22"/>
      <c r="R18" s="25" t="s">
        <v>54</v>
      </c>
      <c r="S18" s="25"/>
      <c r="T18" s="45" t="s">
        <v>420</v>
      </c>
      <c r="U18" s="25" t="s">
        <v>47</v>
      </c>
      <c r="V18" s="25" t="s">
        <v>54</v>
      </c>
      <c r="W18" s="25" t="s">
        <v>60</v>
      </c>
      <c r="X18" s="25" t="s">
        <v>47</v>
      </c>
      <c r="Y18" s="25" t="s">
        <v>54</v>
      </c>
      <c r="Z18" s="25" t="s">
        <v>63</v>
      </c>
      <c r="AA18" s="25"/>
      <c r="AB18" s="25"/>
      <c r="AC18" s="25"/>
      <c r="AD18" s="25"/>
      <c r="AE18" s="25"/>
      <c r="AF18" s="25"/>
      <c r="AG18" s="25" t="s">
        <v>63</v>
      </c>
      <c r="AH18" s="24">
        <f t="shared" si="9"/>
        <v>7.2600000000000016</v>
      </c>
      <c r="AI18" s="25">
        <f t="shared" si="10"/>
        <v>5.2650000000000006</v>
      </c>
      <c r="AJ18" s="24">
        <f t="shared" si="11"/>
        <v>1.378917378917379</v>
      </c>
      <c r="AK18" s="25">
        <f t="shared" si="1"/>
        <v>27</v>
      </c>
      <c r="AL18" s="25" t="str">
        <f t="shared" si="12"/>
        <v>Not Extreme</v>
      </c>
      <c r="AM18" s="46"/>
      <c r="AN18" s="46"/>
    </row>
    <row r="19" spans="1:40" s="26" customFormat="1" ht="58" x14ac:dyDescent="0.35">
      <c r="A19" s="37" t="s">
        <v>326</v>
      </c>
      <c r="B19" s="37" t="s">
        <v>511</v>
      </c>
      <c r="C19" s="47" t="s">
        <v>311</v>
      </c>
      <c r="D19" s="23" t="s">
        <v>289</v>
      </c>
      <c r="E19" s="23" t="s">
        <v>290</v>
      </c>
      <c r="F19" s="23" t="s">
        <v>291</v>
      </c>
      <c r="G19" s="23" t="s">
        <v>305</v>
      </c>
      <c r="H19" s="45" t="s">
        <v>292</v>
      </c>
      <c r="I19" s="23" t="s">
        <v>399</v>
      </c>
      <c r="J19" s="23" t="s">
        <v>294</v>
      </c>
      <c r="K19" s="23" t="s">
        <v>294</v>
      </c>
      <c r="L19" s="23" t="s">
        <v>295</v>
      </c>
      <c r="M19" s="22" t="s">
        <v>294</v>
      </c>
      <c r="N19" s="22" t="s">
        <v>294</v>
      </c>
      <c r="O19" s="22" t="s">
        <v>53</v>
      </c>
      <c r="P19" s="22" t="s">
        <v>296</v>
      </c>
      <c r="Q19" s="22"/>
      <c r="R19" s="25" t="s">
        <v>298</v>
      </c>
      <c r="S19" s="25"/>
      <c r="T19" s="45" t="s">
        <v>421</v>
      </c>
      <c r="U19" s="25" t="s">
        <v>47</v>
      </c>
      <c r="V19" s="25" t="s">
        <v>54</v>
      </c>
      <c r="W19" s="25" t="s">
        <v>47</v>
      </c>
      <c r="X19" s="25" t="s">
        <v>60</v>
      </c>
      <c r="Y19" s="25" t="s">
        <v>54</v>
      </c>
      <c r="Z19" s="25" t="s">
        <v>63</v>
      </c>
      <c r="AA19" s="25" t="s">
        <v>298</v>
      </c>
      <c r="AB19" s="25" t="s">
        <v>298</v>
      </c>
      <c r="AC19" s="25" t="s">
        <v>60</v>
      </c>
      <c r="AD19" s="25" t="s">
        <v>60</v>
      </c>
      <c r="AE19" s="25" t="s">
        <v>60</v>
      </c>
      <c r="AF19" s="25" t="s">
        <v>60</v>
      </c>
      <c r="AG19" s="25" t="s">
        <v>63</v>
      </c>
      <c r="AH19" s="24">
        <f>((IF(F19="Fix",2,IF(F19="Enhance",3,IF(F19="Retire",1,IF(F19="Rearchitect",4,0))))
+IF(L19="Strategic",2,IF(L19="Tactical",1,0))
+IF(Z19="Yes",3,0)
+IF(AA19="H",5,IF(AA19="M",4,IF(AA19="L",3,IF(AA19="VL",2,0))))
+IF(AB19="H",5,IF(AB19="M",4,IF(AB19="L",3,IF(AB19="VL",2,0))))
+IF(AC19="H",7,IF(AC19="M",5,IF(AC19="L",3,IF(AC19="VL",2,0))))
+IF(AD19="H",7,IF(AD19="M",5,IF(AD19="L",3,IF(AD19="VL",2,0))))
+IF(AE19="H",4,IF(AE19="M",3,IF(AE19="L",2,IF(AE19="VL",1,0))))
+IF(AF19="H",7,IF(AF19="M",5,IF(AF19="L",3,IF(AF19="VL",2,0))))
+IF(AG19="Yes",1,0))
*IF(P19="General",1.2,IF(P19="Specific",1.1,1))
*IF(V19="H",0.8,IF(V19="M",0.9,IF(V19="L",1.1,IF(V19="VL",1.2,1))))
*IF(R19="H",1.2,IF(R19="M",0.9,IF(R19="L",1.1,IF(R19="VL",1.2,1)))))</f>
        <v>42.768000000000001</v>
      </c>
      <c r="AI19" s="25">
        <f>(IF(G19="Standards",1,IF(G19="Process",2,IF(G19="Technology",3,IF(G19="People",4,IF(G19="Principles",1,0)))))
+IF(O19="External",3,IF(O19="Internal",0.5,IF(O19="Backend",1,0)))
+IF(W19="H",1,IF(W19="L",3,IF(W19="M",2,0)))
+IF(X19="H",1,IF(X19="L",3,IF(X19="M",2,0)))
+IF(Y19="H",4,IF(Y19="M",3,IF(Y19="L",2,IF(Y19="VL",1,0)))))
*IF(U19="H",0.9,IF(U19="M",1.1,IF(U19="L",1.2,1)))
*IF(V19="H",1.2,IF(V19="M",1.1,IF(V19="L",0.9,IF(V19="VL",0.8,1))))</f>
        <v>5.2650000000000006</v>
      </c>
      <c r="AJ19" s="24">
        <f t="shared" si="11"/>
        <v>8.1230769230769226</v>
      </c>
      <c r="AK19" s="25">
        <f t="shared" si="1"/>
        <v>7</v>
      </c>
      <c r="AL19" s="25" t="str">
        <f t="shared" si="12"/>
        <v>Not Extreme</v>
      </c>
      <c r="AM19" s="46"/>
      <c r="AN19" s="46"/>
    </row>
    <row r="20" spans="1:40" s="26" customFormat="1" ht="72.5" x14ac:dyDescent="0.35">
      <c r="A20" s="37" t="s">
        <v>327</v>
      </c>
      <c r="B20" s="37" t="s">
        <v>512</v>
      </c>
      <c r="C20" s="47" t="s">
        <v>423</v>
      </c>
      <c r="D20" s="23" t="s">
        <v>289</v>
      </c>
      <c r="E20" s="23" t="s">
        <v>307</v>
      </c>
      <c r="F20" s="23" t="s">
        <v>291</v>
      </c>
      <c r="G20" s="23" t="s">
        <v>314</v>
      </c>
      <c r="H20" s="45" t="s">
        <v>340</v>
      </c>
      <c r="I20" s="23" t="s">
        <v>399</v>
      </c>
      <c r="J20" s="23" t="s">
        <v>294</v>
      </c>
      <c r="K20" s="23" t="s">
        <v>294</v>
      </c>
      <c r="L20" s="23" t="s">
        <v>295</v>
      </c>
      <c r="M20" s="22" t="s">
        <v>294</v>
      </c>
      <c r="N20" s="22" t="s">
        <v>294</v>
      </c>
      <c r="O20" s="22" t="s">
        <v>53</v>
      </c>
      <c r="P20" s="22" t="s">
        <v>296</v>
      </c>
      <c r="Q20" s="22"/>
      <c r="R20" s="25" t="s">
        <v>298</v>
      </c>
      <c r="S20" s="25"/>
      <c r="T20" s="45" t="s">
        <v>422</v>
      </c>
      <c r="U20" s="25" t="s">
        <v>47</v>
      </c>
      <c r="V20" s="25" t="s">
        <v>298</v>
      </c>
      <c r="W20" s="25" t="s">
        <v>47</v>
      </c>
      <c r="X20" s="25" t="s">
        <v>47</v>
      </c>
      <c r="Y20" s="25" t="s">
        <v>298</v>
      </c>
      <c r="Z20" s="25" t="s">
        <v>63</v>
      </c>
      <c r="AA20" s="25" t="s">
        <v>298</v>
      </c>
      <c r="AB20" s="25" t="s">
        <v>298</v>
      </c>
      <c r="AC20" s="25"/>
      <c r="AD20" s="25"/>
      <c r="AE20" s="25"/>
      <c r="AF20" s="25" t="s">
        <v>298</v>
      </c>
      <c r="AG20" s="25" t="s">
        <v>50</v>
      </c>
      <c r="AH20" s="24">
        <f t="shared" ref="AH20" si="17">((IF(F20="Fix",2,IF(F20="Enhance",3,IF(F20="Retire",1,IF(F20="Rearchitect",4,0))))
+IF(L20="Strategic",2,IF(L20="Tactical",1,0))
+IF(Z20="Yes",3,0)
+IF(AA20="H",5,IF(AA20="M",4,IF(AA20="L",3,IF(AA20="VL",2,0))))
+IF(AB20="H",5,IF(AB20="M",4,IF(AB20="L",3,IF(AB20="VL",2,0))))
+IF(AC20="H",7,IF(AC20="M",5,IF(AC20="L",3,IF(AC20="VL",2,0))))
+IF(AD20="H",7,IF(AD20="M",5,IF(AD20="L",3,IF(AD20="VL",2,0))))
+IF(AE20="H",4,IF(AE20="M",3,IF(AE20="L",2,IF(AE20="VL",1,0))))
+IF(AF20="H",7,IF(AF20="M",5,IF(AF20="L",3,IF(AF20="VL",2,0))))
+IF(AG20="Yes",1,0))
*IF(P20="General",1.2,IF(P20="Specific",1.1,1))
*IF(V20="H",0.8,IF(V20="M",0.9,IF(V20="L",1.1,IF(V20="VL",1.2,1))))
*IF(R20="H",1.2,IF(R20="M",0.9,IF(R20="L",1.1,IF(R20="VL",1.2,1)))))</f>
        <v>20.735999999999997</v>
      </c>
      <c r="AI20" s="25">
        <f t="shared" ref="AI20" si="18">(IF(G20="Standards",1,IF(G20="Process",2,IF(G20="Technology",3,IF(G20="People",4,IF(G20="Principles",1,0)))))
+IF(O20="External",3,IF(O20="Internal",0.5,IF(O20="Backend",1,0)))
+IF(W20="H",1,IF(W20="L",3,IF(W20="M",2,0)))
+IF(X20="H",1,IF(X20="L",3,IF(X20="M",2,0)))
+IF(Y20="H",4,IF(Y20="M",3,IF(Y20="L",2,IF(Y20="VL",1,0)))))
*IF(U20="H",0.9,IF(U20="M",1.1,IF(U20="L",1.2,1)))
*IF(V20="H",1.2,IF(V20="M",1.1,IF(V20="L",0.9,IF(V20="VL",0.8,1))))</f>
        <v>3.9600000000000004</v>
      </c>
      <c r="AJ20" s="24">
        <f t="shared" ref="AJ20" si="19">AH20/AI20</f>
        <v>5.2363636363636354</v>
      </c>
      <c r="AK20" s="25">
        <f t="shared" si="1"/>
        <v>15</v>
      </c>
      <c r="AL20" s="25" t="str">
        <f t="shared" ref="AL20" si="20">IF(OR(AI20&lt;5,AI20&gt;16),(IF(OR(AH20&gt;25,AH20&lt;8),"Extreme","Not Extreme")),"Not Extreme")</f>
        <v>Not Extreme</v>
      </c>
      <c r="AM20" s="46"/>
      <c r="AN20" s="46"/>
    </row>
    <row r="21" spans="1:40" s="53" customFormat="1" ht="72.5" x14ac:dyDescent="0.35">
      <c r="A21" s="37" t="s">
        <v>374</v>
      </c>
      <c r="B21" s="37" t="s">
        <v>513</v>
      </c>
      <c r="C21" s="49" t="s">
        <v>424</v>
      </c>
      <c r="D21" s="45" t="s">
        <v>289</v>
      </c>
      <c r="E21" s="45" t="s">
        <v>307</v>
      </c>
      <c r="F21" s="45" t="s">
        <v>291</v>
      </c>
      <c r="G21" s="45" t="s">
        <v>314</v>
      </c>
      <c r="H21" s="45" t="s">
        <v>340</v>
      </c>
      <c r="I21" s="45" t="s">
        <v>399</v>
      </c>
      <c r="J21" s="45" t="s">
        <v>294</v>
      </c>
      <c r="K21" s="45" t="s">
        <v>294</v>
      </c>
      <c r="L21" s="45" t="s">
        <v>295</v>
      </c>
      <c r="M21" s="48" t="s">
        <v>294</v>
      </c>
      <c r="N21" s="48" t="s">
        <v>294</v>
      </c>
      <c r="O21" s="48" t="s">
        <v>53</v>
      </c>
      <c r="P21" s="48" t="s">
        <v>296</v>
      </c>
      <c r="Q21" s="48"/>
      <c r="R21" s="50" t="s">
        <v>54</v>
      </c>
      <c r="S21" s="50"/>
      <c r="T21" s="45" t="s">
        <v>425</v>
      </c>
      <c r="U21" s="50" t="s">
        <v>47</v>
      </c>
      <c r="V21" s="50" t="s">
        <v>54</v>
      </c>
      <c r="W21" s="50" t="s">
        <v>47</v>
      </c>
      <c r="X21" s="50" t="s">
        <v>60</v>
      </c>
      <c r="Y21" s="50" t="s">
        <v>54</v>
      </c>
      <c r="Z21" s="50" t="s">
        <v>50</v>
      </c>
      <c r="AA21" s="50" t="s">
        <v>54</v>
      </c>
      <c r="AB21" s="50" t="s">
        <v>54</v>
      </c>
      <c r="AC21" s="50"/>
      <c r="AD21" s="50"/>
      <c r="AE21" s="50"/>
      <c r="AF21" s="50" t="s">
        <v>54</v>
      </c>
      <c r="AG21" s="50" t="s">
        <v>50</v>
      </c>
      <c r="AH21" s="51">
        <f t="shared" si="9"/>
        <v>26.135999999999999</v>
      </c>
      <c r="AI21" s="50">
        <f t="shared" si="10"/>
        <v>6.0750000000000002</v>
      </c>
      <c r="AJ21" s="51">
        <f t="shared" si="11"/>
        <v>4.3022222222222224</v>
      </c>
      <c r="AK21" s="25">
        <f t="shared" si="1"/>
        <v>19</v>
      </c>
      <c r="AL21" s="50" t="str">
        <f t="shared" si="12"/>
        <v>Not Extreme</v>
      </c>
      <c r="AM21" s="52"/>
      <c r="AN21" s="52"/>
    </row>
    <row r="22" spans="1:40" s="26" customFormat="1" ht="43.5" x14ac:dyDescent="0.35">
      <c r="A22" s="37" t="s">
        <v>375</v>
      </c>
      <c r="B22" s="37" t="s">
        <v>514</v>
      </c>
      <c r="C22" s="47" t="s">
        <v>428</v>
      </c>
      <c r="D22" s="23" t="s">
        <v>289</v>
      </c>
      <c r="E22" s="23" t="s">
        <v>290</v>
      </c>
      <c r="F22" s="23" t="s">
        <v>291</v>
      </c>
      <c r="G22" s="23" t="s">
        <v>314</v>
      </c>
      <c r="H22" s="45"/>
      <c r="I22" s="23" t="s">
        <v>399</v>
      </c>
      <c r="J22" s="23" t="s">
        <v>294</v>
      </c>
      <c r="K22" s="23" t="s">
        <v>294</v>
      </c>
      <c r="L22" s="23" t="s">
        <v>295</v>
      </c>
      <c r="M22" s="22" t="s">
        <v>294</v>
      </c>
      <c r="N22" s="22" t="s">
        <v>294</v>
      </c>
      <c r="O22" s="22" t="s">
        <v>53</v>
      </c>
      <c r="P22" s="22" t="s">
        <v>296</v>
      </c>
      <c r="Q22" s="22"/>
      <c r="R22" s="25" t="s">
        <v>298</v>
      </c>
      <c r="S22" s="25"/>
      <c r="T22" s="45" t="s">
        <v>429</v>
      </c>
      <c r="U22" s="25" t="s">
        <v>47</v>
      </c>
      <c r="V22" s="25" t="s">
        <v>298</v>
      </c>
      <c r="W22" s="25" t="s">
        <v>47</v>
      </c>
      <c r="X22" s="25" t="s">
        <v>60</v>
      </c>
      <c r="Y22" s="25" t="s">
        <v>298</v>
      </c>
      <c r="Z22" s="25" t="s">
        <v>63</v>
      </c>
      <c r="AA22" s="25" t="s">
        <v>47</v>
      </c>
      <c r="AB22" s="25" t="s">
        <v>47</v>
      </c>
      <c r="AC22" s="25" t="s">
        <v>60</v>
      </c>
      <c r="AD22" s="25" t="s">
        <v>60</v>
      </c>
      <c r="AE22" s="25"/>
      <c r="AF22" s="25" t="s">
        <v>54</v>
      </c>
      <c r="AG22" s="25" t="s">
        <v>63</v>
      </c>
      <c r="AH22" s="24">
        <f>((IF(F22="Fix",2,IF(F22="Enhance",3,IF(F22="Retire",1,IF(F22="Rearchitect",4,0))))
+IF(L22="Strategic",2,IF(L22="Tactical",1,0))
+IF(Z22="Yes",3,0)
+IF(AA22="H",5,IF(AA22="M",4,IF(AA22="L",3,IF(AA22="VL",2,0))))
+IF(AB22="H",5,IF(AB22="M",4,IF(AB22="L",3,IF(AB22="VL",2,0))))
+IF(AC22="H",7,IF(AC22="M",5,IF(AC22="L",3,IF(AC22="VL",2,0))))
+IF(AD22="H",7,IF(AD22="M",5,IF(AD22="L",3,IF(AD22="VL",2,0))))
+IF(AE22="H",4,IF(AE22="M",3,IF(AE22="L",2,IF(AE22="VL",1,0))))
+IF(AF22="H",7,IF(AF22="M",5,IF(AF22="L",3,IF(AF22="VL",2,0))))
+IF(AG22="Yes",1,0))
*IF(P22="General",1.2,IF(P22="Specific",1.1,1))
*IF(V22="H",0.8,IF(V22="M",0.9,IF(V22="L",1.1,IF(V22="VL",1.2,1))))
*IF(R22="H",1.2,IF(R22="M",0.9,IF(R22="L",1.1,IF(R22="VL",1.2,1)))))</f>
        <v>48.384</v>
      </c>
      <c r="AI22" s="25">
        <f>(IF(G22="Standards",1,IF(G22="Process",2,IF(G22="Technology",3,IF(G22="People",4,IF(G22="Principles",1,0)))))
+IF(O22="External",3,IF(O22="Internal",0.5,IF(O22="Backend",1,0)))
+IF(W22="H",1,IF(W22="L",3,IF(W22="M",2,0)))
+IF(X22="H",1,IF(X22="L",3,IF(X22="M",2,0)))
+IF(Y22="H",4,IF(Y22="M",3,IF(Y22="L",2,IF(Y22="VL",1,0)))))
*IF(U22="H",0.9,IF(U22="M",1.1,IF(U22="L",1.2,1)))
*IF(V22="H",1.2,IF(V22="M",1.1,IF(V22="L",0.9,IF(V22="VL",0.8,1))))</f>
        <v>4.6800000000000006</v>
      </c>
      <c r="AJ22" s="24">
        <f>AH22/AI22</f>
        <v>10.338461538461537</v>
      </c>
      <c r="AK22" s="25">
        <f t="shared" si="1"/>
        <v>4</v>
      </c>
      <c r="AL22" s="25" t="str">
        <f>IF(OR(AI22&lt;5,AI22&gt;16),(IF(OR(AH22&gt;25,AH22&lt;8),"Extreme","Not Extreme")),"Not Extreme")</f>
        <v>Extreme</v>
      </c>
      <c r="AM22" s="46"/>
      <c r="AN22" s="46"/>
    </row>
    <row r="23" spans="1:40" s="26" customFormat="1" ht="58" x14ac:dyDescent="0.35">
      <c r="A23" s="37" t="s">
        <v>376</v>
      </c>
      <c r="B23" s="37" t="s">
        <v>515</v>
      </c>
      <c r="C23" s="47" t="s">
        <v>317</v>
      </c>
      <c r="D23" s="23" t="s">
        <v>289</v>
      </c>
      <c r="E23" s="23" t="s">
        <v>307</v>
      </c>
      <c r="F23" s="23" t="s">
        <v>291</v>
      </c>
      <c r="G23" s="23" t="s">
        <v>305</v>
      </c>
      <c r="H23" s="45"/>
      <c r="I23" s="23" t="s">
        <v>399</v>
      </c>
      <c r="J23" s="23" t="s">
        <v>294</v>
      </c>
      <c r="K23" s="23" t="s">
        <v>294</v>
      </c>
      <c r="L23" s="23" t="s">
        <v>295</v>
      </c>
      <c r="M23" s="22" t="s">
        <v>294</v>
      </c>
      <c r="N23" s="22" t="s">
        <v>294</v>
      </c>
      <c r="O23" s="22" t="s">
        <v>53</v>
      </c>
      <c r="P23" s="22" t="s">
        <v>296</v>
      </c>
      <c r="Q23" s="22"/>
      <c r="R23" s="25" t="s">
        <v>298</v>
      </c>
      <c r="S23" s="25"/>
      <c r="T23" s="45" t="s">
        <v>430</v>
      </c>
      <c r="U23" s="25" t="s">
        <v>47</v>
      </c>
      <c r="V23" s="25" t="s">
        <v>298</v>
      </c>
      <c r="W23" s="25" t="s">
        <v>47</v>
      </c>
      <c r="X23" s="25" t="s">
        <v>47</v>
      </c>
      <c r="Y23" s="25" t="s">
        <v>298</v>
      </c>
      <c r="Z23" s="25" t="s">
        <v>63</v>
      </c>
      <c r="AA23" s="25"/>
      <c r="AB23" s="25"/>
      <c r="AC23" s="25" t="s">
        <v>47</v>
      </c>
      <c r="AD23" s="25" t="s">
        <v>47</v>
      </c>
      <c r="AE23" s="25" t="s">
        <v>60</v>
      </c>
      <c r="AF23" s="25"/>
      <c r="AG23" s="25" t="s">
        <v>63</v>
      </c>
      <c r="AH23" s="24">
        <f t="shared" si="9"/>
        <v>38.015999999999991</v>
      </c>
      <c r="AI23" s="25">
        <f t="shared" si="10"/>
        <v>3.24</v>
      </c>
      <c r="AJ23" s="24">
        <f t="shared" si="11"/>
        <v>11.733333333333329</v>
      </c>
      <c r="AK23" s="25">
        <f t="shared" si="1"/>
        <v>3</v>
      </c>
      <c r="AL23" s="25" t="str">
        <f t="shared" si="12"/>
        <v>Extreme</v>
      </c>
      <c r="AM23" s="46"/>
      <c r="AN23" s="46"/>
    </row>
    <row r="24" spans="1:40" s="26" customFormat="1" ht="145" x14ac:dyDescent="0.35">
      <c r="A24" s="37" t="s">
        <v>377</v>
      </c>
      <c r="B24" s="37" t="s">
        <v>516</v>
      </c>
      <c r="C24" s="47" t="s">
        <v>431</v>
      </c>
      <c r="D24" s="23" t="s">
        <v>289</v>
      </c>
      <c r="E24" s="23" t="s">
        <v>290</v>
      </c>
      <c r="F24" s="23" t="s">
        <v>291</v>
      </c>
      <c r="G24" s="23" t="s">
        <v>18</v>
      </c>
      <c r="H24" s="45"/>
      <c r="I24" s="23" t="s">
        <v>399</v>
      </c>
      <c r="J24" s="23" t="s">
        <v>294</v>
      </c>
      <c r="K24" s="23" t="s">
        <v>294</v>
      </c>
      <c r="L24" s="23" t="s">
        <v>295</v>
      </c>
      <c r="M24" s="22" t="s">
        <v>294</v>
      </c>
      <c r="N24" s="22" t="s">
        <v>294</v>
      </c>
      <c r="O24" s="22" t="s">
        <v>53</v>
      </c>
      <c r="P24" s="22" t="s">
        <v>296</v>
      </c>
      <c r="Q24" s="22"/>
      <c r="R24" s="25" t="s">
        <v>60</v>
      </c>
      <c r="S24" s="25"/>
      <c r="T24" s="45" t="s">
        <v>432</v>
      </c>
      <c r="U24" s="25" t="s">
        <v>47</v>
      </c>
      <c r="V24" s="25" t="s">
        <v>60</v>
      </c>
      <c r="W24" s="25" t="s">
        <v>47</v>
      </c>
      <c r="X24" s="25" t="s">
        <v>60</v>
      </c>
      <c r="Y24" s="25" t="s">
        <v>60</v>
      </c>
      <c r="Z24" s="25" t="s">
        <v>63</v>
      </c>
      <c r="AA24" s="25" t="s">
        <v>47</v>
      </c>
      <c r="AB24" s="25" t="s">
        <v>47</v>
      </c>
      <c r="AC24" s="25" t="s">
        <v>47</v>
      </c>
      <c r="AD24" s="25" t="s">
        <v>47</v>
      </c>
      <c r="AE24" s="25" t="s">
        <v>60</v>
      </c>
      <c r="AF24" s="25" t="s">
        <v>47</v>
      </c>
      <c r="AG24" s="25" t="s">
        <v>50</v>
      </c>
      <c r="AH24" s="24">
        <f t="shared" si="9"/>
        <v>38.880000000000003</v>
      </c>
      <c r="AI24" s="25">
        <f t="shared" si="10"/>
        <v>9.4050000000000011</v>
      </c>
      <c r="AJ24" s="24">
        <f t="shared" si="11"/>
        <v>4.1339712918660281</v>
      </c>
      <c r="AK24" s="25">
        <f t="shared" si="1"/>
        <v>21</v>
      </c>
      <c r="AL24" s="25" t="str">
        <f t="shared" si="12"/>
        <v>Not Extreme</v>
      </c>
      <c r="AM24" s="46"/>
      <c r="AN24" s="46"/>
    </row>
    <row r="25" spans="1:40" s="26" customFormat="1" ht="160.5" customHeight="1" x14ac:dyDescent="0.35">
      <c r="A25" s="37" t="s">
        <v>378</v>
      </c>
      <c r="B25" s="37" t="s">
        <v>517</v>
      </c>
      <c r="C25" s="47" t="s">
        <v>434</v>
      </c>
      <c r="D25" s="23" t="s">
        <v>289</v>
      </c>
      <c r="E25" s="23" t="s">
        <v>290</v>
      </c>
      <c r="F25" s="23" t="s">
        <v>291</v>
      </c>
      <c r="G25" s="23" t="s">
        <v>314</v>
      </c>
      <c r="H25" s="45"/>
      <c r="I25" s="23" t="s">
        <v>399</v>
      </c>
      <c r="J25" s="23" t="s">
        <v>294</v>
      </c>
      <c r="K25" s="23" t="s">
        <v>294</v>
      </c>
      <c r="L25" s="23" t="s">
        <v>295</v>
      </c>
      <c r="M25" s="22" t="s">
        <v>294</v>
      </c>
      <c r="N25" s="22" t="s">
        <v>294</v>
      </c>
      <c r="O25" s="22" t="s">
        <v>53</v>
      </c>
      <c r="P25" s="22" t="s">
        <v>296</v>
      </c>
      <c r="Q25" s="22"/>
      <c r="R25" s="25" t="s">
        <v>60</v>
      </c>
      <c r="S25" s="25"/>
      <c r="T25" s="45" t="s">
        <v>433</v>
      </c>
      <c r="U25" s="25" t="s">
        <v>47</v>
      </c>
      <c r="V25" s="25" t="s">
        <v>60</v>
      </c>
      <c r="W25" s="25" t="s">
        <v>47</v>
      </c>
      <c r="X25" s="25" t="s">
        <v>47</v>
      </c>
      <c r="Y25" s="25" t="s">
        <v>54</v>
      </c>
      <c r="Z25" s="25" t="s">
        <v>50</v>
      </c>
      <c r="AA25" s="25" t="s">
        <v>54</v>
      </c>
      <c r="AB25" s="25" t="s">
        <v>54</v>
      </c>
      <c r="AC25" s="25" t="s">
        <v>47</v>
      </c>
      <c r="AD25" s="25" t="s">
        <v>60</v>
      </c>
      <c r="AE25" s="25" t="s">
        <v>47</v>
      </c>
      <c r="AF25" s="25" t="s">
        <v>60</v>
      </c>
      <c r="AG25" s="25" t="s">
        <v>50</v>
      </c>
      <c r="AH25" s="24">
        <f t="shared" si="9"/>
        <v>34.991999999999997</v>
      </c>
      <c r="AI25" s="25">
        <f t="shared" si="10"/>
        <v>6.4350000000000014</v>
      </c>
      <c r="AJ25" s="24">
        <f t="shared" si="11"/>
        <v>5.4377622377622359</v>
      </c>
      <c r="AK25" s="25">
        <f t="shared" si="1"/>
        <v>13</v>
      </c>
      <c r="AL25" s="25" t="str">
        <f t="shared" si="12"/>
        <v>Not Extreme</v>
      </c>
      <c r="AM25" s="46"/>
      <c r="AN25" s="46"/>
    </row>
    <row r="26" spans="1:40" s="26" customFormat="1" ht="87" x14ac:dyDescent="0.35">
      <c r="A26" s="37" t="s">
        <v>379</v>
      </c>
      <c r="B26" s="37" t="s">
        <v>518</v>
      </c>
      <c r="C26" s="47" t="s">
        <v>435</v>
      </c>
      <c r="D26" s="23" t="s">
        <v>242</v>
      </c>
      <c r="E26" s="23" t="s">
        <v>290</v>
      </c>
      <c r="F26" s="23" t="s">
        <v>302</v>
      </c>
      <c r="G26" s="23" t="s">
        <v>18</v>
      </c>
      <c r="H26" s="45"/>
      <c r="I26" s="23" t="s">
        <v>399</v>
      </c>
      <c r="J26" s="23" t="s">
        <v>436</v>
      </c>
      <c r="K26" s="23"/>
      <c r="L26" s="23" t="s">
        <v>295</v>
      </c>
      <c r="M26" s="22"/>
      <c r="N26" s="22"/>
      <c r="O26" s="22" t="s">
        <v>53</v>
      </c>
      <c r="P26" s="22" t="s">
        <v>344</v>
      </c>
      <c r="Q26" s="22"/>
      <c r="R26" s="25" t="s">
        <v>54</v>
      </c>
      <c r="S26" s="25"/>
      <c r="T26" s="45" t="s">
        <v>437</v>
      </c>
      <c r="U26" s="25" t="s">
        <v>47</v>
      </c>
      <c r="V26" s="25" t="s">
        <v>54</v>
      </c>
      <c r="W26" s="25" t="s">
        <v>47</v>
      </c>
      <c r="X26" s="25" t="s">
        <v>47</v>
      </c>
      <c r="Y26" s="25" t="s">
        <v>54</v>
      </c>
      <c r="Z26" s="25" t="s">
        <v>63</v>
      </c>
      <c r="AA26" s="25"/>
      <c r="AB26" s="25" t="s">
        <v>54</v>
      </c>
      <c r="AC26" s="25" t="s">
        <v>54</v>
      </c>
      <c r="AD26" s="25" t="s">
        <v>60</v>
      </c>
      <c r="AE26" s="25" t="s">
        <v>54</v>
      </c>
      <c r="AF26" s="25" t="s">
        <v>54</v>
      </c>
      <c r="AG26" s="25" t="s">
        <v>63</v>
      </c>
      <c r="AH26" s="24">
        <f t="shared" ref="AH26:AH29" si="21">((IF(F26="Fix",2,IF(F26="Enhance",3,IF(F26="Retire",1,IF(F26="Rearchitect",4,0))))
+IF(L26="Strategic",2,IF(L26="Tactical",1,0))
+IF(Z26="Yes",3,0)
+IF(AA26="H",5,IF(AA26="M",4,IF(AA26="L",3,IF(AA26="VL",2,0))))
+IF(AB26="H",5,IF(AB26="M",4,IF(AB26="L",3,IF(AB26="VL",2,0))))
+IF(AC26="H",7,IF(AC26="M",5,IF(AC26="L",3,IF(AC26="VL",2,0))))
+IF(AD26="H",7,IF(AD26="M",5,IF(AD26="L",3,IF(AD26="VL",2,0))))
+IF(AE26="H",4,IF(AE26="M",3,IF(AE26="L",2,IF(AE26="VL",1,0))))
+IF(AF26="H",7,IF(AF26="M",5,IF(AF26="L",3,IF(AF26="VL",2,0))))
+IF(AG26="Yes",1,0))
*IF(P26="General",1.2,IF(P26="Specific",1.1,1))
*IF(V26="H",0.8,IF(V26="M",0.9,IF(V26="L",1.1,IF(V26="VL",1.2,1))))
*IF(R26="H",1.2,IF(R26="M",0.9,IF(R26="L",1.1,IF(R26="VL",1.2,1)))))</f>
        <v>26.620000000000005</v>
      </c>
      <c r="AI26" s="25">
        <f t="shared" ref="AI26:AI29" si="22">(IF(G26="Standards",1,IF(G26="Process",2,IF(G26="Technology",3,IF(G26="People",4,IF(G26="Principles",1,0)))))
+IF(O26="External",3,IF(O26="Internal",0.5,IF(O26="Backend",1,0)))
+IF(W26="H",1,IF(W26="L",3,IF(W26="M",2,0)))
+IF(X26="H",1,IF(X26="L",3,IF(X26="M",2,0)))
+IF(Y26="H",4,IF(Y26="M",3,IF(Y26="L",2,IF(Y26="VL",1,0)))))
*IF(U26="H",0.9,IF(U26="M",1.1,IF(U26="L",1.2,1)))
*IF(V26="H",1.2,IF(V26="M",1.1,IF(V26="L",0.9,IF(V26="VL",0.8,1))))</f>
        <v>6.0750000000000002</v>
      </c>
      <c r="AJ26" s="24">
        <f t="shared" ref="AJ26:AJ29" si="23">AH26/AI26</f>
        <v>4.3818930041152271</v>
      </c>
      <c r="AK26" s="25">
        <f t="shared" si="1"/>
        <v>18</v>
      </c>
      <c r="AL26" s="25" t="str">
        <f t="shared" ref="AL26:AL29" si="24">IF(OR(AI26&lt;5,AI26&gt;16),(IF(OR(AH26&gt;25,AH26&lt;8),"Extreme","Not Extreme")),"Not Extreme")</f>
        <v>Not Extreme</v>
      </c>
      <c r="AM26" s="46"/>
      <c r="AN26" s="46"/>
    </row>
    <row r="27" spans="1:40" s="26" customFormat="1" ht="116" x14ac:dyDescent="0.35">
      <c r="A27" s="37" t="s">
        <v>380</v>
      </c>
      <c r="B27" s="37" t="s">
        <v>519</v>
      </c>
      <c r="C27" s="47" t="s">
        <v>439</v>
      </c>
      <c r="D27" s="23" t="s">
        <v>242</v>
      </c>
      <c r="E27" s="23" t="s">
        <v>290</v>
      </c>
      <c r="F27" s="23" t="s">
        <v>302</v>
      </c>
      <c r="G27" s="23" t="s">
        <v>18</v>
      </c>
      <c r="H27" s="45"/>
      <c r="I27" s="23" t="s">
        <v>399</v>
      </c>
      <c r="J27" s="23" t="s">
        <v>436</v>
      </c>
      <c r="K27" s="23"/>
      <c r="L27" s="23" t="s">
        <v>295</v>
      </c>
      <c r="M27" s="22"/>
      <c r="N27" s="22"/>
      <c r="O27" s="22" t="s">
        <v>53</v>
      </c>
      <c r="P27" s="22" t="s">
        <v>344</v>
      </c>
      <c r="Q27" s="22"/>
      <c r="R27" s="25" t="s">
        <v>54</v>
      </c>
      <c r="S27" s="25"/>
      <c r="T27" s="45" t="s">
        <v>437</v>
      </c>
      <c r="U27" s="25" t="s">
        <v>47</v>
      </c>
      <c r="V27" s="25" t="s">
        <v>54</v>
      </c>
      <c r="W27" s="25" t="s">
        <v>47</v>
      </c>
      <c r="X27" s="25" t="s">
        <v>47</v>
      </c>
      <c r="Y27" s="25" t="s">
        <v>54</v>
      </c>
      <c r="Z27" s="25" t="s">
        <v>63</v>
      </c>
      <c r="AA27" s="25" t="s">
        <v>47</v>
      </c>
      <c r="AB27" s="25" t="s">
        <v>47</v>
      </c>
      <c r="AC27" s="25" t="s">
        <v>47</v>
      </c>
      <c r="AD27" s="25" t="s">
        <v>47</v>
      </c>
      <c r="AE27" s="25" t="s">
        <v>298</v>
      </c>
      <c r="AF27" s="25" t="s">
        <v>60</v>
      </c>
      <c r="AG27" s="25" t="s">
        <v>63</v>
      </c>
      <c r="AH27" s="24">
        <f t="shared" si="21"/>
        <v>45.254000000000012</v>
      </c>
      <c r="AI27" s="25">
        <f t="shared" si="22"/>
        <v>6.0750000000000002</v>
      </c>
      <c r="AJ27" s="24">
        <f t="shared" si="23"/>
        <v>7.4492181069958869</v>
      </c>
      <c r="AK27" s="25">
        <f t="shared" si="1"/>
        <v>9</v>
      </c>
      <c r="AL27" s="25" t="str">
        <f t="shared" si="24"/>
        <v>Not Extreme</v>
      </c>
      <c r="AM27" s="46"/>
      <c r="AN27" s="46"/>
    </row>
    <row r="28" spans="1:40" s="26" customFormat="1" ht="72.650000000000006" customHeight="1" x14ac:dyDescent="0.35">
      <c r="A28" s="37" t="s">
        <v>381</v>
      </c>
      <c r="B28" s="37" t="s">
        <v>520</v>
      </c>
      <c r="C28" s="47" t="s">
        <v>440</v>
      </c>
      <c r="D28" s="23" t="s">
        <v>242</v>
      </c>
      <c r="E28" s="23" t="s">
        <v>290</v>
      </c>
      <c r="F28" s="23" t="s">
        <v>302</v>
      </c>
      <c r="G28" s="23" t="s">
        <v>18</v>
      </c>
      <c r="H28" s="45"/>
      <c r="I28" s="23" t="s">
        <v>399</v>
      </c>
      <c r="J28" s="23" t="s">
        <v>436</v>
      </c>
      <c r="K28" s="23"/>
      <c r="L28" s="23" t="s">
        <v>295</v>
      </c>
      <c r="M28" s="22"/>
      <c r="N28" s="22"/>
      <c r="O28" s="22" t="s">
        <v>53</v>
      </c>
      <c r="P28" s="22" t="s">
        <v>344</v>
      </c>
      <c r="Q28" s="22"/>
      <c r="R28" s="25" t="s">
        <v>60</v>
      </c>
      <c r="S28" s="25"/>
      <c r="T28" s="45" t="s">
        <v>437</v>
      </c>
      <c r="U28" s="25" t="s">
        <v>47</v>
      </c>
      <c r="V28" s="25" t="s">
        <v>54</v>
      </c>
      <c r="W28" s="25" t="s">
        <v>47</v>
      </c>
      <c r="X28" s="25" t="s">
        <v>47</v>
      </c>
      <c r="Y28" s="25" t="s">
        <v>54</v>
      </c>
      <c r="Z28" s="25" t="s">
        <v>63</v>
      </c>
      <c r="AA28" s="25" t="s">
        <v>60</v>
      </c>
      <c r="AB28" s="25" t="s">
        <v>60</v>
      </c>
      <c r="AC28" s="25" t="s">
        <v>54</v>
      </c>
      <c r="AD28" s="25" t="s">
        <v>54</v>
      </c>
      <c r="AE28" s="25" t="s">
        <v>298</v>
      </c>
      <c r="AF28" s="25"/>
      <c r="AG28" s="25" t="s">
        <v>63</v>
      </c>
      <c r="AH28" s="24">
        <f t="shared" si="21"/>
        <v>20.691000000000006</v>
      </c>
      <c r="AI28" s="25">
        <f t="shared" si="22"/>
        <v>6.0750000000000002</v>
      </c>
      <c r="AJ28" s="24">
        <f t="shared" si="23"/>
        <v>3.4059259259259269</v>
      </c>
      <c r="AK28" s="25">
        <f t="shared" si="1"/>
        <v>23</v>
      </c>
      <c r="AL28" s="25" t="str">
        <f t="shared" si="24"/>
        <v>Not Extreme</v>
      </c>
      <c r="AM28" s="46"/>
      <c r="AN28" s="46"/>
    </row>
    <row r="29" spans="1:40" s="26" customFormat="1" ht="87" x14ac:dyDescent="0.35">
      <c r="A29" s="37" t="s">
        <v>382</v>
      </c>
      <c r="B29" s="37" t="s">
        <v>521</v>
      </c>
      <c r="C29" s="47" t="s">
        <v>438</v>
      </c>
      <c r="D29" s="23" t="s">
        <v>289</v>
      </c>
      <c r="E29" s="23" t="s">
        <v>290</v>
      </c>
      <c r="F29" s="23" t="s">
        <v>291</v>
      </c>
      <c r="G29" s="23" t="s">
        <v>314</v>
      </c>
      <c r="H29" s="45"/>
      <c r="I29" s="23" t="s">
        <v>399</v>
      </c>
      <c r="J29" s="23" t="s">
        <v>294</v>
      </c>
      <c r="K29" s="23" t="s">
        <v>294</v>
      </c>
      <c r="L29" s="23" t="s">
        <v>295</v>
      </c>
      <c r="M29" s="22" t="s">
        <v>294</v>
      </c>
      <c r="N29" s="22" t="s">
        <v>294</v>
      </c>
      <c r="O29" s="22" t="s">
        <v>53</v>
      </c>
      <c r="P29" s="22" t="s">
        <v>296</v>
      </c>
      <c r="Q29" s="22"/>
      <c r="R29" s="25" t="s">
        <v>60</v>
      </c>
      <c r="S29" s="25"/>
      <c r="T29" s="45" t="s">
        <v>448</v>
      </c>
      <c r="U29" s="25" t="s">
        <v>47</v>
      </c>
      <c r="V29" s="25" t="s">
        <v>298</v>
      </c>
      <c r="W29" s="25" t="s">
        <v>47</v>
      </c>
      <c r="X29" s="25" t="s">
        <v>47</v>
      </c>
      <c r="Y29" s="25" t="s">
        <v>298</v>
      </c>
      <c r="Z29" s="25" t="s">
        <v>63</v>
      </c>
      <c r="AA29" s="25" t="s">
        <v>47</v>
      </c>
      <c r="AB29" s="25" t="s">
        <v>47</v>
      </c>
      <c r="AC29" s="25" t="s">
        <v>47</v>
      </c>
      <c r="AD29" s="25" t="s">
        <v>47</v>
      </c>
      <c r="AE29" s="25" t="s">
        <v>60</v>
      </c>
      <c r="AF29" s="25" t="s">
        <v>60</v>
      </c>
      <c r="AG29" s="25" t="s">
        <v>50</v>
      </c>
      <c r="AH29" s="24">
        <f t="shared" si="21"/>
        <v>49.247999999999998</v>
      </c>
      <c r="AI29" s="25">
        <f t="shared" si="22"/>
        <v>3.9600000000000004</v>
      </c>
      <c r="AJ29" s="24">
        <f t="shared" si="23"/>
        <v>12.436363636363634</v>
      </c>
      <c r="AK29" s="25">
        <f t="shared" si="1"/>
        <v>2</v>
      </c>
      <c r="AL29" s="25" t="str">
        <f t="shared" si="24"/>
        <v>Extreme</v>
      </c>
      <c r="AM29" s="46"/>
      <c r="AN29" s="46"/>
    </row>
    <row r="30" spans="1:40" s="42" customFormat="1" ht="72.5" x14ac:dyDescent="0.35">
      <c r="A30" s="37" t="s">
        <v>383</v>
      </c>
      <c r="B30" s="37" t="s">
        <v>522</v>
      </c>
      <c r="C30" s="43" t="s">
        <v>449</v>
      </c>
      <c r="D30" s="37" t="s">
        <v>289</v>
      </c>
      <c r="E30" s="37" t="s">
        <v>290</v>
      </c>
      <c r="F30" s="37" t="s">
        <v>291</v>
      </c>
      <c r="G30" s="37" t="s">
        <v>18</v>
      </c>
      <c r="H30" s="38"/>
      <c r="I30" s="37" t="s">
        <v>399</v>
      </c>
      <c r="J30" s="37" t="s">
        <v>294</v>
      </c>
      <c r="K30" s="37"/>
      <c r="L30" s="37" t="s">
        <v>295</v>
      </c>
      <c r="M30" s="39"/>
      <c r="N30" s="39"/>
      <c r="O30" s="39" t="s">
        <v>53</v>
      </c>
      <c r="P30" s="39" t="s">
        <v>296</v>
      </c>
      <c r="Q30" s="39"/>
      <c r="R30" s="40" t="s">
        <v>47</v>
      </c>
      <c r="S30" s="40"/>
      <c r="T30" s="38" t="s">
        <v>450</v>
      </c>
      <c r="U30" s="40" t="s">
        <v>60</v>
      </c>
      <c r="V30" s="40" t="s">
        <v>47</v>
      </c>
      <c r="W30" s="40" t="s">
        <v>47</v>
      </c>
      <c r="X30" s="40" t="s">
        <v>47</v>
      </c>
      <c r="Y30" s="40" t="s">
        <v>47</v>
      </c>
      <c r="Z30" s="40" t="s">
        <v>63</v>
      </c>
      <c r="AA30" s="40" t="s">
        <v>60</v>
      </c>
      <c r="AB30" s="40" t="s">
        <v>60</v>
      </c>
      <c r="AC30" s="40" t="s">
        <v>47</v>
      </c>
      <c r="AD30" s="40" t="s">
        <v>47</v>
      </c>
      <c r="AE30" s="40" t="s">
        <v>54</v>
      </c>
      <c r="AF30" s="40" t="s">
        <v>47</v>
      </c>
      <c r="AG30" s="40" t="s">
        <v>50</v>
      </c>
      <c r="AH30" s="41">
        <f t="shared" ref="AH30:AH32" si="25">((IF(F30="Fix",2,IF(F30="Enhance",3,IF(F30="Retire",1,IF(F30="Rearchitect",4,0))))
+IF(L30="Strategic",2,IF(L30="Tactical",1,0))
+IF(Z30="Yes",3,0)
+IF(AA30="H",5,IF(AA30="M",4,IF(AA30="L",3,IF(AA30="VL",2,0))))
+IF(AB30="H",5,IF(AB30="M",4,IF(AB30="L",3,IF(AB30="VL",2,0))))
+IF(AC30="H",7,IF(AC30="M",5,IF(AC30="L",3,IF(AC30="VL",2,0))))
+IF(AD30="H",7,IF(AD30="M",5,IF(AD30="L",3,IF(AD30="VL",2,0))))
+IF(AE30="H",4,IF(AE30="M",3,IF(AE30="L",2,IF(AE30="VL",1,0))))
+IF(AF30="H",7,IF(AF30="M",5,IF(AF30="L",3,IF(AF30="VL",2,0))))
+IF(AG30="Yes",1,0))
*IF(P30="General",1.2,IF(P30="Specific",1.1,1))
*IF(V30="H",0.8,IF(V30="M",0.9,IF(V30="L",1.1,IF(V30="VL",1.2,1))))
*IF(R30="H",1.2,IF(R30="M",0.9,IF(R30="L",1.1,IF(R30="VL",1.2,1)))))</f>
        <v>42.624000000000002</v>
      </c>
      <c r="AI30" s="40">
        <f t="shared" ref="AI30:AI32" si="26">(IF(G30="Standards",1,IF(G30="Process",2,IF(G30="Technology",3,IF(G30="People",4,IF(G30="Principles",1,0)))))
+IF(O30="External",3,IF(O30="Internal",0.5,IF(O30="Backend",1,0)))
+IF(W30="H",1,IF(W30="L",3,IF(W30="M",2,0)))
+IF(X30="H",1,IF(X30="L",3,IF(X30="M",2,0)))
+IF(Y30="H",4,IF(Y30="M",3,IF(Y30="L",2,IF(Y30="VL",1,0)))))
*IF(U30="H",0.9,IF(U30="M",1.1,IF(U30="L",1.2,1)))
*IF(V30="H",1.2,IF(V30="M",1.1,IF(V30="L",0.9,IF(V30="VL",0.8,1))))</f>
        <v>12.540000000000001</v>
      </c>
      <c r="AJ30" s="41">
        <f t="shared" ref="AJ30:AJ32" si="27">AH30/AI30</f>
        <v>3.3990430622009571</v>
      </c>
      <c r="AK30" s="25">
        <f t="shared" si="1"/>
        <v>24</v>
      </c>
      <c r="AL30" s="40" t="str">
        <f t="shared" ref="AL30:AL32" si="28">IF(OR(AI30&lt;5,AI30&gt;16),(IF(OR(AH30&gt;25,AH30&lt;8),"Extreme","Not Extreme")),"Not Extreme")</f>
        <v>Not Extreme</v>
      </c>
      <c r="AM30" s="44"/>
      <c r="AN30" s="44"/>
    </row>
    <row r="31" spans="1:40" s="42" customFormat="1" ht="101.5" x14ac:dyDescent="0.35">
      <c r="A31" s="37" t="s">
        <v>384</v>
      </c>
      <c r="B31" s="37" t="s">
        <v>523</v>
      </c>
      <c r="C31" s="37" t="s">
        <v>498</v>
      </c>
      <c r="D31" s="37" t="s">
        <v>289</v>
      </c>
      <c r="E31" s="37" t="s">
        <v>307</v>
      </c>
      <c r="F31" s="37" t="s">
        <v>291</v>
      </c>
      <c r="G31" s="37" t="s">
        <v>18</v>
      </c>
      <c r="H31" s="38"/>
      <c r="I31" s="37" t="s">
        <v>399</v>
      </c>
      <c r="J31" s="37" t="s">
        <v>294</v>
      </c>
      <c r="K31" s="37" t="s">
        <v>294</v>
      </c>
      <c r="L31" s="37" t="s">
        <v>295</v>
      </c>
      <c r="M31" s="39" t="s">
        <v>294</v>
      </c>
      <c r="N31" s="39" t="s">
        <v>294</v>
      </c>
      <c r="O31" s="39" t="s">
        <v>53</v>
      </c>
      <c r="P31" s="39" t="s">
        <v>296</v>
      </c>
      <c r="Q31" s="39"/>
      <c r="R31" s="40" t="s">
        <v>60</v>
      </c>
      <c r="S31" s="40"/>
      <c r="T31" s="38" t="s">
        <v>401</v>
      </c>
      <c r="U31" s="40" t="s">
        <v>60</v>
      </c>
      <c r="V31" s="40" t="s">
        <v>54</v>
      </c>
      <c r="W31" s="40" t="s">
        <v>47</v>
      </c>
      <c r="X31" s="40" t="s">
        <v>47</v>
      </c>
      <c r="Y31" s="40" t="s">
        <v>47</v>
      </c>
      <c r="Z31" s="40" t="s">
        <v>63</v>
      </c>
      <c r="AA31" s="40" t="s">
        <v>60</v>
      </c>
      <c r="AB31" s="40" t="s">
        <v>60</v>
      </c>
      <c r="AC31" s="40" t="s">
        <v>60</v>
      </c>
      <c r="AD31" s="40" t="s">
        <v>60</v>
      </c>
      <c r="AE31" s="40" t="s">
        <v>54</v>
      </c>
      <c r="AF31" s="40" t="s">
        <v>47</v>
      </c>
      <c r="AG31" s="40" t="s">
        <v>50</v>
      </c>
      <c r="AH31" s="41">
        <f t="shared" si="25"/>
        <v>39.204000000000001</v>
      </c>
      <c r="AI31" s="40">
        <f t="shared" si="26"/>
        <v>9.4050000000000011</v>
      </c>
      <c r="AJ31" s="41">
        <f t="shared" si="27"/>
        <v>4.1684210526315786</v>
      </c>
      <c r="AK31" s="25">
        <f t="shared" si="1"/>
        <v>20</v>
      </c>
      <c r="AL31" s="40" t="str">
        <f t="shared" si="28"/>
        <v>Not Extreme</v>
      </c>
      <c r="AM31" s="44"/>
      <c r="AN31" s="44"/>
    </row>
    <row r="32" spans="1:40" s="42" customFormat="1" ht="72.5" x14ac:dyDescent="0.35">
      <c r="A32" s="37" t="s">
        <v>385</v>
      </c>
      <c r="B32" s="37" t="s">
        <v>524</v>
      </c>
      <c r="C32" s="37" t="s">
        <v>499</v>
      </c>
      <c r="D32" s="37" t="s">
        <v>289</v>
      </c>
      <c r="E32" s="37" t="s">
        <v>290</v>
      </c>
      <c r="F32" s="37" t="s">
        <v>302</v>
      </c>
      <c r="G32" s="37" t="s">
        <v>18</v>
      </c>
      <c r="H32" s="38"/>
      <c r="I32" s="37" t="s">
        <v>399</v>
      </c>
      <c r="J32" s="37" t="s">
        <v>500</v>
      </c>
      <c r="K32" s="37"/>
      <c r="L32" s="37" t="s">
        <v>295</v>
      </c>
      <c r="M32" s="39"/>
      <c r="N32" s="39"/>
      <c r="O32" s="39" t="s">
        <v>53</v>
      </c>
      <c r="P32" s="39" t="s">
        <v>344</v>
      </c>
      <c r="Q32" s="39"/>
      <c r="R32" s="40" t="s">
        <v>54</v>
      </c>
      <c r="S32" s="40"/>
      <c r="T32" s="38" t="s">
        <v>437</v>
      </c>
      <c r="U32" s="40" t="s">
        <v>60</v>
      </c>
      <c r="V32" s="40" t="s">
        <v>54</v>
      </c>
      <c r="W32" s="40" t="s">
        <v>47</v>
      </c>
      <c r="X32" s="40" t="s">
        <v>47</v>
      </c>
      <c r="Y32" s="40" t="s">
        <v>54</v>
      </c>
      <c r="Z32" s="40" t="s">
        <v>63</v>
      </c>
      <c r="AA32" s="40" t="s">
        <v>60</v>
      </c>
      <c r="AB32" s="40" t="s">
        <v>60</v>
      </c>
      <c r="AC32" s="40" t="s">
        <v>47</v>
      </c>
      <c r="AD32" s="40" t="s">
        <v>60</v>
      </c>
      <c r="AE32" s="40" t="s">
        <v>54</v>
      </c>
      <c r="AF32" s="40" t="s">
        <v>54</v>
      </c>
      <c r="AG32" s="40" t="s">
        <v>63</v>
      </c>
      <c r="AH32" s="41">
        <f t="shared" si="25"/>
        <v>38.599000000000004</v>
      </c>
      <c r="AI32" s="40">
        <f t="shared" si="26"/>
        <v>7.4249999999999998</v>
      </c>
      <c r="AJ32" s="41">
        <f t="shared" si="27"/>
        <v>5.1985185185185188</v>
      </c>
      <c r="AK32" s="25">
        <f t="shared" si="1"/>
        <v>16</v>
      </c>
      <c r="AL32" s="40" t="str">
        <f t="shared" si="28"/>
        <v>Not Extreme</v>
      </c>
      <c r="AM32" s="44"/>
      <c r="AN32" s="44"/>
    </row>
    <row r="33" spans="1:40" s="42" customFormat="1" x14ac:dyDescent="0.35">
      <c r="A33" s="37" t="s">
        <v>386</v>
      </c>
      <c r="B33" s="39" t="s">
        <v>525</v>
      </c>
      <c r="C33" s="67"/>
      <c r="D33" s="39"/>
      <c r="E33" s="40"/>
      <c r="F33" s="40"/>
      <c r="G33" s="40"/>
      <c r="H33" s="68"/>
      <c r="I33" s="40"/>
      <c r="J33" s="40"/>
      <c r="K33" s="40"/>
      <c r="L33" s="40"/>
      <c r="M33" s="40"/>
      <c r="N33" s="40"/>
      <c r="O33" s="40"/>
      <c r="P33" s="40"/>
      <c r="Q33" s="40"/>
      <c r="R33" s="40"/>
      <c r="S33" s="40"/>
      <c r="T33" s="40"/>
      <c r="U33" s="40"/>
      <c r="V33" s="40"/>
      <c r="W33" s="40"/>
      <c r="X33" s="40"/>
      <c r="Y33" s="40"/>
      <c r="Z33" s="40"/>
      <c r="AA33" s="40"/>
      <c r="AB33" s="40"/>
      <c r="AC33" s="44"/>
      <c r="AD33" s="44"/>
      <c r="AE33" s="44"/>
      <c r="AF33" s="44"/>
      <c r="AG33" s="44"/>
      <c r="AH33" s="41">
        <v>37.1</v>
      </c>
      <c r="AI33" s="40">
        <v>4.5</v>
      </c>
      <c r="AJ33" s="41">
        <f t="shared" ref="AJ33" si="29">AH33/AI33</f>
        <v>8.2444444444444454</v>
      </c>
      <c r="AK33" s="25" t="e">
        <f t="shared" si="1"/>
        <v>#N/A</v>
      </c>
      <c r="AL33" s="40" t="str">
        <f t="shared" ref="AL33" si="30">IF(OR(AI33&lt;5,AI33&gt;16),(IF(OR(AH33&gt;25,AH33&lt;8),"Extreme","Not Extreme")),"Not Extreme")</f>
        <v>Extreme</v>
      </c>
      <c r="AM33" s="44"/>
      <c r="AN33" s="44"/>
    </row>
  </sheetData>
  <autoFilter ref="A2:AN28" xr:uid="{00000000-0001-0000-0200-000000000000}"/>
  <mergeCells count="6">
    <mergeCell ref="AM1:AN1"/>
    <mergeCell ref="AH1:AJ1"/>
    <mergeCell ref="AK1:AL1"/>
    <mergeCell ref="A1:F1"/>
    <mergeCell ref="G1:Y1"/>
    <mergeCell ref="Z1:AG1"/>
  </mergeCells>
  <phoneticPr fontId="6" type="noConversion"/>
  <conditionalFormatting sqref="M5:N32">
    <cfRule type="cellIs" dxfId="2" priority="1" operator="equal">
      <formula>"A"</formula>
    </cfRule>
    <cfRule type="cellIs" dxfId="1" priority="2" operator="equal">
      <formula>"G"</formula>
    </cfRule>
    <cfRule type="cellIs" dxfId="0" priority="3" operator="equal">
      <formula>"R"</formula>
    </cfRule>
  </conditionalFormatting>
  <pageMargins left="0.7" right="0.7" top="0.75" bottom="0.75" header="0.3" footer="0.3"/>
  <pageSetup paperSize="9" orientation="portrait" horizontalDpi="360" verticalDpi="360" r:id="rId1"/>
  <headerFooter>
    <oddFooter>&amp;C&amp;1#&amp;"Calibri"&amp;10&amp;K000000INTERNAL</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EF698495-64EE-455D-BB6E-088CD5A0E22B}">
          <x14:formula1>
            <xm:f>DropDowns!$K$2:$K$3</xm:f>
          </x14:formula1>
          <xm:sqref>S5:S32 AG5:AG32 Z5:Z32</xm:sqref>
        </x14:dataValidation>
        <x14:dataValidation type="list" allowBlank="1" showInputMessage="1" showErrorMessage="1" xr:uid="{7B707BF5-11AB-4EE4-B37C-B1B477B96492}">
          <x14:formula1>
            <xm:f>DropDowns!$J$2:$J$5</xm:f>
          </x14:formula1>
          <xm:sqref>F5:F32</xm:sqref>
        </x14:dataValidation>
        <x14:dataValidation type="list" allowBlank="1" showInputMessage="1" showErrorMessage="1" xr:uid="{64270EFA-5BFB-40F6-95E5-50E7B5609A42}">
          <x14:formula1>
            <xm:f>DropDowns!$F$2:$F$6</xm:f>
          </x14:formula1>
          <xm:sqref>G5:G32</xm:sqref>
        </x14:dataValidation>
        <x14:dataValidation type="list" allowBlank="1" showInputMessage="1" showErrorMessage="1" xr:uid="{5CAAA40A-7E47-41DE-9DF5-24EB2E1B064C}">
          <x14:formula1>
            <xm:f>DropDowns!$H$2:$H$4</xm:f>
          </x14:formula1>
          <xm:sqref>O5:O32</xm:sqref>
        </x14:dataValidation>
        <x14:dataValidation type="list" allowBlank="1" showInputMessage="1" showErrorMessage="1" xr:uid="{56E0E7D7-62CB-484D-96A6-4BD2C735DBEE}">
          <x14:formula1>
            <xm:f>DropDowns!$L$2:$L$5</xm:f>
          </x14:formula1>
          <xm:sqref>R5:R32 AA5:AF32 U5:Y32</xm:sqref>
        </x14:dataValidation>
        <x14:dataValidation type="list" allowBlank="1" showInputMessage="1" showErrorMessage="1" xr:uid="{66CD32EA-E81F-4226-A682-D87FD23EC97C}">
          <x14:formula1>
            <xm:f>DropDowns!$M$2:$M$5</xm:f>
          </x14:formula1>
          <xm:sqref>E5:E32</xm:sqref>
        </x14:dataValidation>
        <x14:dataValidation type="list" allowBlank="1" showInputMessage="1" showErrorMessage="1" xr:uid="{D29966DA-233B-49C0-A46F-AA30479716CE}">
          <x14:formula1>
            <xm:f>DropDowns!$I$2:$I$3</xm:f>
          </x14:formula1>
          <xm:sqref>P5:P32</xm:sqref>
        </x14:dataValidation>
        <x14:dataValidation type="list" allowBlank="1" showInputMessage="1" showErrorMessage="1" xr:uid="{91C127BC-9656-4BCF-AFD3-1DFA299E0786}">
          <x14:formula1>
            <xm:f>DropDowns!$C$2:$C$3</xm:f>
          </x14:formula1>
          <xm:sqref>L5:L32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E92E-EAD9-462A-B0CE-D5544C85F44E}">
  <dimension ref="A1"/>
  <sheetViews>
    <sheetView tabSelected="1" topLeftCell="A9" zoomScale="82" zoomScaleNormal="196" workbookViewId="0">
      <selection activeCell="F22" sqref="F22"/>
    </sheetView>
  </sheetViews>
  <sheetFormatPr defaultColWidth="8.7265625" defaultRowHeight="14.5" x14ac:dyDescent="0.35"/>
  <cols>
    <col min="1" max="16384" width="8.7265625" style="69"/>
  </cols>
  <sheetData/>
  <pageMargins left="0.7" right="0.7" top="0.75" bottom="0.75" header="0.3" footer="0.3"/>
  <pageSetup paperSize="9" orientation="portrait" r:id="rId1"/>
  <headerFooter>
    <oddFooter>&amp;C&amp;1#&amp;"Calibri"&amp;10&amp;K000000INTERNAL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F10A-CF3F-45A9-9C27-645EF6C5BB3D}">
  <dimension ref="A1:F34"/>
  <sheetViews>
    <sheetView workbookViewId="0">
      <selection activeCell="B12" sqref="B12"/>
    </sheetView>
  </sheetViews>
  <sheetFormatPr defaultRowHeight="14.5" x14ac:dyDescent="0.35"/>
  <cols>
    <col min="1" max="1" width="10.81640625" bestFit="1" customWidth="1"/>
    <col min="2" max="2" width="66.54296875" style="20" customWidth="1"/>
    <col min="3" max="3" width="22.1796875" style="65" customWidth="1"/>
    <col min="4" max="4" width="43.54296875" style="65" customWidth="1"/>
    <col min="5" max="5" width="94.81640625" style="66" customWidth="1"/>
    <col min="6" max="6" width="32.1796875" customWidth="1"/>
    <col min="7" max="7" width="11" customWidth="1"/>
  </cols>
  <sheetData>
    <row r="1" spans="1:6" ht="23.5" x14ac:dyDescent="0.55000000000000004">
      <c r="B1" s="55" t="s">
        <v>451</v>
      </c>
      <c r="C1" s="55" t="s">
        <v>452</v>
      </c>
      <c r="D1" s="55" t="s">
        <v>453</v>
      </c>
      <c r="E1" s="56"/>
      <c r="F1" s="57"/>
    </row>
    <row r="2" spans="1:6" x14ac:dyDescent="0.35">
      <c r="B2" s="4" t="s">
        <v>239</v>
      </c>
      <c r="C2" s="7" t="s">
        <v>271</v>
      </c>
      <c r="D2" s="7" t="s">
        <v>275</v>
      </c>
      <c r="E2" s="58"/>
      <c r="F2" s="6" t="s">
        <v>61</v>
      </c>
    </row>
    <row r="3" spans="1:6" x14ac:dyDescent="0.35">
      <c r="B3" s="4" t="s">
        <v>240</v>
      </c>
      <c r="C3" s="7" t="s">
        <v>271</v>
      </c>
      <c r="D3" s="7"/>
      <c r="E3" s="58"/>
      <c r="F3" s="6" t="s">
        <v>454</v>
      </c>
    </row>
    <row r="4" spans="1:6" x14ac:dyDescent="0.35">
      <c r="B4" s="4" t="s">
        <v>241</v>
      </c>
      <c r="C4" s="7" t="s">
        <v>271</v>
      </c>
      <c r="D4" s="7"/>
      <c r="E4" s="58"/>
      <c r="F4" s="6" t="s">
        <v>455</v>
      </c>
    </row>
    <row r="5" spans="1:6" x14ac:dyDescent="0.35">
      <c r="B5" s="4" t="s">
        <v>242</v>
      </c>
      <c r="C5" s="7" t="s">
        <v>271</v>
      </c>
      <c r="D5" s="7"/>
      <c r="E5" s="58"/>
      <c r="F5" s="6" t="s">
        <v>456</v>
      </c>
    </row>
    <row r="6" spans="1:6" x14ac:dyDescent="0.35">
      <c r="B6" s="4" t="s">
        <v>457</v>
      </c>
      <c r="C6" s="7" t="s">
        <v>271</v>
      </c>
      <c r="D6" s="7"/>
      <c r="E6" s="58"/>
      <c r="F6" s="6" t="s">
        <v>458</v>
      </c>
    </row>
    <row r="7" spans="1:6" ht="58" x14ac:dyDescent="0.35">
      <c r="A7" s="2" t="s">
        <v>459</v>
      </c>
      <c r="B7" s="4" t="s">
        <v>244</v>
      </c>
      <c r="C7" s="18" t="s">
        <v>272</v>
      </c>
      <c r="D7" s="7" t="s">
        <v>460</v>
      </c>
      <c r="E7" s="21" t="s">
        <v>461</v>
      </c>
      <c r="F7" s="6" t="s">
        <v>462</v>
      </c>
    </row>
    <row r="8" spans="1:6" ht="72.5" x14ac:dyDescent="0.35">
      <c r="B8" s="59" t="s">
        <v>245</v>
      </c>
      <c r="C8" s="60" t="s">
        <v>273</v>
      </c>
      <c r="D8" s="61" t="s">
        <v>387</v>
      </c>
      <c r="E8" s="21"/>
      <c r="F8" s="6" t="s">
        <v>463</v>
      </c>
    </row>
    <row r="9" spans="1:6" x14ac:dyDescent="0.35">
      <c r="B9" s="59" t="s">
        <v>246</v>
      </c>
      <c r="C9" s="61" t="s">
        <v>271</v>
      </c>
      <c r="D9" s="61"/>
      <c r="E9" s="58"/>
      <c r="F9" s="6" t="s">
        <v>47</v>
      </c>
    </row>
    <row r="10" spans="1:6" x14ac:dyDescent="0.35">
      <c r="B10" s="59" t="s">
        <v>247</v>
      </c>
      <c r="C10" s="61" t="s">
        <v>271</v>
      </c>
      <c r="D10" s="61"/>
      <c r="E10" s="58"/>
      <c r="F10" s="6" t="s">
        <v>464</v>
      </c>
    </row>
    <row r="11" spans="1:6" x14ac:dyDescent="0.35">
      <c r="B11" s="59" t="s">
        <v>11</v>
      </c>
      <c r="C11" s="61" t="s">
        <v>271</v>
      </c>
      <c r="D11" s="61"/>
      <c r="E11" s="58"/>
      <c r="F11" s="6" t="s">
        <v>465</v>
      </c>
    </row>
    <row r="12" spans="1:6" x14ac:dyDescent="0.35">
      <c r="B12" s="59" t="s">
        <v>248</v>
      </c>
      <c r="C12" s="61" t="s">
        <v>271</v>
      </c>
      <c r="D12" s="61"/>
      <c r="E12" s="58"/>
      <c r="F12" s="6" t="s">
        <v>466</v>
      </c>
    </row>
    <row r="13" spans="1:6" ht="29" x14ac:dyDescent="0.35">
      <c r="A13" s="2" t="s">
        <v>459</v>
      </c>
      <c r="B13" s="4" t="s">
        <v>249</v>
      </c>
      <c r="C13" s="18" t="s">
        <v>272</v>
      </c>
      <c r="D13" s="7" t="s">
        <v>467</v>
      </c>
      <c r="E13" s="21" t="s">
        <v>468</v>
      </c>
      <c r="F13" s="6" t="s">
        <v>54</v>
      </c>
    </row>
    <row r="14" spans="1:6" x14ac:dyDescent="0.35">
      <c r="B14" s="4" t="s">
        <v>13</v>
      </c>
      <c r="C14" s="7" t="s">
        <v>271</v>
      </c>
      <c r="D14" s="7"/>
      <c r="E14" s="21"/>
      <c r="F14" s="6" t="s">
        <v>60</v>
      </c>
    </row>
    <row r="15" spans="1:6" x14ac:dyDescent="0.35">
      <c r="B15" s="4" t="s">
        <v>14</v>
      </c>
      <c r="C15" s="7" t="s">
        <v>271</v>
      </c>
      <c r="D15" s="7"/>
      <c r="E15" s="21"/>
      <c r="F15" s="6" t="s">
        <v>309</v>
      </c>
    </row>
    <row r="16" spans="1:6" ht="43.5" x14ac:dyDescent="0.35">
      <c r="B16" s="4" t="s">
        <v>250</v>
      </c>
      <c r="C16" s="62" t="s">
        <v>273</v>
      </c>
      <c r="D16" s="7" t="s">
        <v>278</v>
      </c>
      <c r="E16" s="21" t="s">
        <v>469</v>
      </c>
      <c r="F16" s="6" t="s">
        <v>470</v>
      </c>
    </row>
    <row r="17" spans="1:6" ht="29" x14ac:dyDescent="0.35">
      <c r="A17" s="2" t="s">
        <v>459</v>
      </c>
      <c r="B17" s="63" t="s">
        <v>251</v>
      </c>
      <c r="C17" s="18" t="s">
        <v>272</v>
      </c>
      <c r="D17" s="7" t="s">
        <v>395</v>
      </c>
      <c r="E17" s="21" t="s">
        <v>471</v>
      </c>
      <c r="F17" s="6" t="s">
        <v>472</v>
      </c>
    </row>
    <row r="18" spans="1:6" x14ac:dyDescent="0.35">
      <c r="B18" s="54" t="s">
        <v>473</v>
      </c>
      <c r="C18" s="7" t="s">
        <v>271</v>
      </c>
      <c r="D18" s="7"/>
      <c r="E18" s="58"/>
      <c r="F18" s="6" t="s">
        <v>474</v>
      </c>
    </row>
    <row r="19" spans="1:6" ht="58" x14ac:dyDescent="0.35">
      <c r="A19" s="2" t="s">
        <v>459</v>
      </c>
      <c r="B19" s="63" t="s">
        <v>253</v>
      </c>
      <c r="C19" s="18" t="s">
        <v>272</v>
      </c>
      <c r="D19" s="7" t="s">
        <v>279</v>
      </c>
      <c r="E19" s="64" t="s">
        <v>475</v>
      </c>
      <c r="F19" s="6" t="s">
        <v>49</v>
      </c>
    </row>
    <row r="20" spans="1:6" x14ac:dyDescent="0.35">
      <c r="B20" s="4" t="s">
        <v>254</v>
      </c>
      <c r="C20" s="7" t="s">
        <v>271</v>
      </c>
      <c r="D20" s="7"/>
      <c r="E20" s="58"/>
      <c r="F20" s="6" t="s">
        <v>476</v>
      </c>
    </row>
    <row r="21" spans="1:6" x14ac:dyDescent="0.35">
      <c r="B21" s="4" t="s">
        <v>255</v>
      </c>
      <c r="C21" s="7" t="s">
        <v>271</v>
      </c>
      <c r="D21" s="7"/>
      <c r="E21" s="58"/>
      <c r="F21" s="6" t="s">
        <v>477</v>
      </c>
    </row>
    <row r="22" spans="1:6" x14ac:dyDescent="0.35">
      <c r="B22" s="4" t="s">
        <v>42</v>
      </c>
      <c r="C22" s="62" t="s">
        <v>273</v>
      </c>
      <c r="D22" s="7" t="s">
        <v>280</v>
      </c>
      <c r="E22" s="21" t="s">
        <v>478</v>
      </c>
      <c r="F22" s="6" t="s">
        <v>479</v>
      </c>
    </row>
    <row r="23" spans="1:6" ht="29" x14ac:dyDescent="0.35">
      <c r="A23" s="2" t="s">
        <v>459</v>
      </c>
      <c r="B23" s="63" t="s">
        <v>257</v>
      </c>
      <c r="C23" s="18" t="s">
        <v>274</v>
      </c>
      <c r="D23" s="7" t="s">
        <v>281</v>
      </c>
      <c r="E23" s="21" t="s">
        <v>480</v>
      </c>
      <c r="F23" s="6" t="s">
        <v>481</v>
      </c>
    </row>
    <row r="24" spans="1:6" ht="87" x14ac:dyDescent="0.35">
      <c r="B24" s="59" t="s">
        <v>258</v>
      </c>
      <c r="C24" s="60" t="s">
        <v>273</v>
      </c>
      <c r="D24" s="61" t="s">
        <v>282</v>
      </c>
      <c r="E24" s="21" t="s">
        <v>482</v>
      </c>
      <c r="F24" s="6" t="s">
        <v>483</v>
      </c>
    </row>
    <row r="25" spans="1:6" ht="29" x14ac:dyDescent="0.35">
      <c r="B25" s="4" t="s">
        <v>259</v>
      </c>
      <c r="C25" s="62" t="s">
        <v>273</v>
      </c>
      <c r="D25" s="61" t="s">
        <v>282</v>
      </c>
      <c r="E25" s="21" t="s">
        <v>484</v>
      </c>
      <c r="F25" s="6" t="s">
        <v>447</v>
      </c>
    </row>
    <row r="26" spans="1:6" ht="58" x14ac:dyDescent="0.35">
      <c r="B26" s="21" t="s">
        <v>260</v>
      </c>
      <c r="C26" s="62" t="s">
        <v>273</v>
      </c>
      <c r="D26" s="7" t="s">
        <v>283</v>
      </c>
      <c r="E26" s="64" t="s">
        <v>475</v>
      </c>
      <c r="F26" s="6" t="s">
        <v>312</v>
      </c>
    </row>
    <row r="27" spans="1:6" x14ac:dyDescent="0.35">
      <c r="B27" s="21" t="s">
        <v>261</v>
      </c>
      <c r="C27" s="18" t="s">
        <v>272</v>
      </c>
      <c r="D27" s="61" t="s">
        <v>284</v>
      </c>
      <c r="E27" s="21"/>
      <c r="F27" s="6" t="s">
        <v>485</v>
      </c>
    </row>
    <row r="28" spans="1:6" x14ac:dyDescent="0.35">
      <c r="B28" s="21" t="s">
        <v>392</v>
      </c>
      <c r="C28" s="18" t="s">
        <v>272</v>
      </c>
      <c r="D28" s="61" t="s">
        <v>285</v>
      </c>
      <c r="E28" s="21" t="s">
        <v>486</v>
      </c>
      <c r="F28" s="6" t="s">
        <v>487</v>
      </c>
    </row>
    <row r="29" spans="1:6" x14ac:dyDescent="0.35">
      <c r="B29" s="21" t="s">
        <v>391</v>
      </c>
      <c r="C29" s="18" t="s">
        <v>272</v>
      </c>
      <c r="D29" s="61" t="s">
        <v>285</v>
      </c>
      <c r="E29" s="21"/>
      <c r="F29" s="6" t="s">
        <v>488</v>
      </c>
    </row>
    <row r="30" spans="1:6" x14ac:dyDescent="0.35">
      <c r="B30" s="59" t="s">
        <v>262</v>
      </c>
      <c r="C30" s="19" t="s">
        <v>272</v>
      </c>
      <c r="D30" s="61" t="s">
        <v>286</v>
      </c>
      <c r="E30" s="21"/>
      <c r="F30" s="6" t="s">
        <v>489</v>
      </c>
    </row>
    <row r="31" spans="1:6" ht="29" x14ac:dyDescent="0.35">
      <c r="B31" s="59" t="s">
        <v>390</v>
      </c>
      <c r="C31" s="19" t="s">
        <v>272</v>
      </c>
      <c r="D31" s="61" t="s">
        <v>286</v>
      </c>
      <c r="E31" s="21" t="s">
        <v>490</v>
      </c>
      <c r="F31" s="6" t="s">
        <v>491</v>
      </c>
    </row>
    <row r="32" spans="1:6" x14ac:dyDescent="0.35">
      <c r="B32" s="59" t="s">
        <v>263</v>
      </c>
      <c r="C32" s="19" t="s">
        <v>272</v>
      </c>
      <c r="D32" s="61" t="s">
        <v>394</v>
      </c>
      <c r="E32" s="21" t="s">
        <v>492</v>
      </c>
      <c r="F32" s="6" t="s">
        <v>493</v>
      </c>
    </row>
    <row r="33" spans="2:6" x14ac:dyDescent="0.35">
      <c r="B33" s="59" t="s">
        <v>389</v>
      </c>
      <c r="C33" s="19" t="s">
        <v>272</v>
      </c>
      <c r="D33" s="61" t="s">
        <v>286</v>
      </c>
      <c r="E33" s="21" t="s">
        <v>494</v>
      </c>
      <c r="F33" s="6" t="s">
        <v>495</v>
      </c>
    </row>
    <row r="34" spans="2:6" ht="29" x14ac:dyDescent="0.35">
      <c r="B34" s="4" t="s">
        <v>264</v>
      </c>
      <c r="C34" s="18" t="s">
        <v>272</v>
      </c>
      <c r="D34" s="61" t="s">
        <v>393</v>
      </c>
      <c r="E34" s="21" t="s">
        <v>496</v>
      </c>
      <c r="F34" s="6" t="s">
        <v>497</v>
      </c>
    </row>
  </sheetData>
  <pageMargins left="0.7" right="0.7" top="0.75" bottom="0.75" header="0.3" footer="0.3"/>
  <pageSetup paperSize="9" orientation="portrait" r:id="rId1"/>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1"/>
  <sheetViews>
    <sheetView workbookViewId="0">
      <selection activeCell="H6" sqref="H6"/>
    </sheetView>
  </sheetViews>
  <sheetFormatPr defaultRowHeight="14.5" x14ac:dyDescent="0.35"/>
  <cols>
    <col min="1" max="1" width="17.54296875" bestFit="1" customWidth="1"/>
    <col min="2" max="2" width="17.26953125" bestFit="1" customWidth="1"/>
    <col min="3" max="3" width="14.7265625" customWidth="1"/>
    <col min="4" max="4" width="18.54296875" customWidth="1"/>
    <col min="5" max="5" width="14.7265625" bestFit="1" customWidth="1"/>
    <col min="6" max="6" width="19.54296875" customWidth="1"/>
    <col min="7" max="7" width="15.54296875" bestFit="1" customWidth="1"/>
    <col min="8" max="8" width="19.453125" bestFit="1" customWidth="1"/>
    <col min="9" max="9" width="21.81640625" bestFit="1" customWidth="1"/>
    <col min="10" max="10" width="18.26953125" bestFit="1" customWidth="1"/>
  </cols>
  <sheetData>
    <row r="1" spans="1:13" x14ac:dyDescent="0.35">
      <c r="A1" t="s">
        <v>328</v>
      </c>
      <c r="B1" t="s">
        <v>329</v>
      </c>
      <c r="C1" t="s">
        <v>330</v>
      </c>
      <c r="D1" t="s">
        <v>15</v>
      </c>
      <c r="E1" t="s">
        <v>331</v>
      </c>
      <c r="F1" t="s">
        <v>332</v>
      </c>
      <c r="G1" t="s">
        <v>333</v>
      </c>
      <c r="H1" t="s">
        <v>250</v>
      </c>
      <c r="I1" t="s">
        <v>334</v>
      </c>
      <c r="J1" t="s">
        <v>244</v>
      </c>
      <c r="M1" t="s">
        <v>335</v>
      </c>
    </row>
    <row r="2" spans="1:13" x14ac:dyDescent="0.35">
      <c r="A2" t="s">
        <v>46</v>
      </c>
      <c r="B2" t="s">
        <v>336</v>
      </c>
      <c r="C2" t="s">
        <v>321</v>
      </c>
      <c r="D2" t="s">
        <v>337</v>
      </c>
      <c r="E2" t="s">
        <v>51</v>
      </c>
      <c r="F2" t="s">
        <v>338</v>
      </c>
      <c r="G2" t="s">
        <v>339</v>
      </c>
      <c r="H2" t="s">
        <v>53</v>
      </c>
      <c r="I2" t="s">
        <v>296</v>
      </c>
      <c r="J2" t="s">
        <v>302</v>
      </c>
      <c r="K2" t="s">
        <v>50</v>
      </c>
      <c r="L2" t="s">
        <v>47</v>
      </c>
      <c r="M2" t="s">
        <v>301</v>
      </c>
    </row>
    <row r="3" spans="1:13" x14ac:dyDescent="0.35">
      <c r="A3" t="s">
        <v>59</v>
      </c>
      <c r="B3" t="s">
        <v>340</v>
      </c>
      <c r="C3" t="s">
        <v>295</v>
      </c>
      <c r="D3" t="s">
        <v>48</v>
      </c>
      <c r="E3" t="s">
        <v>341</v>
      </c>
      <c r="F3" t="s">
        <v>314</v>
      </c>
      <c r="G3" t="s">
        <v>342</v>
      </c>
      <c r="H3" t="s">
        <v>343</v>
      </c>
      <c r="I3" t="s">
        <v>344</v>
      </c>
      <c r="J3" t="s">
        <v>291</v>
      </c>
      <c r="K3" t="s">
        <v>63</v>
      </c>
      <c r="L3" t="s">
        <v>60</v>
      </c>
      <c r="M3" t="s">
        <v>307</v>
      </c>
    </row>
    <row r="4" spans="1:13" x14ac:dyDescent="0.35">
      <c r="A4" t="s">
        <v>294</v>
      </c>
      <c r="B4" t="s">
        <v>345</v>
      </c>
      <c r="E4" t="s">
        <v>346</v>
      </c>
      <c r="F4" t="s">
        <v>319</v>
      </c>
      <c r="G4" t="s">
        <v>347</v>
      </c>
      <c r="H4" t="s">
        <v>348</v>
      </c>
      <c r="J4" t="s">
        <v>304</v>
      </c>
      <c r="L4" t="s">
        <v>54</v>
      </c>
      <c r="M4" t="s">
        <v>290</v>
      </c>
    </row>
    <row r="5" spans="1:13" x14ac:dyDescent="0.35">
      <c r="B5" t="s">
        <v>349</v>
      </c>
      <c r="F5" t="s">
        <v>18</v>
      </c>
      <c r="G5" t="s">
        <v>350</v>
      </c>
      <c r="H5" t="s">
        <v>322</v>
      </c>
      <c r="J5" t="s">
        <v>324</v>
      </c>
      <c r="L5" t="s">
        <v>298</v>
      </c>
      <c r="M5" t="s">
        <v>351</v>
      </c>
    </row>
    <row r="6" spans="1:13" x14ac:dyDescent="0.35">
      <c r="B6" t="s">
        <v>352</v>
      </c>
      <c r="F6" t="s">
        <v>305</v>
      </c>
    </row>
    <row r="7" spans="1:13" x14ac:dyDescent="0.35">
      <c r="B7" t="s">
        <v>353</v>
      </c>
    </row>
    <row r="8" spans="1:13" x14ac:dyDescent="0.35">
      <c r="B8" t="s">
        <v>354</v>
      </c>
    </row>
    <row r="9" spans="1:13" x14ac:dyDescent="0.35">
      <c r="B9" t="s">
        <v>355</v>
      </c>
    </row>
    <row r="10" spans="1:13" x14ac:dyDescent="0.35">
      <c r="B10" t="s">
        <v>356</v>
      </c>
    </row>
    <row r="11" spans="1:13" x14ac:dyDescent="0.35">
      <c r="B11" t="s">
        <v>357</v>
      </c>
    </row>
  </sheetData>
  <pageMargins left="0.7" right="0.7" top="0.75" bottom="0.75" header="0.3" footer="0.3"/>
  <pageSetup paperSize="9" orientation="portrait"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45"/>
  <sheetViews>
    <sheetView zoomScale="70" zoomScaleNormal="70" workbookViewId="0">
      <selection activeCell="C36" sqref="C36"/>
    </sheetView>
  </sheetViews>
  <sheetFormatPr defaultRowHeight="14.5" x14ac:dyDescent="0.35"/>
  <cols>
    <col min="1" max="1" width="62.54296875" bestFit="1" customWidth="1"/>
    <col min="2" max="2" width="40" bestFit="1" customWidth="1"/>
    <col min="3" max="3" width="40.453125" bestFit="1" customWidth="1"/>
    <col min="4" max="4" width="51.54296875" bestFit="1" customWidth="1"/>
    <col min="5" max="5" width="41.453125" bestFit="1" customWidth="1"/>
    <col min="6" max="6" width="60.54296875" bestFit="1" customWidth="1"/>
    <col min="7" max="7" width="46.54296875" bestFit="1" customWidth="1"/>
    <col min="8" max="8" width="69.26953125" bestFit="1" customWidth="1"/>
    <col min="9" max="9" width="87" bestFit="1" customWidth="1"/>
    <col min="10" max="66" width="10.54296875" customWidth="1"/>
    <col min="67" max="67" width="7.26953125" customWidth="1"/>
    <col min="68" max="68" width="11.26953125" customWidth="1"/>
    <col min="69" max="69" width="15.54296875" customWidth="1"/>
    <col min="70" max="70" width="12.453125" customWidth="1"/>
    <col min="71" max="71" width="15.54296875" bestFit="1" customWidth="1"/>
    <col min="72" max="72" width="12.453125" customWidth="1"/>
    <col min="73" max="73" width="15.54296875" bestFit="1" customWidth="1"/>
    <col min="74" max="74" width="12.453125" bestFit="1" customWidth="1"/>
    <col min="75" max="75" width="15.54296875" bestFit="1" customWidth="1"/>
    <col min="76" max="76" width="12.453125" customWidth="1"/>
    <col min="77" max="77" width="15.54296875" bestFit="1" customWidth="1"/>
    <col min="78" max="78" width="12.453125" bestFit="1" customWidth="1"/>
    <col min="79" max="79" width="15.54296875" bestFit="1" customWidth="1"/>
    <col min="80" max="80" width="12.453125" customWidth="1"/>
    <col min="81" max="81" width="15.54296875" customWidth="1"/>
    <col min="82" max="82" width="12.453125" customWidth="1"/>
    <col min="83" max="83" width="15.54296875" bestFit="1" customWidth="1"/>
    <col min="84" max="84" width="12.453125" customWidth="1"/>
    <col min="85" max="85" width="15.54296875" bestFit="1" customWidth="1"/>
    <col min="86" max="86" width="12.453125" bestFit="1" customWidth="1"/>
    <col min="87" max="87" width="15.54296875" bestFit="1" customWidth="1"/>
    <col min="88" max="88" width="12.453125" customWidth="1"/>
    <col min="89" max="89" width="15.54296875" bestFit="1" customWidth="1"/>
    <col min="90" max="90" width="12.453125" bestFit="1" customWidth="1"/>
    <col min="91" max="91" width="15.54296875" bestFit="1" customWidth="1"/>
    <col min="92" max="92" width="12.453125" customWidth="1"/>
    <col min="93" max="93" width="15.54296875" customWidth="1"/>
    <col min="94" max="94" width="12.453125" customWidth="1"/>
    <col min="95" max="95" width="15.54296875" bestFit="1" customWidth="1"/>
    <col min="96" max="96" width="12.453125" customWidth="1"/>
    <col min="97" max="97" width="15.54296875" bestFit="1" customWidth="1"/>
    <col min="98" max="98" width="12.453125" bestFit="1" customWidth="1"/>
    <col min="99" max="99" width="15.54296875" bestFit="1" customWidth="1"/>
    <col min="100" max="100" width="12.453125" customWidth="1"/>
    <col min="101" max="101" width="15.54296875" bestFit="1" customWidth="1"/>
    <col min="102" max="102" width="12.453125" bestFit="1" customWidth="1"/>
    <col min="103" max="103" width="15.54296875" bestFit="1" customWidth="1"/>
    <col min="104" max="104" width="12.453125" customWidth="1"/>
    <col min="105" max="105" width="15.54296875" customWidth="1"/>
    <col min="106" max="106" width="12.453125" customWidth="1"/>
    <col min="107" max="107" width="15.54296875" bestFit="1" customWidth="1"/>
    <col min="108" max="108" width="12.453125" customWidth="1"/>
    <col min="109" max="109" width="15.54296875" bestFit="1" customWidth="1"/>
    <col min="110" max="110" width="12.453125" bestFit="1" customWidth="1"/>
    <col min="111" max="111" width="15.54296875" bestFit="1" customWidth="1"/>
    <col min="112" max="112" width="12.453125" customWidth="1"/>
    <col min="113" max="113" width="15.54296875" bestFit="1" customWidth="1"/>
    <col min="114" max="114" width="12.453125" bestFit="1" customWidth="1"/>
    <col min="115" max="115" width="15.54296875" bestFit="1" customWidth="1"/>
    <col min="116" max="116" width="12.453125" customWidth="1"/>
    <col min="117" max="117" width="15.54296875" customWidth="1"/>
    <col min="118" max="118" width="12.453125" customWidth="1"/>
    <col min="119" max="119" width="15.54296875" bestFit="1" customWidth="1"/>
    <col min="120" max="120" width="12.453125" customWidth="1"/>
    <col min="121" max="121" width="15.54296875" bestFit="1" customWidth="1"/>
    <col min="122" max="122" width="12.453125" bestFit="1" customWidth="1"/>
    <col min="123" max="123" width="15.54296875" bestFit="1" customWidth="1"/>
    <col min="124" max="124" width="12.453125" customWidth="1"/>
    <col min="125" max="125" width="15.54296875" bestFit="1" customWidth="1"/>
    <col min="126" max="126" width="12.453125" bestFit="1" customWidth="1"/>
    <col min="127" max="127" width="15.54296875" bestFit="1" customWidth="1"/>
    <col min="128" max="128" width="12.453125" customWidth="1"/>
    <col min="129" max="129" width="15.54296875" customWidth="1"/>
    <col min="130" max="130" width="12.453125" customWidth="1"/>
    <col min="131" max="131" width="15.54296875" bestFit="1" customWidth="1"/>
    <col min="132" max="132" width="9.1796875" customWidth="1"/>
    <col min="133" max="133" width="12.1796875" customWidth="1"/>
    <col min="134" max="134" width="11.26953125" customWidth="1"/>
    <col min="135" max="135" width="12.1796875" bestFit="1" customWidth="1"/>
    <col min="136" max="136" width="15.54296875" bestFit="1" customWidth="1"/>
    <col min="137" max="137" width="12.453125" bestFit="1" customWidth="1"/>
    <col min="138" max="138" width="12.1796875" bestFit="1" customWidth="1"/>
    <col min="139" max="139" width="15.54296875" bestFit="1" customWidth="1"/>
    <col min="140" max="140" width="12.453125" customWidth="1"/>
    <col min="141" max="141" width="12.1796875" customWidth="1"/>
    <col min="142" max="142" width="15.54296875" bestFit="1" customWidth="1"/>
    <col min="143" max="143" width="12.453125" bestFit="1" customWidth="1"/>
    <col min="144" max="144" width="12.1796875" customWidth="1"/>
    <col min="145" max="145" width="15.54296875" bestFit="1" customWidth="1"/>
    <col min="146" max="146" width="12.453125" bestFit="1" customWidth="1"/>
    <col min="147" max="147" width="12.1796875" bestFit="1" customWidth="1"/>
    <col min="148" max="148" width="15.54296875" bestFit="1" customWidth="1"/>
    <col min="149" max="149" width="12.453125" bestFit="1" customWidth="1"/>
    <col min="150" max="150" width="12.1796875" bestFit="1" customWidth="1"/>
    <col min="151" max="151" width="15.54296875" bestFit="1" customWidth="1"/>
    <col min="152" max="152" width="12.453125" customWidth="1"/>
    <col min="153" max="153" width="12.1796875" customWidth="1"/>
    <col min="154" max="154" width="15.54296875" bestFit="1" customWidth="1"/>
    <col min="155" max="155" width="12.453125" bestFit="1" customWidth="1"/>
    <col min="156" max="156" width="12.1796875" customWidth="1"/>
    <col min="157" max="157" width="15.54296875" bestFit="1" customWidth="1"/>
    <col min="158" max="158" width="12.453125" bestFit="1" customWidth="1"/>
    <col min="159" max="159" width="12.1796875" bestFit="1" customWidth="1"/>
    <col min="160" max="160" width="15.54296875" bestFit="1" customWidth="1"/>
    <col min="161" max="161" width="12.453125" bestFit="1" customWidth="1"/>
    <col min="162" max="162" width="12.1796875" bestFit="1" customWidth="1"/>
    <col min="163" max="163" width="15.54296875" bestFit="1" customWidth="1"/>
    <col min="164" max="164" width="12.453125" customWidth="1"/>
    <col min="165" max="165" width="12.1796875" customWidth="1"/>
    <col min="166" max="166" width="15.54296875" bestFit="1" customWidth="1"/>
    <col min="167" max="167" width="12.453125" bestFit="1" customWidth="1"/>
    <col min="168" max="168" width="12.1796875" customWidth="1"/>
    <col min="169" max="169" width="15.54296875" bestFit="1" customWidth="1"/>
    <col min="170" max="170" width="12.453125" bestFit="1" customWidth="1"/>
    <col min="171" max="171" width="12.1796875" bestFit="1" customWidth="1"/>
    <col min="172" max="172" width="15.54296875" bestFit="1" customWidth="1"/>
    <col min="173" max="173" width="12.453125" bestFit="1" customWidth="1"/>
    <col min="174" max="174" width="12.1796875" bestFit="1" customWidth="1"/>
    <col min="175" max="175" width="15.54296875" bestFit="1" customWidth="1"/>
    <col min="176" max="176" width="12.453125" customWidth="1"/>
    <col min="177" max="177" width="12.1796875" customWidth="1"/>
    <col min="178" max="178" width="15.54296875" bestFit="1" customWidth="1"/>
    <col min="179" max="179" width="12.453125" bestFit="1" customWidth="1"/>
    <col min="180" max="180" width="12.1796875" customWidth="1"/>
    <col min="181" max="181" width="15.54296875" bestFit="1" customWidth="1"/>
    <col min="182" max="182" width="12.453125" bestFit="1" customWidth="1"/>
    <col min="183" max="183" width="12.1796875" bestFit="1" customWidth="1"/>
    <col min="184" max="184" width="15.54296875" bestFit="1" customWidth="1"/>
    <col min="185" max="185" width="12.453125" bestFit="1" customWidth="1"/>
    <col min="186" max="186" width="12.1796875" bestFit="1" customWidth="1"/>
    <col min="187" max="187" width="15.54296875" bestFit="1" customWidth="1"/>
    <col min="188" max="188" width="12.453125" customWidth="1"/>
    <col min="189" max="189" width="12.1796875" customWidth="1"/>
    <col min="190" max="190" width="15.54296875" bestFit="1" customWidth="1"/>
    <col min="191" max="191" width="12.453125" bestFit="1" customWidth="1"/>
    <col min="192" max="192" width="12.1796875" customWidth="1"/>
    <col min="193" max="193" width="15.54296875" bestFit="1" customWidth="1"/>
    <col min="194" max="194" width="12.453125" bestFit="1" customWidth="1"/>
    <col min="195" max="195" width="12.1796875" bestFit="1" customWidth="1"/>
    <col min="196" max="196" width="15.54296875" bestFit="1" customWidth="1"/>
    <col min="197" max="197" width="9.1796875" customWidth="1"/>
    <col min="198" max="199" width="12.1796875" bestFit="1" customWidth="1"/>
    <col min="200" max="200" width="11.26953125" customWidth="1"/>
    <col min="201" max="201" width="12.453125" bestFit="1" customWidth="1"/>
    <col min="202" max="203" width="12.1796875" bestFit="1" customWidth="1"/>
    <col min="204" max="204" width="15.54296875" bestFit="1" customWidth="1"/>
    <col min="205" max="205" width="12.453125" bestFit="1" customWidth="1"/>
    <col min="206" max="207" width="12.1796875" bestFit="1" customWidth="1"/>
    <col min="208" max="208" width="15.54296875" bestFit="1" customWidth="1"/>
    <col min="209" max="209" width="12.453125" bestFit="1" customWidth="1"/>
    <col min="210" max="211" width="12.1796875" bestFit="1" customWidth="1"/>
    <col min="212" max="212" width="15.54296875" bestFit="1" customWidth="1"/>
    <col min="213" max="213" width="12.453125" bestFit="1" customWidth="1"/>
    <col min="214" max="215" width="12.1796875" bestFit="1" customWidth="1"/>
    <col min="216" max="216" width="15.54296875" bestFit="1" customWidth="1"/>
    <col min="217" max="217" width="12.453125" bestFit="1" customWidth="1"/>
    <col min="218" max="219" width="12.1796875" bestFit="1" customWidth="1"/>
    <col min="220" max="220" width="15.54296875" bestFit="1" customWidth="1"/>
    <col min="221" max="221" width="12.453125" bestFit="1" customWidth="1"/>
    <col min="222" max="223" width="12.1796875" bestFit="1" customWidth="1"/>
    <col min="224" max="224" width="15.54296875" bestFit="1" customWidth="1"/>
    <col min="225" max="225" width="12.453125" bestFit="1" customWidth="1"/>
    <col min="226" max="227" width="12.1796875" bestFit="1" customWidth="1"/>
    <col min="228" max="228" width="15.54296875" bestFit="1" customWidth="1"/>
    <col min="229" max="229" width="12.453125" bestFit="1" customWidth="1"/>
    <col min="230" max="231" width="12.1796875" bestFit="1" customWidth="1"/>
    <col min="232" max="232" width="15.54296875" bestFit="1" customWidth="1"/>
    <col min="233" max="233" width="12.453125" bestFit="1" customWidth="1"/>
    <col min="234" max="235" width="12.1796875" bestFit="1" customWidth="1"/>
    <col min="236" max="236" width="15.54296875" bestFit="1" customWidth="1"/>
    <col min="237" max="237" width="12.453125" bestFit="1" customWidth="1"/>
    <col min="238" max="239" width="12.1796875" bestFit="1" customWidth="1"/>
    <col min="240" max="240" width="15.54296875" bestFit="1" customWidth="1"/>
    <col min="241" max="241" width="12.453125" bestFit="1" customWidth="1"/>
    <col min="242" max="243" width="12.1796875" bestFit="1" customWidth="1"/>
    <col min="244" max="244" width="15.54296875" bestFit="1" customWidth="1"/>
    <col min="245" max="245" width="12.453125" bestFit="1" customWidth="1"/>
    <col min="246" max="247" width="12.1796875" bestFit="1" customWidth="1"/>
    <col min="248" max="248" width="15.54296875" bestFit="1" customWidth="1"/>
    <col min="249" max="249" width="12.453125" bestFit="1" customWidth="1"/>
    <col min="250" max="251" width="12.1796875" bestFit="1" customWidth="1"/>
    <col min="252" max="252" width="15.54296875" bestFit="1" customWidth="1"/>
    <col min="253" max="253" width="12.453125" bestFit="1" customWidth="1"/>
    <col min="254" max="255" width="12.1796875" bestFit="1" customWidth="1"/>
    <col min="256" max="256" width="15.54296875" bestFit="1" customWidth="1"/>
    <col min="257" max="257" width="12.453125" bestFit="1" customWidth="1"/>
    <col min="258" max="259" width="12.1796875" bestFit="1" customWidth="1"/>
    <col min="260" max="260" width="15.54296875" bestFit="1" customWidth="1"/>
    <col min="262" max="264" width="12.1796875" bestFit="1" customWidth="1"/>
    <col min="265" max="265" width="11.26953125" bestFit="1" customWidth="1"/>
  </cols>
  <sheetData>
    <row r="2" spans="1:2" x14ac:dyDescent="0.35">
      <c r="A2" s="16" t="s">
        <v>358</v>
      </c>
      <c r="B2" t="s">
        <v>359</v>
      </c>
    </row>
    <row r="4" spans="1:2" x14ac:dyDescent="0.35">
      <c r="A4" s="16" t="s">
        <v>360</v>
      </c>
      <c r="B4" t="s">
        <v>361</v>
      </c>
    </row>
    <row r="5" spans="1:2" x14ac:dyDescent="0.35">
      <c r="A5" s="17" t="s">
        <v>60</v>
      </c>
      <c r="B5">
        <v>16</v>
      </c>
    </row>
    <row r="6" spans="1:2" x14ac:dyDescent="0.35">
      <c r="A6" s="17" t="s">
        <v>298</v>
      </c>
      <c r="B6">
        <v>10</v>
      </c>
    </row>
    <row r="7" spans="1:2" x14ac:dyDescent="0.35">
      <c r="A7" s="17" t="s">
        <v>54</v>
      </c>
      <c r="B7">
        <v>3</v>
      </c>
    </row>
    <row r="8" spans="1:2" x14ac:dyDescent="0.35">
      <c r="A8" s="17" t="s">
        <v>47</v>
      </c>
      <c r="B8">
        <v>3</v>
      </c>
    </row>
    <row r="9" spans="1:2" x14ac:dyDescent="0.35">
      <c r="A9" s="17" t="s">
        <v>362</v>
      </c>
      <c r="B9">
        <v>32</v>
      </c>
    </row>
    <row r="12" spans="1:2" x14ac:dyDescent="0.35">
      <c r="A12" s="16" t="s">
        <v>358</v>
      </c>
      <c r="B12" t="s">
        <v>359</v>
      </c>
    </row>
    <row r="14" spans="1:2" x14ac:dyDescent="0.35">
      <c r="A14" s="16" t="s">
        <v>360</v>
      </c>
      <c r="B14" t="s">
        <v>363</v>
      </c>
    </row>
    <row r="15" spans="1:2" x14ac:dyDescent="0.35">
      <c r="A15" s="17" t="s">
        <v>305</v>
      </c>
      <c r="B15">
        <v>7</v>
      </c>
    </row>
    <row r="16" spans="1:2" x14ac:dyDescent="0.35">
      <c r="A16" s="17" t="s">
        <v>18</v>
      </c>
      <c r="B16">
        <v>20</v>
      </c>
    </row>
    <row r="17" spans="1:2" x14ac:dyDescent="0.35">
      <c r="A17" s="17" t="s">
        <v>314</v>
      </c>
      <c r="B17">
        <v>1</v>
      </c>
    </row>
    <row r="18" spans="1:2" x14ac:dyDescent="0.35">
      <c r="A18" s="17" t="s">
        <v>319</v>
      </c>
      <c r="B18">
        <v>4</v>
      </c>
    </row>
    <row r="19" spans="1:2" x14ac:dyDescent="0.35">
      <c r="A19" s="17" t="s">
        <v>362</v>
      </c>
      <c r="B19">
        <v>32</v>
      </c>
    </row>
    <row r="24" spans="1:2" x14ac:dyDescent="0.35">
      <c r="A24" s="16" t="s">
        <v>358</v>
      </c>
      <c r="B24" t="s">
        <v>359</v>
      </c>
    </row>
    <row r="26" spans="1:2" x14ac:dyDescent="0.35">
      <c r="A26" s="16" t="s">
        <v>360</v>
      </c>
      <c r="B26" t="s">
        <v>364</v>
      </c>
    </row>
    <row r="27" spans="1:2" x14ac:dyDescent="0.35">
      <c r="A27" s="17" t="s">
        <v>339</v>
      </c>
      <c r="B27">
        <v>27</v>
      </c>
    </row>
    <row r="28" spans="1:2" x14ac:dyDescent="0.35">
      <c r="A28" s="17" t="s">
        <v>342</v>
      </c>
      <c r="B28">
        <v>5</v>
      </c>
    </row>
    <row r="29" spans="1:2" x14ac:dyDescent="0.35">
      <c r="A29" s="17" t="s">
        <v>362</v>
      </c>
      <c r="B29">
        <v>32</v>
      </c>
    </row>
    <row r="35" spans="1:2" x14ac:dyDescent="0.35">
      <c r="A35" s="16" t="s">
        <v>358</v>
      </c>
      <c r="B35" t="s">
        <v>359</v>
      </c>
    </row>
    <row r="37" spans="1:2" x14ac:dyDescent="0.35">
      <c r="A37" s="16" t="s">
        <v>365</v>
      </c>
    </row>
    <row r="38" spans="1:2" x14ac:dyDescent="0.35">
      <c r="A38" s="17" t="s">
        <v>366</v>
      </c>
      <c r="B38">
        <v>9</v>
      </c>
    </row>
    <row r="39" spans="1:2" x14ac:dyDescent="0.35">
      <c r="A39" s="17" t="s">
        <v>367</v>
      </c>
      <c r="B39">
        <v>28</v>
      </c>
    </row>
    <row r="40" spans="1:2" x14ac:dyDescent="0.35">
      <c r="A40" s="17" t="s">
        <v>368</v>
      </c>
      <c r="B40">
        <v>18</v>
      </c>
    </row>
    <row r="41" spans="1:2" x14ac:dyDescent="0.35">
      <c r="A41" s="17" t="s">
        <v>369</v>
      </c>
      <c r="B41">
        <v>10</v>
      </c>
    </row>
    <row r="42" spans="1:2" x14ac:dyDescent="0.35">
      <c r="A42" s="17" t="s">
        <v>370</v>
      </c>
      <c r="B42">
        <v>14</v>
      </c>
    </row>
    <row r="43" spans="1:2" x14ac:dyDescent="0.35">
      <c r="A43" s="17" t="s">
        <v>371</v>
      </c>
      <c r="B43">
        <v>19</v>
      </c>
    </row>
    <row r="44" spans="1:2" x14ac:dyDescent="0.35">
      <c r="A44" s="17" t="s">
        <v>372</v>
      </c>
      <c r="B44">
        <v>7</v>
      </c>
    </row>
    <row r="45" spans="1:2" x14ac:dyDescent="0.35">
      <c r="A45" s="17" t="s">
        <v>373</v>
      </c>
      <c r="B45">
        <v>15</v>
      </c>
    </row>
  </sheetData>
  <pageMargins left="0.7" right="0.7" top="0.75" bottom="0.75" header="0.3" footer="0.3"/>
  <pageSetup paperSize="9" orientation="portrait" r:id="rId5"/>
  <headerFooter>
    <oddFooter>&amp;C&amp;1#&amp;"Calibri"&amp;10&amp;K000000INTERNAL</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199B643E9DE8438B15D1910488A8BE" ma:contentTypeVersion="14" ma:contentTypeDescription="Create a new document." ma:contentTypeScope="" ma:versionID="8d7c538e403330cd7a712caed37ae4b0">
  <xsd:schema xmlns:xsd="http://www.w3.org/2001/XMLSchema" xmlns:xs="http://www.w3.org/2001/XMLSchema" xmlns:p="http://schemas.microsoft.com/office/2006/metadata/properties" xmlns:ns2="77db2234-6cfa-48b7-b7f4-42038c039349" xmlns:ns3="88277476-d7b8-4914-a8c1-9da81a4263ec" xmlns:ns4="124485a2-7345-4370-82e5-2b9bcf4cf7ea" targetNamespace="http://schemas.microsoft.com/office/2006/metadata/properties" ma:root="true" ma:fieldsID="1b1c07fb3973adc8f8e500f48596633c" ns2:_="" ns3:_="" ns4:_="">
    <xsd:import namespace="77db2234-6cfa-48b7-b7f4-42038c039349"/>
    <xsd:import namespace="88277476-d7b8-4914-a8c1-9da81a4263ec"/>
    <xsd:import namespace="124485a2-7345-4370-82e5-2b9bcf4cf7e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4:SharedWithUsers" minOccurs="0"/>
                <xsd:element ref="ns4: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db2234-6cfa-48b7-b7f4-42038c0393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6ec8287-7dca-4284-bf64-ff5b888be50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277476-d7b8-4914-a8c1-9da81a4263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001731f-01db-45fe-87f5-e50e82362f0c}" ma:internalName="TaxCatchAll" ma:showField="CatchAllData" ma:web="124485a2-7345-4370-82e5-2b9bcf4cf7e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24485a2-7345-4370-82e5-2b9bcf4cf7e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7db2234-6cfa-48b7-b7f4-42038c039349">
      <Terms xmlns="http://schemas.microsoft.com/office/infopath/2007/PartnerControls"/>
    </lcf76f155ced4ddcb4097134ff3c332f>
    <TaxCatchAll xmlns="88277476-d7b8-4914-a8c1-9da81a4263ec" xsi:nil="true"/>
  </documentManagement>
</p:properties>
</file>

<file path=customXml/itemProps1.xml><?xml version="1.0" encoding="utf-8"?>
<ds:datastoreItem xmlns:ds="http://schemas.openxmlformats.org/officeDocument/2006/customXml" ds:itemID="{F70515E5-A94D-4FF9-96DD-4DED6A2EB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db2234-6cfa-48b7-b7f4-42038c039349"/>
    <ds:schemaRef ds:uri="88277476-d7b8-4914-a8c1-9da81a4263ec"/>
    <ds:schemaRef ds:uri="124485a2-7345-4370-82e5-2b9bcf4cf7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3568CA-64F7-4460-8DB3-B56BB20EAC18}">
  <ds:schemaRefs>
    <ds:schemaRef ds:uri="http://schemas.microsoft.com/sharepoint/v3/contenttype/forms"/>
  </ds:schemaRefs>
</ds:datastoreItem>
</file>

<file path=customXml/itemProps3.xml><?xml version="1.0" encoding="utf-8"?>
<ds:datastoreItem xmlns:ds="http://schemas.openxmlformats.org/officeDocument/2006/customXml" ds:itemID="{2CA3E60F-AB55-4A4A-8DE5-50E313B5FA5C}">
  <ds:schemaRefs>
    <ds:schemaRef ds:uri="124485a2-7345-4370-82e5-2b9bcf4cf7ea"/>
    <ds:schemaRef ds:uri="http://www.w3.org/XML/1998/namespace"/>
    <ds:schemaRef ds:uri="http://purl.org/dc/terms/"/>
    <ds:schemaRef ds:uri="http://purl.org/dc/elements/1.1/"/>
    <ds:schemaRef ds:uri="http://schemas.microsoft.com/office/2006/documentManagement/types"/>
    <ds:schemaRef ds:uri="88277476-d7b8-4914-a8c1-9da81a4263ec"/>
    <ds:schemaRef ds:uri="77db2234-6cfa-48b7-b7f4-42038c039349"/>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GPS Application List</vt:lpstr>
      <vt:lpstr>Pivot</vt:lpstr>
      <vt:lpstr>L2 L3-Backlog Prioritisation</vt:lpstr>
      <vt:lpstr>Risk Reward Graph</vt:lpstr>
      <vt:lpstr>Drop Down Definitions</vt:lpstr>
      <vt:lpstr>DropDowns</vt:lpstr>
      <vt:lpstr>Backlog Pivots</vt:lpstr>
    </vt:vector>
  </TitlesOfParts>
  <Manager/>
  <Company>NTT DATA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NTT DATA Consulting</dc:creator>
  <cp:keywords/>
  <dc:description/>
  <cp:lastModifiedBy>Ashish Kumar Tripathi</cp:lastModifiedBy>
  <cp:revision/>
  <dcterms:created xsi:type="dcterms:W3CDTF">2019-07-18T14:14:19Z</dcterms:created>
  <dcterms:modified xsi:type="dcterms:W3CDTF">2024-06-21T04:22:36Z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0x0101005C199B643E9DE8438B15D1910488A8BE</vt:lpwstr>
  </property>
  <property fmtid="{D5CDD505-2E9C-101B-9397-08002B2CF9AE}" pid="3" name="MediaServiceImageTags">
    <vt:lpwstr/>
  </property>
  <property fmtid="{D5CDD505-2E9C-101B-9397-08002B2CF9AE}" pid="4" name="MSIP_Label_0a8e637f-7bb7-4040-a22f-4e3924ef3558_Enabled">
    <vt:lpwstr>true</vt:lpwstr>
  </property>
  <property fmtid="{D5CDD505-2E9C-101B-9397-08002B2CF9AE}" pid="5" name="MSIP_Label_0a8e637f-7bb7-4040-a22f-4e3924ef3558_SetDate">
    <vt:lpwstr>2023-10-20T10:23:55Z</vt:lpwstr>
  </property>
  <property fmtid="{D5CDD505-2E9C-101B-9397-08002B2CF9AE}" pid="6" name="MSIP_Label_0a8e637f-7bb7-4040-a22f-4e3924ef3558_Method">
    <vt:lpwstr>Privileged</vt:lpwstr>
  </property>
  <property fmtid="{D5CDD505-2E9C-101B-9397-08002B2CF9AE}" pid="7" name="MSIP_Label_0a8e637f-7bb7-4040-a22f-4e3924ef3558_Name">
    <vt:lpwstr>CLAINTERN</vt:lpwstr>
  </property>
  <property fmtid="{D5CDD505-2E9C-101B-9397-08002B2CF9AE}" pid="8" name="MSIP_Label_0a8e637f-7bb7-4040-a22f-4e3924ef3558_SiteId">
    <vt:lpwstr>e0fd434d-ba64-497b-90d2-859c472e1a92</vt:lpwstr>
  </property>
  <property fmtid="{D5CDD505-2E9C-101B-9397-08002B2CF9AE}" pid="9" name="MSIP_Label_0a8e637f-7bb7-4040-a22f-4e3924ef3558_ActionId">
    <vt:lpwstr>af4d7105-047c-4f5d-80f2-1d873e4ffce9</vt:lpwstr>
  </property>
  <property fmtid="{D5CDD505-2E9C-101B-9397-08002B2CF9AE}" pid="10" name="MSIP_Label_0a8e637f-7bb7-4040-a22f-4e3924ef3558_ContentBits">
    <vt:lpwstr>2</vt:lpwstr>
  </property>
  <property fmtid="{D5CDD505-2E9C-101B-9397-08002B2CF9AE}" pid="11" name="Classification">
    <vt:lpwstr>INTERNAL</vt:lpwstr>
  </property>
</Properties>
</file>