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ource-Batteries\Batteries-long-optimization\prova 7 - prezzi alternati, costo bat alto, SOH max 1.2\"/>
    </mc:Choice>
  </mc:AlternateContent>
  <xr:revisionPtr revIDLastSave="0" documentId="13_ncr:1_{16D94665-5D88-4C1C-B157-FBF434572E60}" xr6:coauthVersionLast="47" xr6:coauthVersionMax="47" xr10:uidLastSave="{00000000-0000-0000-0000-000000000000}"/>
  <bookViews>
    <workbookView xWindow="-120" yWindow="-120" windowWidth="20730" windowHeight="11160" xr2:uid="{52D9C27D-0EF6-DD41-9728-0267E68F7539}"/>
  </bookViews>
  <sheets>
    <sheet name="results" sheetId="1" r:id="rId1"/>
    <sheet name="co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G23" i="1"/>
  <c r="L7" i="1"/>
  <c r="L8" i="1"/>
  <c r="L11" i="1"/>
  <c r="L12" i="1"/>
  <c r="L15" i="1"/>
  <c r="L16" i="1"/>
  <c r="L19" i="1"/>
  <c r="L20" i="1"/>
  <c r="K4" i="1"/>
  <c r="L4" i="1" s="1"/>
  <c r="K5" i="1"/>
  <c r="L5" i="1" s="1"/>
  <c r="K6" i="1"/>
  <c r="L6" i="1" s="1"/>
  <c r="K7" i="1"/>
  <c r="K8" i="1"/>
  <c r="K9" i="1"/>
  <c r="L9" i="1" s="1"/>
  <c r="K10" i="1"/>
  <c r="L10" i="1" s="1"/>
  <c r="K11" i="1"/>
  <c r="K12" i="1"/>
  <c r="K13" i="1"/>
  <c r="L13" i="1" s="1"/>
  <c r="K14" i="1"/>
  <c r="L14" i="1" s="1"/>
  <c r="K15" i="1"/>
  <c r="K16" i="1"/>
  <c r="K17" i="1"/>
  <c r="L17" i="1" s="1"/>
  <c r="K18" i="1"/>
  <c r="L18" i="1" s="1"/>
  <c r="K19" i="1"/>
  <c r="K20" i="1"/>
  <c r="K21" i="1"/>
  <c r="L21" i="1" s="1"/>
  <c r="K3" i="1"/>
  <c r="L3" i="1" s="1"/>
  <c r="K2" i="1"/>
  <c r="L2" i="1" s="1"/>
</calcChain>
</file>

<file path=xl/sharedStrings.xml><?xml version="1.0" encoding="utf-8"?>
<sst xmlns="http://schemas.openxmlformats.org/spreadsheetml/2006/main" count="11" uniqueCount="10">
  <si>
    <t>SOH_initial</t>
  </si>
  <si>
    <t>SOH_final</t>
  </si>
  <si>
    <t>Cumulated_Energy</t>
  </si>
  <si>
    <t>Degradation</t>
  </si>
  <si>
    <t>Net_Revenues</t>
  </si>
  <si>
    <t>Gain charge/discharge</t>
  </si>
  <si>
    <t>Cost revamping</t>
  </si>
  <si>
    <t>Costs €/MWh</t>
  </si>
  <si>
    <t>Costo</t>
  </si>
  <si>
    <t>Revamping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</si>
</sst>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results!$D$2:$D$22</c:f>
              <c:numCache>
                <c:formatCode>General</c:formatCode>
                <c:ptCount val="21"/>
                <c:pt idx="0">
                  <c:v>250729.71</c:v>
                </c:pt>
                <c:pt idx="1">
                  <c:v>381554.31</c:v>
                </c:pt>
                <c:pt idx="2">
                  <c:v>173152.51</c:v>
                </c:pt>
                <c:pt idx="3">
                  <c:v>330780.2</c:v>
                </c:pt>
                <c:pt idx="4">
                  <c:v>887798.73</c:v>
                </c:pt>
                <c:pt idx="5">
                  <c:v>786483.98</c:v>
                </c:pt>
                <c:pt idx="6">
                  <c:v>470563.38</c:v>
                </c:pt>
                <c:pt idx="7">
                  <c:v>567258.82999999996</c:v>
                </c:pt>
                <c:pt idx="8">
                  <c:v>175083.7</c:v>
                </c:pt>
                <c:pt idx="9">
                  <c:v>339964.9</c:v>
                </c:pt>
                <c:pt idx="10">
                  <c:v>163318.31</c:v>
                </c:pt>
                <c:pt idx="11">
                  <c:v>122412.88</c:v>
                </c:pt>
                <c:pt idx="12">
                  <c:v>402394.62</c:v>
                </c:pt>
                <c:pt idx="13">
                  <c:v>711213.21</c:v>
                </c:pt>
                <c:pt idx="14">
                  <c:v>357530.28</c:v>
                </c:pt>
                <c:pt idx="15">
                  <c:v>532190.04</c:v>
                </c:pt>
                <c:pt idx="16">
                  <c:v>344344.14</c:v>
                </c:pt>
                <c:pt idx="17">
                  <c:v>530203.93000000005</c:v>
                </c:pt>
                <c:pt idx="18">
                  <c:v>979481.8</c:v>
                </c:pt>
                <c:pt idx="19">
                  <c:v>418577.32</c:v>
                </c:pt>
                <c:pt idx="20">
                  <c:v>112034.52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1-4950-8B60-06CA0A97C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831504"/>
        <c:axId val="512832224"/>
      </c:line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results!$B$2:$B$22</c:f>
              <c:numCache>
                <c:formatCode>General</c:formatCode>
                <c:ptCount val="21"/>
                <c:pt idx="0">
                  <c:v>1.0531565777777783</c:v>
                </c:pt>
                <c:pt idx="1">
                  <c:v>1.0334803000000004</c:v>
                </c:pt>
                <c:pt idx="2">
                  <c:v>1.1153707000000006</c:v>
                </c:pt>
                <c:pt idx="3">
                  <c:v>1.1080846000000006</c:v>
                </c:pt>
                <c:pt idx="4">
                  <c:v>1.0924992000000007</c:v>
                </c:pt>
                <c:pt idx="5">
                  <c:v>1.0891914000000007</c:v>
                </c:pt>
                <c:pt idx="6">
                  <c:v>1.0825311000000006</c:v>
                </c:pt>
                <c:pt idx="7">
                  <c:v>1.0753195000000006</c:v>
                </c:pt>
                <c:pt idx="8">
                  <c:v>1.0597341000000007</c:v>
                </c:pt>
                <c:pt idx="9">
                  <c:v>1.0345233000000005</c:v>
                </c:pt>
                <c:pt idx="10">
                  <c:v>1.0043508000000001</c:v>
                </c:pt>
                <c:pt idx="11">
                  <c:v>1.1623653000000007</c:v>
                </c:pt>
                <c:pt idx="12">
                  <c:v>1.1493874000000008</c:v>
                </c:pt>
                <c:pt idx="13">
                  <c:v>1.1374227000000008</c:v>
                </c:pt>
                <c:pt idx="14">
                  <c:v>1.1185146000000008</c:v>
                </c:pt>
                <c:pt idx="15">
                  <c:v>1.1064754000000008</c:v>
                </c:pt>
                <c:pt idx="16">
                  <c:v>1.0875673000000008</c:v>
                </c:pt>
                <c:pt idx="17">
                  <c:v>1.0582590000000005</c:v>
                </c:pt>
                <c:pt idx="18">
                  <c:v>1.0213964</c:v>
                </c:pt>
                <c:pt idx="19">
                  <c:v>1.0130524000000001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1-4950-8B60-06CA0A97C90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results!$C$2:$C$22</c:f>
              <c:numCache>
                <c:formatCode>General</c:formatCode>
                <c:ptCount val="21"/>
                <c:pt idx="1">
                  <c:v>1.0334803000000004</c:v>
                </c:pt>
                <c:pt idx="2">
                  <c:v>1</c:v>
                </c:pt>
                <c:pt idx="3">
                  <c:v>1.1080846000000006</c:v>
                </c:pt>
                <c:pt idx="4">
                  <c:v>1.0924992000000007</c:v>
                </c:pt>
                <c:pt idx="5">
                  <c:v>1.0891914000000007</c:v>
                </c:pt>
                <c:pt idx="6">
                  <c:v>1.0825311000000006</c:v>
                </c:pt>
                <c:pt idx="7">
                  <c:v>1.0753195000000006</c:v>
                </c:pt>
                <c:pt idx="8">
                  <c:v>1.0597341000000007</c:v>
                </c:pt>
                <c:pt idx="9">
                  <c:v>1.0345233000000005</c:v>
                </c:pt>
                <c:pt idx="10">
                  <c:v>1</c:v>
                </c:pt>
                <c:pt idx="11">
                  <c:v>1</c:v>
                </c:pt>
                <c:pt idx="12">
                  <c:v>1.1493874000000008</c:v>
                </c:pt>
                <c:pt idx="13">
                  <c:v>1.1374227000000008</c:v>
                </c:pt>
                <c:pt idx="14">
                  <c:v>1.1185146000000008</c:v>
                </c:pt>
                <c:pt idx="15">
                  <c:v>1.1064754000000008</c:v>
                </c:pt>
                <c:pt idx="16">
                  <c:v>1.0875673000000008</c:v>
                </c:pt>
                <c:pt idx="17">
                  <c:v>1.0582590000000005</c:v>
                </c:pt>
                <c:pt idx="18">
                  <c:v>1.0213964</c:v>
                </c:pt>
                <c:pt idx="19">
                  <c:v>1.0130524000000001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1-4950-8B60-06CA0A97C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21824"/>
        <c:axId val="638527584"/>
      </c:scatterChart>
      <c:catAx>
        <c:axId val="51283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32224"/>
        <c:crosses val="autoZero"/>
        <c:auto val="1"/>
        <c:lblAlgn val="ctr"/>
        <c:lblOffset val="100"/>
        <c:noMultiLvlLbl val="0"/>
      </c:catAx>
      <c:valAx>
        <c:axId val="5128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31504"/>
        <c:crosses val="autoZero"/>
        <c:crossBetween val="between"/>
      </c:valAx>
      <c:valAx>
        <c:axId val="63852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21824"/>
        <c:crosses val="max"/>
        <c:crossBetween val="midCat"/>
      </c:valAx>
      <c:valAx>
        <c:axId val="63852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52758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161925</xdr:rowOff>
    </xdr:from>
    <xdr:to>
      <xdr:col>12</xdr:col>
      <xdr:colOff>195262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0E12E-9AC4-49E2-231E-67167E058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5DEB-2F4F-4456-84ED-1ACB818482C2}">
  <dimension ref="A1:L23"/>
  <sheetViews>
    <sheetView tabSelected="1" topLeftCell="A10" workbookViewId="0">
      <selection activeCell="E27" sqref="E27"/>
    </sheetView>
  </sheetViews>
  <sheetFormatPr defaultColWidth="11" defaultRowHeight="15.75" x14ac:dyDescent="0.25"/>
  <sheetData>
    <row r="1" spans="1:12" x14ac:dyDescent="0.25"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</row>
    <row r="2" spans="1:12" x14ac:dyDescent="0.25">
      <c r="A2">
        <v>1</v>
      </c>
      <c r="B2">
        <v>1.0531565777777783</v>
      </c>
      <c r="D2">
        <v>250729.71</v>
      </c>
      <c r="E2">
        <v>264.11111111111308</v>
      </c>
      <c r="F2">
        <v>1.9676277777777924E-2</v>
      </c>
      <c r="G2">
        <v>-1333.9130335592308</v>
      </c>
      <c r="H2">
        <v>11994.020297255558</v>
      </c>
      <c r="I2">
        <v>13327.933330814789</v>
      </c>
      <c r="J2">
        <v>250729.71</v>
      </c>
      <c r="K2">
        <f>B2-1</f>
        <v>5.3156577777778269E-2</v>
      </c>
      <c r="L2">
        <f>J2*K2</f>
        <v>13327.933330814789</v>
      </c>
    </row>
    <row r="3" spans="1:12" x14ac:dyDescent="0.25">
      <c r="A3">
        <v>2</v>
      </c>
      <c r="B3">
        <v>1.0334803000000004</v>
      </c>
      <c r="C3">
        <v>1.0334803000000004</v>
      </c>
      <c r="D3">
        <v>381554.31</v>
      </c>
      <c r="E3">
        <v>449.40000000000578</v>
      </c>
      <c r="F3">
        <v>3.3480300000000428E-2</v>
      </c>
      <c r="G3">
        <v>28258.079653999997</v>
      </c>
      <c r="H3">
        <v>28258.079653999997</v>
      </c>
      <c r="I3">
        <v>0</v>
      </c>
      <c r="J3">
        <v>381554.31</v>
      </c>
      <c r="K3">
        <f>B3-C3</f>
        <v>0</v>
      </c>
      <c r="L3">
        <f t="shared" ref="L3:L20" si="0">J3*K3</f>
        <v>0</v>
      </c>
    </row>
    <row r="4" spans="1:12" x14ac:dyDescent="0.25">
      <c r="A4">
        <v>3</v>
      </c>
      <c r="B4">
        <v>1.1153707000000006</v>
      </c>
      <c r="C4">
        <v>1</v>
      </c>
      <c r="D4">
        <v>173152.51</v>
      </c>
      <c r="E4">
        <v>97.799999999999756</v>
      </c>
      <c r="F4">
        <v>7.2860999999999811E-3</v>
      </c>
      <c r="G4">
        <v>-17888.119770901551</v>
      </c>
      <c r="H4">
        <v>2088.6065145555549</v>
      </c>
      <c r="I4">
        <v>19976.726285457105</v>
      </c>
      <c r="J4">
        <v>173152.51</v>
      </c>
      <c r="K4">
        <f t="shared" ref="K4:K21" si="1">B4-C4</f>
        <v>0.1153707000000006</v>
      </c>
      <c r="L4">
        <f t="shared" si="0"/>
        <v>19976.726285457105</v>
      </c>
    </row>
    <row r="5" spans="1:12" x14ac:dyDescent="0.25">
      <c r="A5">
        <v>4</v>
      </c>
      <c r="B5">
        <v>1.1080846000000006</v>
      </c>
      <c r="C5">
        <v>1.1080846000000006</v>
      </c>
      <c r="D5">
        <v>330780.2</v>
      </c>
      <c r="E5">
        <v>209.19999999999956</v>
      </c>
      <c r="F5">
        <v>1.5585399999999966E-2</v>
      </c>
      <c r="G5">
        <v>7530.9057728888847</v>
      </c>
      <c r="H5">
        <v>7530.9057728888847</v>
      </c>
      <c r="I5">
        <v>0</v>
      </c>
      <c r="J5">
        <v>330780.2</v>
      </c>
      <c r="K5">
        <f t="shared" si="1"/>
        <v>0</v>
      </c>
      <c r="L5">
        <f t="shared" si="0"/>
        <v>0</v>
      </c>
    </row>
    <row r="6" spans="1:12" x14ac:dyDescent="0.25">
      <c r="A6">
        <v>5</v>
      </c>
      <c r="B6">
        <v>1.0924992000000007</v>
      </c>
      <c r="C6">
        <v>1.0924992000000007</v>
      </c>
      <c r="D6">
        <v>887798.73</v>
      </c>
      <c r="E6">
        <v>44.40000000000002</v>
      </c>
      <c r="F6">
        <v>3.3078000000000014E-3</v>
      </c>
      <c r="G6">
        <v>751.8447015555555</v>
      </c>
      <c r="H6">
        <v>751.8447015555555</v>
      </c>
      <c r="I6">
        <v>0</v>
      </c>
      <c r="J6">
        <v>887798.73</v>
      </c>
      <c r="K6">
        <f t="shared" si="1"/>
        <v>0</v>
      </c>
      <c r="L6">
        <f t="shared" si="0"/>
        <v>0</v>
      </c>
    </row>
    <row r="7" spans="1:12" x14ac:dyDescent="0.25">
      <c r="A7">
        <v>6</v>
      </c>
      <c r="B7">
        <v>1.0891914000000007</v>
      </c>
      <c r="C7">
        <v>1.0891914000000007</v>
      </c>
      <c r="D7">
        <v>786483.98</v>
      </c>
      <c r="E7">
        <v>89.399999999999736</v>
      </c>
      <c r="F7">
        <v>6.6602999999999801E-3</v>
      </c>
      <c r="G7">
        <v>1789.8813053666659</v>
      </c>
      <c r="H7">
        <v>1789.8813053666659</v>
      </c>
      <c r="I7">
        <v>0</v>
      </c>
      <c r="J7">
        <v>786483.98</v>
      </c>
      <c r="K7">
        <f t="shared" si="1"/>
        <v>0</v>
      </c>
      <c r="L7">
        <f t="shared" si="0"/>
        <v>0</v>
      </c>
    </row>
    <row r="8" spans="1:12" x14ac:dyDescent="0.25">
      <c r="A8">
        <v>7</v>
      </c>
      <c r="B8">
        <v>1.0825311000000006</v>
      </c>
      <c r="C8">
        <v>1.0825311000000006</v>
      </c>
      <c r="D8">
        <v>470563.38</v>
      </c>
      <c r="E8">
        <v>96.799999999999756</v>
      </c>
      <c r="F8">
        <v>7.2115999999999812E-3</v>
      </c>
      <c r="G8">
        <v>2128.0661034444433</v>
      </c>
      <c r="H8">
        <v>2128.0661034444433</v>
      </c>
      <c r="I8">
        <v>0</v>
      </c>
      <c r="J8">
        <v>470563.38</v>
      </c>
      <c r="K8">
        <f t="shared" si="1"/>
        <v>0</v>
      </c>
      <c r="L8">
        <f t="shared" si="0"/>
        <v>0</v>
      </c>
    </row>
    <row r="9" spans="1:12" x14ac:dyDescent="0.25">
      <c r="A9">
        <v>8</v>
      </c>
      <c r="B9">
        <v>1.0753195000000006</v>
      </c>
      <c r="C9">
        <v>1.0753195000000006</v>
      </c>
      <c r="D9">
        <v>567258.82999999996</v>
      </c>
      <c r="E9">
        <v>209.19999999999956</v>
      </c>
      <c r="F9">
        <v>1.5585399999999966E-2</v>
      </c>
      <c r="G9">
        <v>7530.9057728888847</v>
      </c>
      <c r="H9">
        <v>7530.9057728888847</v>
      </c>
      <c r="I9">
        <v>0</v>
      </c>
      <c r="J9">
        <v>567258.82999999996</v>
      </c>
      <c r="K9">
        <f t="shared" si="1"/>
        <v>0</v>
      </c>
      <c r="L9">
        <f t="shared" si="0"/>
        <v>0</v>
      </c>
    </row>
    <row r="10" spans="1:12" x14ac:dyDescent="0.25">
      <c r="A10">
        <v>9</v>
      </c>
      <c r="B10">
        <v>1.0597341000000007</v>
      </c>
      <c r="C10">
        <v>1.0597341000000007</v>
      </c>
      <c r="D10">
        <v>175083.7</v>
      </c>
      <c r="E10">
        <v>338.40000000000407</v>
      </c>
      <c r="F10">
        <v>2.52108000000003E-2</v>
      </c>
      <c r="G10">
        <v>12893.036793877767</v>
      </c>
      <c r="H10">
        <v>12893.036793877767</v>
      </c>
      <c r="I10">
        <v>0</v>
      </c>
      <c r="J10">
        <v>175083.7</v>
      </c>
      <c r="K10">
        <f t="shared" si="1"/>
        <v>0</v>
      </c>
      <c r="L10">
        <f t="shared" si="0"/>
        <v>0</v>
      </c>
    </row>
    <row r="11" spans="1:12" x14ac:dyDescent="0.25">
      <c r="A11">
        <v>10</v>
      </c>
      <c r="B11">
        <v>1.0345233000000005</v>
      </c>
      <c r="C11">
        <v>1.0345233000000005</v>
      </c>
      <c r="D11">
        <v>339964.9</v>
      </c>
      <c r="E11">
        <v>463.400000000006</v>
      </c>
      <c r="F11">
        <v>3.4523300000000444E-2</v>
      </c>
      <c r="G11">
        <v>28473.601241622226</v>
      </c>
      <c r="H11">
        <v>28473.601241622226</v>
      </c>
      <c r="I11">
        <v>0</v>
      </c>
      <c r="J11">
        <v>339964.9</v>
      </c>
      <c r="K11">
        <f t="shared" si="1"/>
        <v>0</v>
      </c>
      <c r="L11">
        <f t="shared" si="0"/>
        <v>0</v>
      </c>
    </row>
    <row r="12" spans="1:12" x14ac:dyDescent="0.25">
      <c r="A12">
        <v>11</v>
      </c>
      <c r="B12">
        <v>1.0043508000000001</v>
      </c>
      <c r="C12">
        <v>1</v>
      </c>
      <c r="D12">
        <v>163318.31</v>
      </c>
      <c r="E12">
        <v>58.40000000000002</v>
      </c>
      <c r="F12">
        <v>4.350800000000001E-3</v>
      </c>
      <c r="G12">
        <v>216.57511674087266</v>
      </c>
      <c r="H12">
        <v>927.1404198888888</v>
      </c>
      <c r="I12">
        <v>710.56530314801614</v>
      </c>
      <c r="J12">
        <v>163318.31</v>
      </c>
      <c r="K12">
        <f t="shared" si="1"/>
        <v>4.350800000000099E-3</v>
      </c>
      <c r="L12">
        <f t="shared" si="0"/>
        <v>710.56530314801614</v>
      </c>
    </row>
    <row r="13" spans="1:12" x14ac:dyDescent="0.25">
      <c r="A13">
        <v>12</v>
      </c>
      <c r="B13">
        <v>1.1623653000000007</v>
      </c>
      <c r="C13">
        <v>1</v>
      </c>
      <c r="D13">
        <v>122412.88</v>
      </c>
      <c r="E13">
        <v>174.19999999999962</v>
      </c>
      <c r="F13">
        <v>1.2977899999999971E-2</v>
      </c>
      <c r="G13">
        <v>-17155.485958664089</v>
      </c>
      <c r="H13">
        <v>2720.1180263999986</v>
      </c>
      <c r="I13">
        <v>19875.603985064088</v>
      </c>
      <c r="J13">
        <v>122412.88</v>
      </c>
      <c r="K13">
        <f t="shared" si="1"/>
        <v>0.16236530000000071</v>
      </c>
      <c r="L13">
        <f t="shared" si="0"/>
        <v>19875.603985064088</v>
      </c>
    </row>
    <row r="14" spans="1:12" x14ac:dyDescent="0.25">
      <c r="A14">
        <v>13</v>
      </c>
      <c r="B14">
        <v>1.1493874000000008</v>
      </c>
      <c r="C14">
        <v>1.1493874000000008</v>
      </c>
      <c r="D14">
        <v>402394.62</v>
      </c>
      <c r="E14">
        <v>160.5999999999996</v>
      </c>
      <c r="F14">
        <v>1.1964699999999969E-2</v>
      </c>
      <c r="G14">
        <v>2725.7578610444439</v>
      </c>
      <c r="H14">
        <v>2725.7578610444439</v>
      </c>
      <c r="I14">
        <v>0</v>
      </c>
      <c r="J14">
        <v>402394.62</v>
      </c>
      <c r="K14">
        <f t="shared" si="1"/>
        <v>0</v>
      </c>
      <c r="L14">
        <f t="shared" si="0"/>
        <v>0</v>
      </c>
    </row>
    <row r="15" spans="1:12" x14ac:dyDescent="0.25">
      <c r="A15">
        <v>14</v>
      </c>
      <c r="B15">
        <v>1.1374227000000008</v>
      </c>
      <c r="C15">
        <v>1.1374227000000008</v>
      </c>
      <c r="D15">
        <v>711213.21</v>
      </c>
      <c r="E15">
        <v>253.79999999999959</v>
      </c>
      <c r="F15">
        <v>1.8908099999999969E-2</v>
      </c>
      <c r="G15">
        <v>8122.609025366658</v>
      </c>
      <c r="H15">
        <v>8122.609025366658</v>
      </c>
      <c r="I15">
        <v>0</v>
      </c>
      <c r="J15">
        <v>711213.21</v>
      </c>
      <c r="K15">
        <f t="shared" si="1"/>
        <v>0</v>
      </c>
      <c r="L15">
        <f t="shared" si="0"/>
        <v>0</v>
      </c>
    </row>
    <row r="16" spans="1:12" x14ac:dyDescent="0.25">
      <c r="A16">
        <v>15</v>
      </c>
      <c r="B16">
        <v>1.1185146000000008</v>
      </c>
      <c r="C16">
        <v>1.1185146000000008</v>
      </c>
      <c r="D16">
        <v>357530.28</v>
      </c>
      <c r="E16">
        <v>161.5999999999996</v>
      </c>
      <c r="F16">
        <v>1.2039199999999969E-2</v>
      </c>
      <c r="G16">
        <v>2686.298272155555</v>
      </c>
      <c r="H16">
        <v>2686.298272155555</v>
      </c>
      <c r="I16">
        <v>0</v>
      </c>
      <c r="J16">
        <v>357530.28</v>
      </c>
      <c r="K16">
        <f t="shared" si="1"/>
        <v>0</v>
      </c>
      <c r="L16">
        <f t="shared" si="0"/>
        <v>0</v>
      </c>
    </row>
    <row r="17" spans="1:12" x14ac:dyDescent="0.25">
      <c r="A17">
        <v>16</v>
      </c>
      <c r="B17">
        <v>1.1064754000000008</v>
      </c>
      <c r="C17">
        <v>1.1064754000000008</v>
      </c>
      <c r="D17">
        <v>532190.04</v>
      </c>
      <c r="E17">
        <v>253.79999999999959</v>
      </c>
      <c r="F17">
        <v>1.8908099999999969E-2</v>
      </c>
      <c r="G17">
        <v>8122.609025366658</v>
      </c>
      <c r="H17">
        <v>8122.609025366658</v>
      </c>
      <c r="I17">
        <v>0</v>
      </c>
      <c r="J17">
        <v>532190.04</v>
      </c>
      <c r="K17">
        <f t="shared" si="1"/>
        <v>0</v>
      </c>
      <c r="L17">
        <f t="shared" si="0"/>
        <v>0</v>
      </c>
    </row>
    <row r="18" spans="1:12" x14ac:dyDescent="0.25">
      <c r="A18">
        <v>17</v>
      </c>
      <c r="B18">
        <v>1.0875673000000008</v>
      </c>
      <c r="C18">
        <v>1.0875673000000008</v>
      </c>
      <c r="D18">
        <v>344344.14</v>
      </c>
      <c r="E18">
        <v>393.40000000000464</v>
      </c>
      <c r="F18">
        <v>2.9308300000000342E-2</v>
      </c>
      <c r="G18">
        <v>13485.888707155545</v>
      </c>
      <c r="H18">
        <v>13485.888707155545</v>
      </c>
      <c r="I18">
        <v>0</v>
      </c>
      <c r="J18">
        <v>344344.14</v>
      </c>
      <c r="K18">
        <f t="shared" si="1"/>
        <v>0</v>
      </c>
      <c r="L18">
        <f t="shared" si="0"/>
        <v>0</v>
      </c>
    </row>
    <row r="19" spans="1:12" x14ac:dyDescent="0.25">
      <c r="A19">
        <v>18</v>
      </c>
      <c r="B19">
        <v>1.0582590000000005</v>
      </c>
      <c r="C19">
        <v>1.0582590000000005</v>
      </c>
      <c r="D19">
        <v>530203.93000000005</v>
      </c>
      <c r="E19">
        <v>494.80000000000632</v>
      </c>
      <c r="F19">
        <v>3.6862600000000467E-2</v>
      </c>
      <c r="G19">
        <v>28840.649972099949</v>
      </c>
      <c r="H19">
        <v>28840.649972099949</v>
      </c>
      <c r="I19">
        <v>0</v>
      </c>
      <c r="J19">
        <v>530203.93000000005</v>
      </c>
      <c r="K19">
        <f t="shared" si="1"/>
        <v>0</v>
      </c>
      <c r="L19">
        <f t="shared" si="0"/>
        <v>0</v>
      </c>
    </row>
    <row r="20" spans="1:12" x14ac:dyDescent="0.25">
      <c r="A20">
        <v>19</v>
      </c>
      <c r="B20">
        <v>1.0213964</v>
      </c>
      <c r="C20">
        <v>1.0213964</v>
      </c>
      <c r="D20">
        <v>979481.8</v>
      </c>
      <c r="E20">
        <v>111.99999999999967</v>
      </c>
      <c r="F20">
        <v>8.3439999999999747E-3</v>
      </c>
      <c r="G20">
        <v>1487.035304799999</v>
      </c>
      <c r="H20">
        <v>1487.035304799999</v>
      </c>
      <c r="I20">
        <v>0</v>
      </c>
      <c r="J20">
        <v>979481.8</v>
      </c>
      <c r="K20">
        <f t="shared" si="1"/>
        <v>0</v>
      </c>
      <c r="L20">
        <f t="shared" si="0"/>
        <v>0</v>
      </c>
    </row>
    <row r="21" spans="1:12" x14ac:dyDescent="0.25">
      <c r="A21">
        <v>20</v>
      </c>
      <c r="B21">
        <v>1.0130524000000001</v>
      </c>
      <c r="C21">
        <v>1.0130524000000001</v>
      </c>
      <c r="D21">
        <v>418577.32</v>
      </c>
      <c r="E21">
        <v>175.19999999999962</v>
      </c>
      <c r="F21">
        <v>1.3052399999999971E-2</v>
      </c>
      <c r="G21">
        <v>2775.3243323999986</v>
      </c>
      <c r="H21">
        <v>2775.3243323999986</v>
      </c>
      <c r="I21">
        <v>0</v>
      </c>
      <c r="J21">
        <v>418577.32</v>
      </c>
      <c r="K21">
        <f t="shared" si="1"/>
        <v>0</v>
      </c>
      <c r="L21">
        <f>J21*K21-J22*(C22-1)</f>
        <v>0</v>
      </c>
    </row>
    <row r="22" spans="1:12" x14ac:dyDescent="0.25">
      <c r="C22">
        <v>1</v>
      </c>
      <c r="D22">
        <v>112034.52</v>
      </c>
      <c r="J22">
        <v>112034.52</v>
      </c>
    </row>
    <row r="23" spans="1:12" x14ac:dyDescent="0.25">
      <c r="G23">
        <f>SUM(G2:G21)</f>
        <v>121441.55019964924</v>
      </c>
      <c r="I23">
        <f>SUM(I2:I21)</f>
        <v>53890.828904483998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86F5-8565-4CA4-B858-A796006B00AF}">
  <dimension ref="A1:A22"/>
  <sheetViews>
    <sheetView workbookViewId="0">
      <selection activeCell="A2" sqref="A2:A22"/>
    </sheetView>
  </sheetViews>
  <sheetFormatPr defaultColWidth="11" defaultRowHeight="15.75" x14ac:dyDescent="0.25"/>
  <sheetData>
    <row r="1" spans="1:1" x14ac:dyDescent="0.25">
      <c r="A1" t="s">
        <v>7</v>
      </c>
    </row>
    <row r="2" spans="1:1" x14ac:dyDescent="0.25">
      <c r="A2">
        <v>250729.71</v>
      </c>
    </row>
    <row r="3" spans="1:1" x14ac:dyDescent="0.25">
      <c r="A3">
        <v>381554.31</v>
      </c>
    </row>
    <row r="4" spans="1:1" x14ac:dyDescent="0.25">
      <c r="A4">
        <v>173152.51</v>
      </c>
    </row>
    <row r="5" spans="1:1" x14ac:dyDescent="0.25">
      <c r="A5">
        <v>330780.2</v>
      </c>
    </row>
    <row r="6" spans="1:1" x14ac:dyDescent="0.25">
      <c r="A6">
        <v>887798.73</v>
      </c>
    </row>
    <row r="7" spans="1:1" x14ac:dyDescent="0.25">
      <c r="A7">
        <v>786483.98</v>
      </c>
    </row>
    <row r="8" spans="1:1" x14ac:dyDescent="0.25">
      <c r="A8">
        <v>470563.38</v>
      </c>
    </row>
    <row r="9" spans="1:1" x14ac:dyDescent="0.25">
      <c r="A9">
        <v>567258.82999999996</v>
      </c>
    </row>
    <row r="10" spans="1:1" x14ac:dyDescent="0.25">
      <c r="A10">
        <v>175083.7</v>
      </c>
    </row>
    <row r="11" spans="1:1" x14ac:dyDescent="0.25">
      <c r="A11">
        <v>339964.9</v>
      </c>
    </row>
    <row r="12" spans="1:1" x14ac:dyDescent="0.25">
      <c r="A12">
        <v>163318.31</v>
      </c>
    </row>
    <row r="13" spans="1:1" x14ac:dyDescent="0.25">
      <c r="A13">
        <v>122412.88</v>
      </c>
    </row>
    <row r="14" spans="1:1" x14ac:dyDescent="0.25">
      <c r="A14">
        <v>402394.62</v>
      </c>
    </row>
    <row r="15" spans="1:1" x14ac:dyDescent="0.25">
      <c r="A15">
        <v>711213.21</v>
      </c>
    </row>
    <row r="16" spans="1:1" x14ac:dyDescent="0.25">
      <c r="A16">
        <v>357530.28</v>
      </c>
    </row>
    <row r="17" spans="1:1" x14ac:dyDescent="0.25">
      <c r="A17">
        <v>532190.04</v>
      </c>
    </row>
    <row r="18" spans="1:1" x14ac:dyDescent="0.25">
      <c r="A18">
        <v>344344.14</v>
      </c>
    </row>
    <row r="19" spans="1:1" x14ac:dyDescent="0.25">
      <c r="A19">
        <v>530203.93000000005</v>
      </c>
    </row>
    <row r="20" spans="1:1" x14ac:dyDescent="0.25">
      <c r="A20">
        <v>979481.8</v>
      </c>
    </row>
    <row r="21" spans="1:1" x14ac:dyDescent="0.25">
      <c r="A21">
        <v>418577.32</v>
      </c>
    </row>
    <row r="22" spans="1:1" x14ac:dyDescent="0.25">
      <c r="A22">
        <v>112034.52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Utente</cp:lastModifiedBy>
  <dcterms:created xsi:type="dcterms:W3CDTF">2018-05-22T02:41:32Z</dcterms:created>
  <dcterms:modified xsi:type="dcterms:W3CDTF">2023-06-22T14:29:22Z</dcterms:modified>
</cp:coreProperties>
</file>