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10 years, 6 monthsPerStage, 20 stages, 87600 steps, 2023-06-22T16-03-22.841\"/>
    </mc:Choice>
  </mc:AlternateContent>
  <xr:revisionPtr revIDLastSave="0" documentId="13_ncr:1_{769EB771-465E-4550-9D46-847A04D9667B}" xr6:coauthVersionLast="47" xr6:coauthVersionMax="47" xr10:uidLastSave="{00000000-0000-0000-0000-000000000000}"/>
  <bookViews>
    <workbookView xWindow="-120" yWindow="-120" windowWidth="20730" windowHeight="11160" xr2:uid="{52D9C27D-0EF6-DD41-9728-0267E68F7539}"/>
  </bookViews>
  <sheets>
    <sheet name="results" sheetId="1" r:id="rId1"/>
    <sheet name="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H23" i="1"/>
  <c r="L2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J2" i="1"/>
</calcChain>
</file>

<file path=xl/sharedStrings.xml><?xml version="1.0" encoding="utf-8"?>
<sst xmlns="http://schemas.openxmlformats.org/spreadsheetml/2006/main" count="10" uniqueCount="10">
  <si>
    <t>SOH_initial</t>
  </si>
  <si>
    <t>SOH_final</t>
  </si>
  <si>
    <t>Cumulated_Energy</t>
  </si>
  <si>
    <t>Degradation</t>
  </si>
  <si>
    <t>Net_Revenues</t>
  </si>
  <si>
    <t>Gain charge/discharge</t>
  </si>
  <si>
    <t>Cost revamping</t>
  </si>
  <si>
    <t>Costs €/MWh</t>
  </si>
  <si>
    <t>Revamping</t>
  </si>
  <si>
    <t>Costo batterie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</si>
</sst>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Costo batterie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results!$K$2:$K$22</c:f>
              <c:numCache>
                <c:formatCode>General</c:formatCode>
                <c:ptCount val="21"/>
                <c:pt idx="0">
                  <c:v>285772.5</c:v>
                </c:pt>
                <c:pt idx="1">
                  <c:v>234767.75</c:v>
                </c:pt>
                <c:pt idx="2">
                  <c:v>224868.57</c:v>
                </c:pt>
                <c:pt idx="3">
                  <c:v>277054.40999999997</c:v>
                </c:pt>
                <c:pt idx="4">
                  <c:v>271335.39</c:v>
                </c:pt>
                <c:pt idx="5">
                  <c:v>285709.53999999998</c:v>
                </c:pt>
                <c:pt idx="6">
                  <c:v>222836.45</c:v>
                </c:pt>
                <c:pt idx="7">
                  <c:v>226081.75</c:v>
                </c:pt>
                <c:pt idx="8">
                  <c:v>232271.32</c:v>
                </c:pt>
                <c:pt idx="9">
                  <c:v>216145.89</c:v>
                </c:pt>
                <c:pt idx="10">
                  <c:v>261189.57</c:v>
                </c:pt>
                <c:pt idx="11">
                  <c:v>229274.25</c:v>
                </c:pt>
                <c:pt idx="12">
                  <c:v>243464.29</c:v>
                </c:pt>
                <c:pt idx="13">
                  <c:v>212492.96</c:v>
                </c:pt>
                <c:pt idx="14">
                  <c:v>255004.67</c:v>
                </c:pt>
                <c:pt idx="15">
                  <c:v>240950.74</c:v>
                </c:pt>
                <c:pt idx="16">
                  <c:v>274056.46999999997</c:v>
                </c:pt>
                <c:pt idx="17">
                  <c:v>225801.17</c:v>
                </c:pt>
                <c:pt idx="18">
                  <c:v>295396.05</c:v>
                </c:pt>
                <c:pt idx="19">
                  <c:v>224207.83</c:v>
                </c:pt>
                <c:pt idx="20">
                  <c:v>238786.99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66-4AE0-9BF4-E487822B7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23768"/>
        <c:axId val="186722688"/>
      </c:lineChart>
      <c:scatterChart>
        <c:scatterStyle val="lineMarker"/>
        <c:varyColors val="0"/>
        <c:ser>
          <c:idx val="0"/>
          <c:order val="0"/>
          <c:tx>
            <c:v>SOH iniziale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results!$B$2:$B$22</c:f>
              <c:numCache>
                <c:formatCode>General</c:formatCode>
                <c:ptCount val="21"/>
                <c:pt idx="0">
                  <c:v>1.0175157777777777</c:v>
                </c:pt>
                <c:pt idx="1">
                  <c:v>1.0334952000000004</c:v>
                </c:pt>
                <c:pt idx="2">
                  <c:v>1.1677590999999969</c:v>
                </c:pt>
                <c:pt idx="3">
                  <c:v>1.167684599999997</c:v>
                </c:pt>
                <c:pt idx="4">
                  <c:v>1.0185654</c:v>
                </c:pt>
                <c:pt idx="5">
                  <c:v>1.0138421</c:v>
                </c:pt>
                <c:pt idx="6">
                  <c:v>1.0097296999999998</c:v>
                </c:pt>
                <c:pt idx="7">
                  <c:v>1.0080161999999999</c:v>
                </c:pt>
                <c:pt idx="8">
                  <c:v>1.0046488</c:v>
                </c:pt>
                <c:pt idx="9">
                  <c:v>1.0719819000000008</c:v>
                </c:pt>
                <c:pt idx="10">
                  <c:v>1.0581398000000009</c:v>
                </c:pt>
                <c:pt idx="11">
                  <c:v>1.0356557000000006</c:v>
                </c:pt>
                <c:pt idx="12">
                  <c:v>1.0018625000000001</c:v>
                </c:pt>
                <c:pt idx="13">
                  <c:v>1.2</c:v>
                </c:pt>
                <c:pt idx="14">
                  <c:v>1.1967667</c:v>
                </c:pt>
                <c:pt idx="15">
                  <c:v>1.1921179</c:v>
                </c:pt>
                <c:pt idx="16">
                  <c:v>1.1782758</c:v>
                </c:pt>
                <c:pt idx="17">
                  <c:v>1.1735525</c:v>
                </c:pt>
                <c:pt idx="18">
                  <c:v>1.1597104</c:v>
                </c:pt>
                <c:pt idx="19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66-4AE0-9BF4-E487822B7313}"/>
            </c:ext>
          </c:extLst>
        </c:ser>
        <c:ser>
          <c:idx val="1"/>
          <c:order val="1"/>
          <c:tx>
            <c:v>SOH finale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results!$C$2:$C$22</c:f>
              <c:numCache>
                <c:formatCode>General</c:formatCode>
                <c:ptCount val="21"/>
                <c:pt idx="1">
                  <c:v>1</c:v>
                </c:pt>
                <c:pt idx="2">
                  <c:v>1</c:v>
                </c:pt>
                <c:pt idx="3">
                  <c:v>1.167684599999997</c:v>
                </c:pt>
                <c:pt idx="4">
                  <c:v>1.0185654</c:v>
                </c:pt>
                <c:pt idx="5">
                  <c:v>1.0138421</c:v>
                </c:pt>
                <c:pt idx="6">
                  <c:v>1</c:v>
                </c:pt>
                <c:pt idx="7">
                  <c:v>1.0080161999999999</c:v>
                </c:pt>
                <c:pt idx="8">
                  <c:v>1.0046488</c:v>
                </c:pt>
                <c:pt idx="9">
                  <c:v>1</c:v>
                </c:pt>
                <c:pt idx="10">
                  <c:v>1.0581398000000009</c:v>
                </c:pt>
                <c:pt idx="11">
                  <c:v>1.0356557000000006</c:v>
                </c:pt>
                <c:pt idx="12">
                  <c:v>1.0018625000000001</c:v>
                </c:pt>
                <c:pt idx="13">
                  <c:v>1</c:v>
                </c:pt>
                <c:pt idx="14">
                  <c:v>1.1967667</c:v>
                </c:pt>
                <c:pt idx="15">
                  <c:v>1.1921179</c:v>
                </c:pt>
                <c:pt idx="16">
                  <c:v>1.1782758</c:v>
                </c:pt>
                <c:pt idx="17">
                  <c:v>1.1735525</c:v>
                </c:pt>
                <c:pt idx="18">
                  <c:v>1.1597104</c:v>
                </c:pt>
                <c:pt idx="19">
                  <c:v>1.1596359000000001</c:v>
                </c:pt>
                <c:pt idx="20">
                  <c:v>1.0534436000000029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66-4AE0-9BF4-E487822B7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874088"/>
        <c:axId val="644877688"/>
      </c:scatterChart>
      <c:catAx>
        <c:axId val="18672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22688"/>
        <c:crosses val="autoZero"/>
        <c:auto val="1"/>
        <c:lblAlgn val="ctr"/>
        <c:lblOffset val="100"/>
        <c:noMultiLvlLbl val="0"/>
      </c:catAx>
      <c:valAx>
        <c:axId val="186722688"/>
        <c:scaling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23768"/>
        <c:crosses val="autoZero"/>
        <c:crossBetween val="between"/>
      </c:valAx>
      <c:valAx>
        <c:axId val="644877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874088"/>
        <c:crosses val="max"/>
        <c:crossBetween val="midCat"/>
      </c:valAx>
      <c:valAx>
        <c:axId val="644874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4877688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2</xdr:row>
      <xdr:rowOff>161925</xdr:rowOff>
    </xdr:from>
    <xdr:to>
      <xdr:col>9</xdr:col>
      <xdr:colOff>552450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12970-790B-E88F-1BF5-C1FBF6C48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4E9E-3F96-4031-BF27-FBBC11BC5359}">
  <dimension ref="A1:L23"/>
  <sheetViews>
    <sheetView tabSelected="1" topLeftCell="A3" workbookViewId="0">
      <selection activeCell="A2" sqref="A2:B21"/>
    </sheetView>
  </sheetViews>
  <sheetFormatPr defaultColWidth="11" defaultRowHeight="15.75" x14ac:dyDescent="0.25"/>
  <cols>
    <col min="11" max="11" width="19.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2" x14ac:dyDescent="0.25">
      <c r="A2">
        <v>1</v>
      </c>
      <c r="B2">
        <v>1.0175157777777777</v>
      </c>
      <c r="D2">
        <v>235.1111111111108</v>
      </c>
      <c r="E2">
        <v>1.7515777777777755E-2</v>
      </c>
      <c r="F2">
        <v>6407.7676376000272</v>
      </c>
      <c r="G2">
        <v>11413.295242600001</v>
      </c>
      <c r="H2">
        <v>5005.5276049999738</v>
      </c>
      <c r="J2">
        <f>B2-1</f>
        <v>1.7515777777777686E-2</v>
      </c>
      <c r="K2">
        <v>285772.5</v>
      </c>
      <c r="L2">
        <f>J2*K2</f>
        <v>5005.5276049999738</v>
      </c>
    </row>
    <row r="3" spans="1:12" x14ac:dyDescent="0.25">
      <c r="A3">
        <v>2</v>
      </c>
      <c r="B3">
        <v>1.0334952000000004</v>
      </c>
      <c r="C3">
        <v>1</v>
      </c>
      <c r="D3">
        <v>449.60000000000582</v>
      </c>
      <c r="E3">
        <v>3.3495200000000433E-2</v>
      </c>
      <c r="F3">
        <v>20398.171358644351</v>
      </c>
      <c r="G3">
        <v>28261.764098444444</v>
      </c>
      <c r="H3">
        <v>7863.5927398000922</v>
      </c>
      <c r="J3">
        <f>B3-C3</f>
        <v>3.3495200000000391E-2</v>
      </c>
      <c r="K3">
        <v>234767.75</v>
      </c>
      <c r="L3">
        <f t="shared" ref="L3:L21" si="0">J3*K3</f>
        <v>7863.5927398000922</v>
      </c>
    </row>
    <row r="4" spans="1:12" x14ac:dyDescent="0.25">
      <c r="A4">
        <v>3</v>
      </c>
      <c r="B4">
        <v>1.1677590999999969</v>
      </c>
      <c r="C4">
        <v>1</v>
      </c>
      <c r="D4">
        <v>1</v>
      </c>
      <c r="E4">
        <v>7.4499999999999995E-5</v>
      </c>
      <c r="F4">
        <v>-37779.304477041871</v>
      </c>
      <c r="G4">
        <v>-55.555555555555557</v>
      </c>
      <c r="H4">
        <v>37723.748921486316</v>
      </c>
      <c r="J4">
        <f t="shared" ref="J4:J21" si="1">B4-C4</f>
        <v>0.16775909999999694</v>
      </c>
      <c r="K4">
        <v>224868.57</v>
      </c>
      <c r="L4">
        <f t="shared" si="0"/>
        <v>37723.748921486316</v>
      </c>
    </row>
    <row r="5" spans="1:12" x14ac:dyDescent="0.25">
      <c r="A5">
        <v>4</v>
      </c>
      <c r="B5">
        <v>1.167684599999997</v>
      </c>
      <c r="C5">
        <v>1.167684599999997</v>
      </c>
      <c r="D5">
        <v>2001.5999999999613</v>
      </c>
      <c r="E5">
        <v>0.14911919999999709</v>
      </c>
      <c r="F5">
        <v>124459.08824444411</v>
      </c>
      <c r="G5">
        <v>124459.08824444411</v>
      </c>
      <c r="H5">
        <v>0</v>
      </c>
      <c r="J5">
        <f t="shared" si="1"/>
        <v>0</v>
      </c>
      <c r="K5">
        <v>277054.40999999997</v>
      </c>
      <c r="L5">
        <f t="shared" si="0"/>
        <v>0</v>
      </c>
    </row>
    <row r="6" spans="1:12" x14ac:dyDescent="0.25">
      <c r="A6">
        <v>5</v>
      </c>
      <c r="B6">
        <v>1.0185654</v>
      </c>
      <c r="C6">
        <v>1.0185654</v>
      </c>
      <c r="D6">
        <v>63.40000000000002</v>
      </c>
      <c r="E6">
        <v>4.7233000000000015E-3</v>
      </c>
      <c r="F6">
        <v>1595.1416476777772</v>
      </c>
      <c r="G6">
        <v>1595.1416476777772</v>
      </c>
      <c r="H6">
        <v>0</v>
      </c>
      <c r="J6">
        <f t="shared" si="1"/>
        <v>0</v>
      </c>
      <c r="K6">
        <v>271335.39</v>
      </c>
      <c r="L6">
        <f t="shared" si="0"/>
        <v>0</v>
      </c>
    </row>
    <row r="7" spans="1:12" x14ac:dyDescent="0.25">
      <c r="A7">
        <v>6</v>
      </c>
      <c r="B7">
        <v>1.0138421</v>
      </c>
      <c r="C7">
        <v>1.0138421</v>
      </c>
      <c r="D7">
        <v>185.79999999999953</v>
      </c>
      <c r="E7">
        <v>1.3842099999999963E-2</v>
      </c>
      <c r="F7">
        <v>7207.2759362222196</v>
      </c>
      <c r="G7">
        <v>7207.2759362222196</v>
      </c>
      <c r="H7">
        <v>0</v>
      </c>
      <c r="J7">
        <f t="shared" si="1"/>
        <v>0</v>
      </c>
      <c r="K7">
        <v>285709.53999999998</v>
      </c>
      <c r="L7">
        <f t="shared" si="0"/>
        <v>0</v>
      </c>
    </row>
    <row r="8" spans="1:12" x14ac:dyDescent="0.25">
      <c r="A8">
        <v>7</v>
      </c>
      <c r="B8">
        <v>1.0097296999999998</v>
      </c>
      <c r="C8">
        <v>1</v>
      </c>
      <c r="D8">
        <v>23.000000000000021</v>
      </c>
      <c r="E8">
        <v>1.7135000000000015E-3</v>
      </c>
      <c r="F8">
        <v>-1713.4287746760756</v>
      </c>
      <c r="G8">
        <v>454.70303288888903</v>
      </c>
      <c r="H8">
        <v>2168.1318075649647</v>
      </c>
      <c r="J8">
        <f t="shared" si="1"/>
        <v>9.7296999999998413E-3</v>
      </c>
      <c r="K8">
        <v>222836.45</v>
      </c>
      <c r="L8">
        <f t="shared" si="0"/>
        <v>2168.1318075649647</v>
      </c>
    </row>
    <row r="9" spans="1:12" x14ac:dyDescent="0.25">
      <c r="A9">
        <v>8</v>
      </c>
      <c r="B9">
        <v>1.0080161999999999</v>
      </c>
      <c r="C9">
        <v>1.0080161999999999</v>
      </c>
      <c r="D9">
        <v>45.200000000000017</v>
      </c>
      <c r="E9">
        <v>3.3674000000000009E-3</v>
      </c>
      <c r="F9">
        <v>1142.8002893444445</v>
      </c>
      <c r="G9">
        <v>1142.8002893444445</v>
      </c>
      <c r="H9">
        <v>0</v>
      </c>
      <c r="J9">
        <f t="shared" si="1"/>
        <v>0</v>
      </c>
      <c r="K9">
        <v>226081.75</v>
      </c>
      <c r="L9">
        <f t="shared" si="0"/>
        <v>0</v>
      </c>
    </row>
    <row r="10" spans="1:12" x14ac:dyDescent="0.25">
      <c r="A10">
        <v>9</v>
      </c>
      <c r="B10">
        <v>1.0046488</v>
      </c>
      <c r="C10">
        <v>1.0046488</v>
      </c>
      <c r="D10">
        <v>62.40000000000002</v>
      </c>
      <c r="E10">
        <v>4.6488000000000015E-3</v>
      </c>
      <c r="F10">
        <v>1634.6012365666659</v>
      </c>
      <c r="G10">
        <v>1634.6012365666659</v>
      </c>
      <c r="H10">
        <v>0</v>
      </c>
      <c r="J10">
        <f t="shared" si="1"/>
        <v>0</v>
      </c>
      <c r="K10">
        <v>232271.32</v>
      </c>
      <c r="L10">
        <f t="shared" si="0"/>
        <v>0</v>
      </c>
    </row>
    <row r="11" spans="1:12" x14ac:dyDescent="0.25">
      <c r="A11">
        <v>10</v>
      </c>
      <c r="B11">
        <v>1.0719819000000008</v>
      </c>
      <c r="C11">
        <v>1</v>
      </c>
      <c r="D11">
        <v>185.79999999999953</v>
      </c>
      <c r="E11">
        <v>1.3842099999999963E-2</v>
      </c>
      <c r="F11">
        <v>-8351.3159031689574</v>
      </c>
      <c r="G11">
        <v>7207.2759362222196</v>
      </c>
      <c r="H11">
        <v>15558.591839391178</v>
      </c>
      <c r="J11">
        <f t="shared" si="1"/>
        <v>7.198190000000082E-2</v>
      </c>
      <c r="K11">
        <v>216145.89</v>
      </c>
      <c r="L11">
        <f t="shared" si="0"/>
        <v>15558.591839391178</v>
      </c>
    </row>
    <row r="12" spans="1:12" x14ac:dyDescent="0.25">
      <c r="A12">
        <v>11</v>
      </c>
      <c r="B12">
        <v>1.0581398000000009</v>
      </c>
      <c r="C12">
        <v>1.0581398000000009</v>
      </c>
      <c r="D12">
        <v>301.80000000000354</v>
      </c>
      <c r="E12">
        <v>2.248410000000026E-2</v>
      </c>
      <c r="F12">
        <v>12366.488504111107</v>
      </c>
      <c r="G12">
        <v>12366.488504111107</v>
      </c>
      <c r="H12">
        <v>0</v>
      </c>
      <c r="J12">
        <f t="shared" si="1"/>
        <v>0</v>
      </c>
      <c r="K12">
        <v>261189.57</v>
      </c>
      <c r="L12">
        <f t="shared" si="0"/>
        <v>0</v>
      </c>
    </row>
    <row r="13" spans="1:12" x14ac:dyDescent="0.25">
      <c r="A13">
        <v>12</v>
      </c>
      <c r="B13">
        <v>1.0356557000000006</v>
      </c>
      <c r="C13">
        <v>1.0356557000000006</v>
      </c>
      <c r="D13">
        <v>453.60000000000588</v>
      </c>
      <c r="E13">
        <v>3.3793200000000433E-2</v>
      </c>
      <c r="F13">
        <v>28327.744098444447</v>
      </c>
      <c r="G13">
        <v>28327.744098444447</v>
      </c>
      <c r="H13">
        <v>0</v>
      </c>
      <c r="J13">
        <f t="shared" si="1"/>
        <v>0</v>
      </c>
      <c r="K13">
        <v>229274.25</v>
      </c>
      <c r="L13">
        <f t="shared" si="0"/>
        <v>0</v>
      </c>
    </row>
    <row r="14" spans="1:12" x14ac:dyDescent="0.25">
      <c r="A14">
        <v>13</v>
      </c>
      <c r="B14">
        <v>1.0018625000000001</v>
      </c>
      <c r="C14">
        <v>1.0018625000000001</v>
      </c>
      <c r="D14">
        <v>25.000000000000021</v>
      </c>
      <c r="E14">
        <v>1.8625000000000015E-3</v>
      </c>
      <c r="F14">
        <v>487.75014400000003</v>
      </c>
      <c r="G14">
        <v>487.75014400000003</v>
      </c>
      <c r="H14">
        <v>0</v>
      </c>
      <c r="J14">
        <f t="shared" si="1"/>
        <v>0</v>
      </c>
      <c r="K14">
        <v>243464.29</v>
      </c>
      <c r="L14">
        <f t="shared" si="0"/>
        <v>0</v>
      </c>
    </row>
    <row r="15" spans="1:12" x14ac:dyDescent="0.25">
      <c r="A15">
        <v>14</v>
      </c>
      <c r="B15">
        <v>1.2</v>
      </c>
      <c r="C15">
        <v>1</v>
      </c>
      <c r="D15">
        <v>43.40000000000002</v>
      </c>
      <c r="E15">
        <v>3.2333000000000015E-3</v>
      </c>
      <c r="F15">
        <v>-41385.826215655543</v>
      </c>
      <c r="G15">
        <v>1112.7657843444445</v>
      </c>
      <c r="H15">
        <v>42498.59199999999</v>
      </c>
      <c r="J15">
        <f t="shared" si="1"/>
        <v>0.19999999999999996</v>
      </c>
      <c r="K15">
        <v>212492.96</v>
      </c>
      <c r="L15">
        <f t="shared" si="0"/>
        <v>42498.59199999999</v>
      </c>
    </row>
    <row r="16" spans="1:12" x14ac:dyDescent="0.25">
      <c r="A16">
        <v>15</v>
      </c>
      <c r="B16">
        <v>1.1967667</v>
      </c>
      <c r="C16">
        <v>1.1967667</v>
      </c>
      <c r="D16">
        <v>62.40000000000002</v>
      </c>
      <c r="E16">
        <v>4.6488000000000015E-3</v>
      </c>
      <c r="F16">
        <v>1634.6012365666659</v>
      </c>
      <c r="G16">
        <v>1634.6012365666659</v>
      </c>
      <c r="H16">
        <v>0</v>
      </c>
      <c r="J16">
        <f t="shared" si="1"/>
        <v>0</v>
      </c>
      <c r="K16">
        <v>255004.67</v>
      </c>
      <c r="L16">
        <f t="shared" si="0"/>
        <v>0</v>
      </c>
    </row>
    <row r="17" spans="1:12" x14ac:dyDescent="0.25">
      <c r="A17">
        <v>16</v>
      </c>
      <c r="B17">
        <v>1.1921179</v>
      </c>
      <c r="C17">
        <v>1.1921179</v>
      </c>
      <c r="D17">
        <v>185.79999999999953</v>
      </c>
      <c r="E17">
        <v>1.3842099999999963E-2</v>
      </c>
      <c r="F17">
        <v>7207.2759362222196</v>
      </c>
      <c r="G17">
        <v>7207.2759362222196</v>
      </c>
      <c r="H17">
        <v>0</v>
      </c>
      <c r="J17">
        <f t="shared" si="1"/>
        <v>0</v>
      </c>
      <c r="K17">
        <v>240950.74</v>
      </c>
      <c r="L17">
        <f t="shared" si="0"/>
        <v>0</v>
      </c>
    </row>
    <row r="18" spans="1:12" x14ac:dyDescent="0.25">
      <c r="A18">
        <v>17</v>
      </c>
      <c r="B18">
        <v>1.1782758</v>
      </c>
      <c r="C18">
        <v>1.1782758</v>
      </c>
      <c r="D18">
        <v>63.40000000000002</v>
      </c>
      <c r="E18">
        <v>4.7233000000000015E-3</v>
      </c>
      <c r="F18">
        <v>1595.1416476777772</v>
      </c>
      <c r="G18">
        <v>1595.1416476777772</v>
      </c>
      <c r="H18">
        <v>0</v>
      </c>
      <c r="J18">
        <f t="shared" si="1"/>
        <v>0</v>
      </c>
      <c r="K18">
        <v>274056.46999999997</v>
      </c>
      <c r="L18">
        <f t="shared" si="0"/>
        <v>0</v>
      </c>
    </row>
    <row r="19" spans="1:12" x14ac:dyDescent="0.25">
      <c r="A19">
        <v>18</v>
      </c>
      <c r="B19">
        <v>1.1735525</v>
      </c>
      <c r="C19">
        <v>1.1735525</v>
      </c>
      <c r="D19">
        <v>185.79999999999953</v>
      </c>
      <c r="E19">
        <v>1.3842099999999963E-2</v>
      </c>
      <c r="F19">
        <v>7207.2759362222196</v>
      </c>
      <c r="G19">
        <v>7207.2759362222196</v>
      </c>
      <c r="H19">
        <v>0</v>
      </c>
      <c r="J19">
        <f t="shared" si="1"/>
        <v>0</v>
      </c>
      <c r="K19">
        <v>225801.17</v>
      </c>
      <c r="L19">
        <f t="shared" si="0"/>
        <v>0</v>
      </c>
    </row>
    <row r="20" spans="1:12" x14ac:dyDescent="0.25">
      <c r="A20">
        <v>19</v>
      </c>
      <c r="B20">
        <v>1.1597104</v>
      </c>
      <c r="C20">
        <v>1.1597104</v>
      </c>
      <c r="D20">
        <v>1</v>
      </c>
      <c r="E20">
        <v>7.4499999999999995E-5</v>
      </c>
      <c r="F20">
        <v>-55.555555555555557</v>
      </c>
      <c r="G20">
        <v>-55.555555555555557</v>
      </c>
      <c r="H20">
        <v>0</v>
      </c>
      <c r="J20">
        <f t="shared" si="1"/>
        <v>0</v>
      </c>
      <c r="K20">
        <v>295396.05</v>
      </c>
      <c r="L20">
        <f t="shared" si="0"/>
        <v>0</v>
      </c>
    </row>
    <row r="21" spans="1:12" x14ac:dyDescent="0.25">
      <c r="A21">
        <v>20</v>
      </c>
      <c r="B21">
        <v>1.2</v>
      </c>
      <c r="C21">
        <v>1.1596359000000001</v>
      </c>
      <c r="D21">
        <v>1967.1999999999614</v>
      </c>
      <c r="E21">
        <v>0.14655639999999712</v>
      </c>
      <c r="F21">
        <v>127575.63331897248</v>
      </c>
      <c r="G21">
        <v>123863.94421111078</v>
      </c>
      <c r="H21">
        <v>-3711.6891078617191</v>
      </c>
      <c r="J21">
        <f t="shared" si="1"/>
        <v>4.0364099999999903E-2</v>
      </c>
      <c r="K21">
        <v>224207.83</v>
      </c>
      <c r="L21">
        <f>J21*K21-K22*(C22-1)</f>
        <v>-3711.6891078617191</v>
      </c>
    </row>
    <row r="22" spans="1:12" x14ac:dyDescent="0.25">
      <c r="C22">
        <v>1.0534436000000029</v>
      </c>
      <c r="K22">
        <v>238786.99</v>
      </c>
    </row>
    <row r="23" spans="1:12" x14ac:dyDescent="0.25">
      <c r="F23">
        <f>SUM(F2:F21)</f>
        <v>259961.3262466185</v>
      </c>
      <c r="H23">
        <f>SUM(H2:H21)</f>
        <v>107106.49580538079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5C76-EAAD-48D7-B500-9C0A3F4BCD6B}">
  <dimension ref="A1:A22"/>
  <sheetViews>
    <sheetView workbookViewId="0">
      <selection activeCell="A2" sqref="A2:A22"/>
    </sheetView>
  </sheetViews>
  <sheetFormatPr defaultColWidth="11" defaultRowHeight="15.75" x14ac:dyDescent="0.25"/>
  <sheetData>
    <row r="1" spans="1:1" x14ac:dyDescent="0.25">
      <c r="A1" t="s">
        <v>7</v>
      </c>
    </row>
    <row r="2" spans="1:1" x14ac:dyDescent="0.25">
      <c r="A2">
        <v>285772.5</v>
      </c>
    </row>
    <row r="3" spans="1:1" x14ac:dyDescent="0.25">
      <c r="A3">
        <v>234767.75</v>
      </c>
    </row>
    <row r="4" spans="1:1" x14ac:dyDescent="0.25">
      <c r="A4">
        <v>224868.57</v>
      </c>
    </row>
    <row r="5" spans="1:1" x14ac:dyDescent="0.25">
      <c r="A5">
        <v>277054.40999999997</v>
      </c>
    </row>
    <row r="6" spans="1:1" x14ac:dyDescent="0.25">
      <c r="A6">
        <v>271335.39</v>
      </c>
    </row>
    <row r="7" spans="1:1" x14ac:dyDescent="0.25">
      <c r="A7">
        <v>285709.53999999998</v>
      </c>
    </row>
    <row r="8" spans="1:1" x14ac:dyDescent="0.25">
      <c r="A8">
        <v>222836.45</v>
      </c>
    </row>
    <row r="9" spans="1:1" x14ac:dyDescent="0.25">
      <c r="A9">
        <v>226081.75</v>
      </c>
    </row>
    <row r="10" spans="1:1" x14ac:dyDescent="0.25">
      <c r="A10">
        <v>232271.32</v>
      </c>
    </row>
    <row r="11" spans="1:1" x14ac:dyDescent="0.25">
      <c r="A11">
        <v>216145.89</v>
      </c>
    </row>
    <row r="12" spans="1:1" x14ac:dyDescent="0.25">
      <c r="A12">
        <v>261189.57</v>
      </c>
    </row>
    <row r="13" spans="1:1" x14ac:dyDescent="0.25">
      <c r="A13">
        <v>229274.25</v>
      </c>
    </row>
    <row r="14" spans="1:1" x14ac:dyDescent="0.25">
      <c r="A14">
        <v>243464.29</v>
      </c>
    </row>
    <row r="15" spans="1:1" x14ac:dyDescent="0.25">
      <c r="A15">
        <v>212492.96</v>
      </c>
    </row>
    <row r="16" spans="1:1" x14ac:dyDescent="0.25">
      <c r="A16">
        <v>255004.67</v>
      </c>
    </row>
    <row r="17" spans="1:1" x14ac:dyDescent="0.25">
      <c r="A17">
        <v>240950.74</v>
      </c>
    </row>
    <row r="18" spans="1:1" x14ac:dyDescent="0.25">
      <c r="A18">
        <v>274056.46999999997</v>
      </c>
    </row>
    <row r="19" spans="1:1" x14ac:dyDescent="0.25">
      <c r="A19">
        <v>225801.17</v>
      </c>
    </row>
    <row r="20" spans="1:1" x14ac:dyDescent="0.25">
      <c r="A20">
        <v>295396.05</v>
      </c>
    </row>
    <row r="21" spans="1:1" x14ac:dyDescent="0.25">
      <c r="A21">
        <v>224207.83</v>
      </c>
    </row>
    <row r="22" spans="1:1" x14ac:dyDescent="0.25">
      <c r="A22">
        <v>238786.99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2023-06-22T14:13:33Z</dcterms:modified>
</cp:coreProperties>
</file>