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7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\Documents\MATLAB\TISC\"/>
    </mc:Choice>
  </mc:AlternateContent>
  <bookViews>
    <workbookView xWindow="0" yWindow="0" windowWidth="28800" windowHeight="12915" activeTab="9"/>
  </bookViews>
  <sheets>
    <sheet name="lab1" sheetId="1" r:id="rId1"/>
    <sheet name="lab2" sheetId="3" r:id="rId2"/>
    <sheet name="lab3" sheetId="4" r:id="rId3"/>
    <sheet name="Лист1" sheetId="12" r:id="rId4"/>
    <sheet name="lab4" sheetId="5" r:id="rId5"/>
    <sheet name="lab5" sheetId="6" r:id="rId6"/>
    <sheet name="lab6" sheetId="7" r:id="rId7"/>
    <sheet name="lab7" sheetId="8" r:id="rId8"/>
    <sheet name="lab8" sheetId="9" r:id="rId9"/>
    <sheet name="lab9" sheetId="10" r:id="rId10"/>
    <sheet name="lab10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1" l="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27" i="10"/>
  <c r="F27" i="10"/>
  <c r="G26" i="10"/>
  <c r="F26" i="10"/>
  <c r="O4" i="10" l="1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3" i="10"/>
  <c r="L4" i="10"/>
  <c r="L5" i="10"/>
  <c r="L6" i="10"/>
  <c r="L7" i="10"/>
  <c r="L8" i="10"/>
  <c r="L9" i="10"/>
  <c r="L10" i="10"/>
  <c r="L11" i="10"/>
  <c r="L12" i="10"/>
  <c r="L13" i="10"/>
  <c r="L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3" i="10"/>
  <c r="K4" i="10"/>
  <c r="K5" i="10"/>
  <c r="K6" i="10"/>
  <c r="K7" i="10"/>
  <c r="K8" i="10"/>
  <c r="K9" i="10"/>
  <c r="K10" i="10"/>
  <c r="K11" i="10"/>
  <c r="K12" i="10"/>
  <c r="K13" i="10"/>
  <c r="K3" i="10"/>
  <c r="J4" i="10"/>
  <c r="J5" i="10"/>
  <c r="J6" i="10"/>
  <c r="J7" i="10"/>
  <c r="J8" i="10"/>
  <c r="J9" i="10"/>
  <c r="J10" i="10"/>
  <c r="J11" i="10"/>
  <c r="J12" i="10"/>
  <c r="J13" i="10"/>
  <c r="J3" i="10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9" i="8" l="1"/>
  <c r="G20" i="8"/>
  <c r="G21" i="8"/>
  <c r="G22" i="8"/>
  <c r="G23" i="8"/>
  <c r="G24" i="8"/>
  <c r="G25" i="8"/>
  <c r="G26" i="8"/>
  <c r="G27" i="8"/>
  <c r="G28" i="8"/>
  <c r="F20" i="8"/>
  <c r="F21" i="8"/>
  <c r="F22" i="8"/>
  <c r="F23" i="8"/>
  <c r="F24" i="8"/>
  <c r="F25" i="8"/>
  <c r="F26" i="8"/>
  <c r="F27" i="8"/>
  <c r="F28" i="8"/>
  <c r="F19" i="8"/>
  <c r="G26" i="7" l="1"/>
  <c r="F26" i="7"/>
  <c r="C12" i="7"/>
  <c r="D12" i="7"/>
  <c r="E12" i="7"/>
  <c r="F12" i="7"/>
  <c r="G12" i="7"/>
  <c r="H12" i="7"/>
  <c r="I12" i="7"/>
  <c r="J12" i="7"/>
  <c r="K12" i="7"/>
  <c r="B12" i="7"/>
  <c r="L3" i="7"/>
  <c r="L4" i="7"/>
  <c r="L5" i="7"/>
  <c r="L6" i="7"/>
  <c r="L7" i="7"/>
  <c r="L8" i="7"/>
  <c r="L9" i="7"/>
  <c r="L10" i="7"/>
  <c r="L11" i="7"/>
  <c r="L2" i="7"/>
  <c r="L4" i="6"/>
  <c r="L5" i="6"/>
  <c r="L6" i="6"/>
  <c r="L7" i="6"/>
  <c r="L8" i="6"/>
  <c r="L3" i="6"/>
  <c r="C9" i="6"/>
  <c r="D9" i="6"/>
  <c r="E9" i="6"/>
  <c r="F9" i="6"/>
  <c r="G9" i="6"/>
  <c r="H9" i="6"/>
  <c r="I9" i="6"/>
  <c r="J9" i="6"/>
  <c r="K9" i="6"/>
  <c r="B9" i="6"/>
  <c r="G16" i="7" l="1"/>
  <c r="G17" i="7"/>
  <c r="G18" i="7"/>
  <c r="G19" i="7"/>
  <c r="G20" i="7"/>
  <c r="G21" i="7"/>
  <c r="G22" i="7"/>
  <c r="G23" i="7"/>
  <c r="G24" i="7"/>
  <c r="G25" i="7"/>
  <c r="F17" i="7"/>
  <c r="F18" i="7"/>
  <c r="F19" i="7"/>
  <c r="F20" i="7"/>
  <c r="F21" i="7"/>
  <c r="F22" i="7"/>
  <c r="F23" i="7"/>
  <c r="F24" i="7"/>
  <c r="F25" i="7"/>
  <c r="F16" i="7"/>
  <c r="F18" i="6"/>
  <c r="G18" i="6"/>
  <c r="F19" i="6"/>
  <c r="G19" i="6"/>
  <c r="F20" i="6"/>
  <c r="G20" i="6"/>
  <c r="F21" i="6"/>
  <c r="G21" i="6"/>
  <c r="F22" i="6"/>
  <c r="G22" i="6"/>
  <c r="G17" i="6"/>
  <c r="F17" i="6"/>
  <c r="F17" i="5"/>
  <c r="G17" i="5"/>
  <c r="F18" i="5"/>
  <c r="G18" i="5"/>
  <c r="F19" i="5"/>
  <c r="G19" i="5"/>
  <c r="G16" i="5"/>
  <c r="F16" i="5"/>
  <c r="G17" i="4"/>
  <c r="H17" i="4"/>
  <c r="G18" i="4"/>
  <c r="H18" i="4"/>
  <c r="G19" i="4"/>
  <c r="H19" i="4"/>
  <c r="G20" i="4"/>
  <c r="H20" i="4"/>
  <c r="G21" i="4"/>
  <c r="H21" i="4"/>
  <c r="G22" i="4"/>
  <c r="H22" i="4"/>
  <c r="H16" i="4"/>
  <c r="G16" i="4"/>
  <c r="G2" i="3"/>
  <c r="G3" i="3"/>
  <c r="G4" i="3"/>
  <c r="G5" i="3"/>
  <c r="G6" i="3"/>
  <c r="F3" i="3"/>
  <c r="F4" i="3"/>
  <c r="F5" i="3"/>
  <c r="F6" i="3"/>
  <c r="F2" i="3"/>
  <c r="J11" i="12" l="1"/>
  <c r="J12" i="12"/>
  <c r="J13" i="12"/>
  <c r="J14" i="12"/>
  <c r="J15" i="12"/>
  <c r="J16" i="12"/>
  <c r="J10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C13" i="12"/>
  <c r="D13" i="12"/>
  <c r="E13" i="12"/>
  <c r="F13" i="12"/>
  <c r="G13" i="12"/>
  <c r="H13" i="12"/>
  <c r="B14" i="12"/>
  <c r="I14" i="12" s="1"/>
  <c r="C14" i="12"/>
  <c r="D14" i="12"/>
  <c r="E14" i="12"/>
  <c r="F14" i="12"/>
  <c r="G14" i="12"/>
  <c r="H14" i="12"/>
  <c r="B15" i="12"/>
  <c r="C15" i="12"/>
  <c r="I15" i="12" s="1"/>
  <c r="D15" i="12"/>
  <c r="E15" i="12"/>
  <c r="F15" i="12"/>
  <c r="G15" i="12"/>
  <c r="H15" i="12"/>
  <c r="B16" i="12"/>
  <c r="C16" i="12"/>
  <c r="D16" i="12"/>
  <c r="E16" i="12"/>
  <c r="F16" i="12"/>
  <c r="G16" i="12"/>
  <c r="H16" i="12"/>
  <c r="A11" i="12"/>
  <c r="A12" i="12"/>
  <c r="A13" i="12"/>
  <c r="A14" i="12"/>
  <c r="A15" i="12"/>
  <c r="A16" i="12"/>
  <c r="A10" i="12"/>
  <c r="D10" i="4"/>
  <c r="E10" i="4"/>
  <c r="F10" i="4"/>
  <c r="G10" i="4"/>
  <c r="H10" i="4"/>
  <c r="I10" i="4"/>
  <c r="J10" i="4"/>
  <c r="C10" i="4"/>
  <c r="D9" i="4"/>
  <c r="E9" i="4"/>
  <c r="F9" i="4"/>
  <c r="G9" i="4"/>
  <c r="H9" i="4"/>
  <c r="I9" i="4"/>
  <c r="J9" i="4"/>
  <c r="C9" i="4"/>
  <c r="B7" i="12"/>
  <c r="C7" i="12"/>
  <c r="D7" i="12"/>
  <c r="E7" i="12"/>
  <c r="F7" i="12"/>
  <c r="G7" i="12"/>
  <c r="H7" i="12"/>
  <c r="B1" i="12"/>
  <c r="C1" i="12"/>
  <c r="D1" i="12"/>
  <c r="E1" i="12"/>
  <c r="F1" i="12"/>
  <c r="G1" i="12"/>
  <c r="H1" i="12"/>
  <c r="B2" i="12"/>
  <c r="C2" i="12"/>
  <c r="D2" i="12"/>
  <c r="E2" i="12"/>
  <c r="F2" i="12"/>
  <c r="G2" i="12"/>
  <c r="H2" i="12"/>
  <c r="B3" i="12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A2" i="12"/>
  <c r="A3" i="12"/>
  <c r="A4" i="12"/>
  <c r="A5" i="12"/>
  <c r="A6" i="12"/>
  <c r="A7" i="12"/>
  <c r="A1" i="12"/>
  <c r="K3" i="4"/>
  <c r="K4" i="4"/>
  <c r="K5" i="4"/>
  <c r="K6" i="4"/>
  <c r="K7" i="4"/>
  <c r="K8" i="4"/>
  <c r="K2" i="4"/>
  <c r="I11" i="12" l="1"/>
  <c r="I16" i="12"/>
  <c r="I10" i="12"/>
  <c r="I13" i="12"/>
  <c r="I12" i="12"/>
</calcChain>
</file>

<file path=xl/sharedStrings.xml><?xml version="1.0" encoding="utf-8"?>
<sst xmlns="http://schemas.openxmlformats.org/spreadsheetml/2006/main" count="184" uniqueCount="49">
  <si>
    <t>n</t>
  </si>
  <si>
    <t>teta</t>
  </si>
  <si>
    <t>ksi</t>
  </si>
  <si>
    <t>Efact</t>
  </si>
  <si>
    <t>№ ступени питания</t>
  </si>
  <si>
    <r>
      <t>η</t>
    </r>
    <r>
      <rPr>
        <i/>
        <vertAlign val="subscript"/>
        <sz val="14"/>
        <color theme="1"/>
        <rFont val="Times New Roman"/>
        <family val="1"/>
        <charset val="204"/>
      </rPr>
      <t>сх</t>
    </r>
  </si>
  <si>
    <r>
      <t>К</t>
    </r>
    <r>
      <rPr>
        <i/>
        <vertAlign val="subscript"/>
        <sz val="14"/>
        <color theme="1"/>
        <rFont val="Times New Roman"/>
        <family val="1"/>
        <charset val="204"/>
      </rPr>
      <t>им</t>
    </r>
  </si>
  <si>
    <r>
      <t>Номер набора a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</si>
  <si>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Набор a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</si>
  <si>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1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</si>
  <si>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2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</si>
  <si>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3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</si>
  <si>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4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</si>
  <si>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5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</si>
  <si>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6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</si>
  <si>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7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</si>
  <si>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8</t>
    </r>
  </si>
  <si>
    <t>0,5 0,5 0,5 0,1</t>
  </si>
  <si>
    <t>1 1 1 0,2</t>
  </si>
  <si>
    <t>0,7 0,7 0,7 0,1</t>
  </si>
  <si>
    <t>0,7 0,3 1 0,1</t>
  </si>
  <si>
    <t>0,5 0,7 0,4 0,2</t>
  </si>
  <si>
    <t>0,5 0 0 0,2</t>
  </si>
  <si>
    <t>0,5 0 0 0,1</t>
  </si>
  <si>
    <t>Каскад</t>
  </si>
  <si>
    <t>без потоков закрутки</t>
  </si>
  <si>
    <t>Номер ступени подачи дополнительного</t>
  </si>
  <si>
    <t>потока питания</t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</si>
  <si>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9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</si>
  <si>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10</t>
    </r>
  </si>
  <si>
    <t>Количество ГЦ в ступени подачи потока питания</t>
  </si>
  <si>
    <t>с потоком закрутки на ступени отбора легкой фракции каскада</t>
  </si>
  <si>
    <t>с потоком закрутки на ступени отбора тяжелой фракции каскада</t>
  </si>
  <si>
    <t>с двумя потоками закрутки на крайних ступенях каскада</t>
  </si>
  <si>
    <t>с потоком закрутки на ступени отбора тяжелой фракции касскада</t>
  </si>
  <si>
    <r>
      <t>E</t>
    </r>
    <r>
      <rPr>
        <vertAlign val="subscript"/>
        <sz val="11"/>
        <color theme="1"/>
        <rFont val="Calibri"/>
        <family val="2"/>
        <charset val="204"/>
        <scheme val="minor"/>
      </rPr>
      <t>эфф</t>
    </r>
  </si>
  <si>
    <t>η</t>
  </si>
  <si>
    <t>К</t>
  </si>
  <si>
    <t>Е</t>
  </si>
  <si>
    <r>
      <t>η</t>
    </r>
    <r>
      <rPr>
        <i/>
        <vertAlign val="subscript"/>
        <sz val="14"/>
        <color theme="1"/>
        <rFont val="Times New Roman"/>
        <family val="1"/>
        <charset val="204"/>
      </rPr>
      <t>сх, %</t>
    </r>
  </si>
  <si>
    <r>
      <t>К</t>
    </r>
    <r>
      <rPr>
        <i/>
        <vertAlign val="subscript"/>
        <sz val="14"/>
        <color theme="1"/>
        <rFont val="Times New Roman"/>
        <family val="1"/>
        <charset val="204"/>
      </rPr>
      <t>им, %</t>
    </r>
  </si>
  <si>
    <t>Номер ступени</t>
  </si>
  <si>
    <t>исходный</t>
  </si>
  <si>
    <t>оптимизированный</t>
  </si>
  <si>
    <t>G, г/с</t>
  </si>
  <si>
    <r>
      <t>η</t>
    </r>
    <r>
      <rPr>
        <i/>
        <vertAlign val="subscript"/>
        <sz val="14"/>
        <color theme="1"/>
        <rFont val="Times New Roman"/>
        <family val="1"/>
        <charset val="204"/>
      </rPr>
      <t>сх</t>
    </r>
    <r>
      <rPr>
        <sz val="14"/>
        <color theme="1"/>
        <rFont val="Times New Roman"/>
        <family val="1"/>
        <charset val="204"/>
      </rPr>
      <t>, %</t>
    </r>
  </si>
  <si>
    <t>E, г/с</t>
  </si>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</sst>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sz val="14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textRotation="90" wrapText="1"/>
    </xf>
    <xf numFmtId="0" fontId="1" fillId="0" borderId="3" xfId="0" applyFont="1" applyBorder="1" applyAlignment="1">
      <alignment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/>
    <xf numFmtId="164" fontId="8" fillId="0" borderId="0" xfId="0" applyNumberFormat="1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1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164" fontId="1" fillId="0" borderId="0" xfId="0" applyNumberFormat="1" applyFont="1" applyAlignment="1">
      <alignment horizontal="justify" vertical="center"/>
    </xf>
    <xf numFmtId="2" fontId="1" fillId="0" borderId="0" xfId="0" applyNumberFormat="1" applyFont="1" applyAlignment="1">
      <alignment horizontal="justify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6397971440011"/>
          <c:y val="0.11922445521453884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'lab1'!$B$2:$B$5</c:f>
              <c:numCache>
                <c:formatCode>General</c:formatCode>
                <c:ptCount val="4"/>
                <c:pt idx="0">
                  <c:v>0.73084272136253303</c:v>
                </c:pt>
                <c:pt idx="1">
                  <c:v>0.53536415938362203</c:v>
                </c:pt>
                <c:pt idx="2">
                  <c:v>0.34963411984242299</c:v>
                </c:pt>
                <c:pt idx="3">
                  <c:v>0.102340714536424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2815115442693067E-2"/>
              <c:y val="2.909590120063861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792828842862379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'lab4'!$B$15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'lab4'!$B$16:$B$19</c:f>
              <c:numCache>
                <c:formatCode>General</c:formatCode>
                <c:ptCount val="4"/>
                <c:pt idx="0">
                  <c:v>124.82238297015699</c:v>
                </c:pt>
                <c:pt idx="1">
                  <c:v>127.605869139109</c:v>
                </c:pt>
                <c:pt idx="2">
                  <c:v>124.822343353794</c:v>
                </c:pt>
                <c:pt idx="3">
                  <c:v>127.60583018778701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'lab4'!$C$15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'lab4'!$C$16:$C$19</c:f>
              <c:numCache>
                <c:formatCode>General</c:formatCode>
                <c:ptCount val="4"/>
                <c:pt idx="0">
                  <c:v>131.672824614197</c:v>
                </c:pt>
                <c:pt idx="1">
                  <c:v>145.16510966852599</c:v>
                </c:pt>
                <c:pt idx="2">
                  <c:v>131.67293249023299</c:v>
                </c:pt>
                <c:pt idx="3">
                  <c:v>145.16521645195201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65-4438-B223-C9F739DA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527598177497933"/>
              <c:y val="0.85803784666862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610974219313847E-2"/>
              <c:y val="2.909769469052653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0747232885913"/>
          <c:y val="0.39663071274420753"/>
          <c:w val="0.15789076942957581"/>
          <c:h val="0.2206136955091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7711264125457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'lab4'!$D$15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'lab4'!$F$16:$F$19</c:f>
              <c:numCache>
                <c:formatCode>General</c:formatCode>
                <c:ptCount val="4"/>
                <c:pt idx="0">
                  <c:v>94.797376251240891</c:v>
                </c:pt>
                <c:pt idx="1">
                  <c:v>87.903952561664497</c:v>
                </c:pt>
                <c:pt idx="2">
                  <c:v>94.797268499395003</c:v>
                </c:pt>
                <c:pt idx="3">
                  <c:v>87.903861067174404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'lab4'!$E$15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'lab4'!$G$16:$G$19</c:f>
              <c:numCache>
                <c:formatCode>General</c:formatCode>
                <c:ptCount val="4"/>
                <c:pt idx="0">
                  <c:v>51.652600465599996</c:v>
                </c:pt>
                <c:pt idx="1">
                  <c:v>52.804431536000095</c:v>
                </c:pt>
                <c:pt idx="2">
                  <c:v>51.652584072000096</c:v>
                </c:pt>
                <c:pt idx="3">
                  <c:v>52.804415417600104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A-45AE-8FC7-6E682EFB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7142424570086807"/>
              <c:y val="0.8580378540690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3669252998025"/>
          <c:y val="0.40744717999166447"/>
          <c:w val="0.10173826473273184"/>
          <c:h val="0.18510529867535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53169291338581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'lab5'!$A$3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'lab5'!$B$3:$K$3</c:f>
              <c:numCache>
                <c:formatCode>General</c:formatCode>
                <c:ptCount val="10"/>
                <c:pt idx="0">
                  <c:v>1.5308742678195999</c:v>
                </c:pt>
                <c:pt idx="1">
                  <c:v>1.42985492598578</c:v>
                </c:pt>
                <c:pt idx="2">
                  <c:v>1.3896038904110599</c:v>
                </c:pt>
                <c:pt idx="3">
                  <c:v>1.37966445055608</c:v>
                </c:pt>
                <c:pt idx="4">
                  <c:v>1.37069075939686</c:v>
                </c:pt>
                <c:pt idx="5">
                  <c:v>1.3711204161386701</c:v>
                </c:pt>
                <c:pt idx="6">
                  <c:v>1.4120929889917899</c:v>
                </c:pt>
                <c:pt idx="7">
                  <c:v>1.46864207023389</c:v>
                </c:pt>
                <c:pt idx="8">
                  <c:v>1.5499443173688201</c:v>
                </c:pt>
                <c:pt idx="9">
                  <c:v>1.66585615191326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'lab5'!$A$4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'lab5'!$B$4:$K$4</c:f>
              <c:numCache>
                <c:formatCode>General</c:formatCode>
                <c:ptCount val="10"/>
                <c:pt idx="0">
                  <c:v>1.5329120729463299</c:v>
                </c:pt>
                <c:pt idx="1">
                  <c:v>1.4290231546466099</c:v>
                </c:pt>
                <c:pt idx="2">
                  <c:v>1.38201981624516</c:v>
                </c:pt>
                <c:pt idx="3">
                  <c:v>1.36544759138439</c:v>
                </c:pt>
                <c:pt idx="4">
                  <c:v>1.37085550271471</c:v>
                </c:pt>
                <c:pt idx="5">
                  <c:v>1.37519680708527</c:v>
                </c:pt>
                <c:pt idx="6">
                  <c:v>1.41657966958743</c:v>
                </c:pt>
                <c:pt idx="7">
                  <c:v>1.4736288132839701</c:v>
                </c:pt>
                <c:pt idx="8">
                  <c:v>1.5555039649712099</c:v>
                </c:pt>
                <c:pt idx="9">
                  <c:v>1.6715919856611401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5-4315-B7E9-8638A2369370}"/>
            </c:ext>
          </c:extLst>
        </c:ser>
        <c:ser>
          <c:idx val="2"/>
          <c:order val="2"/>
          <c:tx>
            <c:strRef>
              <c:f>'lab5'!$A$5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'lab5'!$B$5:$K$5</c:f>
              <c:numCache>
                <c:formatCode>General</c:formatCode>
                <c:ptCount val="10"/>
                <c:pt idx="0">
                  <c:v>1.53707849464251</c:v>
                </c:pt>
                <c:pt idx="1">
                  <c:v>1.4318224446557399</c:v>
                </c:pt>
                <c:pt idx="2">
                  <c:v>1.3818388226867899</c:v>
                </c:pt>
                <c:pt idx="3">
                  <c:v>1.3583354240458501</c:v>
                </c:pt>
                <c:pt idx="4">
                  <c:v>1.35512797934551</c:v>
                </c:pt>
                <c:pt idx="5">
                  <c:v>1.37465897547953</c:v>
                </c:pt>
                <c:pt idx="6">
                  <c:v>1.41979263952309</c:v>
                </c:pt>
                <c:pt idx="7">
                  <c:v>1.4786949121359301</c:v>
                </c:pt>
                <c:pt idx="8">
                  <c:v>1.5617325272912801</c:v>
                </c:pt>
                <c:pt idx="9">
                  <c:v>1.67820202855631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5-4315-B7E9-8638A2369370}"/>
            </c:ext>
          </c:extLst>
        </c:ser>
        <c:ser>
          <c:idx val="3"/>
          <c:order val="3"/>
          <c:tx>
            <c:strRef>
              <c:f>'lab5'!$A$6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'lab5'!$B$6:$K$6</c:f>
              <c:numCache>
                <c:formatCode>General</c:formatCode>
                <c:ptCount val="10"/>
                <c:pt idx="0">
                  <c:v>1.5506738731273499</c:v>
                </c:pt>
                <c:pt idx="1">
                  <c:v>1.4439328021842499</c:v>
                </c:pt>
                <c:pt idx="2">
                  <c:v>1.39177776665685</c:v>
                </c:pt>
                <c:pt idx="3">
                  <c:v>1.3638662297816</c:v>
                </c:pt>
                <c:pt idx="4">
                  <c:v>1.35038949783442</c:v>
                </c:pt>
                <c:pt idx="5">
                  <c:v>1.3509304957541</c:v>
                </c:pt>
                <c:pt idx="6">
                  <c:v>1.38734324605765</c:v>
                </c:pt>
                <c:pt idx="7">
                  <c:v>1.4783321621463701</c:v>
                </c:pt>
                <c:pt idx="8">
                  <c:v>1.5739693391619101</c:v>
                </c:pt>
                <c:pt idx="9">
                  <c:v>1.6947359697006501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5-4315-B7E9-8638A2369370}"/>
            </c:ext>
          </c:extLst>
        </c:ser>
        <c:ser>
          <c:idx val="4"/>
          <c:order val="4"/>
          <c:tx>
            <c:strRef>
              <c:f>'lab5'!$A$7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'lab5'!$B$7:$K$7</c:f>
              <c:numCache>
                <c:formatCode>General</c:formatCode>
                <c:ptCount val="10"/>
                <c:pt idx="0">
                  <c:v>1.5626279605289599</c:v>
                </c:pt>
                <c:pt idx="1">
                  <c:v>1.4550793411676599</c:v>
                </c:pt>
                <c:pt idx="2">
                  <c:v>1.4022620278189999</c:v>
                </c:pt>
                <c:pt idx="3">
                  <c:v>1.3736649670422301</c:v>
                </c:pt>
                <c:pt idx="4">
                  <c:v>1.35892970517588</c:v>
                </c:pt>
                <c:pt idx="5">
                  <c:v>1.35660110740025</c:v>
                </c:pt>
                <c:pt idx="6">
                  <c:v>1.38343433096102</c:v>
                </c:pt>
                <c:pt idx="7">
                  <c:v>1.4242001806456801</c:v>
                </c:pt>
                <c:pt idx="8">
                  <c:v>1.56834561228855</c:v>
                </c:pt>
                <c:pt idx="9">
                  <c:v>1.70294623513633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55-4315-B7E9-8638A2369370}"/>
            </c:ext>
          </c:extLst>
        </c:ser>
        <c:ser>
          <c:idx val="5"/>
          <c:order val="5"/>
          <c:tx>
            <c:strRef>
              <c:f>'lab5'!$A$8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'lab5'!$B$8:$K$8</c:f>
              <c:numCache>
                <c:formatCode>General</c:formatCode>
                <c:ptCount val="10"/>
                <c:pt idx="0">
                  <c:v>1.5842625482816799</c:v>
                </c:pt>
                <c:pt idx="1">
                  <c:v>1.4754114796894999</c:v>
                </c:pt>
                <c:pt idx="2">
                  <c:v>1.4216923069001099</c:v>
                </c:pt>
                <c:pt idx="3">
                  <c:v>1.3925730498073601</c:v>
                </c:pt>
                <c:pt idx="4">
                  <c:v>1.3773940843468</c:v>
                </c:pt>
                <c:pt idx="5">
                  <c:v>1.3743327883248599</c:v>
                </c:pt>
                <c:pt idx="6">
                  <c:v>1.3944987274409399</c:v>
                </c:pt>
                <c:pt idx="7">
                  <c:v>1.42285007213184</c:v>
                </c:pt>
                <c:pt idx="8">
                  <c:v>1.44202441995257</c:v>
                </c:pt>
                <c:pt idx="9">
                  <c:v>1.7020564527569499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55-4315-B7E9-8638A236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456364829396341"/>
              <c:y val="0.8580376932050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1879265091863522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'lab5'!$B$15:$B$16</c:f>
              <c:strCache>
                <c:ptCount val="2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'lab5'!$B$17:$B$22</c:f>
              <c:numCache>
                <c:formatCode>General</c:formatCode>
                <c:ptCount val="6"/>
                <c:pt idx="0">
                  <c:v>65.730816923384296</c:v>
                </c:pt>
                <c:pt idx="1">
                  <c:v>62.514310471671401</c:v>
                </c:pt>
                <c:pt idx="2">
                  <c:v>58.943455765962</c:v>
                </c:pt>
                <c:pt idx="3">
                  <c:v>49.822266758490201</c:v>
                </c:pt>
                <c:pt idx="4">
                  <c:v>42.879652835366201</c:v>
                </c:pt>
                <c:pt idx="5">
                  <c:v>32.0133735382841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'lab5'!$C$15:$C$16</c:f>
              <c:strCache>
                <c:ptCount val="2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'lab5'!$C$17:$C$22</c:f>
              <c:numCache>
                <c:formatCode>General</c:formatCode>
                <c:ptCount val="6"/>
                <c:pt idx="0">
                  <c:v>81.080242845337807</c:v>
                </c:pt>
                <c:pt idx="1">
                  <c:v>80.805020480219994</c:v>
                </c:pt>
                <c:pt idx="2">
                  <c:v>80.519983166959605</c:v>
                </c:pt>
                <c:pt idx="3">
                  <c:v>79.511832244307797</c:v>
                </c:pt>
                <c:pt idx="4">
                  <c:v>78.432836936080605</c:v>
                </c:pt>
                <c:pt idx="5">
                  <c:v>76.120622691593297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2F-4CDD-B004-DB07981B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доп.питания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</a:p>
            </c:rich>
          </c:tx>
          <c:layout>
            <c:manualLayout>
              <c:xMode val="edge"/>
              <c:yMode val="edge"/>
              <c:x val="1.8370734908136489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59271267562148"/>
          <c:y val="0.43744635804044202"/>
          <c:w val="9.8502779064381679E-2"/>
          <c:h val="0.16342737973973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251279179529567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'lab5'!$D$15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'lab5'!$F$17:$F$22</c:f>
              <c:numCache>
                <c:formatCode>General</c:formatCode>
                <c:ptCount val="6"/>
                <c:pt idx="0">
                  <c:v>81.068845648090999</c:v>
                </c:pt>
                <c:pt idx="1">
                  <c:v>77.364389118587098</c:v>
                </c:pt>
                <c:pt idx="2">
                  <c:v>73.203512280599597</c:v>
                </c:pt>
                <c:pt idx="3">
                  <c:v>62.6601920144495</c:v>
                </c:pt>
                <c:pt idx="4">
                  <c:v>54.6705366150548</c:v>
                </c:pt>
                <c:pt idx="5">
                  <c:v>42.0561109543047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'lab5'!$E$15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'lab5'!$G$17:$G$22</c:f>
              <c:numCache>
                <c:formatCode>General</c:formatCode>
                <c:ptCount val="6"/>
                <c:pt idx="0">
                  <c:v>47.017751733465204</c:v>
                </c:pt>
                <c:pt idx="1">
                  <c:v>44.716960280165502</c:v>
                </c:pt>
                <c:pt idx="2">
                  <c:v>42.1627008340215</c:v>
                </c:pt>
                <c:pt idx="3">
                  <c:v>35.638245177747002</c:v>
                </c:pt>
                <c:pt idx="4">
                  <c:v>30.672140797829901</c:v>
                </c:pt>
                <c:pt idx="5">
                  <c:v>22.8994088256682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27-4619-9630-E0C20048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доп.питания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8377480212233E-2"/>
              <c:y val="2.25035128515140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8636660143515"/>
          <c:y val="0.41617470994980121"/>
          <c:w val="0.14452284328269763"/>
          <c:h val="0.16007107868097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7187210394996921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'lab6'!$A$2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'lab6'!$B$2:$K$2</c:f>
              <c:numCache>
                <c:formatCode>0.000</c:formatCode>
                <c:ptCount val="10"/>
                <c:pt idx="0">
                  <c:v>1.5944405656535701</c:v>
                </c:pt>
                <c:pt idx="1">
                  <c:v>1.4850550157458899</c:v>
                </c:pt>
                <c:pt idx="2">
                  <c:v>1.4310685733159001</c:v>
                </c:pt>
                <c:pt idx="3">
                  <c:v>1.4020938999552</c:v>
                </c:pt>
                <c:pt idx="4">
                  <c:v>1.38771846625495</c:v>
                </c:pt>
                <c:pt idx="5">
                  <c:v>1.1593466300409501</c:v>
                </c:pt>
                <c:pt idx="6">
                  <c:v>1.4271145072428999</c:v>
                </c:pt>
                <c:pt idx="7">
                  <c:v>1.4844270023391599</c:v>
                </c:pt>
                <c:pt idx="8">
                  <c:v>1.5671876667326401</c:v>
                </c:pt>
                <c:pt idx="9">
                  <c:v>1.6835228716197901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'lab6'!$A$3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'lab6'!$B$3:$K$3</c:f>
              <c:numCache>
                <c:formatCode>0.000</c:formatCode>
                <c:ptCount val="10"/>
                <c:pt idx="0">
                  <c:v>1.5824091172176</c:v>
                </c:pt>
                <c:pt idx="1">
                  <c:v>1.4737208452858099</c:v>
                </c:pt>
                <c:pt idx="2">
                  <c:v>1.4202215502278701</c:v>
                </c:pt>
                <c:pt idx="3">
                  <c:v>1.39152856433023</c:v>
                </c:pt>
                <c:pt idx="4">
                  <c:v>1.3773981709142</c:v>
                </c:pt>
                <c:pt idx="5">
                  <c:v>1.23367532395395</c:v>
                </c:pt>
                <c:pt idx="6">
                  <c:v>1.4179875935965101</c:v>
                </c:pt>
                <c:pt idx="7">
                  <c:v>1.47499373172913</c:v>
                </c:pt>
                <c:pt idx="8">
                  <c:v>1.5569477416553501</c:v>
                </c:pt>
                <c:pt idx="9">
                  <c:v>1.6730558528695501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C9-4FA3-BE62-9E469F86F5BE}"/>
            </c:ext>
          </c:extLst>
        </c:ser>
        <c:ser>
          <c:idx val="2"/>
          <c:order val="2"/>
          <c:tx>
            <c:strRef>
              <c:f>'lab6'!$A$4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'lab6'!$B$4:$K$4</c:f>
              <c:numCache>
                <c:formatCode>0.000</c:formatCode>
                <c:ptCount val="10"/>
                <c:pt idx="0">
                  <c:v>1.57539936415877</c:v>
                </c:pt>
                <c:pt idx="1">
                  <c:v>1.46712715170028</c:v>
                </c:pt>
                <c:pt idx="2">
                  <c:v>1.4139167613394801</c:v>
                </c:pt>
                <c:pt idx="3">
                  <c:v>1.3853904951996301</c:v>
                </c:pt>
                <c:pt idx="4">
                  <c:v>1.37140113783046</c:v>
                </c:pt>
                <c:pt idx="5">
                  <c:v>1.2793390716613999</c:v>
                </c:pt>
                <c:pt idx="6">
                  <c:v>1.4126713066041801</c:v>
                </c:pt>
                <c:pt idx="7">
                  <c:v>1.4694959534408001</c:v>
                </c:pt>
                <c:pt idx="8">
                  <c:v>1.5509785847275299</c:v>
                </c:pt>
                <c:pt idx="9">
                  <c:v>1.6669500760668201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C9-4FA3-BE62-9E469F86F5BE}"/>
            </c:ext>
          </c:extLst>
        </c:ser>
        <c:ser>
          <c:idx val="3"/>
          <c:order val="3"/>
          <c:tx>
            <c:strRef>
              <c:f>'lab6'!$A$5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'lab6'!$B$5:$K$5</c:f>
              <c:numCache>
                <c:formatCode>0.000</c:formatCode>
                <c:ptCount val="10"/>
                <c:pt idx="0">
                  <c:v>1.5704381148845601</c:v>
                </c:pt>
                <c:pt idx="1">
                  <c:v>1.46246493510564</c:v>
                </c:pt>
                <c:pt idx="2">
                  <c:v>1.40946139440985</c:v>
                </c:pt>
                <c:pt idx="3">
                  <c:v>1.3810543591814799</c:v>
                </c:pt>
                <c:pt idx="4">
                  <c:v>1.36716407991636</c:v>
                </c:pt>
                <c:pt idx="5">
                  <c:v>1.31275688723966</c:v>
                </c:pt>
                <c:pt idx="6">
                  <c:v>1.4089093713435601</c:v>
                </c:pt>
                <c:pt idx="7">
                  <c:v>1.4656041461578899</c:v>
                </c:pt>
                <c:pt idx="8">
                  <c:v>1.5467524699887401</c:v>
                </c:pt>
                <c:pt idx="9">
                  <c:v>1.6626251834867101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C9-4FA3-BE62-9E469F86F5BE}"/>
            </c:ext>
          </c:extLst>
        </c:ser>
        <c:ser>
          <c:idx val="4"/>
          <c:order val="4"/>
          <c:tx>
            <c:strRef>
              <c:f>'lab6'!$A$6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'lab6'!$B$6:$K$6</c:f>
              <c:numCache>
                <c:formatCode>0.000</c:formatCode>
                <c:ptCount val="10"/>
                <c:pt idx="0">
                  <c:v>1.56659676455093</c:v>
                </c:pt>
                <c:pt idx="1">
                  <c:v>1.45885777107707</c:v>
                </c:pt>
                <c:pt idx="2">
                  <c:v>1.4060157821339401</c:v>
                </c:pt>
                <c:pt idx="3">
                  <c:v>1.3777017955762401</c:v>
                </c:pt>
                <c:pt idx="4">
                  <c:v>1.36388781986245</c:v>
                </c:pt>
                <c:pt idx="5">
                  <c:v>1.33927629104529</c:v>
                </c:pt>
                <c:pt idx="6">
                  <c:v>1.4059971148764201</c:v>
                </c:pt>
                <c:pt idx="7">
                  <c:v>1.46259050561709</c:v>
                </c:pt>
                <c:pt idx="8">
                  <c:v>1.5434795641341399</c:v>
                </c:pt>
                <c:pt idx="9">
                  <c:v>1.6592745684670001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C9-4FA3-BE62-9E469F86F5BE}"/>
            </c:ext>
          </c:extLst>
        </c:ser>
        <c:ser>
          <c:idx val="5"/>
          <c:order val="5"/>
          <c:tx>
            <c:strRef>
              <c:f>'lab6'!$A$7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'lab6'!$B$7:$K$7</c:f>
              <c:numCache>
                <c:formatCode>0.000</c:formatCode>
                <c:ptCount val="10"/>
                <c:pt idx="0">
                  <c:v>1.5634625106220399</c:v>
                </c:pt>
                <c:pt idx="1">
                  <c:v>1.45591635901876</c:v>
                </c:pt>
                <c:pt idx="2">
                  <c:v>1.4032071207000101</c:v>
                </c:pt>
                <c:pt idx="3">
                  <c:v>1.3749695559555599</c:v>
                </c:pt>
                <c:pt idx="4">
                  <c:v>1.3612175801362201</c:v>
                </c:pt>
                <c:pt idx="5">
                  <c:v>1.36134048121113</c:v>
                </c:pt>
                <c:pt idx="6">
                  <c:v>1.4036213186166799</c:v>
                </c:pt>
                <c:pt idx="7">
                  <c:v>1.4601314348997001</c:v>
                </c:pt>
                <c:pt idx="8">
                  <c:v>1.5408086804721499</c:v>
                </c:pt>
                <c:pt idx="9">
                  <c:v>1.6565394650131999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C9-4FA3-BE62-9E469F86F5BE}"/>
            </c:ext>
          </c:extLst>
        </c:ser>
        <c:ser>
          <c:idx val="6"/>
          <c:order val="6"/>
          <c:tx>
            <c:strRef>
              <c:f>'lab6'!$A$8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'lab6'!$B$8:$K$8</c:f>
              <c:numCache>
                <c:formatCode>0.000</c:formatCode>
                <c:ptCount val="10"/>
                <c:pt idx="0">
                  <c:v>1.56081559697823</c:v>
                </c:pt>
                <c:pt idx="1">
                  <c:v>1.45343355214874</c:v>
                </c:pt>
                <c:pt idx="2">
                  <c:v>1.4008370840620401</c:v>
                </c:pt>
                <c:pt idx="3">
                  <c:v>1.3726644046749401</c:v>
                </c:pt>
                <c:pt idx="4">
                  <c:v>1.35896460567522</c:v>
                </c:pt>
                <c:pt idx="5">
                  <c:v>1.3802781905385</c:v>
                </c:pt>
                <c:pt idx="6">
                  <c:v>1.40161519509832</c:v>
                </c:pt>
                <c:pt idx="7">
                  <c:v>1.4580545885689999</c:v>
                </c:pt>
                <c:pt idx="8">
                  <c:v>1.53855274861818</c:v>
                </c:pt>
                <c:pt idx="9">
                  <c:v>1.6542286951301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C9-4FA3-BE62-9E469F86F5BE}"/>
            </c:ext>
          </c:extLst>
        </c:ser>
        <c:ser>
          <c:idx val="7"/>
          <c:order val="7"/>
          <c:tx>
            <c:strRef>
              <c:f>'lab6'!$A$9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 cmpd="sng">
              <a:solidFill>
                <a:schemeClr val="accent2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'lab6'!$B$9:$K$9</c:f>
              <c:numCache>
                <c:formatCode>0.000</c:formatCode>
                <c:ptCount val="10"/>
                <c:pt idx="0">
                  <c:v>1.55852494869681</c:v>
                </c:pt>
                <c:pt idx="1">
                  <c:v>1.4512858479869499</c:v>
                </c:pt>
                <c:pt idx="2">
                  <c:v>1.3987874654438499</c:v>
                </c:pt>
                <c:pt idx="3">
                  <c:v>1.3706712071174101</c:v>
                </c:pt>
                <c:pt idx="4">
                  <c:v>1.357016439566</c:v>
                </c:pt>
                <c:pt idx="5">
                  <c:v>1.39689509659282</c:v>
                </c:pt>
                <c:pt idx="6">
                  <c:v>1.39987930594129</c:v>
                </c:pt>
                <c:pt idx="7">
                  <c:v>1.4562571959682999</c:v>
                </c:pt>
                <c:pt idx="8">
                  <c:v>1.5366002092234301</c:v>
                </c:pt>
                <c:pt idx="9">
                  <c:v>1.6522282219842801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C9-4FA3-BE62-9E469F86F5BE}"/>
            </c:ext>
          </c:extLst>
        </c:ser>
        <c:ser>
          <c:idx val="8"/>
          <c:order val="8"/>
          <c:tx>
            <c:strRef>
              <c:f>'lab6'!$A$10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'lab6'!$B$10:$K$10</c:f>
              <c:numCache>
                <c:formatCode>0.000</c:formatCode>
                <c:ptCount val="10"/>
                <c:pt idx="0">
                  <c:v>1.55650618103169</c:v>
                </c:pt>
                <c:pt idx="1">
                  <c:v>1.44939379429988</c:v>
                </c:pt>
                <c:pt idx="2">
                  <c:v>1.3969822420859701</c:v>
                </c:pt>
                <c:pt idx="3">
                  <c:v>1.3689159135414499</c:v>
                </c:pt>
                <c:pt idx="4">
                  <c:v>1.3553007314591901</c:v>
                </c:pt>
                <c:pt idx="5">
                  <c:v>1.4117178686990499</c:v>
                </c:pt>
                <c:pt idx="6">
                  <c:v>1.3983496434570299</c:v>
                </c:pt>
                <c:pt idx="7">
                  <c:v>1.45467310257772</c:v>
                </c:pt>
                <c:pt idx="8">
                  <c:v>1.5348792895877801</c:v>
                </c:pt>
                <c:pt idx="9">
                  <c:v>1.65046476257742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FC9-4FA3-BE62-9E469F86F5BE}"/>
            </c:ext>
          </c:extLst>
        </c:ser>
        <c:ser>
          <c:idx val="9"/>
          <c:order val="9"/>
          <c:tx>
            <c:strRef>
              <c:f>'lab6'!$A$11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'lab6'!$B$11:$K$11</c:f>
              <c:numCache>
                <c:formatCode>0.000</c:formatCode>
                <c:ptCount val="10"/>
                <c:pt idx="0">
                  <c:v>1.55470166789958</c:v>
                </c:pt>
                <c:pt idx="1">
                  <c:v>1.44770312195541</c:v>
                </c:pt>
                <c:pt idx="2">
                  <c:v>1.39536949741543</c:v>
                </c:pt>
                <c:pt idx="3">
                  <c:v>1.3673479662139301</c:v>
                </c:pt>
                <c:pt idx="4">
                  <c:v>1.3537680907443801</c:v>
                </c:pt>
                <c:pt idx="5">
                  <c:v>1.4251102133995901</c:v>
                </c:pt>
                <c:pt idx="6">
                  <c:v>1.3969824598424401</c:v>
                </c:pt>
                <c:pt idx="7">
                  <c:v>1.4532570782831999</c:v>
                </c:pt>
                <c:pt idx="8">
                  <c:v>1.53334084514264</c:v>
                </c:pt>
                <c:pt idx="9">
                  <c:v>1.6488879963515699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FC9-4FA3-BE62-9E469F86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7225361371501364"/>
              <c:y val="0.85489677775653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8078279444971773E-2"/>
              <c:y val="1.59955957454228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118499076504"/>
          <c:y val="6.306714326016763E-2"/>
          <c:w val="0.14420410427066002"/>
          <c:h val="0.78705662542676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08140350877193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'lab6'!$B$15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'lab6'!$B$16:$B$25</c:f>
              <c:numCache>
                <c:formatCode>General</c:formatCode>
                <c:ptCount val="10"/>
                <c:pt idx="0">
                  <c:v>42.3028151558659</c:v>
                </c:pt>
                <c:pt idx="1">
                  <c:v>46.298913794465001</c:v>
                </c:pt>
                <c:pt idx="2">
                  <c:v>48.818767436228804</c:v>
                </c:pt>
                <c:pt idx="3">
                  <c:v>50.693952113876598</c:v>
                </c:pt>
                <c:pt idx="4">
                  <c:v>52.200679120452101</c:v>
                </c:pt>
                <c:pt idx="5">
                  <c:v>53.466814491390203</c:v>
                </c:pt>
                <c:pt idx="6">
                  <c:v>54.562601926458399</c:v>
                </c:pt>
                <c:pt idx="7">
                  <c:v>55.530987240872498</c:v>
                </c:pt>
                <c:pt idx="8">
                  <c:v>56.400238226770199</c:v>
                </c:pt>
                <c:pt idx="9">
                  <c:v>57.1899986189568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'lab6'!$C$15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'lab6'!$C$16:$C$25</c:f>
              <c:numCache>
                <c:formatCode>General</c:formatCode>
                <c:ptCount val="10"/>
                <c:pt idx="0">
                  <c:v>49.184891466883201</c:v>
                </c:pt>
                <c:pt idx="1">
                  <c:v>52.700762920880301</c:v>
                </c:pt>
                <c:pt idx="2">
                  <c:v>55.176551301348603</c:v>
                </c:pt>
                <c:pt idx="3">
                  <c:v>57.142650114675703</c:v>
                </c:pt>
                <c:pt idx="4">
                  <c:v>58.796326754819503</c:v>
                </c:pt>
                <c:pt idx="5">
                  <c:v>60.2355048661097</c:v>
                </c:pt>
                <c:pt idx="6">
                  <c:v>61.516781016207702</c:v>
                </c:pt>
                <c:pt idx="7">
                  <c:v>62.676131610868502</c:v>
                </c:pt>
                <c:pt idx="8">
                  <c:v>63.7380724541474</c:v>
                </c:pt>
                <c:pt idx="9">
                  <c:v>64.720073316593201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3-4177-A1AC-CFDA065F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u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 u="none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129307671815563"/>
              <c:y val="0.8808855594654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473546069893E-2"/>
              <c:y val="2.908311795313654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44980587909026"/>
          <c:y val="0.43031444135694907"/>
          <c:w val="8.5524126455906818E-2"/>
          <c:h val="0.13937111728610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720811494307903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'lab6'!$D$15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'lab6'!$F$16:$F$25</c:f>
              <c:numCache>
                <c:formatCode>General</c:formatCode>
                <c:ptCount val="10"/>
                <c:pt idx="0">
                  <c:v>86.007743219986395</c:v>
                </c:pt>
                <c:pt idx="1">
                  <c:v>87.852454553596502</c:v>
                </c:pt>
                <c:pt idx="2">
                  <c:v>88.477380852607894</c:v>
                </c:pt>
                <c:pt idx="3">
                  <c:v>88.714737612172897</c:v>
                </c:pt>
                <c:pt idx="4">
                  <c:v>88.782211409445196</c:v>
                </c:pt>
                <c:pt idx="5">
                  <c:v>88.762955685745808</c:v>
                </c:pt>
                <c:pt idx="6">
                  <c:v>88.695476299520507</c:v>
                </c:pt>
                <c:pt idx="7">
                  <c:v>88.599895707735399</c:v>
                </c:pt>
                <c:pt idx="8">
                  <c:v>88.487517829071507</c:v>
                </c:pt>
                <c:pt idx="9">
                  <c:v>88.365163523840096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'lab6'!$E$15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'lab6'!$G$16:$G$25</c:f>
              <c:numCache>
                <c:formatCode>General</c:formatCode>
                <c:ptCount val="10"/>
                <c:pt idx="0">
                  <c:v>44.013853719199801</c:v>
                </c:pt>
                <c:pt idx="1">
                  <c:v>47.3113772680002</c:v>
                </c:pt>
                <c:pt idx="2">
                  <c:v>49.011136145600297</c:v>
                </c:pt>
                <c:pt idx="3">
                  <c:v>50.016232168000194</c:v>
                </c:pt>
                <c:pt idx="4">
                  <c:v>50.6298868800001</c:v>
                </c:pt>
                <c:pt idx="5">
                  <c:v>50.993623740000103</c:v>
                </c:pt>
                <c:pt idx="6">
                  <c:v>51.185629988000102</c:v>
                </c:pt>
                <c:pt idx="7">
                  <c:v>51.253853192000101</c:v>
                </c:pt>
                <c:pt idx="8">
                  <c:v>51.229864183999993</c:v>
                </c:pt>
                <c:pt idx="9">
                  <c:v>51.135549552000001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3E-4653-B008-A114A56D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050746316284936"/>
              <c:y val="0.8903391739752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52884346903445E-2"/>
              <c:y val="3.589052880031244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97965679821922"/>
          <c:y val="0.42337400361392186"/>
          <c:w val="7.9625206423665121E-2"/>
          <c:h val="0.15325199277215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484612304817838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'lab7'!$A$2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'lab7'!$B$2:$K$2</c:f>
              <c:numCache>
                <c:formatCode>0.000</c:formatCode>
                <c:ptCount val="10"/>
                <c:pt idx="0">
                  <c:v>1.5762660150952099</c:v>
                </c:pt>
                <c:pt idx="1">
                  <c:v>1.46801848537446</c:v>
                </c:pt>
                <c:pt idx="2">
                  <c:v>1.41497572608003</c:v>
                </c:pt>
                <c:pt idx="3">
                  <c:v>1.3869666162113801</c:v>
                </c:pt>
                <c:pt idx="4">
                  <c:v>1.3743656352737099</c:v>
                </c:pt>
                <c:pt idx="5">
                  <c:v>1.3774673231896399</c:v>
                </c:pt>
                <c:pt idx="6">
                  <c:v>1.4273048398553401</c:v>
                </c:pt>
                <c:pt idx="7">
                  <c:v>1.49186443080413</c:v>
                </c:pt>
                <c:pt idx="8">
                  <c:v>1.58433673414428</c:v>
                </c:pt>
                <c:pt idx="9">
                  <c:v>1.4578345999268201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'lab7'!$A$3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'lab7'!$B$3:$K$3</c:f>
              <c:numCache>
                <c:formatCode>0.000</c:formatCode>
                <c:ptCount val="10"/>
                <c:pt idx="0">
                  <c:v>1.5714284850167901</c:v>
                </c:pt>
                <c:pt idx="1">
                  <c:v>1.46344298228689</c:v>
                </c:pt>
                <c:pt idx="2">
                  <c:v>1.4105247048729801</c:v>
                </c:pt>
                <c:pt idx="3">
                  <c:v>1.3824286362248599</c:v>
                </c:pt>
                <c:pt idx="4">
                  <c:v>1.369394757339</c:v>
                </c:pt>
                <c:pt idx="5">
                  <c:v>1.3713921740133399</c:v>
                </c:pt>
                <c:pt idx="6">
                  <c:v>1.41831315705786</c:v>
                </c:pt>
                <c:pt idx="7">
                  <c:v>1.4797431238416601</c:v>
                </c:pt>
                <c:pt idx="8">
                  <c:v>1.5675305441845999</c:v>
                </c:pt>
                <c:pt idx="9">
                  <c:v>1.53148378645461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1B-4100-889C-8704447554FA}"/>
            </c:ext>
          </c:extLst>
        </c:ser>
        <c:ser>
          <c:idx val="2"/>
          <c:order val="2"/>
          <c:tx>
            <c:strRef>
              <c:f>'lab7'!$A$4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'lab7'!$B$4:$K$4</c:f>
              <c:numCache>
                <c:formatCode>0.000</c:formatCode>
                <c:ptCount val="10"/>
                <c:pt idx="0">
                  <c:v>1.5685289943168499</c:v>
                </c:pt>
                <c:pt idx="1">
                  <c:v>1.4607022647707899</c:v>
                </c:pt>
                <c:pt idx="2">
                  <c:v>1.4078594807090701</c:v>
                </c:pt>
                <c:pt idx="3">
                  <c:v>1.37971165730482</c:v>
                </c:pt>
                <c:pt idx="4">
                  <c:v>1.36641715449956</c:v>
                </c:pt>
                <c:pt idx="5">
                  <c:v>1.36774024270587</c:v>
                </c:pt>
                <c:pt idx="6">
                  <c:v>1.4129493075161099</c:v>
                </c:pt>
                <c:pt idx="7">
                  <c:v>1.4725557903962601</c:v>
                </c:pt>
                <c:pt idx="8">
                  <c:v>1.5576732984253701</c:v>
                </c:pt>
                <c:pt idx="9">
                  <c:v>1.5763875058876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1B-4100-889C-8704447554FA}"/>
            </c:ext>
          </c:extLst>
        </c:ser>
        <c:ser>
          <c:idx val="3"/>
          <c:order val="3"/>
          <c:tx>
            <c:strRef>
              <c:f>'lab7'!$A$5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'lab7'!$B$5:$K$5</c:f>
              <c:numCache>
                <c:formatCode>0.000</c:formatCode>
                <c:ptCount val="10"/>
                <c:pt idx="0">
                  <c:v>1.5664424963855299</c:v>
                </c:pt>
                <c:pt idx="1">
                  <c:v>1.45873082521472</c:v>
                </c:pt>
                <c:pt idx="2">
                  <c:v>1.40594278169676</c:v>
                </c:pt>
                <c:pt idx="3">
                  <c:v>1.3777578886734101</c:v>
                </c:pt>
                <c:pt idx="4">
                  <c:v>1.36427530448523</c:v>
                </c:pt>
                <c:pt idx="5">
                  <c:v>1.36510746769188</c:v>
                </c:pt>
                <c:pt idx="6">
                  <c:v>1.40910099789607</c:v>
                </c:pt>
                <c:pt idx="7">
                  <c:v>1.46741869865195</c:v>
                </c:pt>
                <c:pt idx="8">
                  <c:v>1.55067417721012</c:v>
                </c:pt>
                <c:pt idx="9">
                  <c:v>1.6091181722946299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1B-4100-889C-8704447554FA}"/>
            </c:ext>
          </c:extLst>
        </c:ser>
        <c:ser>
          <c:idx val="4"/>
          <c:order val="4"/>
          <c:tx>
            <c:strRef>
              <c:f>'lab7'!$A$6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'lab7'!$B$6:$K$6</c:f>
              <c:numCache>
                <c:formatCode>0.000</c:formatCode>
                <c:ptCount val="10"/>
                <c:pt idx="0">
                  <c:v>1.56480803384818</c:v>
                </c:pt>
                <c:pt idx="1">
                  <c:v>1.45718697444659</c:v>
                </c:pt>
                <c:pt idx="2">
                  <c:v>1.40444206115349</c:v>
                </c:pt>
                <c:pt idx="3">
                  <c:v>1.3762282384718301</c:v>
                </c:pt>
                <c:pt idx="4">
                  <c:v>1.3625980129541699</c:v>
                </c:pt>
                <c:pt idx="5">
                  <c:v>1.3630423358694701</c:v>
                </c:pt>
                <c:pt idx="6">
                  <c:v>1.4060931132475101</c:v>
                </c:pt>
                <c:pt idx="7">
                  <c:v>1.4634146277964499</c:v>
                </c:pt>
                <c:pt idx="8">
                  <c:v>1.5452444835466901</c:v>
                </c:pt>
                <c:pt idx="9">
                  <c:v>1.6350250408754501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1B-4100-889C-8704447554FA}"/>
            </c:ext>
          </c:extLst>
        </c:ser>
        <c:ser>
          <c:idx val="5"/>
          <c:order val="5"/>
          <c:tx>
            <c:strRef>
              <c:f>'lab7'!$A$7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'lab7'!$B$7:$K$7</c:f>
              <c:numCache>
                <c:formatCode>0.000</c:formatCode>
                <c:ptCount val="10"/>
                <c:pt idx="0">
                  <c:v>1.5634625106220399</c:v>
                </c:pt>
                <c:pt idx="1">
                  <c:v>1.45591635901876</c:v>
                </c:pt>
                <c:pt idx="2">
                  <c:v>1.4032071207000101</c:v>
                </c:pt>
                <c:pt idx="3">
                  <c:v>1.3749695559555599</c:v>
                </c:pt>
                <c:pt idx="4">
                  <c:v>1.3612175801362201</c:v>
                </c:pt>
                <c:pt idx="5">
                  <c:v>1.36134048121113</c:v>
                </c:pt>
                <c:pt idx="6">
                  <c:v>1.4036213186166799</c:v>
                </c:pt>
                <c:pt idx="7">
                  <c:v>1.4601314348997001</c:v>
                </c:pt>
                <c:pt idx="8">
                  <c:v>1.5408086804721499</c:v>
                </c:pt>
                <c:pt idx="9">
                  <c:v>1.6565394650131999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1B-4100-889C-8704447554FA}"/>
            </c:ext>
          </c:extLst>
        </c:ser>
        <c:ser>
          <c:idx val="6"/>
          <c:order val="6"/>
          <c:tx>
            <c:strRef>
              <c:f>'lab7'!$A$8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'lab7'!$B$8:$K$8</c:f>
              <c:numCache>
                <c:formatCode>0.000</c:formatCode>
                <c:ptCount val="10"/>
                <c:pt idx="0">
                  <c:v>1.5623180069190099</c:v>
                </c:pt>
                <c:pt idx="1">
                  <c:v>1.4548357985628899</c:v>
                </c:pt>
                <c:pt idx="2">
                  <c:v>1.40215702499137</c:v>
                </c:pt>
                <c:pt idx="3">
                  <c:v>1.37389931727002</c:v>
                </c:pt>
                <c:pt idx="4">
                  <c:v>1.36004363706831</c:v>
                </c:pt>
                <c:pt idx="5">
                  <c:v>1.35989162854303</c:v>
                </c:pt>
                <c:pt idx="6">
                  <c:v>1.40152188841499</c:v>
                </c:pt>
                <c:pt idx="7">
                  <c:v>1.45734791519413</c:v>
                </c:pt>
                <c:pt idx="8">
                  <c:v>1.5370592515550401</c:v>
                </c:pt>
                <c:pt idx="9">
                  <c:v>1.6749790035907299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1B-4100-889C-8704447554FA}"/>
            </c:ext>
          </c:extLst>
        </c:ser>
        <c:ser>
          <c:idx val="7"/>
          <c:order val="7"/>
          <c:tx>
            <c:strRef>
              <c:f>'lab7'!$A$9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'lab7'!$B$9:$K$9</c:f>
              <c:numCache>
                <c:formatCode>0.000</c:formatCode>
                <c:ptCount val="10"/>
                <c:pt idx="0">
                  <c:v>1.56132160913661</c:v>
                </c:pt>
                <c:pt idx="1">
                  <c:v>1.4538952418898401</c:v>
                </c:pt>
                <c:pt idx="2">
                  <c:v>1.40124307693687</c:v>
                </c:pt>
                <c:pt idx="3">
                  <c:v>1.37296786922838</c:v>
                </c:pt>
                <c:pt idx="4">
                  <c:v>1.3590217994795</c:v>
                </c:pt>
                <c:pt idx="5">
                  <c:v>1.3586293364069899</c:v>
                </c:pt>
                <c:pt idx="6">
                  <c:v>1.3996964262985601</c:v>
                </c:pt>
                <c:pt idx="7">
                  <c:v>1.45493140017333</c:v>
                </c:pt>
                <c:pt idx="8">
                  <c:v>1.5338124275963501</c:v>
                </c:pt>
                <c:pt idx="9">
                  <c:v>1.6911403961406799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1B-4100-889C-8704447554FA}"/>
            </c:ext>
          </c:extLst>
        </c:ser>
        <c:ser>
          <c:idx val="8"/>
          <c:order val="8"/>
          <c:tx>
            <c:strRef>
              <c:f>'lab7'!$A$10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yVal>
            <c:numRef>
              <c:f>'lab7'!$B$10:$K$10</c:f>
              <c:numCache>
                <c:formatCode>0.000</c:formatCode>
                <c:ptCount val="10"/>
                <c:pt idx="0">
                  <c:v>1.5604389453966701</c:v>
                </c:pt>
                <c:pt idx="1">
                  <c:v>1.4530621854860699</c:v>
                </c:pt>
                <c:pt idx="2">
                  <c:v>1.4004336603790599</c:v>
                </c:pt>
                <c:pt idx="3">
                  <c:v>1.37214298306812</c:v>
                </c:pt>
                <c:pt idx="4">
                  <c:v>1.35811675748878</c:v>
                </c:pt>
                <c:pt idx="5">
                  <c:v>1.3575104177608599</c:v>
                </c:pt>
                <c:pt idx="6">
                  <c:v>1.39808112001922</c:v>
                </c:pt>
                <c:pt idx="7">
                  <c:v>1.4527959924145299</c:v>
                </c:pt>
                <c:pt idx="8">
                  <c:v>1.5309495884288999</c:v>
                </c:pt>
                <c:pt idx="9">
                  <c:v>1.70554334182008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1B-4100-889C-8704447554FA}"/>
            </c:ext>
          </c:extLst>
        </c:ser>
        <c:ser>
          <c:idx val="9"/>
          <c:order val="9"/>
          <c:tx>
            <c:strRef>
              <c:f>'lab7'!$A$11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'lab7'!$B$11:$K$11</c:f>
              <c:numCache>
                <c:formatCode>0.000</c:formatCode>
                <c:ptCount val="10"/>
                <c:pt idx="0">
                  <c:v>1.5596464355706201</c:v>
                </c:pt>
                <c:pt idx="1">
                  <c:v>1.45231432525524</c:v>
                </c:pt>
                <c:pt idx="2">
                  <c:v>1.3997070887385801</c:v>
                </c:pt>
                <c:pt idx="3">
                  <c:v>1.3714025444323801</c:v>
                </c:pt>
                <c:pt idx="4">
                  <c:v>1.35730427887506</c:v>
                </c:pt>
                <c:pt idx="5">
                  <c:v>1.3565052183612001</c:v>
                </c:pt>
                <c:pt idx="6">
                  <c:v>1.3966322170461101</c:v>
                </c:pt>
                <c:pt idx="7">
                  <c:v>1.4508828698424301</c:v>
                </c:pt>
                <c:pt idx="8">
                  <c:v>1.5283897044391701</c:v>
                </c:pt>
                <c:pt idx="9">
                  <c:v>1.71854614952587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1B-4100-889C-87044475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459249412005312"/>
              <c:y val="0.858037811310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6.8747364206592818E-2"/>
              <c:y val="2.90931328595001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558441558441"/>
          <c:y val="8.333446148210015E-2"/>
          <c:w val="0.15584415584415584"/>
          <c:h val="0.74912025117288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53169291338581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'lab7'!$B$18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'lab7'!$B$19:$B$28</c:f>
              <c:numCache>
                <c:formatCode>0.000</c:formatCode>
                <c:ptCount val="10"/>
                <c:pt idx="0">
                  <c:v>48.523015846651298</c:v>
                </c:pt>
                <c:pt idx="1">
                  <c:v>50.328789796185802</c:v>
                </c:pt>
                <c:pt idx="2">
                  <c:v>51.446729510557397</c:v>
                </c:pt>
                <c:pt idx="3">
                  <c:v>52.268227287364198</c:v>
                </c:pt>
                <c:pt idx="4">
                  <c:v>52.921899093152199</c:v>
                </c:pt>
                <c:pt idx="5">
                  <c:v>53.466814491390203</c:v>
                </c:pt>
                <c:pt idx="6">
                  <c:v>53.935215044675502</c:v>
                </c:pt>
                <c:pt idx="7">
                  <c:v>54.346704623144497</c:v>
                </c:pt>
                <c:pt idx="8">
                  <c:v>54.714125865653102</c:v>
                </c:pt>
                <c:pt idx="9">
                  <c:v>55.046364783628803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'lab7'!$C$18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'lab7'!$C$19:$C$28</c:f>
              <c:numCache>
                <c:formatCode>0.000</c:formatCode>
                <c:ptCount val="10"/>
                <c:pt idx="0">
                  <c:v>55.771090210800203</c:v>
                </c:pt>
                <c:pt idx="1">
                  <c:v>57.406701002299101</c:v>
                </c:pt>
                <c:pt idx="2">
                  <c:v>58.416125654287903</c:v>
                </c:pt>
                <c:pt idx="3">
                  <c:v>59.156629269546499</c:v>
                </c:pt>
                <c:pt idx="4">
                  <c:v>59.745222857883299</c:v>
                </c:pt>
                <c:pt idx="5">
                  <c:v>60.2355048661097</c:v>
                </c:pt>
                <c:pt idx="6">
                  <c:v>60.656699038865099</c:v>
                </c:pt>
                <c:pt idx="7">
                  <c:v>61.026561275529097</c:v>
                </c:pt>
                <c:pt idx="8">
                  <c:v>61.356705069626599</c:v>
                </c:pt>
                <c:pt idx="9">
                  <c:v>61.655138693561703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0B-4BC4-8B70-3F4D89EE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2799871135242"/>
              <c:y val="0.8539541138289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'lab1'!$C$2:$C$5</c:f>
              <c:numCache>
                <c:formatCode>General</c:formatCode>
                <c:ptCount val="4"/>
                <c:pt idx="0">
                  <c:v>2.2618511450569798</c:v>
                </c:pt>
                <c:pt idx="1">
                  <c:v>2.1501816049639002</c:v>
                </c:pt>
                <c:pt idx="2">
                  <c:v>2.1807900932023498</c:v>
                </c:pt>
                <c:pt idx="3">
                  <c:v>2.26372692936943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8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153852355486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'lab7'!$D$18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'lab7'!$F$19:$F$28</c:f>
              <c:numCache>
                <c:formatCode>0.00</c:formatCode>
                <c:ptCount val="10"/>
                <c:pt idx="0">
                  <c:v>87.003886176954708</c:v>
                </c:pt>
                <c:pt idx="1">
                  <c:v>87.670583603419701</c:v>
                </c:pt>
                <c:pt idx="2">
                  <c:v>88.069396822076101</c:v>
                </c:pt>
                <c:pt idx="3">
                  <c:v>88.355655034374308</c:v>
                </c:pt>
                <c:pt idx="4">
                  <c:v>88.579298162529597</c:v>
                </c:pt>
                <c:pt idx="5">
                  <c:v>88.762955685745808</c:v>
                </c:pt>
                <c:pt idx="6">
                  <c:v>88.918810122056101</c:v>
                </c:pt>
                <c:pt idx="7">
                  <c:v>89.054181469891901</c:v>
                </c:pt>
                <c:pt idx="8">
                  <c:v>89.173833248647298</c:v>
                </c:pt>
                <c:pt idx="9">
                  <c:v>89.281065536516195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'lab7'!$E$18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'lab7'!$G$19:$G$28</c:f>
              <c:numCache>
                <c:formatCode>0.00</c:formatCode>
                <c:ptCount val="10"/>
                <c:pt idx="0">
                  <c:v>50.485645307999803</c:v>
                </c:pt>
                <c:pt idx="1">
                  <c:v>51.429378496000197</c:v>
                </c:pt>
                <c:pt idx="2">
                  <c:v>51.649453616000194</c:v>
                </c:pt>
                <c:pt idx="3">
                  <c:v>51.569461089600097</c:v>
                </c:pt>
                <c:pt idx="4">
                  <c:v>51.329404324000109</c:v>
                </c:pt>
                <c:pt idx="5">
                  <c:v>50.993623740000103</c:v>
                </c:pt>
                <c:pt idx="6">
                  <c:v>50.597073144000106</c:v>
                </c:pt>
                <c:pt idx="7">
                  <c:v>50.160786952000002</c:v>
                </c:pt>
                <c:pt idx="8">
                  <c:v>49.698322652000002</c:v>
                </c:pt>
                <c:pt idx="9">
                  <c:v>49.218852632000001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94-4100-8D89-0014A1D1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95120618455115"/>
              <c:y val="0.8770040841830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22596237970253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3711178594138"/>
          <c:y val="0.41901406136967384"/>
          <c:w val="8.9408508236811679E-2"/>
          <c:h val="0.1619718772606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484612304817838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'lab8'!$A$2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'lab8'!$B$2:$K$2</c:f>
              <c:numCache>
                <c:formatCode>0.000</c:formatCode>
                <c:ptCount val="10"/>
                <c:pt idx="0">
                  <c:v>1.35336012073956</c:v>
                </c:pt>
                <c:pt idx="1">
                  <c:v>1.4945018804886001</c:v>
                </c:pt>
                <c:pt idx="2">
                  <c:v>1.4325801551453199</c:v>
                </c:pt>
                <c:pt idx="3">
                  <c:v>1.39858940083383</c:v>
                </c:pt>
                <c:pt idx="4">
                  <c:v>1.3809881433823199</c:v>
                </c:pt>
                <c:pt idx="5">
                  <c:v>1.3778105445833899</c:v>
                </c:pt>
                <c:pt idx="6">
                  <c:v>1.41692953306145</c:v>
                </c:pt>
                <c:pt idx="7">
                  <c:v>1.4730097326004099</c:v>
                </c:pt>
                <c:pt idx="8">
                  <c:v>1.5544198107345799</c:v>
                </c:pt>
                <c:pt idx="9">
                  <c:v>1.67034599713369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8-4B5B-9EB2-183800D9CB85}"/>
            </c:ext>
          </c:extLst>
        </c:ser>
        <c:ser>
          <c:idx val="1"/>
          <c:order val="1"/>
          <c:tx>
            <c:strRef>
              <c:f>'lab8'!$A$3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'lab8'!$B$3:$K$3</c:f>
              <c:numCache>
                <c:formatCode>0.000</c:formatCode>
                <c:ptCount val="10"/>
                <c:pt idx="0">
                  <c:v>1.4309405747186801</c:v>
                </c:pt>
                <c:pt idx="1">
                  <c:v>1.47934181985933</c:v>
                </c:pt>
                <c:pt idx="2">
                  <c:v>1.42132217129022</c:v>
                </c:pt>
                <c:pt idx="3">
                  <c:v>1.38967585677008</c:v>
                </c:pt>
                <c:pt idx="4">
                  <c:v>1.3735978535403801</c:v>
                </c:pt>
                <c:pt idx="5">
                  <c:v>1.37169656400171</c:v>
                </c:pt>
                <c:pt idx="6">
                  <c:v>1.41199072338353</c:v>
                </c:pt>
                <c:pt idx="7">
                  <c:v>1.4682357860509501</c:v>
                </c:pt>
                <c:pt idx="8">
                  <c:v>1.54937711728243</c:v>
                </c:pt>
                <c:pt idx="9">
                  <c:v>1.6652337764001599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8-4B5B-9EB2-183800D9CB85}"/>
            </c:ext>
          </c:extLst>
        </c:ser>
        <c:ser>
          <c:idx val="2"/>
          <c:order val="2"/>
          <c:tx>
            <c:strRef>
              <c:f>'lab8'!$A$4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'lab8'!$B$4:$K$4</c:f>
              <c:numCache>
                <c:formatCode>0.000</c:formatCode>
                <c:ptCount val="10"/>
                <c:pt idx="0">
                  <c:v>1.47842209226165</c:v>
                </c:pt>
                <c:pt idx="1">
                  <c:v>1.4706112007635599</c:v>
                </c:pt>
                <c:pt idx="2">
                  <c:v>1.4146660937055799</c:v>
                </c:pt>
                <c:pt idx="3">
                  <c:v>1.3843213802761101</c:v>
                </c:pt>
                <c:pt idx="4">
                  <c:v>1.3691157889387799</c:v>
                </c:pt>
                <c:pt idx="5">
                  <c:v>1.3679631826051</c:v>
                </c:pt>
                <c:pt idx="6">
                  <c:v>1.4089738882276699</c:v>
                </c:pt>
                <c:pt idx="7">
                  <c:v>1.46531644586007</c:v>
                </c:pt>
                <c:pt idx="8">
                  <c:v>1.54629168540638</c:v>
                </c:pt>
                <c:pt idx="9">
                  <c:v>1.6621041222524899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98-4B5B-9EB2-183800D9CB85}"/>
            </c:ext>
          </c:extLst>
        </c:ser>
        <c:ser>
          <c:idx val="3"/>
          <c:order val="3"/>
          <c:tx>
            <c:strRef>
              <c:f>'lab8'!$A$5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'lab8'!$B$5:$K$5</c:f>
              <c:numCache>
                <c:formatCode>0.000</c:formatCode>
                <c:ptCount val="10"/>
                <c:pt idx="0">
                  <c:v>1.5131079366093501</c:v>
                </c:pt>
                <c:pt idx="1">
                  <c:v>1.4644772459137101</c:v>
                </c:pt>
                <c:pt idx="2">
                  <c:v>1.4099203460951699</c:v>
                </c:pt>
                <c:pt idx="3">
                  <c:v>1.3804681231909901</c:v>
                </c:pt>
                <c:pt idx="4">
                  <c:v>1.3658719251526299</c:v>
                </c:pt>
                <c:pt idx="5">
                  <c:v>1.3652498032210001</c:v>
                </c:pt>
                <c:pt idx="6">
                  <c:v>1.40678098500994</c:v>
                </c:pt>
                <c:pt idx="7">
                  <c:v>1.46319299766616</c:v>
                </c:pt>
                <c:pt idx="8">
                  <c:v>1.5440466557007599</c:v>
                </c:pt>
                <c:pt idx="9">
                  <c:v>1.6598261437771999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98-4B5B-9EB2-183800D9CB85}"/>
            </c:ext>
          </c:extLst>
        </c:ser>
        <c:ser>
          <c:idx val="4"/>
          <c:order val="4"/>
          <c:tx>
            <c:strRef>
              <c:f>'lab8'!$A$6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'lab8'!$B$6:$K$6</c:f>
              <c:numCache>
                <c:formatCode>0.000</c:formatCode>
                <c:ptCount val="10"/>
                <c:pt idx="0">
                  <c:v>1.54060344583415</c:v>
                </c:pt>
                <c:pt idx="1">
                  <c:v>1.4597536828719899</c:v>
                </c:pt>
                <c:pt idx="2">
                  <c:v>1.4062288224519499</c:v>
                </c:pt>
                <c:pt idx="3">
                  <c:v>1.37745129551309</c:v>
                </c:pt>
                <c:pt idx="4">
                  <c:v>1.36332190013871</c:v>
                </c:pt>
                <c:pt idx="5">
                  <c:v>1.3631102817403</c:v>
                </c:pt>
                <c:pt idx="6">
                  <c:v>1.40505175908361</c:v>
                </c:pt>
                <c:pt idx="7">
                  <c:v>1.4615177396198999</c:v>
                </c:pt>
                <c:pt idx="8">
                  <c:v>1.54227502851303</c:v>
                </c:pt>
                <c:pt idx="9">
                  <c:v>1.6580280335441999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98-4B5B-9EB2-183800D9CB85}"/>
            </c:ext>
          </c:extLst>
        </c:ser>
        <c:ser>
          <c:idx val="5"/>
          <c:order val="5"/>
          <c:tx>
            <c:strRef>
              <c:f>'lab8'!$A$7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'lab8'!$B$7:$K$7</c:f>
              <c:numCache>
                <c:formatCode>0.000</c:formatCode>
                <c:ptCount val="10"/>
                <c:pt idx="0">
                  <c:v>1.5634625106220399</c:v>
                </c:pt>
                <c:pt idx="1">
                  <c:v>1.45591635901876</c:v>
                </c:pt>
                <c:pt idx="2">
                  <c:v>1.4032071207000101</c:v>
                </c:pt>
                <c:pt idx="3">
                  <c:v>1.3749695559555599</c:v>
                </c:pt>
                <c:pt idx="4">
                  <c:v>1.3612175801362201</c:v>
                </c:pt>
                <c:pt idx="5">
                  <c:v>1.36134048121113</c:v>
                </c:pt>
                <c:pt idx="6">
                  <c:v>1.4036213186166799</c:v>
                </c:pt>
                <c:pt idx="7">
                  <c:v>1.4601314348997001</c:v>
                </c:pt>
                <c:pt idx="8">
                  <c:v>1.5408086804721499</c:v>
                </c:pt>
                <c:pt idx="9">
                  <c:v>1.6565394650131999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98-4B5B-9EB2-183800D9CB85}"/>
            </c:ext>
          </c:extLst>
        </c:ser>
        <c:ser>
          <c:idx val="6"/>
          <c:order val="6"/>
          <c:tx>
            <c:strRef>
              <c:f>'lab8'!$A$8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'lab8'!$B$8:$K$8</c:f>
              <c:numCache>
                <c:formatCode>0.000</c:formatCode>
                <c:ptCount val="10"/>
                <c:pt idx="0">
                  <c:v>1.5830715194413501</c:v>
                </c:pt>
                <c:pt idx="1">
                  <c:v>1.4526873896710299</c:v>
                </c:pt>
                <c:pt idx="2">
                  <c:v>1.40064912161182</c:v>
                </c:pt>
                <c:pt idx="3">
                  <c:v>1.3728602124573801</c:v>
                </c:pt>
                <c:pt idx="4">
                  <c:v>1.35942445582769</c:v>
                </c:pt>
                <c:pt idx="5">
                  <c:v>1.3598294331390901</c:v>
                </c:pt>
                <c:pt idx="6">
                  <c:v>1.40240000287095</c:v>
                </c:pt>
                <c:pt idx="7">
                  <c:v>1.45894743909288</c:v>
                </c:pt>
                <c:pt idx="8">
                  <c:v>1.53955612362326</c:v>
                </c:pt>
                <c:pt idx="9">
                  <c:v>1.65526768593827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98-4B5B-9EB2-183800D9CB85}"/>
            </c:ext>
          </c:extLst>
        </c:ser>
        <c:ser>
          <c:idx val="7"/>
          <c:order val="7"/>
          <c:tx>
            <c:strRef>
              <c:f>'lab8'!$A$9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'lab8'!$B$9:$K$9</c:f>
              <c:numCache>
                <c:formatCode>0.000</c:formatCode>
                <c:ptCount val="10"/>
                <c:pt idx="0">
                  <c:v>1.6002700283893501</c:v>
                </c:pt>
                <c:pt idx="1">
                  <c:v>1.44990171388656</c:v>
                </c:pt>
                <c:pt idx="2">
                  <c:v>1.39843130915673</c:v>
                </c:pt>
                <c:pt idx="3">
                  <c:v>1.3710252522839499</c:v>
                </c:pt>
                <c:pt idx="4">
                  <c:v>1.3578612346415799</c:v>
                </c:pt>
                <c:pt idx="5">
                  <c:v>1.3585099156468401</c:v>
                </c:pt>
                <c:pt idx="6">
                  <c:v>1.4013334883915001</c:v>
                </c:pt>
                <c:pt idx="7">
                  <c:v>1.45791324956562</c:v>
                </c:pt>
                <c:pt idx="8">
                  <c:v>1.5384618877923399</c:v>
                </c:pt>
                <c:pt idx="9">
                  <c:v>1.65415650124874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98-4B5B-9EB2-183800D9CB85}"/>
            </c:ext>
          </c:extLst>
        </c:ser>
        <c:ser>
          <c:idx val="8"/>
          <c:order val="8"/>
          <c:tx>
            <c:strRef>
              <c:f>'lab8'!$A$10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yVal>
            <c:numRef>
              <c:f>'lab8'!$B$10:$K$10</c:f>
              <c:numCache>
                <c:formatCode>0.000</c:formatCode>
                <c:ptCount val="10"/>
                <c:pt idx="0">
                  <c:v>1.61560626737307</c:v>
                </c:pt>
                <c:pt idx="1">
                  <c:v>1.44745331100007</c:v>
                </c:pt>
                <c:pt idx="2">
                  <c:v>1.3964737908870499</c:v>
                </c:pt>
                <c:pt idx="3">
                  <c:v>1.36940100876654</c:v>
                </c:pt>
                <c:pt idx="4">
                  <c:v>1.3564749691421201</c:v>
                </c:pt>
                <c:pt idx="5">
                  <c:v>1.3573380655094101</c:v>
                </c:pt>
                <c:pt idx="6">
                  <c:v>1.40038634541705</c:v>
                </c:pt>
                <c:pt idx="7">
                  <c:v>1.4569946174800601</c:v>
                </c:pt>
                <c:pt idx="8">
                  <c:v>1.53748981385877</c:v>
                </c:pt>
                <c:pt idx="9">
                  <c:v>1.6531692300107199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98-4B5B-9EB2-183800D9CB85}"/>
            </c:ext>
          </c:extLst>
        </c:ser>
        <c:ser>
          <c:idx val="9"/>
          <c:order val="9"/>
          <c:tx>
            <c:strRef>
              <c:f>'lab8'!$A$11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'lab8'!$B$11:$K$11</c:f>
              <c:numCache>
                <c:formatCode>0.000</c:formatCode>
                <c:ptCount val="10"/>
                <c:pt idx="0">
                  <c:v>1.6294585837823099</c:v>
                </c:pt>
                <c:pt idx="1">
                  <c:v>1.44527007746166</c:v>
                </c:pt>
                <c:pt idx="2">
                  <c:v>1.3947219046229899</c:v>
                </c:pt>
                <c:pt idx="3">
                  <c:v>1.3679437397516201</c:v>
                </c:pt>
                <c:pt idx="4">
                  <c:v>1.3552291944495101</c:v>
                </c:pt>
                <c:pt idx="5">
                  <c:v>1.3562836219316099</c:v>
                </c:pt>
                <c:pt idx="6">
                  <c:v>1.39953410063386</c:v>
                </c:pt>
                <c:pt idx="7">
                  <c:v>1.4561678528887401</c:v>
                </c:pt>
                <c:pt idx="8">
                  <c:v>1.53661485252264</c:v>
                </c:pt>
                <c:pt idx="9">
                  <c:v>1.6522804776990601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98-4B5B-9EB2-183800D9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459249412005312"/>
              <c:y val="0.858037811310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6.8747364206592818E-2"/>
              <c:y val="2.90931328595001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558441558441"/>
          <c:y val="8.333446148210015E-2"/>
          <c:w val="0.15584415584415584"/>
          <c:h val="0.74912025117288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53169291338581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'lab8'!$B$18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'lab8'!$B$19:$B$28</c:f>
              <c:numCache>
                <c:formatCode>0.000</c:formatCode>
                <c:ptCount val="10"/>
                <c:pt idx="0">
                  <c:v>47.440450165531303</c:v>
                </c:pt>
                <c:pt idx="1">
                  <c:v>49.5806611778522</c:v>
                </c:pt>
                <c:pt idx="2">
                  <c:v>50.942803952252902</c:v>
                </c:pt>
                <c:pt idx="3">
                  <c:v>51.959964607604498</c:v>
                </c:pt>
                <c:pt idx="4">
                  <c:v>52.778513959758399</c:v>
                </c:pt>
                <c:pt idx="5">
                  <c:v>53.466814491390203</c:v>
                </c:pt>
                <c:pt idx="6">
                  <c:v>54.062631859358198</c:v>
                </c:pt>
                <c:pt idx="7">
                  <c:v>54.589144996629599</c:v>
                </c:pt>
                <c:pt idx="8">
                  <c:v>55.061654389207199</c:v>
                </c:pt>
                <c:pt idx="9">
                  <c:v>55.490815494182399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4-460A-8954-6B9536131D5F}"/>
            </c:ext>
          </c:extLst>
        </c:ser>
        <c:ser>
          <c:idx val="1"/>
          <c:order val="1"/>
          <c:tx>
            <c:strRef>
              <c:f>'lab7'!$C$18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'lab8'!$C$19:$C$28</c:f>
              <c:numCache>
                <c:formatCode>0.000</c:formatCode>
                <c:ptCount val="10"/>
                <c:pt idx="0">
                  <c:v>54.597555653873101</c:v>
                </c:pt>
                <c:pt idx="1">
                  <c:v>56.594539382689803</c:v>
                </c:pt>
                <c:pt idx="2">
                  <c:v>57.867665826496498</c:v>
                </c:pt>
                <c:pt idx="3">
                  <c:v>58.820327284194299</c:v>
                </c:pt>
                <c:pt idx="4">
                  <c:v>59.588465302884899</c:v>
                </c:pt>
                <c:pt idx="5">
                  <c:v>60.2355048661097</c:v>
                </c:pt>
                <c:pt idx="6">
                  <c:v>60.796514592899001</c:v>
                </c:pt>
                <c:pt idx="7">
                  <c:v>61.2930028216945</c:v>
                </c:pt>
                <c:pt idx="8">
                  <c:v>61.739137417724301</c:v>
                </c:pt>
                <c:pt idx="9">
                  <c:v>62.144927195652997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4-460A-8954-6B953613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2799871135242"/>
              <c:y val="0.8539541138289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153852355486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'lab7'!$D$18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'lab8'!$F$19:$F$28</c:f>
              <c:numCache>
                <c:formatCode>0.00</c:formatCode>
                <c:ptCount val="10"/>
                <c:pt idx="0">
                  <c:v>86.891161330160898</c:v>
                </c:pt>
                <c:pt idx="1">
                  <c:v>87.606793373809197</c:v>
                </c:pt>
                <c:pt idx="2">
                  <c:v>88.033279422387196</c:v>
                </c:pt>
                <c:pt idx="3">
                  <c:v>88.336748547073697</c:v>
                </c:pt>
                <c:pt idx="4">
                  <c:v>88.571695363336005</c:v>
                </c:pt>
                <c:pt idx="5">
                  <c:v>88.762955685745808</c:v>
                </c:pt>
                <c:pt idx="6">
                  <c:v>88.923900031717793</c:v>
                </c:pt>
                <c:pt idx="7">
                  <c:v>89.062605001476499</c:v>
                </c:pt>
                <c:pt idx="8">
                  <c:v>89.184359698229102</c:v>
                </c:pt>
                <c:pt idx="9">
                  <c:v>89.292590720202696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F-4A77-942C-09AFDA20B489}"/>
            </c:ext>
          </c:extLst>
        </c:ser>
        <c:ser>
          <c:idx val="1"/>
          <c:order val="1"/>
          <c:tx>
            <c:strRef>
              <c:f>'lab8'!$E$18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'lab8'!$G$19:$G$28</c:f>
              <c:numCache>
                <c:formatCode>0.00</c:formatCode>
                <c:ptCount val="10"/>
                <c:pt idx="0">
                  <c:v>49.359292667999796</c:v>
                </c:pt>
                <c:pt idx="1">
                  <c:v>50.664889820000205</c:v>
                </c:pt>
                <c:pt idx="2">
                  <c:v>51.143542356000303</c:v>
                </c:pt>
                <c:pt idx="3">
                  <c:v>51.265319528000099</c:v>
                </c:pt>
                <c:pt idx="4">
                  <c:v>51.190333852000101</c:v>
                </c:pt>
                <c:pt idx="5">
                  <c:v>50.993623740000103</c:v>
                </c:pt>
                <c:pt idx="6">
                  <c:v>50.716603916000103</c:v>
                </c:pt>
                <c:pt idx="7">
                  <c:v>50.384553967999999</c:v>
                </c:pt>
                <c:pt idx="8">
                  <c:v>50.013992224000006</c:v>
                </c:pt>
                <c:pt idx="9">
                  <c:v>49.616251335999998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F-4A77-942C-09AFDA20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95120618455115"/>
              <c:y val="0.8770040841830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22596237970253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3711178594138"/>
          <c:y val="0.41901406136967384"/>
          <c:w val="8.9408508236811679E-2"/>
          <c:h val="0.1619718772606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'lab9'!$J$3:$J$13</c:f>
              <c:numCache>
                <c:formatCode>0.000</c:formatCode>
                <c:ptCount val="11"/>
                <c:pt idx="0">
                  <c:v>194.14838261953699</c:v>
                </c:pt>
                <c:pt idx="1">
                  <c:v>432.95877781706901</c:v>
                </c:pt>
                <c:pt idx="2">
                  <c:v>634.47855701522599</c:v>
                </c:pt>
                <c:pt idx="3">
                  <c:v>783.65142707452299</c:v>
                </c:pt>
                <c:pt idx="4">
                  <c:v>883.03267671396304</c:v>
                </c:pt>
                <c:pt idx="5">
                  <c:v>924.22004896914405</c:v>
                </c:pt>
                <c:pt idx="6">
                  <c:v>864.96639728634705</c:v>
                </c:pt>
                <c:pt idx="7">
                  <c:v>603.72344441570601</c:v>
                </c:pt>
                <c:pt idx="8">
                  <c:v>393.93699467633701</c:v>
                </c:pt>
                <c:pt idx="9">
                  <c:v>216.493981156877</c:v>
                </c:pt>
                <c:pt idx="10">
                  <c:v>75.545820394836497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'lab9'!$M$3:$M$18</c:f>
              <c:numCache>
                <c:formatCode>0.000</c:formatCode>
                <c:ptCount val="16"/>
                <c:pt idx="0">
                  <c:v>48.715557161616502</c:v>
                </c:pt>
                <c:pt idx="1">
                  <c:v>94.420047551182606</c:v>
                </c:pt>
                <c:pt idx="2">
                  <c:v>131.528543577352</c:v>
                </c:pt>
                <c:pt idx="3">
                  <c:v>162.67270014244701</c:v>
                </c:pt>
                <c:pt idx="4">
                  <c:v>187.52577695238901</c:v>
                </c:pt>
                <c:pt idx="5">
                  <c:v>209.740777739696</c:v>
                </c:pt>
                <c:pt idx="6">
                  <c:v>237.79305453786199</c:v>
                </c:pt>
                <c:pt idx="7">
                  <c:v>211.45593278370299</c:v>
                </c:pt>
                <c:pt idx="8">
                  <c:v>179.86670625149301</c:v>
                </c:pt>
                <c:pt idx="9">
                  <c:v>152.52140723034501</c:v>
                </c:pt>
                <c:pt idx="10">
                  <c:v>130.32080816035599</c:v>
                </c:pt>
                <c:pt idx="11">
                  <c:v>107.93866933029</c:v>
                </c:pt>
                <c:pt idx="12">
                  <c:v>84.046054760262095</c:v>
                </c:pt>
                <c:pt idx="13">
                  <c:v>59.1160714287955</c:v>
                </c:pt>
                <c:pt idx="14">
                  <c:v>35.889390698843002</c:v>
                </c:pt>
                <c:pt idx="15">
                  <c:v>15.1457587652414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66-4213-AEDD-8E0B0736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'lab9'!$K$3:$K$13</c:f>
              <c:numCache>
                <c:formatCode>0.00</c:formatCode>
                <c:ptCount val="11"/>
                <c:pt idx="0">
                  <c:v>100.00001900486399</c:v>
                </c:pt>
                <c:pt idx="1">
                  <c:v>92.257983555591807</c:v>
                </c:pt>
                <c:pt idx="2">
                  <c:v>91.107377876275493</c:v>
                </c:pt>
                <c:pt idx="3">
                  <c:v>91.674923955079805</c:v>
                </c:pt>
                <c:pt idx="4">
                  <c:v>92.883013891073489</c:v>
                </c:pt>
                <c:pt idx="5">
                  <c:v>94.789667504783097</c:v>
                </c:pt>
                <c:pt idx="6">
                  <c:v>81.827311642422501</c:v>
                </c:pt>
                <c:pt idx="7">
                  <c:v>86.725178270725607</c:v>
                </c:pt>
                <c:pt idx="8">
                  <c:v>84.056649003777693</c:v>
                </c:pt>
                <c:pt idx="9">
                  <c:v>82.712735470175403</c:v>
                </c:pt>
                <c:pt idx="10">
                  <c:v>100.000011223388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A-4FDB-9749-A9584819C7B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'lab9'!$N$3:$N$18</c:f>
              <c:numCache>
                <c:formatCode>0.00</c:formatCode>
                <c:ptCount val="16"/>
                <c:pt idx="0">
                  <c:v>100.00000154629201</c:v>
                </c:pt>
                <c:pt idx="1">
                  <c:v>99.740391101034703</c:v>
                </c:pt>
                <c:pt idx="2">
                  <c:v>97.722680012490102</c:v>
                </c:pt>
                <c:pt idx="3">
                  <c:v>99.467102155803602</c:v>
                </c:pt>
                <c:pt idx="4">
                  <c:v>99.953489126703104</c:v>
                </c:pt>
                <c:pt idx="5">
                  <c:v>99.987326841664199</c:v>
                </c:pt>
                <c:pt idx="6">
                  <c:v>93.507540584842602</c:v>
                </c:pt>
                <c:pt idx="7">
                  <c:v>99.563780530210593</c:v>
                </c:pt>
                <c:pt idx="8">
                  <c:v>99.784821864785897</c:v>
                </c:pt>
                <c:pt idx="9">
                  <c:v>92.312229670121297</c:v>
                </c:pt>
                <c:pt idx="10">
                  <c:v>96.616508696979196</c:v>
                </c:pt>
                <c:pt idx="11">
                  <c:v>99.355054366322008</c:v>
                </c:pt>
                <c:pt idx="12">
                  <c:v>99.894575630003104</c:v>
                </c:pt>
                <c:pt idx="13">
                  <c:v>97.312103450387397</c:v>
                </c:pt>
                <c:pt idx="14">
                  <c:v>99.870109556974</c:v>
                </c:pt>
                <c:pt idx="15">
                  <c:v>100.00000908201501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A-4FDB-9749-A9584819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ru-RU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34164479440068E-2"/>
              <c:y val="6.386080973548589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'lab9'!$L$3:$L$13</c:f>
              <c:numCache>
                <c:formatCode>0.000</c:formatCode>
                <c:ptCount val="11"/>
                <c:pt idx="0">
                  <c:v>0.13020007682081999</c:v>
                </c:pt>
                <c:pt idx="1">
                  <c:v>0.223237745267445</c:v>
                </c:pt>
                <c:pt idx="2">
                  <c:v>0.26813773186301698</c:v>
                </c:pt>
                <c:pt idx="3">
                  <c:v>0.29053520266786098</c:v>
                </c:pt>
                <c:pt idx="4">
                  <c:v>0.30187285362407601</c:v>
                </c:pt>
                <c:pt idx="5">
                  <c:v>0.30481682209025301</c:v>
                </c:pt>
                <c:pt idx="6">
                  <c:v>0.29092517333658502</c:v>
                </c:pt>
                <c:pt idx="7">
                  <c:v>0.25652556032023899</c:v>
                </c:pt>
                <c:pt idx="8">
                  <c:v>0.21022275228102799</c:v>
                </c:pt>
                <c:pt idx="9">
                  <c:v>0.14676478673889701</c:v>
                </c:pt>
                <c:pt idx="10">
                  <c:v>5.3660929912735897E-2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7-4EC8-BB77-78C8800CDC2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'lab9'!$O$3:$O$18</c:f>
              <c:numCache>
                <c:formatCode>0.000</c:formatCode>
                <c:ptCount val="16"/>
                <c:pt idx="0">
                  <c:v>6.40095294606393E-2</c:v>
                </c:pt>
                <c:pt idx="1">
                  <c:v>6.9450295201006498E-2</c:v>
                </c:pt>
                <c:pt idx="2">
                  <c:v>6.7422463547462702E-2</c:v>
                </c:pt>
                <c:pt idx="3">
                  <c:v>6.8564916630037998E-2</c:v>
                </c:pt>
                <c:pt idx="4">
                  <c:v>6.8617973597169604E-2</c:v>
                </c:pt>
                <c:pt idx="5">
                  <c:v>6.8505887872885501E-2</c:v>
                </c:pt>
                <c:pt idx="6">
                  <c:v>6.8546390262629597E-2</c:v>
                </c:pt>
                <c:pt idx="7">
                  <c:v>6.86429676842613E-2</c:v>
                </c:pt>
                <c:pt idx="8">
                  <c:v>6.8637956545464798E-2</c:v>
                </c:pt>
                <c:pt idx="9">
                  <c:v>6.4205550387153296E-2</c:v>
                </c:pt>
                <c:pt idx="10">
                  <c:v>6.6863202161327198E-2</c:v>
                </c:pt>
                <c:pt idx="11">
                  <c:v>6.8196256561361607E-2</c:v>
                </c:pt>
                <c:pt idx="12">
                  <c:v>6.7651826021852504E-2</c:v>
                </c:pt>
                <c:pt idx="13">
                  <c:v>6.3745772655397895E-2</c:v>
                </c:pt>
                <c:pt idx="14">
                  <c:v>6.4073304254616895E-2</c:v>
                </c:pt>
                <c:pt idx="15">
                  <c:v>4.5097011470943998E-2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7-4EC8-BB77-78C8800C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гц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34164479440068E-2"/>
              <c:y val="6.386080973548589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484612304817838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'lab10'!$A$2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'lab10'!$B$2:$K$2</c:f>
              <c:numCache>
                <c:formatCode>0.000</c:formatCode>
                <c:ptCount val="10"/>
                <c:pt idx="0">
                  <c:v>1.6958331249457601</c:v>
                </c:pt>
                <c:pt idx="1">
                  <c:v>1.58121915561885</c:v>
                </c:pt>
                <c:pt idx="2">
                  <c:v>1.52329867057636</c:v>
                </c:pt>
                <c:pt idx="3">
                  <c:v>1.49152986881091</c:v>
                </c:pt>
                <c:pt idx="4">
                  <c:v>1.4731785791883401</c:v>
                </c:pt>
                <c:pt idx="5">
                  <c:v>1.4629846497026999</c:v>
                </c:pt>
                <c:pt idx="6">
                  <c:v>1.49020447827516</c:v>
                </c:pt>
                <c:pt idx="7">
                  <c:v>1.54590168165606</c:v>
                </c:pt>
                <c:pt idx="8">
                  <c:v>1.6323246027121801</c:v>
                </c:pt>
                <c:pt idx="9">
                  <c:v>1.7494299043900401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1-45A9-8C7E-A46D41B101C6}"/>
            </c:ext>
          </c:extLst>
        </c:ser>
        <c:ser>
          <c:idx val="1"/>
          <c:order val="1"/>
          <c:tx>
            <c:strRef>
              <c:f>'lab10'!$A$3</c:f>
              <c:strCache>
                <c:ptCount val="1"/>
                <c:pt idx="0">
                  <c:v>0,11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'lab10'!$B$3:$K$3</c:f>
              <c:numCache>
                <c:formatCode>0.000</c:formatCode>
                <c:ptCount val="10"/>
                <c:pt idx="0">
                  <c:v>1.67753213689221</c:v>
                </c:pt>
                <c:pt idx="1">
                  <c:v>1.5637767669712801</c:v>
                </c:pt>
                <c:pt idx="2">
                  <c:v>1.50651282426064</c:v>
                </c:pt>
                <c:pt idx="3">
                  <c:v>1.4751894492709501</c:v>
                </c:pt>
                <c:pt idx="4">
                  <c:v>1.4574692886238501</c:v>
                </c:pt>
                <c:pt idx="5">
                  <c:v>1.44883671591942</c:v>
                </c:pt>
                <c:pt idx="6">
                  <c:v>1.47779260342192</c:v>
                </c:pt>
                <c:pt idx="7">
                  <c:v>1.5334702757571399</c:v>
                </c:pt>
                <c:pt idx="8">
                  <c:v>1.6190006231073599</c:v>
                </c:pt>
                <c:pt idx="9">
                  <c:v>1.7359124871048499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41-45A9-8C7E-A46D41B101C6}"/>
            </c:ext>
          </c:extLst>
        </c:ser>
        <c:ser>
          <c:idx val="2"/>
          <c:order val="2"/>
          <c:tx>
            <c:strRef>
              <c:f>'lab10'!$A$4</c:f>
              <c:strCache>
                <c:ptCount val="1"/>
                <c:pt idx="0">
                  <c:v>0,12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'lab10'!$B$4:$K$4</c:f>
              <c:numCache>
                <c:formatCode>0.000</c:formatCode>
                <c:ptCount val="10"/>
                <c:pt idx="0">
                  <c:v>1.6608810207863001</c:v>
                </c:pt>
                <c:pt idx="1">
                  <c:v>1.54793498072779</c:v>
                </c:pt>
                <c:pt idx="2">
                  <c:v>1.49128300983643</c:v>
                </c:pt>
                <c:pt idx="3">
                  <c:v>1.4603741383950399</c:v>
                </c:pt>
                <c:pt idx="4">
                  <c:v>1.44322728353744</c:v>
                </c:pt>
                <c:pt idx="5">
                  <c:v>1.4359780312350301</c:v>
                </c:pt>
                <c:pt idx="6">
                  <c:v>1.46659124488648</c:v>
                </c:pt>
                <c:pt idx="7">
                  <c:v>1.52227994691816</c:v>
                </c:pt>
                <c:pt idx="8">
                  <c:v>1.60702028150434</c:v>
                </c:pt>
                <c:pt idx="9">
                  <c:v>1.7237569892079201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41-45A9-8C7E-A46D41B101C6}"/>
            </c:ext>
          </c:extLst>
        </c:ser>
        <c:ser>
          <c:idx val="3"/>
          <c:order val="3"/>
          <c:tx>
            <c:strRef>
              <c:f>'lab10'!$A$5</c:f>
              <c:strCache>
                <c:ptCount val="1"/>
                <c:pt idx="0">
                  <c:v>0,13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'lab10'!$B$5:$K$5</c:f>
              <c:numCache>
                <c:formatCode>0.000</c:formatCode>
                <c:ptCount val="10"/>
                <c:pt idx="0">
                  <c:v>1.6456005534490701</c:v>
                </c:pt>
                <c:pt idx="1">
                  <c:v>1.5334226987281301</c:v>
                </c:pt>
                <c:pt idx="2">
                  <c:v>1.47734577454561</c:v>
                </c:pt>
                <c:pt idx="3">
                  <c:v>1.44682604136648</c:v>
                </c:pt>
                <c:pt idx="4">
                  <c:v>1.4302053871148901</c:v>
                </c:pt>
                <c:pt idx="5">
                  <c:v>1.4241943368133401</c:v>
                </c:pt>
                <c:pt idx="6">
                  <c:v>1.45640019710646</c:v>
                </c:pt>
                <c:pt idx="7">
                  <c:v>1.5121259850044899</c:v>
                </c:pt>
                <c:pt idx="8">
                  <c:v>1.5961617229066101</c:v>
                </c:pt>
                <c:pt idx="9">
                  <c:v>1.71273823398156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41-45A9-8C7E-A46D41B101C6}"/>
            </c:ext>
          </c:extLst>
        </c:ser>
        <c:ser>
          <c:idx val="4"/>
          <c:order val="4"/>
          <c:tx>
            <c:strRef>
              <c:f>'lab10'!$A$6</c:f>
              <c:strCache>
                <c:ptCount val="1"/>
                <c:pt idx="0">
                  <c:v>0,14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'lab10'!$B$6:$K$6</c:f>
              <c:numCache>
                <c:formatCode>0.000</c:formatCode>
                <c:ptCount val="10"/>
                <c:pt idx="0">
                  <c:v>1.6314755260821701</c:v>
                </c:pt>
                <c:pt idx="1">
                  <c:v>1.5200310435865001</c:v>
                </c:pt>
                <c:pt idx="2">
                  <c:v>1.4644981785306701</c:v>
                </c:pt>
                <c:pt idx="3">
                  <c:v>1.4343464807256301</c:v>
                </c:pt>
                <c:pt idx="4">
                  <c:v>1.41821304308887</c:v>
                </c:pt>
                <c:pt idx="5">
                  <c:v>1.4133199001204599</c:v>
                </c:pt>
                <c:pt idx="6">
                  <c:v>1.44706495886554</c:v>
                </c:pt>
                <c:pt idx="7">
                  <c:v>1.50285052959545</c:v>
                </c:pt>
                <c:pt idx="8">
                  <c:v>1.58625396731754</c:v>
                </c:pt>
                <c:pt idx="9">
                  <c:v>1.70268282799574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41-45A9-8C7E-A46D41B101C6}"/>
            </c:ext>
          </c:extLst>
        </c:ser>
        <c:ser>
          <c:idx val="5"/>
          <c:order val="5"/>
          <c:tx>
            <c:strRef>
              <c:f>'lab10'!$A$7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'lab10'!$B$7:$K$7</c:f>
              <c:numCache>
                <c:formatCode>0.000</c:formatCode>
                <c:ptCount val="10"/>
                <c:pt idx="0">
                  <c:v>1.61833659491132</c:v>
                </c:pt>
                <c:pt idx="1">
                  <c:v>1.5075957650921501</c:v>
                </c:pt>
                <c:pt idx="2">
                  <c:v>1.45258067424361</c:v>
                </c:pt>
                <c:pt idx="3">
                  <c:v>1.4227792689163701</c:v>
                </c:pt>
                <c:pt idx="4">
                  <c:v>1.4071003722472399</c:v>
                </c:pt>
                <c:pt idx="5">
                  <c:v>1.4032239724759401</c:v>
                </c:pt>
                <c:pt idx="6">
                  <c:v>1.43846394492789</c:v>
                </c:pt>
                <c:pt idx="7">
                  <c:v>1.49432939800704</c:v>
                </c:pt>
                <c:pt idx="8">
                  <c:v>1.5771626088989701</c:v>
                </c:pt>
                <c:pt idx="9">
                  <c:v>1.6934545641215399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41-45A9-8C7E-A46D41B101C6}"/>
            </c:ext>
          </c:extLst>
        </c:ser>
        <c:ser>
          <c:idx val="6"/>
          <c:order val="6"/>
          <c:tx>
            <c:strRef>
              <c:f>'lab10'!$A$8</c:f>
              <c:strCache>
                <c:ptCount val="1"/>
                <c:pt idx="0">
                  <c:v>0,16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'lab10'!$B$8:$K$8</c:f>
              <c:numCache>
                <c:formatCode>0.000</c:formatCode>
                <c:ptCount val="10"/>
                <c:pt idx="0">
                  <c:v>1.60604823369042</c:v>
                </c:pt>
                <c:pt idx="1">
                  <c:v>1.49598545798141</c:v>
                </c:pt>
                <c:pt idx="2">
                  <c:v>1.44146562021062</c:v>
                </c:pt>
                <c:pt idx="3">
                  <c:v>1.4119994373893701</c:v>
                </c:pt>
                <c:pt idx="4">
                  <c:v>1.3967473796082199</c:v>
                </c:pt>
                <c:pt idx="5">
                  <c:v>1.39380156782632</c:v>
                </c:pt>
                <c:pt idx="6">
                  <c:v>1.4304997996072499</c:v>
                </c:pt>
                <c:pt idx="7">
                  <c:v>1.4864632518449801</c:v>
                </c:pt>
                <c:pt idx="8">
                  <c:v>1.56878019180493</c:v>
                </c:pt>
                <c:pt idx="9">
                  <c:v>1.68494463690171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41-45A9-8C7E-A46D41B101C6}"/>
            </c:ext>
          </c:extLst>
        </c:ser>
        <c:ser>
          <c:idx val="7"/>
          <c:order val="7"/>
          <c:tx>
            <c:strRef>
              <c:f>'lab10'!$A$9</c:f>
              <c:strCache>
                <c:ptCount val="1"/>
                <c:pt idx="0">
                  <c:v>0,17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'lab10'!$B$9:$K$9</c:f>
              <c:numCache>
                <c:formatCode>0.000</c:formatCode>
                <c:ptCount val="10"/>
                <c:pt idx="0">
                  <c:v>1.5945002255287299</c:v>
                </c:pt>
                <c:pt idx="1">
                  <c:v>1.4850932858602</c:v>
                </c:pt>
                <c:pt idx="2">
                  <c:v>1.43104929182501</c:v>
                </c:pt>
                <c:pt idx="3">
                  <c:v>1.4019054503488899</c:v>
                </c:pt>
                <c:pt idx="4">
                  <c:v>1.3870565201138301</c:v>
                </c:pt>
                <c:pt idx="5">
                  <c:v>1.3849671009928</c:v>
                </c:pt>
                <c:pt idx="6">
                  <c:v>1.4230933629334099</c:v>
                </c:pt>
                <c:pt idx="7">
                  <c:v>1.47917137971871</c:v>
                </c:pt>
                <c:pt idx="8">
                  <c:v>1.5610194533945101</c:v>
                </c:pt>
                <c:pt idx="9">
                  <c:v>1.6770647721057299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41-45A9-8C7E-A46D41B101C6}"/>
            </c:ext>
          </c:extLst>
        </c:ser>
        <c:ser>
          <c:idx val="8"/>
          <c:order val="8"/>
          <c:tx>
            <c:strRef>
              <c:f>'lab10'!$A$10</c:f>
              <c:strCache>
                <c:ptCount val="1"/>
                <c:pt idx="0">
                  <c:v>0,18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yVal>
            <c:numRef>
              <c:f>'lab10'!$B$10:$K$10</c:f>
              <c:numCache>
                <c:formatCode>0.000</c:formatCode>
                <c:ptCount val="10"/>
                <c:pt idx="0">
                  <c:v>1.5836017236812401</c:v>
                </c:pt>
                <c:pt idx="1">
                  <c:v>1.4748312935107699</c:v>
                </c:pt>
                <c:pt idx="2">
                  <c:v>1.4212462951203699</c:v>
                </c:pt>
                <c:pt idx="3">
                  <c:v>1.39241370312351</c:v>
                </c:pt>
                <c:pt idx="4">
                  <c:v>1.3779474464944099</c:v>
                </c:pt>
                <c:pt idx="5">
                  <c:v>1.37664990303374</c:v>
                </c:pt>
                <c:pt idx="6">
                  <c:v>1.41617949223971</c:v>
                </c:pt>
                <c:pt idx="7">
                  <c:v>1.4723874050917101</c:v>
                </c:pt>
                <c:pt idx="8">
                  <c:v>1.5538087092022299</c:v>
                </c:pt>
                <c:pt idx="9">
                  <c:v>1.6697423847200601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41-45A9-8C7E-A46D41B101C6}"/>
            </c:ext>
          </c:extLst>
        </c:ser>
        <c:ser>
          <c:idx val="9"/>
          <c:order val="9"/>
          <c:tx>
            <c:strRef>
              <c:f>'lab10'!$A$11</c:f>
              <c:strCache>
                <c:ptCount val="1"/>
                <c:pt idx="0">
                  <c:v>0,19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prstDash val="lgDashDot"/>
              </a:ln>
              <a:effectLst/>
            </c:spPr>
          </c:marker>
          <c:yVal>
            <c:numRef>
              <c:f>'lab10'!$B$11:$K$11</c:f>
              <c:numCache>
                <c:formatCode>0.000</c:formatCode>
                <c:ptCount val="10"/>
                <c:pt idx="0">
                  <c:v>1.5732771233966001</c:v>
                </c:pt>
                <c:pt idx="1">
                  <c:v>1.4651262511819501</c:v>
                </c:pt>
                <c:pt idx="2">
                  <c:v>1.41198554844377</c:v>
                </c:pt>
                <c:pt idx="3">
                  <c:v>1.38345461961298</c:v>
                </c:pt>
                <c:pt idx="4">
                  <c:v>1.3693532677601401</c:v>
                </c:pt>
                <c:pt idx="5">
                  <c:v>1.3687909861696199</c:v>
                </c:pt>
                <c:pt idx="6">
                  <c:v>1.4097040219572201</c:v>
                </c:pt>
                <c:pt idx="7">
                  <c:v>1.46605622796861</c:v>
                </c:pt>
                <c:pt idx="8">
                  <c:v>1.5470884795448601</c:v>
                </c:pt>
                <c:pt idx="9">
                  <c:v>1.6629175318553899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41-45A9-8C7E-A46D41B101C6}"/>
            </c:ext>
          </c:extLst>
        </c:ser>
        <c:ser>
          <c:idx val="10"/>
          <c:order val="10"/>
          <c:tx>
            <c:strRef>
              <c:f>'lab10'!$A$12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prstDash val="lgDashDot"/>
              </a:ln>
              <a:effectLst/>
            </c:spPr>
          </c:marker>
          <c:yVal>
            <c:numRef>
              <c:f>'lab10'!$B$12:$K$12</c:f>
              <c:numCache>
                <c:formatCode>0.000</c:formatCode>
                <c:ptCount val="10"/>
                <c:pt idx="0">
                  <c:v>1.5634625179422199</c:v>
                </c:pt>
                <c:pt idx="1">
                  <c:v>1.4559163671886699</c:v>
                </c:pt>
                <c:pt idx="2">
                  <c:v>1.40320712838759</c:v>
                </c:pt>
                <c:pt idx="3">
                  <c:v>1.3749695617795199</c:v>
                </c:pt>
                <c:pt idx="4">
                  <c:v>1.36121758449478</c:v>
                </c:pt>
                <c:pt idx="5">
                  <c:v>1.361340484753</c:v>
                </c:pt>
                <c:pt idx="6">
                  <c:v>1.40362132180723</c:v>
                </c:pt>
                <c:pt idx="7">
                  <c:v>1.4601314378929999</c:v>
                </c:pt>
                <c:pt idx="8">
                  <c:v>1.54080868074122</c:v>
                </c:pt>
                <c:pt idx="9">
                  <c:v>1.65653946315373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41-45A9-8C7E-A46D41B1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459249412005312"/>
              <c:y val="0.858037811310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6.8747364206592818E-2"/>
              <c:y val="2.90931328595001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558441558441"/>
          <c:y val="8.333446148210015E-2"/>
          <c:w val="0.13419913419913421"/>
          <c:h val="0.82403227629017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112495143883187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'lab10'!$B$18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'lab10'!$B$19:$B$29</c:f>
              <c:numCache>
                <c:formatCode>0.000</c:formatCode>
                <c:ptCount val="11"/>
                <c:pt idx="0">
                  <c:v>45.261055041095901</c:v>
                </c:pt>
                <c:pt idx="1">
                  <c:v>48.5139364455502</c:v>
                </c:pt>
                <c:pt idx="2">
                  <c:v>51.605819925677103</c:v>
                </c:pt>
                <c:pt idx="3">
                  <c:v>54.544396077431998</c:v>
                </c:pt>
                <c:pt idx="4">
                  <c:v>57.336311798064202</c:v>
                </c:pt>
                <c:pt idx="5">
                  <c:v>59.987364606993502</c:v>
                </c:pt>
                <c:pt idx="6">
                  <c:v>62.502648774839898</c:v>
                </c:pt>
                <c:pt idx="7">
                  <c:v>64.886669238052605</c:v>
                </c:pt>
                <c:pt idx="8">
                  <c:v>67.143429359759907</c:v>
                </c:pt>
                <c:pt idx="9">
                  <c:v>69.276502099151898</c:v>
                </c:pt>
                <c:pt idx="10">
                  <c:v>71.2890859885201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2-4D60-AE0B-D09B418D20A9}"/>
            </c:ext>
          </c:extLst>
        </c:ser>
        <c:ser>
          <c:idx val="1"/>
          <c:order val="1"/>
          <c:tx>
            <c:strRef>
              <c:f>'lab10'!$C$18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'lab10'!$C$19:$C$29</c:f>
              <c:numCache>
                <c:formatCode>0.000</c:formatCode>
                <c:ptCount val="11"/>
                <c:pt idx="0">
                  <c:v>56.258334359113597</c:v>
                </c:pt>
                <c:pt idx="1">
                  <c:v>59.313496169283297</c:v>
                </c:pt>
                <c:pt idx="2">
                  <c:v>62.1868896828543</c:v>
                </c:pt>
                <c:pt idx="3">
                  <c:v>64.896780516636696</c:v>
                </c:pt>
                <c:pt idx="4">
                  <c:v>67.458344047942205</c:v>
                </c:pt>
                <c:pt idx="5">
                  <c:v>69.884353993178095</c:v>
                </c:pt>
                <c:pt idx="6">
                  <c:v>72.185685911888697</c:v>
                </c:pt>
                <c:pt idx="7">
                  <c:v>74.371708719324999</c:v>
                </c:pt>
                <c:pt idx="8">
                  <c:v>76.450503990246006</c:v>
                </c:pt>
                <c:pt idx="9">
                  <c:v>78.429199672026897</c:v>
                </c:pt>
                <c:pt idx="10">
                  <c:v>80.314005711873406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12-4D60-AE0B-D09B418D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2799871135242"/>
              <c:y val="0.8539541138289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2.0000000000000004E-2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49217809867629"/>
          <c:y val="0.41689654983917557"/>
          <c:w val="9.2779783393501805E-2"/>
          <c:h val="0.1743740098195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153852355486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'lab10'!$D$18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'lab10'!$F$19:$F$29</c:f>
              <c:numCache>
                <c:formatCode>0.00</c:formatCode>
                <c:ptCount val="11"/>
                <c:pt idx="0">
                  <c:v>80.452177542586298</c:v>
                </c:pt>
                <c:pt idx="1">
                  <c:v>81.792407426278402</c:v>
                </c:pt>
                <c:pt idx="2">
                  <c:v>82.985047473608404</c:v>
                </c:pt>
                <c:pt idx="3">
                  <c:v>84.047922937331492</c:v>
                </c:pt>
                <c:pt idx="4">
                  <c:v>84.995136787401208</c:v>
                </c:pt>
                <c:pt idx="5">
                  <c:v>85.838046972358399</c:v>
                </c:pt>
                <c:pt idx="6">
                  <c:v>86.585931802507005</c:v>
                </c:pt>
                <c:pt idx="7">
                  <c:v>87.246441362442795</c:v>
                </c:pt>
                <c:pt idx="8">
                  <c:v>87.826012721023304</c:v>
                </c:pt>
                <c:pt idx="9">
                  <c:v>88.3299872864322</c:v>
                </c:pt>
                <c:pt idx="10">
                  <c:v>88.762956543681497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B-4E42-B85A-A3E429FDDC76}"/>
            </c:ext>
          </c:extLst>
        </c:ser>
        <c:ser>
          <c:idx val="1"/>
          <c:order val="1"/>
          <c:tx>
            <c:strRef>
              <c:f>'lab10'!$E$18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'lab10'!$G$19:$G$29</c:f>
              <c:numCache>
                <c:formatCode>0.00</c:formatCode>
                <c:ptCount val="11"/>
                <c:pt idx="0">
                  <c:v>32.375575851999997</c:v>
                </c:pt>
                <c:pt idx="1">
                  <c:v>34.702386584799896</c:v>
                </c:pt>
                <c:pt idx="2">
                  <c:v>36.914034281600202</c:v>
                </c:pt>
                <c:pt idx="3">
                  <c:v>39.016020084000004</c:v>
                </c:pt>
                <c:pt idx="4">
                  <c:v>41.013098568000103</c:v>
                </c:pt>
                <c:pt idx="5">
                  <c:v>42.909416743199898</c:v>
                </c:pt>
                <c:pt idx="6">
                  <c:v>44.7086185799999</c:v>
                </c:pt>
                <c:pt idx="7">
                  <c:v>46.413926493599902</c:v>
                </c:pt>
                <c:pt idx="8">
                  <c:v>48.028204119999899</c:v>
                </c:pt>
                <c:pt idx="9">
                  <c:v>49.554007224000003</c:v>
                </c:pt>
                <c:pt idx="10">
                  <c:v>50.993623740000103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B-4E42-B85A-A3E429FD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95120618455115"/>
              <c:y val="0.8770040841830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2.0000000000000004E-2"/>
      </c:valAx>
      <c:valAx>
        <c:axId val="1969694991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22596237970253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3711178594138"/>
          <c:y val="0.41901406136967384"/>
          <c:w val="8.9408508236811679E-2"/>
          <c:h val="0.1619718772606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780210606204345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'lab1'!$D$2:$D$5</c:f>
              <c:numCache>
                <c:formatCode>General</c:formatCode>
                <c:ptCount val="4"/>
                <c:pt idx="0">
                  <c:v>0.22599609589764599</c:v>
                </c:pt>
                <c:pt idx="1">
                  <c:v>0.41599060920841402</c:v>
                </c:pt>
                <c:pt idx="2">
                  <c:v>0.29592035176362003</c:v>
                </c:pt>
                <c:pt idx="3">
                  <c:v>8.7643957341513007E-2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95-472E-A071-CC7A15F324F7}"/>
            </c:ext>
          </c:extLst>
        </c:ser>
        <c:ser>
          <c:idx val="1"/>
          <c:order val="1"/>
          <c:tx>
            <c:v>E</c:v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'lab1'!$E$2:$E$5</c:f>
              <c:numCache>
                <c:formatCode>General</c:formatCode>
                <c:ptCount val="4"/>
                <c:pt idx="0">
                  <c:v>0.22599606440483799</c:v>
                </c:pt>
                <c:pt idx="1">
                  <c:v>0.59701821053406501</c:v>
                </c:pt>
                <c:pt idx="2">
                  <c:v>0.48528222495611401</c:v>
                </c:pt>
                <c:pt idx="3">
                  <c:v>8.7643952437261197E-2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95-472E-A071-CC7A15F3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905507181972619"/>
              <c:y val="0.85027467741373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9534687793655425E-2"/>
              <c:y val="2.9096795134722441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1031692913385813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'lab2'!$B$1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'lab2'!$B$2:$B$6</c:f>
              <c:numCache>
                <c:formatCode>General</c:formatCode>
                <c:ptCount val="5"/>
                <c:pt idx="0">
                  <c:v>13.0238203697069</c:v>
                </c:pt>
                <c:pt idx="1">
                  <c:v>16.278503397244201</c:v>
                </c:pt>
                <c:pt idx="2">
                  <c:v>17.121005209367699</c:v>
                </c:pt>
                <c:pt idx="3">
                  <c:v>15.8501711178746</c:v>
                </c:pt>
                <c:pt idx="4">
                  <c:v>12.8178428200452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'lab2'!$C$1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'lab2'!$C$2:$C$6</c:f>
              <c:numCache>
                <c:formatCode>General</c:formatCode>
                <c:ptCount val="5"/>
                <c:pt idx="0">
                  <c:v>19.648079941672201</c:v>
                </c:pt>
                <c:pt idx="1">
                  <c:v>20.8472531027004</c:v>
                </c:pt>
                <c:pt idx="2">
                  <c:v>21.0698145066435</c:v>
                </c:pt>
                <c:pt idx="3">
                  <c:v>20.617749154314101</c:v>
                </c:pt>
                <c:pt idx="4">
                  <c:v>19.5015801654279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0-448D-921E-C8E1C57F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076238072206438"/>
              <c:y val="0.85068150210234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</a:p>
            </c:rich>
          </c:tx>
          <c:layout>
            <c:manualLayout>
              <c:xMode val="edge"/>
              <c:yMode val="edge"/>
              <c:x val="5.9306351135109972E-2"/>
              <c:y val="2.907773196007661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82020102565925"/>
          <c:y val="0.42147158810176288"/>
          <c:w val="0.12624997819968603"/>
          <c:h val="0.21958553226440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69835958005249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'lab2'!$D$1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'lab2'!$F$2:$F$6</c:f>
              <c:numCache>
                <c:formatCode>General</c:formatCode>
                <c:ptCount val="5"/>
                <c:pt idx="0">
                  <c:v>66.285461013848106</c:v>
                </c:pt>
                <c:pt idx="1">
                  <c:v>78.084644135373608</c:v>
                </c:pt>
                <c:pt idx="2">
                  <c:v>81.258452484093908</c:v>
                </c:pt>
                <c:pt idx="3">
                  <c:v>76.876340861669604</c:v>
                </c:pt>
                <c:pt idx="4">
                  <c:v>65.727201136082797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'lab2'!$E$1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'lab2'!$G$2:$G$6</c:f>
              <c:numCache>
                <c:formatCode>General</c:formatCode>
                <c:ptCount val="5"/>
                <c:pt idx="0">
                  <c:v>17.744833257997001</c:v>
                </c:pt>
                <c:pt idx="1">
                  <c:v>22.179308396</c:v>
                </c:pt>
                <c:pt idx="2">
                  <c:v>23.327209223200001</c:v>
                </c:pt>
                <c:pt idx="3">
                  <c:v>21.595709677599999</c:v>
                </c:pt>
                <c:pt idx="4">
                  <c:v>17.464190775999999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84-4045-A604-8D3E02A0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493080929798653"/>
              <c:y val="0.83851606683251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им, %</a:t>
                </a:r>
              </a:p>
            </c:rich>
          </c:tx>
          <c:layout>
            <c:manualLayout>
              <c:xMode val="edge"/>
              <c:yMode val="edge"/>
              <c:x val="2.4110023489299325E-2"/>
              <c:y val="2.908274378779065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97431774968102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'lab3'!$A$2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'lab3'!$C$2:$J$2</c:f>
              <c:numCache>
                <c:formatCode>General</c:formatCode>
                <c:ptCount val="8"/>
                <c:pt idx="0">
                  <c:v>1.6552968769717</c:v>
                </c:pt>
                <c:pt idx="1">
                  <c:v>1.543662329877</c:v>
                </c:pt>
                <c:pt idx="2">
                  <c:v>1.4900124485748201</c:v>
                </c:pt>
                <c:pt idx="3">
                  <c:v>1.46660673504928</c:v>
                </c:pt>
                <c:pt idx="4">
                  <c:v>1.4678887216044001</c:v>
                </c:pt>
                <c:pt idx="5">
                  <c:v>1.52951757497059</c:v>
                </c:pt>
                <c:pt idx="6">
                  <c:v>1.6173865670324801</c:v>
                </c:pt>
                <c:pt idx="7">
                  <c:v>1.7351517319650001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'lab3'!$A$3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'lab3'!$C$3:$J$3</c:f>
              <c:numCache>
                <c:formatCode>General</c:formatCode>
                <c:ptCount val="8"/>
                <c:pt idx="0">
                  <c:v>1.89910829761777</c:v>
                </c:pt>
                <c:pt idx="1">
                  <c:v>1.6639651803048401</c:v>
                </c:pt>
                <c:pt idx="2">
                  <c:v>1.5663379342503501</c:v>
                </c:pt>
                <c:pt idx="3">
                  <c:v>1.52018599989864</c:v>
                </c:pt>
                <c:pt idx="4">
                  <c:v>1.5041522993451499</c:v>
                </c:pt>
                <c:pt idx="5">
                  <c:v>1.62869901623603</c:v>
                </c:pt>
                <c:pt idx="6">
                  <c:v>1.8076166773637199</c:v>
                </c:pt>
                <c:pt idx="7">
                  <c:v>2.1059636589469299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1-4EFC-B51E-EBD44807F724}"/>
            </c:ext>
          </c:extLst>
        </c:ser>
        <c:ser>
          <c:idx val="2"/>
          <c:order val="2"/>
          <c:tx>
            <c:strRef>
              <c:f>'lab3'!$A$4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'lab3'!$C$4:$J$4</c:f>
              <c:numCache>
                <c:formatCode>General</c:formatCode>
                <c:ptCount val="8"/>
                <c:pt idx="0">
                  <c:v>1.66258412901456</c:v>
                </c:pt>
                <c:pt idx="1">
                  <c:v>1.55453665910447</c:v>
                </c:pt>
                <c:pt idx="2">
                  <c:v>1.50061510679381</c:v>
                </c:pt>
                <c:pt idx="3">
                  <c:v>1.47653325571886</c:v>
                </c:pt>
                <c:pt idx="4">
                  <c:v>1.4756011999679199</c:v>
                </c:pt>
                <c:pt idx="5">
                  <c:v>1.53592902580753</c:v>
                </c:pt>
                <c:pt idx="6">
                  <c:v>1.6206151192751801</c:v>
                </c:pt>
                <c:pt idx="7">
                  <c:v>1.7168615348949501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1-4EFC-B51E-EBD44807F724}"/>
            </c:ext>
          </c:extLst>
        </c:ser>
        <c:ser>
          <c:idx val="3"/>
          <c:order val="3"/>
          <c:tx>
            <c:strRef>
              <c:f>'lab3'!$A$5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'lab3'!$C$5:$J$5</c:f>
              <c:numCache>
                <c:formatCode>General</c:formatCode>
                <c:ptCount val="8"/>
                <c:pt idx="0">
                  <c:v>1.55814216612908</c:v>
                </c:pt>
                <c:pt idx="1">
                  <c:v>1.51107596988621</c:v>
                </c:pt>
                <c:pt idx="2">
                  <c:v>1.4890795138419799</c:v>
                </c:pt>
                <c:pt idx="3">
                  <c:v>1.4867700014791201</c:v>
                </c:pt>
                <c:pt idx="4">
                  <c:v>1.51095408584547</c:v>
                </c:pt>
                <c:pt idx="5">
                  <c:v>1.6093013781807799</c:v>
                </c:pt>
                <c:pt idx="6">
                  <c:v>1.7609562802786101</c:v>
                </c:pt>
                <c:pt idx="7">
                  <c:v>2.0276725277855299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1-4EFC-B51E-EBD44807F724}"/>
            </c:ext>
          </c:extLst>
        </c:ser>
        <c:ser>
          <c:idx val="4"/>
          <c:order val="4"/>
          <c:tx>
            <c:strRef>
              <c:f>'lab3'!$A$6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'lab3'!$C$6:$J$6</c:f>
              <c:numCache>
                <c:formatCode>General</c:formatCode>
                <c:ptCount val="8"/>
                <c:pt idx="0">
                  <c:v>1.9369225760983699</c:v>
                </c:pt>
                <c:pt idx="1">
                  <c:v>1.6484438426667201</c:v>
                </c:pt>
                <c:pt idx="2">
                  <c:v>1.5418679104969</c:v>
                </c:pt>
                <c:pt idx="3">
                  <c:v>1.4941526411817401</c:v>
                </c:pt>
                <c:pt idx="4">
                  <c:v>1.47404644473292</c:v>
                </c:pt>
                <c:pt idx="5">
                  <c:v>1.60003766898189</c:v>
                </c:pt>
                <c:pt idx="6">
                  <c:v>1.75936244932993</c:v>
                </c:pt>
                <c:pt idx="7">
                  <c:v>2.0100362846125499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1-4EFC-B51E-EBD44807F724}"/>
            </c:ext>
          </c:extLst>
        </c:ser>
        <c:ser>
          <c:idx val="5"/>
          <c:order val="5"/>
          <c:tx>
            <c:strRef>
              <c:f>'lab3'!$A$7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'lab3'!$C$7:$J$7</c:f>
              <c:numCache>
                <c:formatCode>General</c:formatCode>
                <c:ptCount val="8"/>
                <c:pt idx="0">
                  <c:v>1.8607237396788101</c:v>
                </c:pt>
                <c:pt idx="1">
                  <c:v>1.63038617507043</c:v>
                </c:pt>
                <c:pt idx="2">
                  <c:v>1.54647586218682</c:v>
                </c:pt>
                <c:pt idx="3">
                  <c:v>1.50584905263848</c:v>
                </c:pt>
                <c:pt idx="4">
                  <c:v>1.4913620534627501</c:v>
                </c:pt>
                <c:pt idx="5">
                  <c:v>1.60820512402462</c:v>
                </c:pt>
                <c:pt idx="6">
                  <c:v>1.78841961029064</c:v>
                </c:pt>
                <c:pt idx="7">
                  <c:v>2.18567372502859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1-4EFC-B51E-EBD44807F724}"/>
            </c:ext>
          </c:extLst>
        </c:ser>
        <c:ser>
          <c:idx val="6"/>
          <c:order val="6"/>
          <c:tx>
            <c:strRef>
              <c:f>'lab3'!$A$8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'lab3'!$C$8:$J$8</c:f>
              <c:numCache>
                <c:formatCode>General</c:formatCode>
                <c:ptCount val="8"/>
                <c:pt idx="0">
                  <c:v>1.6398289509270101</c:v>
                </c:pt>
                <c:pt idx="1">
                  <c:v>1.5107954234420899</c:v>
                </c:pt>
                <c:pt idx="2">
                  <c:v>1.4608358558874901</c:v>
                </c:pt>
                <c:pt idx="3">
                  <c:v>1.43904529488602</c:v>
                </c:pt>
                <c:pt idx="4">
                  <c:v>1.44595890038965</c:v>
                </c:pt>
                <c:pt idx="5">
                  <c:v>1.5105241292940601</c:v>
                </c:pt>
                <c:pt idx="6">
                  <c:v>1.60610118164773</c:v>
                </c:pt>
                <c:pt idx="7">
                  <c:v>1.7935763975416099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1-4EFC-B51E-EBD44807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290482256127125"/>
              <c:y val="0.85452632149388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2.2000000000000002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1681577776679351E-2"/>
              <c:y val="1.63772336995884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625200470630826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'lab3'!$C$15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'lab3'!$C$16:$C$22</c:f>
              <c:numCache>
                <c:formatCode>General</c:formatCode>
                <c:ptCount val="7"/>
                <c:pt idx="0">
                  <c:v>31.867916681613799</c:v>
                </c:pt>
                <c:pt idx="1">
                  <c:v>318.13678389347302</c:v>
                </c:pt>
                <c:pt idx="2">
                  <c:v>374.58837551362302</c:v>
                </c:pt>
                <c:pt idx="3">
                  <c:v>33.843943083579902</c:v>
                </c:pt>
                <c:pt idx="4">
                  <c:v>24.378195545111499</c:v>
                </c:pt>
                <c:pt idx="5">
                  <c:v>7.8403954031087997</c:v>
                </c:pt>
                <c:pt idx="6">
                  <c:v>10.076774084697499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'lab3'!$D$15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'lab3'!$D$16:$D$22</c:f>
              <c:numCache>
                <c:formatCode>General</c:formatCode>
                <c:ptCount val="7"/>
                <c:pt idx="0">
                  <c:v>38.309776541548402</c:v>
                </c:pt>
                <c:pt idx="1">
                  <c:v>322.70832121919898</c:v>
                </c:pt>
                <c:pt idx="2">
                  <c:v>446.82175403997502</c:v>
                </c:pt>
                <c:pt idx="3">
                  <c:v>36.857753747950099</c:v>
                </c:pt>
                <c:pt idx="4">
                  <c:v>25.0185721290926</c:v>
                </c:pt>
                <c:pt idx="5">
                  <c:v>7.9525660727873202</c:v>
                </c:pt>
                <c:pt idx="6">
                  <c:v>12.389708672054301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F-4F5B-B1BD-038B978B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785862974024784"/>
              <c:y val="0.8580376932050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0401303285365189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984613992216"/>
          <c:y val="0.39563575386410033"/>
          <c:w val="0.1376078935343637"/>
          <c:h val="0.21798775153105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0488207995739671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'lab3'!$E$15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'lab3'!$G$16:$G$22</c:f>
              <c:numCache>
                <c:formatCode>General</c:formatCode>
                <c:ptCount val="7"/>
                <c:pt idx="0">
                  <c:v>83.184814839762495</c:v>
                </c:pt>
                <c:pt idx="1">
                  <c:v>98.583384119611594</c:v>
                </c:pt>
                <c:pt idx="2">
                  <c:v>83.833961110163401</c:v>
                </c:pt>
                <c:pt idx="3">
                  <c:v>91.823129849475009</c:v>
                </c:pt>
                <c:pt idx="4">
                  <c:v>97.4403951565386</c:v>
                </c:pt>
                <c:pt idx="5">
                  <c:v>98.589503455213503</c:v>
                </c:pt>
                <c:pt idx="6">
                  <c:v>81.331808127387788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'lab3'!$F$15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'lab3'!$H$16:$H$22</c:f>
              <c:numCache>
                <c:formatCode>General</c:formatCode>
                <c:ptCount val="7"/>
                <c:pt idx="0">
                  <c:v>32.564803476000201</c:v>
                </c:pt>
                <c:pt idx="1">
                  <c:v>82.27987541600011</c:v>
                </c:pt>
                <c:pt idx="2">
                  <c:v>31.442503216000002</c:v>
                </c:pt>
                <c:pt idx="3">
                  <c:v>29.661650379999898</c:v>
                </c:pt>
                <c:pt idx="4">
                  <c:v>77.806062635999893</c:v>
                </c:pt>
                <c:pt idx="5">
                  <c:v>85.110675240000006</c:v>
                </c:pt>
                <c:pt idx="6">
                  <c:v>35.845098479999798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D3-4F04-838F-36C0A539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a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89345239453763936"/>
              <c:y val="0.8580376932050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1" baseline="0">
                    <a:effectLst/>
                  </a:rPr>
                  <a:t>η</a:t>
                </a:r>
                <a:r>
                  <a:rPr lang="ru-RU" sz="1400" b="0" i="0" baseline="-25000">
                    <a:effectLst/>
                  </a:rPr>
                  <a:t>сх</a:t>
                </a:r>
                <a:r>
                  <a:rPr lang="en-US" sz="1400" b="0" i="0" baseline="0">
                    <a:effectLst/>
                  </a:rPr>
                  <a:t>, </a:t>
                </a:r>
                <a:r>
                  <a:rPr lang="ru-RU" sz="1400" b="0" i="1" baseline="0">
                    <a:effectLst/>
                  </a:rPr>
                  <a:t>К</a:t>
                </a:r>
                <a:r>
                  <a:rPr lang="ru-RU" sz="1400" b="0" i="0" baseline="-25000">
                    <a:effectLst/>
                  </a:rPr>
                  <a:t>им</a:t>
                </a:r>
                <a:r>
                  <a:rPr lang="ru-RU" sz="1400" b="0" i="0" baseline="0">
                    <a:effectLst/>
                  </a:rPr>
                  <a:t>, %</a:t>
                </a:r>
                <a:endParaRPr lang="ru-RU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2.1148512685914264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8781731206751"/>
          <c:y val="0.41125303085052345"/>
          <c:w val="9.4488293216340516E-2"/>
          <c:h val="0.17749393829895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1734997088343"/>
          <c:h val="0.73176905479559973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'lab4'!$B$2:$F$2</c:f>
              <c:numCache>
                <c:formatCode>General</c:formatCode>
                <c:ptCount val="5"/>
                <c:pt idx="0">
                  <c:v>2.2459294656702302</c:v>
                </c:pt>
                <c:pt idx="1">
                  <c:v>1.9731462683501</c:v>
                </c:pt>
                <c:pt idx="2">
                  <c:v>1.88370300044938</c:v>
                </c:pt>
                <c:pt idx="3">
                  <c:v>2.0581708880756602</c:v>
                </c:pt>
                <c:pt idx="4">
                  <c:v>2.3674671743699598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'lab4'!$B$3:$F$3</c:f>
              <c:numCache>
                <c:formatCode>General</c:formatCode>
                <c:ptCount val="5"/>
                <c:pt idx="0">
                  <c:v>2.2357105483289099</c:v>
                </c:pt>
                <c:pt idx="1">
                  <c:v>1.9624891462706699</c:v>
                </c:pt>
                <c:pt idx="2">
                  <c:v>1.8697482937138601</c:v>
                </c:pt>
                <c:pt idx="3">
                  <c:v>2.0297604694730502</c:v>
                </c:pt>
                <c:pt idx="4">
                  <c:v>2.3399091921821098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18-4042-9D07-3BE10CF150A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'lab4'!$B$4:$F$4</c:f>
              <c:numCache>
                <c:formatCode>General</c:formatCode>
                <c:ptCount val="5"/>
                <c:pt idx="0">
                  <c:v>2.2459277486231</c:v>
                </c:pt>
                <c:pt idx="1">
                  <c:v>1.9731458858305599</c:v>
                </c:pt>
                <c:pt idx="2">
                  <c:v>1.88370294815808</c:v>
                </c:pt>
                <c:pt idx="3">
                  <c:v>2.05817090304545</c:v>
                </c:pt>
                <c:pt idx="4">
                  <c:v>2.3674672054703301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18-4042-9D07-3BE10CF150A5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'lab4'!$B$5:$F$5</c:f>
              <c:numCache>
                <c:formatCode>General</c:formatCode>
                <c:ptCount val="5"/>
                <c:pt idx="0">
                  <c:v>2.2357088886365601</c:v>
                </c:pt>
                <c:pt idx="1">
                  <c:v>1.96248878874642</c:v>
                </c:pt>
                <c:pt idx="2">
                  <c:v>1.8697482559874601</c:v>
                </c:pt>
                <c:pt idx="3">
                  <c:v>2.0297605011074298</c:v>
                </c:pt>
                <c:pt idx="4">
                  <c:v>2.3399092621596398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18-4042-9D07-3BE10CF1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19374088008093"/>
              <c:y val="0.87127050793995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2.4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8685472930448521E-2"/>
              <c:y val="5.12401559430771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935897242146"/>
          <c:y val="0.38345314380509382"/>
          <c:w val="8.76258140911782E-2"/>
          <c:h val="0.2961411242252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123824</xdr:rowOff>
    </xdr:from>
    <xdr:to>
      <xdr:col>13</xdr:col>
      <xdr:colOff>571500</xdr:colOff>
      <xdr:row>16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323851</xdr:colOff>
      <xdr:row>17</xdr:row>
      <xdr:rowOff>4762</xdr:rowOff>
    </xdr:from>
    <xdr:to>
      <xdr:col>14</xdr:col>
      <xdr:colOff>152400</xdr:colOff>
      <xdr:row>32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</xdr:colOff>
      <xdr:row>3</xdr:row>
      <xdr:rowOff>71437</xdr:rowOff>
    </xdr:from>
    <xdr:to>
      <xdr:col>22</xdr:col>
      <xdr:colOff>533399</xdr:colOff>
      <xdr:row>19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0</xdr:row>
      <xdr:rowOff>1066800</xdr:rowOff>
    </xdr:from>
    <xdr:to>
      <xdr:col>21</xdr:col>
      <xdr:colOff>333375</xdr:colOff>
      <xdr:row>10</xdr:row>
      <xdr:rowOff>66674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22</xdr:col>
      <xdr:colOff>400050</xdr:colOff>
      <xdr:row>20</xdr:row>
      <xdr:rowOff>223838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21</xdr:row>
      <xdr:rowOff>0</xdr:rowOff>
    </xdr:from>
    <xdr:to>
      <xdr:col>22</xdr:col>
      <xdr:colOff>485775</xdr:colOff>
      <xdr:row>36</xdr:row>
      <xdr:rowOff>33338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890586</xdr:rowOff>
    </xdr:from>
    <xdr:to>
      <xdr:col>19</xdr:col>
      <xdr:colOff>304800</xdr:colOff>
      <xdr:row>16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38101</xdr:colOff>
      <xdr:row>15</xdr:row>
      <xdr:rowOff>157162</xdr:rowOff>
    </xdr:from>
    <xdr:to>
      <xdr:col>19</xdr:col>
      <xdr:colOff>314325</xdr:colOff>
      <xdr:row>32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90539</xdr:colOff>
      <xdr:row>1</xdr:row>
      <xdr:rowOff>401516</xdr:rowOff>
    </xdr:from>
    <xdr:to>
      <xdr:col>20</xdr:col>
      <xdr:colOff>170717</xdr:colOff>
      <xdr:row>4</xdr:row>
      <xdr:rowOff>990810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14</xdr:row>
      <xdr:rowOff>642937</xdr:rowOff>
    </xdr:from>
    <xdr:to>
      <xdr:col>17</xdr:col>
      <xdr:colOff>590550</xdr:colOff>
      <xdr:row>17</xdr:row>
      <xdr:rowOff>623887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17</xdr:row>
      <xdr:rowOff>909636</xdr:rowOff>
    </xdr:from>
    <xdr:to>
      <xdr:col>17</xdr:col>
      <xdr:colOff>276225</xdr:colOff>
      <xdr:row>20</xdr:row>
      <xdr:rowOff>933449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433388</xdr:rowOff>
    </xdr:from>
    <xdr:to>
      <xdr:col>18</xdr:col>
      <xdr:colOff>571500</xdr:colOff>
      <xdr:row>2</xdr:row>
      <xdr:rowOff>2895600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346983</xdr:colOff>
      <xdr:row>3</xdr:row>
      <xdr:rowOff>1832882</xdr:rowOff>
    </xdr:from>
    <xdr:to>
      <xdr:col>16</xdr:col>
      <xdr:colOff>20411</xdr:colOff>
      <xdr:row>4</xdr:row>
      <xdr:rowOff>997404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404132</xdr:colOff>
      <xdr:row>14</xdr:row>
      <xdr:rowOff>404130</xdr:rowOff>
    </xdr:from>
    <xdr:to>
      <xdr:col>16</xdr:col>
      <xdr:colOff>438149</xdr:colOff>
      <xdr:row>16</xdr:row>
      <xdr:rowOff>1647824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481635</xdr:colOff>
      <xdr:row>0</xdr:row>
      <xdr:rowOff>507516</xdr:rowOff>
    </xdr:from>
    <xdr:to>
      <xdr:col>22</xdr:col>
      <xdr:colOff>176834</xdr:colOff>
      <xdr:row>2</xdr:row>
      <xdr:rowOff>622644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9</xdr:row>
      <xdr:rowOff>185736</xdr:rowOff>
    </xdr:from>
    <xdr:to>
      <xdr:col>21</xdr:col>
      <xdr:colOff>371475</xdr:colOff>
      <xdr:row>15</xdr:row>
      <xdr:rowOff>638174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333374</xdr:colOff>
      <xdr:row>15</xdr:row>
      <xdr:rowOff>309561</xdr:rowOff>
    </xdr:from>
    <xdr:to>
      <xdr:col>19</xdr:col>
      <xdr:colOff>238125</xdr:colOff>
      <xdr:row>30</xdr:row>
      <xdr:rowOff>104774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90485</xdr:rowOff>
    </xdr:from>
    <xdr:to>
      <xdr:col>23</xdr:col>
      <xdr:colOff>161925</xdr:colOff>
      <xdr:row>9</xdr:row>
      <xdr:rowOff>209549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9</xdr:row>
      <xdr:rowOff>157161</xdr:rowOff>
    </xdr:from>
    <xdr:to>
      <xdr:col>22</xdr:col>
      <xdr:colOff>104774</xdr:colOff>
      <xdr:row>15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15</xdr:row>
      <xdr:rowOff>100012</xdr:rowOff>
    </xdr:from>
    <xdr:to>
      <xdr:col>22</xdr:col>
      <xdr:colOff>457200</xdr:colOff>
      <xdr:row>31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171450</xdr:rowOff>
    </xdr:from>
    <xdr:to>
      <xdr:col>21</xdr:col>
      <xdr:colOff>390525</xdr:colOff>
      <xdr:row>6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6</xdr:row>
      <xdr:rowOff>176211</xdr:rowOff>
    </xdr:from>
    <xdr:to>
      <xdr:col>21</xdr:col>
      <xdr:colOff>57150</xdr:colOff>
      <xdr:row>17</xdr:row>
      <xdr:rowOff>895349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17</xdr:row>
      <xdr:rowOff>1433512</xdr:rowOff>
    </xdr:from>
    <xdr:to>
      <xdr:col>20</xdr:col>
      <xdr:colOff>409575</xdr:colOff>
      <xdr:row>27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771525</xdr:rowOff>
    </xdr:from>
    <xdr:to>
      <xdr:col>22</xdr:col>
      <xdr:colOff>400050</xdr:colOff>
      <xdr:row>9</xdr:row>
      <xdr:rowOff>19049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9</xdr:row>
      <xdr:rowOff>19050</xdr:rowOff>
    </xdr:from>
    <xdr:to>
      <xdr:col>20</xdr:col>
      <xdr:colOff>466725</xdr:colOff>
      <xdr:row>17</xdr:row>
      <xdr:rowOff>1481138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17</xdr:row>
      <xdr:rowOff>1504950</xdr:rowOff>
    </xdr:from>
    <xdr:to>
      <xdr:col>20</xdr:col>
      <xdr:colOff>428625</xdr:colOff>
      <xdr:row>27</xdr:row>
      <xdr:rowOff>233363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0</xdr:row>
      <xdr:rowOff>166687</xdr:rowOff>
    </xdr:from>
    <xdr:to>
      <xdr:col>25</xdr:col>
      <xdr:colOff>400050</xdr:colOff>
      <xdr:row>16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676275</xdr:colOff>
      <xdr:row>16</xdr:row>
      <xdr:rowOff>47625</xdr:rowOff>
    </xdr:from>
    <xdr:to>
      <xdr:col>25</xdr:col>
      <xdr:colOff>161925</xdr:colOff>
      <xdr:row>25</xdr:row>
      <xdr:rowOff>119063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619125</xdr:colOff>
      <xdr:row>24</xdr:row>
      <xdr:rowOff>2305050</xdr:rowOff>
    </xdr:from>
    <xdr:to>
      <xdr:col>25</xdr:col>
      <xdr:colOff>104775</xdr:colOff>
      <xdr:row>45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R23" sqref="R23"/>
    </sheetView>
  </sheetViews>
  <sheetFormatPr defaultRowHeight="15" x14ac:dyDescent="0.25"/>
  <sheetData>
    <row r="1" spans="1:5" ht="18.75" thickBot="1" x14ac:dyDescent="0.4">
      <c r="A1" t="s">
        <v>0</v>
      </c>
      <c r="B1" t="s">
        <v>1</v>
      </c>
      <c r="C1" t="s">
        <v>2</v>
      </c>
      <c r="D1" t="s">
        <v>35</v>
      </c>
      <c r="E1" t="s">
        <v>3</v>
      </c>
    </row>
    <row r="2" spans="1:5" ht="19.5" thickBot="1" x14ac:dyDescent="0.3">
      <c r="A2" s="1">
        <v>1</v>
      </c>
      <c r="B2" s="2">
        <v>0.73084272136253303</v>
      </c>
      <c r="C2" s="2">
        <v>2.2618511450569798</v>
      </c>
      <c r="D2" s="7">
        <v>0.22599609589764599</v>
      </c>
      <c r="E2" s="3">
        <v>0.22599606440483799</v>
      </c>
    </row>
    <row r="3" spans="1:5" ht="19.5" thickBot="1" x14ac:dyDescent="0.3">
      <c r="A3" s="4">
        <v>2</v>
      </c>
      <c r="B3" s="5">
        <v>0.53536415938362203</v>
      </c>
      <c r="C3" s="5">
        <v>2.1501816049639002</v>
      </c>
      <c r="D3" s="8">
        <v>0.41599060920841402</v>
      </c>
      <c r="E3" s="6">
        <v>0.59701821053406501</v>
      </c>
    </row>
    <row r="4" spans="1:5" ht="19.5" thickBot="1" x14ac:dyDescent="0.3">
      <c r="A4" s="4">
        <v>3</v>
      </c>
      <c r="B4" s="5">
        <v>0.34963411984242299</v>
      </c>
      <c r="C4" s="5">
        <v>2.1807900932023498</v>
      </c>
      <c r="D4" s="8">
        <v>0.29592035176362003</v>
      </c>
      <c r="E4" s="6">
        <v>0.48528222495611401</v>
      </c>
    </row>
    <row r="5" spans="1:5" ht="19.5" thickBot="1" x14ac:dyDescent="0.3">
      <c r="A5" s="4">
        <v>4</v>
      </c>
      <c r="B5" s="5">
        <v>0.102340714536424</v>
      </c>
      <c r="C5" s="5">
        <v>2.26372692936943</v>
      </c>
      <c r="D5" s="8">
        <v>8.7643957341513007E-2</v>
      </c>
      <c r="E5" s="6">
        <v>8.7643952437261197E-2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13" workbookViewId="0">
      <selection activeCell="J34" sqref="J34"/>
    </sheetView>
  </sheetViews>
  <sheetFormatPr defaultRowHeight="15" x14ac:dyDescent="0.25"/>
  <cols>
    <col min="2" max="2" width="9.7109375" bestFit="1" customWidth="1"/>
    <col min="5" max="5" width="9.7109375" bestFit="1" customWidth="1"/>
    <col min="10" max="10" width="9.7109375" bestFit="1" customWidth="1"/>
    <col min="11" max="11" width="13.7109375" bestFit="1" customWidth="1"/>
    <col min="13" max="15" width="12.28515625" bestFit="1" customWidth="1"/>
  </cols>
  <sheetData>
    <row r="1" spans="1:15" ht="33" customHeight="1" thickBot="1" x14ac:dyDescent="0.3">
      <c r="A1" s="33" t="s">
        <v>41</v>
      </c>
      <c r="B1" s="35" t="s">
        <v>42</v>
      </c>
      <c r="C1" s="36"/>
      <c r="D1" s="37"/>
      <c r="E1" s="35" t="s">
        <v>43</v>
      </c>
      <c r="F1" s="36"/>
      <c r="G1" s="37"/>
      <c r="I1" s="33" t="s">
        <v>41</v>
      </c>
      <c r="J1" s="35" t="s">
        <v>42</v>
      </c>
      <c r="K1" s="36"/>
      <c r="L1" s="37"/>
      <c r="M1" s="35" t="s">
        <v>43</v>
      </c>
      <c r="N1" s="36"/>
      <c r="O1" s="37"/>
    </row>
    <row r="2" spans="1:15" ht="21" thickBot="1" x14ac:dyDescent="0.3">
      <c r="A2" s="34"/>
      <c r="B2" s="23" t="s">
        <v>44</v>
      </c>
      <c r="C2" s="24" t="s">
        <v>45</v>
      </c>
      <c r="D2" s="24" t="s">
        <v>46</v>
      </c>
      <c r="E2" s="23" t="s">
        <v>44</v>
      </c>
      <c r="F2" s="24" t="s">
        <v>45</v>
      </c>
      <c r="G2" s="24" t="s">
        <v>46</v>
      </c>
      <c r="I2" s="34"/>
      <c r="J2" s="23" t="s">
        <v>44</v>
      </c>
      <c r="K2" s="24" t="s">
        <v>45</v>
      </c>
      <c r="L2" s="24" t="s">
        <v>46</v>
      </c>
      <c r="M2" s="23" t="s">
        <v>44</v>
      </c>
      <c r="N2" s="24" t="s">
        <v>45</v>
      </c>
      <c r="O2" s="24" t="s">
        <v>46</v>
      </c>
    </row>
    <row r="3" spans="1:15" ht="19.5" thickBot="1" x14ac:dyDescent="0.3">
      <c r="A3" s="25">
        <v>1</v>
      </c>
      <c r="B3" s="27">
        <v>194.14838261953699</v>
      </c>
      <c r="C3" s="26">
        <v>1.0000001900486399</v>
      </c>
      <c r="D3" s="26">
        <v>0.13020007682081999</v>
      </c>
      <c r="E3" s="27">
        <v>48.715557161616502</v>
      </c>
      <c r="F3" s="26">
        <v>1.0000000154629201</v>
      </c>
      <c r="G3" s="26">
        <v>6.40095294606393E-2</v>
      </c>
      <c r="I3" s="25">
        <v>1</v>
      </c>
      <c r="J3" s="27">
        <f>B3</f>
        <v>194.14838261953699</v>
      </c>
      <c r="K3" s="28">
        <f>C3*100</f>
        <v>100.00001900486399</v>
      </c>
      <c r="L3" s="27">
        <f>D3</f>
        <v>0.13020007682081999</v>
      </c>
      <c r="M3" s="27">
        <f>E3</f>
        <v>48.715557161616502</v>
      </c>
      <c r="N3" s="28">
        <f t="shared" ref="N3:N18" si="0">F3*100</f>
        <v>100.00000154629201</v>
      </c>
      <c r="O3" s="27">
        <f>G3</f>
        <v>6.40095294606393E-2</v>
      </c>
    </row>
    <row r="4" spans="1:15" ht="19.5" thickBot="1" x14ac:dyDescent="0.3">
      <c r="A4" s="25">
        <v>2</v>
      </c>
      <c r="B4" s="27">
        <v>432.95877781706901</v>
      </c>
      <c r="C4" s="26">
        <v>0.92257983555591805</v>
      </c>
      <c r="D4" s="26">
        <v>0.223237745267445</v>
      </c>
      <c r="E4" s="27">
        <v>94.420047551182606</v>
      </c>
      <c r="F4" s="26">
        <v>0.99740391101034698</v>
      </c>
      <c r="G4" s="26">
        <v>6.9450295201006498E-2</v>
      </c>
      <c r="I4" s="25">
        <v>2</v>
      </c>
      <c r="J4" s="27">
        <f t="shared" ref="J4:J13" si="1">B4</f>
        <v>432.95877781706901</v>
      </c>
      <c r="K4" s="28">
        <f>C4*100</f>
        <v>92.257983555591807</v>
      </c>
      <c r="L4" s="27">
        <f t="shared" ref="L4:L13" si="2">D4</f>
        <v>0.223237745267445</v>
      </c>
      <c r="M4" s="27">
        <f t="shared" ref="M4:M18" si="3">E4</f>
        <v>94.420047551182606</v>
      </c>
      <c r="N4" s="28">
        <f t="shared" si="0"/>
        <v>99.740391101034703</v>
      </c>
      <c r="O4" s="27">
        <f t="shared" ref="O4:O18" si="4">G4</f>
        <v>6.9450295201006498E-2</v>
      </c>
    </row>
    <row r="5" spans="1:15" ht="19.5" thickBot="1" x14ac:dyDescent="0.3">
      <c r="A5" s="25">
        <v>3</v>
      </c>
      <c r="B5" s="27">
        <v>634.47855701522599</v>
      </c>
      <c r="C5" s="26">
        <v>0.91107377876275497</v>
      </c>
      <c r="D5" s="26">
        <v>0.26813773186301698</v>
      </c>
      <c r="E5" s="27">
        <v>131.528543577352</v>
      </c>
      <c r="F5" s="26">
        <v>0.97722680012490104</v>
      </c>
      <c r="G5" s="26">
        <v>6.7422463547462702E-2</v>
      </c>
      <c r="I5" s="25">
        <v>3</v>
      </c>
      <c r="J5" s="27">
        <f t="shared" si="1"/>
        <v>634.47855701522599</v>
      </c>
      <c r="K5" s="28">
        <f t="shared" ref="K5:K13" si="5">C5*100</f>
        <v>91.107377876275493</v>
      </c>
      <c r="L5" s="27">
        <f t="shared" si="2"/>
        <v>0.26813773186301698</v>
      </c>
      <c r="M5" s="27">
        <f t="shared" si="3"/>
        <v>131.528543577352</v>
      </c>
      <c r="N5" s="28">
        <f t="shared" si="0"/>
        <v>97.722680012490102</v>
      </c>
      <c r="O5" s="27">
        <f t="shared" si="4"/>
        <v>6.7422463547462702E-2</v>
      </c>
    </row>
    <row r="6" spans="1:15" ht="19.5" thickBot="1" x14ac:dyDescent="0.3">
      <c r="A6" s="25">
        <v>4</v>
      </c>
      <c r="B6" s="27">
        <v>783.65142707452299</v>
      </c>
      <c r="C6" s="26">
        <v>0.91674923955079801</v>
      </c>
      <c r="D6" s="26">
        <v>0.29053520266786098</v>
      </c>
      <c r="E6" s="27">
        <v>162.67270014244701</v>
      </c>
      <c r="F6" s="26">
        <v>0.99467102155803599</v>
      </c>
      <c r="G6" s="26">
        <v>6.8564916630037998E-2</v>
      </c>
      <c r="I6" s="25">
        <v>4</v>
      </c>
      <c r="J6" s="27">
        <f t="shared" si="1"/>
        <v>783.65142707452299</v>
      </c>
      <c r="K6" s="28">
        <f t="shared" si="5"/>
        <v>91.674923955079805</v>
      </c>
      <c r="L6" s="27">
        <f t="shared" si="2"/>
        <v>0.29053520266786098</v>
      </c>
      <c r="M6" s="27">
        <f t="shared" si="3"/>
        <v>162.67270014244701</v>
      </c>
      <c r="N6" s="28">
        <f t="shared" si="0"/>
        <v>99.467102155803602</v>
      </c>
      <c r="O6" s="27">
        <f t="shared" si="4"/>
        <v>6.8564916630037998E-2</v>
      </c>
    </row>
    <row r="7" spans="1:15" ht="19.5" thickBot="1" x14ac:dyDescent="0.3">
      <c r="A7" s="25">
        <v>5</v>
      </c>
      <c r="B7" s="27">
        <v>883.03267671396304</v>
      </c>
      <c r="C7" s="26">
        <v>0.92883013891073496</v>
      </c>
      <c r="D7" s="26">
        <v>0.30187285362407601</v>
      </c>
      <c r="E7" s="27">
        <v>187.52577695238901</v>
      </c>
      <c r="F7" s="26">
        <v>0.99953489126703099</v>
      </c>
      <c r="G7" s="26">
        <v>6.8617973597169604E-2</v>
      </c>
      <c r="I7" s="25">
        <v>5</v>
      </c>
      <c r="J7" s="27">
        <f t="shared" si="1"/>
        <v>883.03267671396304</v>
      </c>
      <c r="K7" s="28">
        <f t="shared" si="5"/>
        <v>92.883013891073489</v>
      </c>
      <c r="L7" s="27">
        <f t="shared" si="2"/>
        <v>0.30187285362407601</v>
      </c>
      <c r="M7" s="27">
        <f t="shared" si="3"/>
        <v>187.52577695238901</v>
      </c>
      <c r="N7" s="28">
        <f t="shared" si="0"/>
        <v>99.953489126703104</v>
      </c>
      <c r="O7" s="27">
        <f t="shared" si="4"/>
        <v>6.8617973597169604E-2</v>
      </c>
    </row>
    <row r="8" spans="1:15" ht="19.5" thickBot="1" x14ac:dyDescent="0.3">
      <c r="A8" s="25">
        <v>6</v>
      </c>
      <c r="B8" s="27">
        <v>924.22004896914405</v>
      </c>
      <c r="C8" s="26">
        <v>0.94789667504783104</v>
      </c>
      <c r="D8" s="26">
        <v>0.30481682209025301</v>
      </c>
      <c r="E8" s="27">
        <v>209.740777739696</v>
      </c>
      <c r="F8" s="26">
        <v>0.99987326841664204</v>
      </c>
      <c r="G8" s="26">
        <v>6.8505887872885501E-2</v>
      </c>
      <c r="I8" s="25">
        <v>6</v>
      </c>
      <c r="J8" s="27">
        <f t="shared" si="1"/>
        <v>924.22004896914405</v>
      </c>
      <c r="K8" s="28">
        <f t="shared" si="5"/>
        <v>94.789667504783097</v>
      </c>
      <c r="L8" s="27">
        <f t="shared" si="2"/>
        <v>0.30481682209025301</v>
      </c>
      <c r="M8" s="27">
        <f t="shared" si="3"/>
        <v>209.740777739696</v>
      </c>
      <c r="N8" s="28">
        <f t="shared" si="0"/>
        <v>99.987326841664199</v>
      </c>
      <c r="O8" s="27">
        <f t="shared" si="4"/>
        <v>6.8505887872885501E-2</v>
      </c>
    </row>
    <row r="9" spans="1:15" ht="19.5" thickBot="1" x14ac:dyDescent="0.3">
      <c r="A9" s="25">
        <v>7</v>
      </c>
      <c r="B9" s="27">
        <v>864.96639728634705</v>
      </c>
      <c r="C9" s="26">
        <v>0.81827311642422496</v>
      </c>
      <c r="D9" s="26">
        <v>0.29092517333658502</v>
      </c>
      <c r="E9" s="27">
        <v>237.79305453786199</v>
      </c>
      <c r="F9" s="26">
        <v>0.93507540584842597</v>
      </c>
      <c r="G9" s="26">
        <v>6.8546390262629597E-2</v>
      </c>
      <c r="I9" s="25">
        <v>7</v>
      </c>
      <c r="J9" s="27">
        <f t="shared" si="1"/>
        <v>864.96639728634705</v>
      </c>
      <c r="K9" s="28">
        <f t="shared" si="5"/>
        <v>81.827311642422501</v>
      </c>
      <c r="L9" s="27">
        <f t="shared" si="2"/>
        <v>0.29092517333658502</v>
      </c>
      <c r="M9" s="27">
        <f t="shared" si="3"/>
        <v>237.79305453786199</v>
      </c>
      <c r="N9" s="28">
        <f t="shared" si="0"/>
        <v>93.507540584842602</v>
      </c>
      <c r="O9" s="27">
        <f t="shared" si="4"/>
        <v>6.8546390262629597E-2</v>
      </c>
    </row>
    <row r="10" spans="1:15" ht="19.5" thickBot="1" x14ac:dyDescent="0.3">
      <c r="A10" s="25">
        <v>8</v>
      </c>
      <c r="B10" s="27">
        <v>603.72344441570601</v>
      </c>
      <c r="C10" s="26">
        <v>0.867251782707256</v>
      </c>
      <c r="D10" s="26">
        <v>0.25652556032023899</v>
      </c>
      <c r="E10" s="27">
        <v>211.45593278370299</v>
      </c>
      <c r="F10" s="26">
        <v>0.99563780530210599</v>
      </c>
      <c r="G10" s="26">
        <v>6.86429676842613E-2</v>
      </c>
      <c r="I10" s="25">
        <v>8</v>
      </c>
      <c r="J10" s="27">
        <f t="shared" si="1"/>
        <v>603.72344441570601</v>
      </c>
      <c r="K10" s="28">
        <f t="shared" si="5"/>
        <v>86.725178270725607</v>
      </c>
      <c r="L10" s="27">
        <f t="shared" si="2"/>
        <v>0.25652556032023899</v>
      </c>
      <c r="M10" s="27">
        <f t="shared" si="3"/>
        <v>211.45593278370299</v>
      </c>
      <c r="N10" s="28">
        <f t="shared" si="0"/>
        <v>99.563780530210593</v>
      </c>
      <c r="O10" s="27">
        <f t="shared" si="4"/>
        <v>6.86429676842613E-2</v>
      </c>
    </row>
    <row r="11" spans="1:15" ht="19.5" thickBot="1" x14ac:dyDescent="0.3">
      <c r="A11" s="25">
        <v>9</v>
      </c>
      <c r="B11" s="27">
        <v>393.93699467633701</v>
      </c>
      <c r="C11" s="26">
        <v>0.84056649003777695</v>
      </c>
      <c r="D11" s="26">
        <v>0.21022275228102799</v>
      </c>
      <c r="E11" s="27">
        <v>179.86670625149301</v>
      </c>
      <c r="F11" s="26">
        <v>0.997848218647859</v>
      </c>
      <c r="G11" s="26">
        <v>6.8637956545464798E-2</v>
      </c>
      <c r="I11" s="25">
        <v>9</v>
      </c>
      <c r="J11" s="27">
        <f t="shared" si="1"/>
        <v>393.93699467633701</v>
      </c>
      <c r="K11" s="28">
        <f t="shared" si="5"/>
        <v>84.056649003777693</v>
      </c>
      <c r="L11" s="27">
        <f t="shared" si="2"/>
        <v>0.21022275228102799</v>
      </c>
      <c r="M11" s="27">
        <f t="shared" si="3"/>
        <v>179.86670625149301</v>
      </c>
      <c r="N11" s="28">
        <f t="shared" si="0"/>
        <v>99.784821864785897</v>
      </c>
      <c r="O11" s="27">
        <f t="shared" si="4"/>
        <v>6.8637956545464798E-2</v>
      </c>
    </row>
    <row r="12" spans="1:15" ht="19.5" thickBot="1" x14ac:dyDescent="0.3">
      <c r="A12" s="25">
        <v>10</v>
      </c>
      <c r="B12" s="27">
        <v>216.493981156877</v>
      </c>
      <c r="C12" s="26">
        <v>0.82712735470175403</v>
      </c>
      <c r="D12" s="26">
        <v>0.14676478673889701</v>
      </c>
      <c r="E12" s="27">
        <v>152.52140723034501</v>
      </c>
      <c r="F12" s="26">
        <v>0.92312229670121304</v>
      </c>
      <c r="G12" s="26">
        <v>6.4205550387153296E-2</v>
      </c>
      <c r="I12" s="25">
        <v>10</v>
      </c>
      <c r="J12" s="27">
        <f t="shared" si="1"/>
        <v>216.493981156877</v>
      </c>
      <c r="K12" s="28">
        <f t="shared" si="5"/>
        <v>82.712735470175403</v>
      </c>
      <c r="L12" s="27">
        <f t="shared" si="2"/>
        <v>0.14676478673889701</v>
      </c>
      <c r="M12" s="27">
        <f t="shared" si="3"/>
        <v>152.52140723034501</v>
      </c>
      <c r="N12" s="28">
        <f t="shared" si="0"/>
        <v>92.312229670121297</v>
      </c>
      <c r="O12" s="27">
        <f t="shared" si="4"/>
        <v>6.4205550387153296E-2</v>
      </c>
    </row>
    <row r="13" spans="1:15" ht="19.5" thickBot="1" x14ac:dyDescent="0.3">
      <c r="A13" s="25">
        <v>11</v>
      </c>
      <c r="B13" s="27">
        <v>75.545820394836497</v>
      </c>
      <c r="C13" s="26">
        <v>1.00000011223388</v>
      </c>
      <c r="D13" s="26">
        <v>5.3660929912735897E-2</v>
      </c>
      <c r="E13" s="27">
        <v>130.32080816035599</v>
      </c>
      <c r="F13" s="26">
        <v>0.96616508696979198</v>
      </c>
      <c r="G13" s="26">
        <v>6.6863202161327198E-2</v>
      </c>
      <c r="I13" s="25">
        <v>11</v>
      </c>
      <c r="J13" s="27">
        <f t="shared" si="1"/>
        <v>75.545820394836497</v>
      </c>
      <c r="K13" s="28">
        <f t="shared" si="5"/>
        <v>100.000011223388</v>
      </c>
      <c r="L13" s="27">
        <f t="shared" si="2"/>
        <v>5.3660929912735897E-2</v>
      </c>
      <c r="M13" s="27">
        <f t="shared" si="3"/>
        <v>130.32080816035599</v>
      </c>
      <c r="N13" s="28">
        <f t="shared" si="0"/>
        <v>96.616508696979196</v>
      </c>
      <c r="O13" s="27">
        <f t="shared" si="4"/>
        <v>6.6863202161327198E-2</v>
      </c>
    </row>
    <row r="14" spans="1:15" ht="19.5" thickBot="1" x14ac:dyDescent="0.3">
      <c r="A14" s="25">
        <v>12</v>
      </c>
      <c r="B14" s="23"/>
      <c r="C14" s="23"/>
      <c r="D14" s="23"/>
      <c r="E14" s="27">
        <v>107.93866933029</v>
      </c>
      <c r="F14" s="26">
        <v>0.99355054366322004</v>
      </c>
      <c r="G14" s="26">
        <v>6.8196256561361607E-2</v>
      </c>
      <c r="I14" s="25">
        <v>12</v>
      </c>
      <c r="J14" s="27"/>
      <c r="K14" s="23"/>
      <c r="L14" s="23"/>
      <c r="M14" s="27">
        <f t="shared" si="3"/>
        <v>107.93866933029</v>
      </c>
      <c r="N14" s="28">
        <f t="shared" si="0"/>
        <v>99.355054366322008</v>
      </c>
      <c r="O14" s="27">
        <f t="shared" si="4"/>
        <v>6.8196256561361607E-2</v>
      </c>
    </row>
    <row r="15" spans="1:15" ht="19.5" thickBot="1" x14ac:dyDescent="0.3">
      <c r="A15" s="25">
        <v>13</v>
      </c>
      <c r="B15" s="23"/>
      <c r="C15" s="23"/>
      <c r="D15" s="23"/>
      <c r="E15" s="27">
        <v>84.046054760262095</v>
      </c>
      <c r="F15" s="26">
        <v>0.99894575630003102</v>
      </c>
      <c r="G15" s="26">
        <v>6.7651826021852504E-2</v>
      </c>
      <c r="I15" s="25">
        <v>13</v>
      </c>
      <c r="J15" s="27"/>
      <c r="K15" s="23"/>
      <c r="L15" s="23"/>
      <c r="M15" s="27">
        <f t="shared" si="3"/>
        <v>84.046054760262095</v>
      </c>
      <c r="N15" s="28">
        <f t="shared" si="0"/>
        <v>99.894575630003104</v>
      </c>
      <c r="O15" s="27">
        <f t="shared" si="4"/>
        <v>6.7651826021852504E-2</v>
      </c>
    </row>
    <row r="16" spans="1:15" ht="19.5" thickBot="1" x14ac:dyDescent="0.3">
      <c r="A16" s="25">
        <v>14</v>
      </c>
      <c r="B16" s="23"/>
      <c r="C16" s="23"/>
      <c r="D16" s="23"/>
      <c r="E16" s="27">
        <v>59.1160714287955</v>
      </c>
      <c r="F16" s="26">
        <v>0.97312103450387399</v>
      </c>
      <c r="G16" s="26">
        <v>6.3745772655397895E-2</v>
      </c>
      <c r="I16" s="25">
        <v>14</v>
      </c>
      <c r="J16" s="27"/>
      <c r="K16" s="23"/>
      <c r="L16" s="23"/>
      <c r="M16" s="27">
        <f t="shared" si="3"/>
        <v>59.1160714287955</v>
      </c>
      <c r="N16" s="28">
        <f t="shared" si="0"/>
        <v>97.312103450387397</v>
      </c>
      <c r="O16" s="27">
        <f t="shared" si="4"/>
        <v>6.3745772655397895E-2</v>
      </c>
    </row>
    <row r="17" spans="1:15" ht="19.5" thickBot="1" x14ac:dyDescent="0.3">
      <c r="A17" s="25">
        <v>15</v>
      </c>
      <c r="B17" s="23"/>
      <c r="C17" s="23"/>
      <c r="D17" s="23"/>
      <c r="E17" s="27">
        <v>35.889390698843002</v>
      </c>
      <c r="F17" s="26">
        <v>0.99870109556973996</v>
      </c>
      <c r="G17" s="26">
        <v>6.4073304254616895E-2</v>
      </c>
      <c r="I17" s="25">
        <v>15</v>
      </c>
      <c r="J17" s="27"/>
      <c r="K17" s="23"/>
      <c r="L17" s="23"/>
      <c r="M17" s="27">
        <f t="shared" si="3"/>
        <v>35.889390698843002</v>
      </c>
      <c r="N17" s="28">
        <f t="shared" si="0"/>
        <v>99.870109556974</v>
      </c>
      <c r="O17" s="27">
        <f t="shared" si="4"/>
        <v>6.4073304254616895E-2</v>
      </c>
    </row>
    <row r="18" spans="1:15" ht="19.5" thickBot="1" x14ac:dyDescent="0.3">
      <c r="A18" s="25">
        <v>16</v>
      </c>
      <c r="B18" s="23"/>
      <c r="C18" s="23"/>
      <c r="D18" s="23"/>
      <c r="E18" s="27">
        <v>15.1457587652414</v>
      </c>
      <c r="F18" s="26">
        <v>1.0000000908201501</v>
      </c>
      <c r="G18" s="26">
        <v>4.5097011470943998E-2</v>
      </c>
      <c r="I18" s="25">
        <v>16</v>
      </c>
      <c r="J18" s="27"/>
      <c r="K18" s="23"/>
      <c r="L18" s="23"/>
      <c r="M18" s="27">
        <f t="shared" si="3"/>
        <v>15.1457587652414</v>
      </c>
      <c r="N18" s="28">
        <f t="shared" si="0"/>
        <v>100.00000908201501</v>
      </c>
      <c r="O18" s="27">
        <f t="shared" si="4"/>
        <v>4.5097011470943998E-2</v>
      </c>
    </row>
    <row r="19" spans="1:15" ht="19.5" thickBot="1" x14ac:dyDescent="0.3">
      <c r="A19" s="25">
        <v>17</v>
      </c>
      <c r="B19" s="23"/>
      <c r="C19" s="23"/>
      <c r="D19" s="23"/>
      <c r="E19" s="23"/>
      <c r="F19" s="23"/>
      <c r="G19" s="23"/>
      <c r="I19" s="25">
        <v>17</v>
      </c>
      <c r="J19" s="27"/>
      <c r="K19" s="23"/>
      <c r="L19" s="23"/>
      <c r="M19" s="23"/>
      <c r="N19" s="23"/>
      <c r="O19" s="23"/>
    </row>
    <row r="24" spans="1:15" ht="15.75" thickBot="1" x14ac:dyDescent="0.3"/>
    <row r="25" spans="1:15" ht="188.25" thickBot="1" x14ac:dyDescent="0.3">
      <c r="A25" s="1" t="s">
        <v>30</v>
      </c>
      <c r="B25" s="9" t="s">
        <v>38</v>
      </c>
      <c r="C25" s="9" t="s">
        <v>38</v>
      </c>
      <c r="D25" s="9" t="s">
        <v>36</v>
      </c>
      <c r="E25" s="9" t="s">
        <v>37</v>
      </c>
      <c r="F25" s="9" t="s">
        <v>39</v>
      </c>
      <c r="G25" s="9" t="s">
        <v>40</v>
      </c>
    </row>
    <row r="26" spans="1:15" ht="19.5" thickBot="1" x14ac:dyDescent="0.3">
      <c r="A26" s="4" t="s">
        <v>47</v>
      </c>
      <c r="B26" s="18">
        <v>66.852245634233299</v>
      </c>
      <c r="C26" s="18">
        <v>74.306989047688702</v>
      </c>
      <c r="D26" s="17">
        <v>0.89967641659291198</v>
      </c>
      <c r="E26" s="17">
        <v>0.57963537203999904</v>
      </c>
      <c r="F26" s="19">
        <f>D26*100</f>
        <v>89.967641659291203</v>
      </c>
      <c r="G26" s="19">
        <f>E26*100</f>
        <v>57.963537203999906</v>
      </c>
    </row>
    <row r="27" spans="1:15" ht="19.5" thickBot="1" x14ac:dyDescent="0.3">
      <c r="A27" s="4" t="s">
        <v>48</v>
      </c>
      <c r="B27" s="18">
        <v>21.798932740666402</v>
      </c>
      <c r="C27" s="18">
        <v>22.1487705388701</v>
      </c>
      <c r="D27" s="17">
        <v>0.98420509176390802</v>
      </c>
      <c r="E27" s="17">
        <v>0.94502678027773102</v>
      </c>
      <c r="F27" s="19">
        <f t="shared" ref="F27:G27" si="6">D27*100</f>
        <v>98.420509176390809</v>
      </c>
      <c r="G27" s="19">
        <f t="shared" si="6"/>
        <v>94.502678027773101</v>
      </c>
    </row>
  </sheetData>
  <mergeCells count="6">
    <mergeCell ref="M1:O1"/>
    <mergeCell ref="A1:A2"/>
    <mergeCell ref="B1:D1"/>
    <mergeCell ref="E1:G1"/>
    <mergeCell ref="I1:I2"/>
    <mergeCell ref="J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9" workbookViewId="0">
      <selection activeCell="K22" sqref="K22"/>
    </sheetView>
  </sheetViews>
  <sheetFormatPr defaultRowHeight="15" x14ac:dyDescent="0.25"/>
  <cols>
    <col min="2" max="11" width="15" bestFit="1" customWidth="1"/>
  </cols>
  <sheetData>
    <row r="1" spans="1:11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1" ht="19.5" thickBot="1" x14ac:dyDescent="0.3">
      <c r="A2" s="1">
        <v>0.1</v>
      </c>
      <c r="B2" s="22">
        <v>1.6958331249457601</v>
      </c>
      <c r="C2" s="22">
        <v>1.58121915561885</v>
      </c>
      <c r="D2" s="22">
        <v>1.52329867057636</v>
      </c>
      <c r="E2" s="22">
        <v>1.49152986881091</v>
      </c>
      <c r="F2" s="22">
        <v>1.4731785791883401</v>
      </c>
      <c r="G2" s="22">
        <v>1.4629846497026999</v>
      </c>
      <c r="H2" s="22">
        <v>1.49020447827516</v>
      </c>
      <c r="I2" s="22">
        <v>1.54590168165606</v>
      </c>
      <c r="J2" s="22">
        <v>1.6323246027121801</v>
      </c>
      <c r="K2" s="22">
        <v>1.7494299043900401</v>
      </c>
    </row>
    <row r="3" spans="1:11" ht="19.5" thickBot="1" x14ac:dyDescent="0.3">
      <c r="A3" s="4">
        <v>0.11</v>
      </c>
      <c r="B3" s="22">
        <v>1.67753213689221</v>
      </c>
      <c r="C3" s="22">
        <v>1.5637767669712801</v>
      </c>
      <c r="D3" s="22">
        <v>1.50651282426064</v>
      </c>
      <c r="E3" s="22">
        <v>1.4751894492709501</v>
      </c>
      <c r="F3" s="22">
        <v>1.4574692886238501</v>
      </c>
      <c r="G3" s="22">
        <v>1.44883671591942</v>
      </c>
      <c r="H3" s="22">
        <v>1.47779260342192</v>
      </c>
      <c r="I3" s="22">
        <v>1.5334702757571399</v>
      </c>
      <c r="J3" s="22">
        <v>1.6190006231073599</v>
      </c>
      <c r="K3" s="22">
        <v>1.7359124871048499</v>
      </c>
    </row>
    <row r="4" spans="1:11" ht="19.5" thickBot="1" x14ac:dyDescent="0.3">
      <c r="A4" s="1">
        <v>0.12</v>
      </c>
      <c r="B4" s="22">
        <v>1.6608810207863001</v>
      </c>
      <c r="C4" s="22">
        <v>1.54793498072779</v>
      </c>
      <c r="D4" s="22">
        <v>1.49128300983643</v>
      </c>
      <c r="E4" s="22">
        <v>1.4603741383950399</v>
      </c>
      <c r="F4" s="22">
        <v>1.44322728353744</v>
      </c>
      <c r="G4" s="22">
        <v>1.4359780312350301</v>
      </c>
      <c r="H4" s="22">
        <v>1.46659124488648</v>
      </c>
      <c r="I4" s="22">
        <v>1.52227994691816</v>
      </c>
      <c r="J4" s="22">
        <v>1.60702028150434</v>
      </c>
      <c r="K4" s="22">
        <v>1.7237569892079201</v>
      </c>
    </row>
    <row r="5" spans="1:11" ht="19.5" thickBot="1" x14ac:dyDescent="0.3">
      <c r="A5" s="4">
        <v>0.13</v>
      </c>
      <c r="B5" s="22">
        <v>1.6456005534490701</v>
      </c>
      <c r="C5" s="22">
        <v>1.5334226987281301</v>
      </c>
      <c r="D5" s="22">
        <v>1.47734577454561</v>
      </c>
      <c r="E5" s="22">
        <v>1.44682604136648</v>
      </c>
      <c r="F5" s="22">
        <v>1.4302053871148901</v>
      </c>
      <c r="G5" s="22">
        <v>1.4241943368133401</v>
      </c>
      <c r="H5" s="22">
        <v>1.45640019710646</v>
      </c>
      <c r="I5" s="22">
        <v>1.5121259850044899</v>
      </c>
      <c r="J5" s="22">
        <v>1.5961617229066101</v>
      </c>
      <c r="K5" s="22">
        <v>1.71273823398156</v>
      </c>
    </row>
    <row r="6" spans="1:11" ht="19.5" thickBot="1" x14ac:dyDescent="0.3">
      <c r="A6" s="1">
        <v>0.14000000000000001</v>
      </c>
      <c r="B6" s="22">
        <v>1.6314755260821701</v>
      </c>
      <c r="C6" s="22">
        <v>1.5200310435865001</v>
      </c>
      <c r="D6" s="22">
        <v>1.4644981785306701</v>
      </c>
      <c r="E6" s="22">
        <v>1.4343464807256301</v>
      </c>
      <c r="F6" s="22">
        <v>1.41821304308887</v>
      </c>
      <c r="G6" s="22">
        <v>1.4133199001204599</v>
      </c>
      <c r="H6" s="22">
        <v>1.44706495886554</v>
      </c>
      <c r="I6" s="22">
        <v>1.50285052959545</v>
      </c>
      <c r="J6" s="22">
        <v>1.58625396731754</v>
      </c>
      <c r="K6" s="22">
        <v>1.70268282799574</v>
      </c>
    </row>
    <row r="7" spans="1:11" ht="19.5" thickBot="1" x14ac:dyDescent="0.3">
      <c r="A7" s="4">
        <v>0.15</v>
      </c>
      <c r="B7" s="22">
        <v>1.61833659491132</v>
      </c>
      <c r="C7" s="22">
        <v>1.5075957650921501</v>
      </c>
      <c r="D7" s="22">
        <v>1.45258067424361</v>
      </c>
      <c r="E7" s="22">
        <v>1.4227792689163701</v>
      </c>
      <c r="F7" s="22">
        <v>1.4071003722472399</v>
      </c>
      <c r="G7" s="22">
        <v>1.4032239724759401</v>
      </c>
      <c r="H7" s="22">
        <v>1.43846394492789</v>
      </c>
      <c r="I7" s="22">
        <v>1.49432939800704</v>
      </c>
      <c r="J7" s="22">
        <v>1.5771626088989701</v>
      </c>
      <c r="K7" s="22">
        <v>1.6934545641215399</v>
      </c>
    </row>
    <row r="8" spans="1:11" ht="19.5" thickBot="1" x14ac:dyDescent="0.3">
      <c r="A8" s="1">
        <v>0.16</v>
      </c>
      <c r="B8" s="22">
        <v>1.60604823369042</v>
      </c>
      <c r="C8" s="22">
        <v>1.49598545798141</v>
      </c>
      <c r="D8" s="22">
        <v>1.44146562021062</v>
      </c>
      <c r="E8" s="22">
        <v>1.4119994373893701</v>
      </c>
      <c r="F8" s="22">
        <v>1.3967473796082199</v>
      </c>
      <c r="G8" s="22">
        <v>1.39380156782632</v>
      </c>
      <c r="H8" s="22">
        <v>1.4304997996072499</v>
      </c>
      <c r="I8" s="22">
        <v>1.4864632518449801</v>
      </c>
      <c r="J8" s="22">
        <v>1.56878019180493</v>
      </c>
      <c r="K8" s="22">
        <v>1.68494463690171</v>
      </c>
    </row>
    <row r="9" spans="1:11" ht="19.5" thickBot="1" x14ac:dyDescent="0.3">
      <c r="A9" s="4">
        <v>0.17</v>
      </c>
      <c r="B9" s="22">
        <v>1.5945002255287299</v>
      </c>
      <c r="C9" s="22">
        <v>1.4850932858602</v>
      </c>
      <c r="D9" s="22">
        <v>1.43104929182501</v>
      </c>
      <c r="E9" s="22">
        <v>1.4019054503488899</v>
      </c>
      <c r="F9" s="22">
        <v>1.3870565201138301</v>
      </c>
      <c r="G9" s="22">
        <v>1.3849671009928</v>
      </c>
      <c r="H9" s="22">
        <v>1.4230933629334099</v>
      </c>
      <c r="I9" s="22">
        <v>1.47917137971871</v>
      </c>
      <c r="J9" s="22">
        <v>1.5610194533945101</v>
      </c>
      <c r="K9" s="22">
        <v>1.6770647721057299</v>
      </c>
    </row>
    <row r="10" spans="1:11" ht="19.5" thickBot="1" x14ac:dyDescent="0.3">
      <c r="A10" s="1">
        <v>0.18</v>
      </c>
      <c r="B10" s="22">
        <v>1.5836017236812401</v>
      </c>
      <c r="C10" s="22">
        <v>1.4748312935107699</v>
      </c>
      <c r="D10" s="22">
        <v>1.4212462951203699</v>
      </c>
      <c r="E10" s="22">
        <v>1.39241370312351</v>
      </c>
      <c r="F10" s="22">
        <v>1.3779474464944099</v>
      </c>
      <c r="G10" s="22">
        <v>1.37664990303374</v>
      </c>
      <c r="H10" s="22">
        <v>1.41617949223971</v>
      </c>
      <c r="I10" s="22">
        <v>1.4723874050917101</v>
      </c>
      <c r="J10" s="22">
        <v>1.5538087092022299</v>
      </c>
      <c r="K10" s="22">
        <v>1.6697423847200601</v>
      </c>
    </row>
    <row r="11" spans="1:11" ht="19.5" thickBot="1" x14ac:dyDescent="0.3">
      <c r="A11" s="4">
        <v>0.19</v>
      </c>
      <c r="B11" s="22">
        <v>1.5732771233966001</v>
      </c>
      <c r="C11" s="22">
        <v>1.4651262511819501</v>
      </c>
      <c r="D11" s="22">
        <v>1.41198554844377</v>
      </c>
      <c r="E11" s="22">
        <v>1.38345461961298</v>
      </c>
      <c r="F11" s="22">
        <v>1.3693532677601401</v>
      </c>
      <c r="G11" s="22">
        <v>1.3687909861696199</v>
      </c>
      <c r="H11" s="22">
        <v>1.4097040219572201</v>
      </c>
      <c r="I11" s="22">
        <v>1.46605622796861</v>
      </c>
      <c r="J11" s="22">
        <v>1.5470884795448601</v>
      </c>
      <c r="K11" s="22">
        <v>1.6629175318553899</v>
      </c>
    </row>
    <row r="12" spans="1:11" ht="19.5" thickBot="1" x14ac:dyDescent="0.3">
      <c r="A12" s="1">
        <v>0.2</v>
      </c>
      <c r="B12" s="22">
        <v>1.5634625179422199</v>
      </c>
      <c r="C12" s="22">
        <v>1.4559163671886699</v>
      </c>
      <c r="D12" s="22">
        <v>1.40320712838759</v>
      </c>
      <c r="E12" s="22">
        <v>1.3749695617795199</v>
      </c>
      <c r="F12" s="22">
        <v>1.36121758449478</v>
      </c>
      <c r="G12" s="22">
        <v>1.361340484753</v>
      </c>
      <c r="H12" s="22">
        <v>1.40362132180723</v>
      </c>
      <c r="I12" s="22">
        <v>1.4601314378929999</v>
      </c>
      <c r="J12" s="22">
        <v>1.54080868074122</v>
      </c>
      <c r="K12" s="22">
        <v>1.65653946315373</v>
      </c>
    </row>
    <row r="17" spans="1:7" ht="15.75" thickBot="1" x14ac:dyDescent="0.3"/>
    <row r="18" spans="1:7" ht="188.25" thickBot="1" x14ac:dyDescent="0.3">
      <c r="A18" s="1" t="s">
        <v>30</v>
      </c>
      <c r="B18" s="9" t="s">
        <v>38</v>
      </c>
      <c r="C18" s="9" t="s">
        <v>38</v>
      </c>
      <c r="D18" s="9" t="s">
        <v>36</v>
      </c>
      <c r="E18" s="9" t="s">
        <v>37</v>
      </c>
      <c r="F18" s="9" t="s">
        <v>39</v>
      </c>
      <c r="G18" s="9" t="s">
        <v>40</v>
      </c>
    </row>
    <row r="19" spans="1:7" ht="19.5" thickBot="1" x14ac:dyDescent="0.3">
      <c r="A19" s="1">
        <v>0.1</v>
      </c>
      <c r="B19" s="18">
        <v>45.261055041095901</v>
      </c>
      <c r="C19" s="18">
        <v>56.258334359113597</v>
      </c>
      <c r="D19" s="17">
        <v>0.80452177542586301</v>
      </c>
      <c r="E19" s="17">
        <v>0.32375575851999999</v>
      </c>
      <c r="F19" s="19">
        <f>D19*100</f>
        <v>80.452177542586298</v>
      </c>
      <c r="G19" s="19">
        <f>E19*100</f>
        <v>32.375575851999997</v>
      </c>
    </row>
    <row r="20" spans="1:7" ht="19.5" thickBot="1" x14ac:dyDescent="0.3">
      <c r="A20" s="4">
        <v>0.11</v>
      </c>
      <c r="B20" s="18">
        <v>48.5139364455502</v>
      </c>
      <c r="C20" s="18">
        <v>59.313496169283297</v>
      </c>
      <c r="D20" s="17">
        <v>0.81792407426278402</v>
      </c>
      <c r="E20" s="17">
        <v>0.34702386584799899</v>
      </c>
      <c r="F20" s="19">
        <f t="shared" ref="F20:G29" si="0">D20*100</f>
        <v>81.792407426278402</v>
      </c>
      <c r="G20" s="19">
        <f t="shared" si="0"/>
        <v>34.702386584799896</v>
      </c>
    </row>
    <row r="21" spans="1:7" ht="19.5" thickBot="1" x14ac:dyDescent="0.3">
      <c r="A21" s="1">
        <v>0.12</v>
      </c>
      <c r="B21" s="18">
        <v>51.605819925677103</v>
      </c>
      <c r="C21" s="18">
        <v>62.1868896828543</v>
      </c>
      <c r="D21" s="17">
        <v>0.82985047473608398</v>
      </c>
      <c r="E21" s="17">
        <v>0.369140342816002</v>
      </c>
      <c r="F21" s="19">
        <f t="shared" si="0"/>
        <v>82.985047473608404</v>
      </c>
      <c r="G21" s="19">
        <f t="shared" si="0"/>
        <v>36.914034281600202</v>
      </c>
    </row>
    <row r="22" spans="1:7" ht="19.5" thickBot="1" x14ac:dyDescent="0.3">
      <c r="A22" s="4">
        <v>0.13</v>
      </c>
      <c r="B22" s="18">
        <v>54.544396077431998</v>
      </c>
      <c r="C22" s="18">
        <v>64.896780516636696</v>
      </c>
      <c r="D22" s="17">
        <v>0.84047922937331498</v>
      </c>
      <c r="E22" s="17">
        <v>0.39016020084000003</v>
      </c>
      <c r="F22" s="19">
        <f t="shared" si="0"/>
        <v>84.047922937331492</v>
      </c>
      <c r="G22" s="19">
        <f t="shared" si="0"/>
        <v>39.016020084000004</v>
      </c>
    </row>
    <row r="23" spans="1:7" ht="19.5" thickBot="1" x14ac:dyDescent="0.3">
      <c r="A23" s="1">
        <v>0.14000000000000001</v>
      </c>
      <c r="B23" s="18">
        <v>57.336311798064202</v>
      </c>
      <c r="C23" s="18">
        <v>67.458344047942205</v>
      </c>
      <c r="D23" s="17">
        <v>0.84995136787401204</v>
      </c>
      <c r="E23" s="17">
        <v>0.410130985680001</v>
      </c>
      <c r="F23" s="19">
        <f t="shared" si="0"/>
        <v>84.995136787401208</v>
      </c>
      <c r="G23" s="19">
        <f t="shared" si="0"/>
        <v>41.013098568000103</v>
      </c>
    </row>
    <row r="24" spans="1:7" ht="19.5" thickBot="1" x14ac:dyDescent="0.3">
      <c r="A24" s="4">
        <v>0.15</v>
      </c>
      <c r="B24" s="18">
        <v>59.987364606993502</v>
      </c>
      <c r="C24" s="18">
        <v>69.884353993178095</v>
      </c>
      <c r="D24" s="17">
        <v>0.85838046972358395</v>
      </c>
      <c r="E24" s="17">
        <v>0.42909416743199902</v>
      </c>
      <c r="F24" s="19">
        <f t="shared" si="0"/>
        <v>85.838046972358399</v>
      </c>
      <c r="G24" s="19">
        <f t="shared" si="0"/>
        <v>42.909416743199898</v>
      </c>
    </row>
    <row r="25" spans="1:7" ht="19.5" thickBot="1" x14ac:dyDescent="0.3">
      <c r="A25" s="1">
        <v>0.16</v>
      </c>
      <c r="B25" s="18">
        <v>62.502648774839898</v>
      </c>
      <c r="C25" s="18">
        <v>72.185685911888697</v>
      </c>
      <c r="D25" s="17">
        <v>0.86585931802506999</v>
      </c>
      <c r="E25" s="17">
        <v>0.44708618579999898</v>
      </c>
      <c r="F25" s="19">
        <f t="shared" si="0"/>
        <v>86.585931802507005</v>
      </c>
      <c r="G25" s="19">
        <f t="shared" si="0"/>
        <v>44.7086185799999</v>
      </c>
    </row>
    <row r="26" spans="1:7" ht="19.5" thickBot="1" x14ac:dyDescent="0.3">
      <c r="A26" s="4">
        <v>0.17</v>
      </c>
      <c r="B26" s="18">
        <v>64.886669238052605</v>
      </c>
      <c r="C26" s="18">
        <v>74.371708719324999</v>
      </c>
      <c r="D26" s="17">
        <v>0.87246441362442795</v>
      </c>
      <c r="E26" s="17">
        <v>0.464139264935999</v>
      </c>
      <c r="F26" s="19">
        <f t="shared" si="0"/>
        <v>87.246441362442795</v>
      </c>
      <c r="G26" s="19">
        <f t="shared" si="0"/>
        <v>46.413926493599902</v>
      </c>
    </row>
    <row r="27" spans="1:7" ht="19.5" thickBot="1" x14ac:dyDescent="0.3">
      <c r="A27" s="1">
        <v>0.18</v>
      </c>
      <c r="B27" s="18">
        <v>67.143429359759907</v>
      </c>
      <c r="C27" s="18">
        <v>76.450503990246006</v>
      </c>
      <c r="D27" s="17">
        <v>0.87826012721023305</v>
      </c>
      <c r="E27" s="17">
        <v>0.48028204119999901</v>
      </c>
      <c r="F27" s="19">
        <f t="shared" si="0"/>
        <v>87.826012721023304</v>
      </c>
      <c r="G27" s="19">
        <f t="shared" si="0"/>
        <v>48.028204119999899</v>
      </c>
    </row>
    <row r="28" spans="1:7" ht="19.5" thickBot="1" x14ac:dyDescent="0.3">
      <c r="A28" s="4">
        <v>0.19</v>
      </c>
      <c r="B28" s="18">
        <v>69.276502099151898</v>
      </c>
      <c r="C28" s="18">
        <v>78.429199672026897</v>
      </c>
      <c r="D28" s="17">
        <v>0.88329987286432199</v>
      </c>
      <c r="E28" s="17">
        <v>0.49554007224000002</v>
      </c>
      <c r="F28" s="19">
        <f t="shared" si="0"/>
        <v>88.3299872864322</v>
      </c>
      <c r="G28" s="19">
        <f t="shared" si="0"/>
        <v>49.554007224000003</v>
      </c>
    </row>
    <row r="29" spans="1:7" ht="19.5" thickBot="1" x14ac:dyDescent="0.3">
      <c r="A29" s="1">
        <v>0.2</v>
      </c>
      <c r="B29" s="18">
        <v>71.2890859885201</v>
      </c>
      <c r="C29" s="18">
        <v>80.314005711873406</v>
      </c>
      <c r="D29" s="17">
        <v>0.88762956543681504</v>
      </c>
      <c r="E29" s="17">
        <v>0.50993623740000105</v>
      </c>
      <c r="F29" s="19">
        <f t="shared" si="0"/>
        <v>88.762956543681497</v>
      </c>
      <c r="G29" s="19">
        <f t="shared" si="0"/>
        <v>50.993623740000103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V14" sqref="V14"/>
    </sheetView>
  </sheetViews>
  <sheetFormatPr defaultRowHeight="15" x14ac:dyDescent="0.25"/>
  <sheetData>
    <row r="1" spans="1:7" ht="94.5" thickBot="1" x14ac:dyDescent="0.3">
      <c r="A1" s="1" t="s">
        <v>4</v>
      </c>
      <c r="B1" s="9" t="s">
        <v>38</v>
      </c>
      <c r="C1" s="9" t="s">
        <v>38</v>
      </c>
      <c r="D1" s="9" t="s">
        <v>36</v>
      </c>
      <c r="E1" s="9" t="s">
        <v>37</v>
      </c>
      <c r="F1" s="9" t="s">
        <v>5</v>
      </c>
      <c r="G1" s="9" t="s">
        <v>6</v>
      </c>
    </row>
    <row r="2" spans="1:7" ht="19.5" thickBot="1" x14ac:dyDescent="0.3">
      <c r="A2" s="4">
        <v>2</v>
      </c>
      <c r="B2" s="5">
        <v>13.0238203697069</v>
      </c>
      <c r="C2" s="5">
        <v>19.648079941672201</v>
      </c>
      <c r="D2" s="5">
        <v>0.66285461013848102</v>
      </c>
      <c r="E2" s="5">
        <v>0.17744833257997</v>
      </c>
      <c r="F2">
        <f>D2*100</f>
        <v>66.285461013848106</v>
      </c>
      <c r="G2">
        <f>E2*100</f>
        <v>17.744833257997001</v>
      </c>
    </row>
    <row r="3" spans="1:7" ht="19.5" thickBot="1" x14ac:dyDescent="0.3">
      <c r="A3" s="4">
        <v>3</v>
      </c>
      <c r="B3" s="5">
        <v>16.278503397244201</v>
      </c>
      <c r="C3" s="5">
        <v>20.8472531027004</v>
      </c>
      <c r="D3" s="5">
        <v>0.78084644135373604</v>
      </c>
      <c r="E3" s="5">
        <v>0.22179308396</v>
      </c>
      <c r="F3">
        <f t="shared" ref="F3:G6" si="0">D3*100</f>
        <v>78.084644135373608</v>
      </c>
      <c r="G3">
        <f t="shared" si="0"/>
        <v>22.179308396</v>
      </c>
    </row>
    <row r="4" spans="1:7" ht="19.5" thickBot="1" x14ac:dyDescent="0.3">
      <c r="A4" s="4">
        <v>4</v>
      </c>
      <c r="B4" s="5">
        <v>17.121005209367699</v>
      </c>
      <c r="C4" s="5">
        <v>21.0698145066435</v>
      </c>
      <c r="D4" s="5">
        <v>0.81258452484093902</v>
      </c>
      <c r="E4" s="5">
        <v>0.23327209223199999</v>
      </c>
      <c r="F4">
        <f t="shared" si="0"/>
        <v>81.258452484093908</v>
      </c>
      <c r="G4">
        <f t="shared" si="0"/>
        <v>23.327209223200001</v>
      </c>
    </row>
    <row r="5" spans="1:7" ht="19.5" thickBot="1" x14ac:dyDescent="0.3">
      <c r="A5" s="4">
        <v>5</v>
      </c>
      <c r="B5" s="5">
        <v>15.8501711178746</v>
      </c>
      <c r="C5" s="5">
        <v>20.617749154314101</v>
      </c>
      <c r="D5" s="5">
        <v>0.76876340861669601</v>
      </c>
      <c r="E5" s="5">
        <v>0.215957096776</v>
      </c>
      <c r="F5">
        <f t="shared" si="0"/>
        <v>76.876340861669604</v>
      </c>
      <c r="G5">
        <f t="shared" si="0"/>
        <v>21.595709677599999</v>
      </c>
    </row>
    <row r="6" spans="1:7" ht="19.5" thickBot="1" x14ac:dyDescent="0.3">
      <c r="A6" s="4">
        <v>6</v>
      </c>
      <c r="B6" s="5">
        <v>12.8178428200452</v>
      </c>
      <c r="C6" s="5">
        <v>19.5015801654279</v>
      </c>
      <c r="D6" s="5">
        <v>0.65727201136082802</v>
      </c>
      <c r="E6" s="5">
        <v>0.17464190775999999</v>
      </c>
      <c r="F6">
        <f t="shared" si="0"/>
        <v>65.727201136082797</v>
      </c>
      <c r="G6">
        <f t="shared" si="0"/>
        <v>17.464190775999999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8" zoomScale="115" zoomScaleNormal="115" workbookViewId="0">
      <selection activeCell="F16" sqref="F16"/>
    </sheetView>
  </sheetViews>
  <sheetFormatPr defaultRowHeight="15" x14ac:dyDescent="0.25"/>
  <sheetData>
    <row r="1" spans="1:12" ht="58.5" thickBot="1" x14ac:dyDescent="0.3">
      <c r="A1" s="1" t="s">
        <v>7</v>
      </c>
      <c r="B1" s="2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</row>
    <row r="2" spans="1:12" ht="79.5" thickBot="1" x14ac:dyDescent="0.3">
      <c r="A2" s="4">
        <v>1</v>
      </c>
      <c r="B2" s="5" t="s">
        <v>17</v>
      </c>
      <c r="C2" s="11">
        <v>1.6552968769717</v>
      </c>
      <c r="D2" s="11">
        <v>1.543662329877</v>
      </c>
      <c r="E2" s="11">
        <v>1.4900124485748201</v>
      </c>
      <c r="F2" s="11">
        <v>1.46660673504928</v>
      </c>
      <c r="G2" s="11">
        <v>1.4678887216044001</v>
      </c>
      <c r="H2" s="11">
        <v>1.52951757497059</v>
      </c>
      <c r="I2" s="11">
        <v>1.6173865670324801</v>
      </c>
      <c r="J2" s="11">
        <v>1.7351517319650001</v>
      </c>
      <c r="K2">
        <f>MIN(C2:J2)</f>
        <v>1.46660673504928</v>
      </c>
      <c r="L2" s="16">
        <v>4</v>
      </c>
    </row>
    <row r="3" spans="1:12" ht="79.5" thickBot="1" x14ac:dyDescent="0.3">
      <c r="A3" s="4">
        <v>2</v>
      </c>
      <c r="B3" s="5" t="s">
        <v>18</v>
      </c>
      <c r="C3" s="11">
        <v>1.89910829761777</v>
      </c>
      <c r="D3" s="11">
        <v>1.6639651803048401</v>
      </c>
      <c r="E3" s="11">
        <v>1.5663379342503501</v>
      </c>
      <c r="F3" s="11">
        <v>1.52018599989864</v>
      </c>
      <c r="G3" s="11">
        <v>1.5041522993451499</v>
      </c>
      <c r="H3" s="11">
        <v>1.62869901623603</v>
      </c>
      <c r="I3" s="11">
        <v>1.8076166773637199</v>
      </c>
      <c r="J3" s="11">
        <v>2.1059636589469299</v>
      </c>
      <c r="K3">
        <f t="shared" ref="K3:K8" si="0">MIN(C3:J3)</f>
        <v>1.5041522993451499</v>
      </c>
      <c r="L3" s="16">
        <v>5</v>
      </c>
    </row>
    <row r="4" spans="1:12" ht="79.5" thickBot="1" x14ac:dyDescent="0.3">
      <c r="A4" s="4">
        <v>3</v>
      </c>
      <c r="B4" s="5" t="s">
        <v>19</v>
      </c>
      <c r="C4" s="11">
        <v>1.66258412901456</v>
      </c>
      <c r="D4" s="11">
        <v>1.55453665910447</v>
      </c>
      <c r="E4" s="11">
        <v>1.50061510679381</v>
      </c>
      <c r="F4" s="11">
        <v>1.47653325571886</v>
      </c>
      <c r="G4" s="11">
        <v>1.4756011999679199</v>
      </c>
      <c r="H4" s="11">
        <v>1.53592902580753</v>
      </c>
      <c r="I4" s="11">
        <v>1.6206151192751801</v>
      </c>
      <c r="J4" s="11">
        <v>1.7168615348949501</v>
      </c>
      <c r="K4">
        <f t="shared" si="0"/>
        <v>1.4756011999679199</v>
      </c>
      <c r="L4" s="16">
        <v>5</v>
      </c>
    </row>
    <row r="5" spans="1:12" ht="79.5" thickBot="1" x14ac:dyDescent="0.3">
      <c r="A5" s="4">
        <v>4</v>
      </c>
      <c r="B5" s="5" t="s">
        <v>20</v>
      </c>
      <c r="C5" s="11">
        <v>1.55814216612908</v>
      </c>
      <c r="D5" s="11">
        <v>1.51107596988621</v>
      </c>
      <c r="E5" s="11">
        <v>1.4890795138419799</v>
      </c>
      <c r="F5" s="11">
        <v>1.4867700014791201</v>
      </c>
      <c r="G5" s="11">
        <v>1.51095408584547</v>
      </c>
      <c r="H5" s="11">
        <v>1.6093013781807799</v>
      </c>
      <c r="I5" s="11">
        <v>1.7609562802786101</v>
      </c>
      <c r="J5" s="11">
        <v>2.0276725277855299</v>
      </c>
      <c r="K5">
        <f t="shared" si="0"/>
        <v>1.4867700014791201</v>
      </c>
      <c r="L5" s="16">
        <v>4</v>
      </c>
    </row>
    <row r="6" spans="1:12" ht="79.5" thickBot="1" x14ac:dyDescent="0.3">
      <c r="A6" s="4">
        <v>5</v>
      </c>
      <c r="B6" s="5" t="s">
        <v>21</v>
      </c>
      <c r="C6" s="11">
        <v>1.9369225760983699</v>
      </c>
      <c r="D6" s="11">
        <v>1.6484438426667201</v>
      </c>
      <c r="E6" s="11">
        <v>1.5418679104969</v>
      </c>
      <c r="F6" s="11">
        <v>1.4941526411817401</v>
      </c>
      <c r="G6" s="11">
        <v>1.47404644473292</v>
      </c>
      <c r="H6" s="11">
        <v>1.60003766898189</v>
      </c>
      <c r="I6" s="11">
        <v>1.75936244932993</v>
      </c>
      <c r="J6" s="11">
        <v>2.0100362846125499</v>
      </c>
      <c r="K6">
        <f t="shared" si="0"/>
        <v>1.47404644473292</v>
      </c>
      <c r="L6" s="16">
        <v>5</v>
      </c>
    </row>
    <row r="7" spans="1:12" ht="79.5" thickBot="1" x14ac:dyDescent="0.3">
      <c r="A7" s="4">
        <v>6</v>
      </c>
      <c r="B7" s="5" t="s">
        <v>22</v>
      </c>
      <c r="C7" s="11">
        <v>1.8607237396788101</v>
      </c>
      <c r="D7" s="11">
        <v>1.63038617507043</v>
      </c>
      <c r="E7" s="11">
        <v>1.54647586218682</v>
      </c>
      <c r="F7" s="11">
        <v>1.50584905263848</v>
      </c>
      <c r="G7" s="11">
        <v>1.4913620534627501</v>
      </c>
      <c r="H7" s="11">
        <v>1.60820512402462</v>
      </c>
      <c r="I7" s="11">
        <v>1.78841961029064</v>
      </c>
      <c r="J7" s="11">
        <v>2.18567372502859</v>
      </c>
      <c r="K7">
        <f t="shared" si="0"/>
        <v>1.4913620534627501</v>
      </c>
      <c r="L7" s="16">
        <v>5</v>
      </c>
    </row>
    <row r="8" spans="1:12" ht="79.5" thickBot="1" x14ac:dyDescent="0.3">
      <c r="A8" s="4">
        <v>7</v>
      </c>
      <c r="B8" s="5" t="s">
        <v>23</v>
      </c>
      <c r="C8" s="11">
        <v>1.6398289509270101</v>
      </c>
      <c r="D8" s="11">
        <v>1.5107954234420899</v>
      </c>
      <c r="E8" s="11">
        <v>1.4608358558874901</v>
      </c>
      <c r="F8" s="11">
        <v>1.43904529488602</v>
      </c>
      <c r="G8" s="11">
        <v>1.44595890038965</v>
      </c>
      <c r="H8" s="11">
        <v>1.5105241292940601</v>
      </c>
      <c r="I8" s="11">
        <v>1.60610118164773</v>
      </c>
      <c r="J8" s="11">
        <v>1.7935763975416099</v>
      </c>
      <c r="K8">
        <f t="shared" si="0"/>
        <v>1.43904529488602</v>
      </c>
      <c r="L8" s="16">
        <v>4</v>
      </c>
    </row>
    <row r="9" spans="1:12" x14ac:dyDescent="0.25">
      <c r="C9">
        <f>MAX(C2:C8)</f>
        <v>1.9369225760983699</v>
      </c>
      <c r="D9">
        <f t="shared" ref="D9:J9" si="1">MAX(D2:D8)</f>
        <v>1.6639651803048401</v>
      </c>
      <c r="E9">
        <f t="shared" si="1"/>
        <v>1.5663379342503501</v>
      </c>
      <c r="F9">
        <f t="shared" si="1"/>
        <v>1.52018599989864</v>
      </c>
      <c r="G9">
        <f t="shared" si="1"/>
        <v>1.51095408584547</v>
      </c>
      <c r="H9">
        <f t="shared" si="1"/>
        <v>1.62869901623603</v>
      </c>
      <c r="I9">
        <f t="shared" si="1"/>
        <v>1.8076166773637199</v>
      </c>
      <c r="J9">
        <f t="shared" si="1"/>
        <v>2.18567372502859</v>
      </c>
    </row>
    <row r="10" spans="1:12" x14ac:dyDescent="0.25">
      <c r="C10">
        <f>MIN(C2:C8)</f>
        <v>1.55814216612908</v>
      </c>
      <c r="D10">
        <f t="shared" ref="D10:J10" si="2">MIN(D2:D8)</f>
        <v>1.5107954234420899</v>
      </c>
      <c r="E10">
        <f t="shared" si="2"/>
        <v>1.4608358558874901</v>
      </c>
      <c r="F10">
        <f t="shared" si="2"/>
        <v>1.43904529488602</v>
      </c>
      <c r="G10">
        <f t="shared" si="2"/>
        <v>1.44595890038965</v>
      </c>
      <c r="H10">
        <f t="shared" si="2"/>
        <v>1.5105241292940601</v>
      </c>
      <c r="I10">
        <f t="shared" si="2"/>
        <v>1.60610118164773</v>
      </c>
      <c r="J10">
        <f t="shared" si="2"/>
        <v>1.7168615348949501</v>
      </c>
    </row>
    <row r="14" spans="1:12" ht="15.75" thickBot="1" x14ac:dyDescent="0.3"/>
    <row r="15" spans="1:12" ht="58.5" thickBot="1" x14ac:dyDescent="0.3">
      <c r="A15" s="1" t="s">
        <v>7</v>
      </c>
      <c r="B15" s="2" t="s">
        <v>8</v>
      </c>
      <c r="C15" s="9" t="s">
        <v>38</v>
      </c>
      <c r="D15" s="9" t="s">
        <v>38</v>
      </c>
      <c r="E15" s="9" t="s">
        <v>36</v>
      </c>
      <c r="F15" s="9" t="s">
        <v>37</v>
      </c>
      <c r="G15" s="9" t="s">
        <v>5</v>
      </c>
      <c r="H15" s="9" t="s">
        <v>6</v>
      </c>
    </row>
    <row r="16" spans="1:12" ht="78.75" thickBot="1" x14ac:dyDescent="0.3">
      <c r="A16" s="4">
        <v>1</v>
      </c>
      <c r="B16" s="5" t="s">
        <v>17</v>
      </c>
      <c r="C16" s="11">
        <v>31.867916681613799</v>
      </c>
      <c r="D16" s="11">
        <v>38.309776541548402</v>
      </c>
      <c r="E16" s="11">
        <v>0.831848148397625</v>
      </c>
      <c r="F16" s="11">
        <v>0.32564803476000198</v>
      </c>
      <c r="G16">
        <f>E16*100</f>
        <v>83.184814839762495</v>
      </c>
      <c r="H16">
        <f>F16*100</f>
        <v>32.564803476000201</v>
      </c>
    </row>
    <row r="17" spans="1:8" ht="79.5" thickBot="1" x14ac:dyDescent="0.3">
      <c r="A17" s="4">
        <v>2</v>
      </c>
      <c r="B17" s="5" t="s">
        <v>18</v>
      </c>
      <c r="C17" s="11">
        <v>318.13678389347302</v>
      </c>
      <c r="D17" s="11">
        <v>322.70832121919898</v>
      </c>
      <c r="E17" s="11">
        <v>0.98583384119611595</v>
      </c>
      <c r="F17" s="11">
        <v>0.82279875416000103</v>
      </c>
      <c r="G17">
        <f t="shared" ref="G17:G22" si="3">E17*100</f>
        <v>98.583384119611594</v>
      </c>
      <c r="H17">
        <f t="shared" ref="H17:H22" si="4">F17*100</f>
        <v>82.27987541600011</v>
      </c>
    </row>
    <row r="18" spans="1:8" ht="79.5" thickBot="1" x14ac:dyDescent="0.3">
      <c r="A18" s="4">
        <v>3</v>
      </c>
      <c r="B18" s="5" t="s">
        <v>19</v>
      </c>
      <c r="C18" s="11">
        <v>374.58837551362302</v>
      </c>
      <c r="D18" s="11">
        <v>446.82175403997502</v>
      </c>
      <c r="E18" s="11">
        <v>0.83833961110163402</v>
      </c>
      <c r="F18" s="11">
        <v>0.31442503216000001</v>
      </c>
      <c r="G18">
        <f t="shared" si="3"/>
        <v>83.833961110163401</v>
      </c>
      <c r="H18">
        <f t="shared" si="4"/>
        <v>31.442503216000002</v>
      </c>
    </row>
    <row r="19" spans="1:8" ht="79.5" thickBot="1" x14ac:dyDescent="0.3">
      <c r="A19" s="4">
        <v>4</v>
      </c>
      <c r="B19" s="5" t="s">
        <v>20</v>
      </c>
      <c r="C19" s="11">
        <v>33.843943083579902</v>
      </c>
      <c r="D19" s="11">
        <v>36.857753747950099</v>
      </c>
      <c r="E19" s="11">
        <v>0.91823129849475005</v>
      </c>
      <c r="F19" s="11">
        <v>0.29661650379999899</v>
      </c>
      <c r="G19">
        <f t="shared" si="3"/>
        <v>91.823129849475009</v>
      </c>
      <c r="H19">
        <f t="shared" si="4"/>
        <v>29.661650379999898</v>
      </c>
    </row>
    <row r="20" spans="1:8" ht="79.5" thickBot="1" x14ac:dyDescent="0.3">
      <c r="A20" s="4">
        <v>5</v>
      </c>
      <c r="B20" s="5" t="s">
        <v>21</v>
      </c>
      <c r="C20" s="11">
        <v>24.378195545111499</v>
      </c>
      <c r="D20" s="11">
        <v>25.0185721290926</v>
      </c>
      <c r="E20" s="11">
        <v>0.97440395156538595</v>
      </c>
      <c r="F20" s="11">
        <v>0.77806062635999895</v>
      </c>
      <c r="G20">
        <f t="shared" si="3"/>
        <v>97.4403951565386</v>
      </c>
      <c r="H20">
        <f t="shared" si="4"/>
        <v>77.806062635999893</v>
      </c>
    </row>
    <row r="21" spans="1:8" ht="79.5" thickBot="1" x14ac:dyDescent="0.3">
      <c r="A21" s="4">
        <v>6</v>
      </c>
      <c r="B21" s="5" t="s">
        <v>22</v>
      </c>
      <c r="C21" s="11">
        <v>7.8403954031087997</v>
      </c>
      <c r="D21" s="11">
        <v>7.9525660727873202</v>
      </c>
      <c r="E21" s="11">
        <v>0.98589503455213501</v>
      </c>
      <c r="F21" s="11">
        <v>0.8511067524</v>
      </c>
      <c r="G21">
        <f t="shared" si="3"/>
        <v>98.589503455213503</v>
      </c>
      <c r="H21">
        <f t="shared" si="4"/>
        <v>85.110675240000006</v>
      </c>
    </row>
    <row r="22" spans="1:8" ht="79.5" thickBot="1" x14ac:dyDescent="0.3">
      <c r="A22" s="4">
        <v>7</v>
      </c>
      <c r="B22" s="5" t="s">
        <v>23</v>
      </c>
      <c r="C22" s="11">
        <v>10.076774084697499</v>
      </c>
      <c r="D22" s="11">
        <v>12.389708672054301</v>
      </c>
      <c r="E22" s="11">
        <v>0.81331808127387795</v>
      </c>
      <c r="F22" s="11">
        <v>0.35845098479999798</v>
      </c>
      <c r="G22">
        <f t="shared" si="3"/>
        <v>81.331808127387788</v>
      </c>
      <c r="H22">
        <f t="shared" si="4"/>
        <v>35.845098479999798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3" sqref="E13"/>
    </sheetView>
  </sheetViews>
  <sheetFormatPr defaultRowHeight="15" x14ac:dyDescent="0.25"/>
  <sheetData>
    <row r="1" spans="1:10" x14ac:dyDescent="0.25">
      <c r="A1">
        <f>IF('lab3'!C2='lab3'!$K2,1,0)</f>
        <v>0</v>
      </c>
      <c r="B1">
        <f>IF('lab3'!D2='lab3'!$K2,1,0)</f>
        <v>0</v>
      </c>
      <c r="C1">
        <f>IF('lab3'!E2='lab3'!$K2,1,0)</f>
        <v>0</v>
      </c>
      <c r="D1">
        <f>IF('lab3'!F2='lab3'!$K2,1,0)</f>
        <v>1</v>
      </c>
      <c r="E1">
        <f>IF('lab3'!G2='lab3'!$K2,1,0)</f>
        <v>0</v>
      </c>
      <c r="F1">
        <f>IF('lab3'!H2='lab3'!$K2,1,0)</f>
        <v>0</v>
      </c>
      <c r="G1">
        <f>IF('lab3'!I2='lab3'!$K2,1,0)</f>
        <v>0</v>
      </c>
      <c r="H1">
        <f>IF('lab3'!J2='lab3'!$K2,1,0)</f>
        <v>0</v>
      </c>
    </row>
    <row r="2" spans="1:10" x14ac:dyDescent="0.25">
      <c r="A2">
        <f>IF('lab3'!C3='lab3'!$K3,1,0)</f>
        <v>0</v>
      </c>
      <c r="B2">
        <f>IF('lab3'!D3='lab3'!$K3,1,0)</f>
        <v>0</v>
      </c>
      <c r="C2">
        <f>IF('lab3'!E3='lab3'!$K3,1,0)</f>
        <v>0</v>
      </c>
      <c r="D2">
        <f>IF('lab3'!F3='lab3'!$K3,1,0)</f>
        <v>0</v>
      </c>
      <c r="E2">
        <f>IF('lab3'!G3='lab3'!$K3,1,0)</f>
        <v>1</v>
      </c>
      <c r="F2">
        <f>IF('lab3'!H3='lab3'!$K3,1,0)</f>
        <v>0</v>
      </c>
      <c r="G2">
        <f>IF('lab3'!I3='lab3'!$K3,1,0)</f>
        <v>0</v>
      </c>
      <c r="H2">
        <f>IF('lab3'!J3='lab3'!$K3,1,0)</f>
        <v>0</v>
      </c>
    </row>
    <row r="3" spans="1:10" x14ac:dyDescent="0.25">
      <c r="A3">
        <f>IF('lab3'!C4='lab3'!$K4,1,0)</f>
        <v>0</v>
      </c>
      <c r="B3">
        <f>IF('lab3'!D4='lab3'!$K4,1,0)</f>
        <v>0</v>
      </c>
      <c r="C3">
        <f>IF('lab3'!E4='lab3'!$K4,1,0)</f>
        <v>0</v>
      </c>
      <c r="D3">
        <f>IF('lab3'!F4='lab3'!$K4,1,0)</f>
        <v>0</v>
      </c>
      <c r="E3">
        <f>IF('lab3'!G4='lab3'!$K4,1,0)</f>
        <v>1</v>
      </c>
      <c r="F3">
        <f>IF('lab3'!H4='lab3'!$K4,1,0)</f>
        <v>0</v>
      </c>
      <c r="G3">
        <f>IF('lab3'!I4='lab3'!$K4,1,0)</f>
        <v>0</v>
      </c>
      <c r="H3">
        <f>IF('lab3'!J4='lab3'!$K4,1,0)</f>
        <v>0</v>
      </c>
    </row>
    <row r="4" spans="1:10" x14ac:dyDescent="0.25">
      <c r="A4">
        <f>IF('lab3'!C5='lab3'!$K5,1,0)</f>
        <v>0</v>
      </c>
      <c r="B4">
        <f>IF('lab3'!D5='lab3'!$K5,1,0)</f>
        <v>0</v>
      </c>
      <c r="C4">
        <f>IF('lab3'!E5='lab3'!$K5,1,0)</f>
        <v>0</v>
      </c>
      <c r="D4">
        <f>IF('lab3'!F5='lab3'!$K5,1,0)</f>
        <v>1</v>
      </c>
      <c r="E4">
        <f>IF('lab3'!G5='lab3'!$K5,1,0)</f>
        <v>0</v>
      </c>
      <c r="F4">
        <f>IF('lab3'!H5='lab3'!$K5,1,0)</f>
        <v>0</v>
      </c>
      <c r="G4">
        <f>IF('lab3'!I5='lab3'!$K5,1,0)</f>
        <v>0</v>
      </c>
      <c r="H4">
        <f>IF('lab3'!J5='lab3'!$K5,1,0)</f>
        <v>0</v>
      </c>
    </row>
    <row r="5" spans="1:10" x14ac:dyDescent="0.25">
      <c r="A5">
        <f>IF('lab3'!C6='lab3'!$K6,1,0)</f>
        <v>0</v>
      </c>
      <c r="B5">
        <f>IF('lab3'!D6='lab3'!$K6,1,0)</f>
        <v>0</v>
      </c>
      <c r="C5">
        <f>IF('lab3'!E6='lab3'!$K6,1,0)</f>
        <v>0</v>
      </c>
      <c r="D5">
        <f>IF('lab3'!F6='lab3'!$K6,1,0)</f>
        <v>0</v>
      </c>
      <c r="E5">
        <f>IF('lab3'!G6='lab3'!$K6,1,0)</f>
        <v>1</v>
      </c>
      <c r="F5">
        <f>IF('lab3'!H6='lab3'!$K6,1,0)</f>
        <v>0</v>
      </c>
      <c r="G5">
        <f>IF('lab3'!I6='lab3'!$K6,1,0)</f>
        <v>0</v>
      </c>
      <c r="H5">
        <f>IF('lab3'!J6='lab3'!$K6,1,0)</f>
        <v>0</v>
      </c>
    </row>
    <row r="6" spans="1:10" x14ac:dyDescent="0.25">
      <c r="A6">
        <f>IF('lab3'!C7='lab3'!$K7,1,0)</f>
        <v>0</v>
      </c>
      <c r="B6">
        <f>IF('lab3'!D7='lab3'!$K7,1,0)</f>
        <v>0</v>
      </c>
      <c r="C6">
        <f>IF('lab3'!E7='lab3'!$K7,1,0)</f>
        <v>0</v>
      </c>
      <c r="D6">
        <f>IF('lab3'!F7='lab3'!$K7,1,0)</f>
        <v>0</v>
      </c>
      <c r="E6">
        <f>IF('lab3'!G7='lab3'!$K7,1,0)</f>
        <v>1</v>
      </c>
      <c r="F6">
        <f>IF('lab3'!H7='lab3'!$K7,1,0)</f>
        <v>0</v>
      </c>
      <c r="G6">
        <f>IF('lab3'!I7='lab3'!$K7,1,0)</f>
        <v>0</v>
      </c>
      <c r="H6">
        <f>IF('lab3'!J7='lab3'!$K7,1,0)</f>
        <v>0</v>
      </c>
    </row>
    <row r="7" spans="1:10" x14ac:dyDescent="0.25">
      <c r="A7">
        <f>IF('lab3'!C8='lab3'!$K8,1,0)</f>
        <v>0</v>
      </c>
      <c r="B7">
        <f>IF('lab3'!D8='lab3'!$K8,1,0)</f>
        <v>0</v>
      </c>
      <c r="C7">
        <f>IF('lab3'!E8='lab3'!$K8,1,0)</f>
        <v>0</v>
      </c>
      <c r="D7">
        <f>IF('lab3'!F8='lab3'!$K8,1,0)</f>
        <v>1</v>
      </c>
      <c r="E7">
        <f>IF('lab3'!G8='lab3'!$K8,1,0)</f>
        <v>0</v>
      </c>
      <c r="F7">
        <f>IF('lab3'!H8='lab3'!$K8,1,0)</f>
        <v>0</v>
      </c>
      <c r="G7">
        <f>IF('lab3'!I8='lab3'!$K8,1,0)</f>
        <v>0</v>
      </c>
      <c r="H7">
        <f>IF('lab3'!J8='lab3'!$K8,1,0)</f>
        <v>0</v>
      </c>
    </row>
    <row r="10" spans="1:10" x14ac:dyDescent="0.25">
      <c r="A10">
        <f>('lab3'!C2-'lab3'!C$9)^2</f>
        <v>7.93130344085856E-2</v>
      </c>
      <c r="B10">
        <f>('lab3'!D2-'lab3'!D$9)^2</f>
        <v>1.4472775821063258E-2</v>
      </c>
      <c r="C10">
        <f>('lab3'!E2-'lab3'!E$9)^2</f>
        <v>5.8255797636055338E-3</v>
      </c>
      <c r="D10">
        <f>('lab3'!F2-'lab3'!F$9)^2</f>
        <v>2.8707376217978688E-3</v>
      </c>
      <c r="E10">
        <f>('lab3'!G2-'lab3'!G$9)^2</f>
        <v>1.8546255972160205E-3</v>
      </c>
      <c r="F10">
        <f>('lab3'!H2-'lab3'!H$9)^2</f>
        <v>9.8369582914899101E-3</v>
      </c>
      <c r="G10">
        <f>('lab3'!I2-'lab3'!I$9)^2</f>
        <v>3.6187494876635674E-2</v>
      </c>
      <c r="H10">
        <f>('lab3'!J2-'lab3'!J$9)^2</f>
        <v>0.20297006623398942</v>
      </c>
      <c r="I10">
        <f>SUM(A10:H10)/8</f>
        <v>4.4166409076797912E-2</v>
      </c>
      <c r="J10">
        <f>SQRT(I10)*100</f>
        <v>21.0158057368253</v>
      </c>
    </row>
    <row r="11" spans="1:10" x14ac:dyDescent="0.25">
      <c r="A11">
        <f>('lab3'!C3-'lab3'!C$9)^2</f>
        <v>1.4299196570083628E-3</v>
      </c>
      <c r="B11">
        <f>('lab3'!D3-'lab3'!D$9)^2</f>
        <v>0</v>
      </c>
      <c r="C11">
        <f>('lab3'!E3-'lab3'!E$9)^2</f>
        <v>0</v>
      </c>
      <c r="D11">
        <f>('lab3'!F3-'lab3'!F$9)^2</f>
        <v>0</v>
      </c>
      <c r="E11">
        <f>('lab3'!G3-'lab3'!G$9)^2</f>
        <v>4.6264299595935933E-5</v>
      </c>
      <c r="F11">
        <f>('lab3'!H3-'lab3'!H$9)^2</f>
        <v>0</v>
      </c>
      <c r="G11">
        <f>('lab3'!I3-'lab3'!I$9)^2</f>
        <v>0</v>
      </c>
      <c r="H11">
        <f>('lab3'!J3-'lab3'!J$9)^2</f>
        <v>6.3536946347426187E-3</v>
      </c>
      <c r="I11">
        <f t="shared" ref="I11:I16" si="0">SUM(A11:H11)/8</f>
        <v>9.7873482391836472E-4</v>
      </c>
      <c r="J11">
        <f t="shared" ref="J11:J16" si="1">SQRT(I11)*100</f>
        <v>3.1284737875174287</v>
      </c>
    </row>
    <row r="12" spans="1:10" x14ac:dyDescent="0.25">
      <c r="A12">
        <f>('lab3'!C4-'lab3'!C$9)^2</f>
        <v>7.5261583548356395E-2</v>
      </c>
      <c r="B12">
        <f>('lab3'!D4-'lab3'!D$9)^2</f>
        <v>1.1974601252099839E-2</v>
      </c>
      <c r="C12">
        <f>('lab3'!E4-'lab3'!E$9)^2</f>
        <v>4.3194900488821297E-3</v>
      </c>
      <c r="D12">
        <f>('lab3'!F4-'lab3'!F$9)^2</f>
        <v>1.9055620744253207E-3</v>
      </c>
      <c r="E12">
        <f>('lab3'!G4-'lab3'!G$9)^2</f>
        <v>1.2498265398710766E-3</v>
      </c>
      <c r="F12">
        <f>('lab3'!H4-'lab3'!H$9)^2</f>
        <v>8.6062711241039775E-3</v>
      </c>
      <c r="G12">
        <f>('lab3'!I4-'lab3'!I$9)^2</f>
        <v>3.4969582727541526E-2</v>
      </c>
      <c r="H12">
        <f>('lab3'!J4-'lab3'!J$9)^2</f>
        <v>0.21978486961790017</v>
      </c>
      <c r="I12">
        <f t="shared" si="0"/>
        <v>4.4758973366647553E-2</v>
      </c>
      <c r="J12">
        <f t="shared" si="1"/>
        <v>21.156316637507473</v>
      </c>
    </row>
    <row r="13" spans="1:10" x14ac:dyDescent="0.25">
      <c r="A13">
        <f>('lab3'!C5-'lab3'!C$9)^2</f>
        <v>0.14347459897650339</v>
      </c>
      <c r="B13">
        <f>('lab3'!D5-'lab3'!D$9)^2</f>
        <v>2.3375110662432159E-2</v>
      </c>
      <c r="C13">
        <f>('lab3'!E5-'lab3'!E$9)^2</f>
        <v>5.9688635239964673E-3</v>
      </c>
      <c r="D13">
        <f>('lab3'!F5-'lab3'!F$9)^2</f>
        <v>1.1166289503733579E-3</v>
      </c>
      <c r="E13">
        <f>('lab3'!G5-'lab3'!G$9)^2</f>
        <v>0</v>
      </c>
      <c r="F13">
        <f>('lab3'!H5-'lab3'!H$9)^2</f>
        <v>3.7626836212248599E-4</v>
      </c>
      <c r="G13">
        <f>('lab3'!I5-'lab3'!I$9)^2</f>
        <v>2.1771926561401258E-3</v>
      </c>
      <c r="H13">
        <f>('lab3'!J5-'lab3'!J$9)^2</f>
        <v>2.4964378330240403E-2</v>
      </c>
      <c r="I13">
        <f t="shared" si="0"/>
        <v>2.518163018272605E-2</v>
      </c>
      <c r="J13">
        <f t="shared" si="1"/>
        <v>15.868720862982642</v>
      </c>
    </row>
    <row r="14" spans="1:10" x14ac:dyDescent="0.25">
      <c r="A14">
        <f>('lab3'!C6-'lab3'!C$9)^2</f>
        <v>0</v>
      </c>
      <c r="B14">
        <f>('lab3'!D6-'lab3'!D$9)^2</f>
        <v>2.4091192207652132E-4</v>
      </c>
      <c r="C14">
        <f>('lab3'!E6-'lab3'!E$9)^2</f>
        <v>5.9878206249441152E-4</v>
      </c>
      <c r="D14">
        <f>('lab3'!F6-'lab3'!F$9)^2</f>
        <v>6.7773576608278982E-4</v>
      </c>
      <c r="E14">
        <f>('lab3'!G6-'lab3'!G$9)^2</f>
        <v>1.3621739724927881E-3</v>
      </c>
      <c r="F14">
        <f>('lab3'!H6-'lab3'!H$9)^2</f>
        <v>8.2147282642239478E-4</v>
      </c>
      <c r="G14">
        <f>('lab3'!I6-'lab3'!I$9)^2</f>
        <v>2.3284705231369921E-3</v>
      </c>
      <c r="H14">
        <f>('lab3'!J6-'lab3'!J$9)^2</f>
        <v>3.0848510475898046E-2</v>
      </c>
      <c r="I14">
        <f t="shared" si="0"/>
        <v>4.6097571935754932E-3</v>
      </c>
      <c r="J14">
        <f t="shared" si="1"/>
        <v>6.7895192713295192</v>
      </c>
    </row>
    <row r="15" spans="1:10" x14ac:dyDescent="0.25">
      <c r="A15">
        <f>('lab3'!C7-'lab3'!C$9)^2</f>
        <v>5.8062626716948364E-3</v>
      </c>
      <c r="B15">
        <f>('lab3'!D7-'lab3'!D$9)^2</f>
        <v>1.127549592532537E-3</v>
      </c>
      <c r="C15">
        <f>('lab3'!E7-'lab3'!E$9)^2</f>
        <v>3.9450190665686201E-4</v>
      </c>
      <c r="D15">
        <f>('lab3'!F7-'lab3'!F$9)^2</f>
        <v>2.0554805674060915E-4</v>
      </c>
      <c r="E15">
        <f>('lab3'!G7-'lab3'!G$9)^2</f>
        <v>3.8384773288554494E-4</v>
      </c>
      <c r="F15">
        <f>('lab3'!H7-'lab3'!H$9)^2</f>
        <v>4.1999961797288977E-4</v>
      </c>
      <c r="G15">
        <f>('lab3'!I7-'lab3'!I$9)^2</f>
        <v>3.6852738420832803E-4</v>
      </c>
      <c r="H15">
        <f>('lab3'!J7-'lab3'!J$9)^2</f>
        <v>0</v>
      </c>
      <c r="I15">
        <f t="shared" si="0"/>
        <v>1.0882796203364512E-3</v>
      </c>
      <c r="J15">
        <f t="shared" si="1"/>
        <v>3.2989083350957951</v>
      </c>
    </row>
    <row r="16" spans="1:10" x14ac:dyDescent="0.25">
      <c r="A16">
        <f>('lab3'!C8-'lab3'!C$9)^2</f>
        <v>8.8264622117460459E-2</v>
      </c>
      <c r="B16">
        <f>('lab3'!D8-'lab3'!D$9)^2</f>
        <v>2.3460974417393993E-2</v>
      </c>
      <c r="C16">
        <f>('lab3'!E8-'lab3'!E$9)^2</f>
        <v>1.1130688538883044E-2</v>
      </c>
      <c r="D16">
        <f>('lab3'!F8-'lab3'!F$9)^2</f>
        <v>6.5838140099450243E-3</v>
      </c>
      <c r="E16">
        <f>('lab3'!G8-'lab3'!G$9)^2</f>
        <v>4.2243741324364285E-3</v>
      </c>
      <c r="F16">
        <f>('lab3'!H8-'lab3'!H$9)^2</f>
        <v>1.396530390374736E-2</v>
      </c>
      <c r="G16">
        <f>('lab3'!I8-'lab3'!I$9)^2</f>
        <v>4.060849501366115E-2</v>
      </c>
      <c r="H16">
        <f>('lab3'!J8-'lab3'!J$9)^2</f>
        <v>0.15374031422243215</v>
      </c>
      <c r="I16">
        <f t="shared" si="0"/>
        <v>4.2747323294494953E-2</v>
      </c>
      <c r="J16">
        <f t="shared" si="1"/>
        <v>20.675425822578589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9" zoomScaleNormal="100" workbookViewId="0">
      <selection activeCell="Q17" sqref="Q17"/>
    </sheetView>
  </sheetViews>
  <sheetFormatPr defaultRowHeight="15" x14ac:dyDescent="0.25"/>
  <sheetData>
    <row r="1" spans="1:7" ht="38.25" thickBot="1" x14ac:dyDescent="0.3">
      <c r="A1" s="1" t="s">
        <v>24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 spans="1:7" ht="94.5" thickBot="1" x14ac:dyDescent="0.3">
      <c r="A2" s="4" t="s">
        <v>25</v>
      </c>
      <c r="B2" s="11">
        <v>2.2459294656702302</v>
      </c>
      <c r="C2" s="11">
        <v>1.9731462683501</v>
      </c>
      <c r="D2" s="11">
        <v>1.88370300044938</v>
      </c>
      <c r="E2" s="11">
        <v>2.0581708880756602</v>
      </c>
      <c r="F2" s="11">
        <v>2.3674671743699598</v>
      </c>
    </row>
    <row r="3" spans="1:7" ht="263.25" thickBot="1" x14ac:dyDescent="0.3">
      <c r="A3" s="12" t="s">
        <v>31</v>
      </c>
      <c r="B3" s="14">
        <v>2.2357105483289099</v>
      </c>
      <c r="C3" s="14">
        <v>1.9624891462706699</v>
      </c>
      <c r="D3" s="14">
        <v>1.8697482937138601</v>
      </c>
      <c r="E3" s="14">
        <v>2.0297604694730502</v>
      </c>
      <c r="F3" s="14">
        <v>2.3399091921821098</v>
      </c>
    </row>
    <row r="4" spans="1:7" ht="282" thickBot="1" x14ac:dyDescent="0.3">
      <c r="A4" s="12" t="s">
        <v>32</v>
      </c>
      <c r="B4" s="14">
        <v>2.2459277486231</v>
      </c>
      <c r="C4" s="14">
        <v>1.9731458858305599</v>
      </c>
      <c r="D4" s="14">
        <v>1.88370294815808</v>
      </c>
      <c r="E4" s="14">
        <v>2.05817090304545</v>
      </c>
      <c r="F4" s="14">
        <v>2.3674672054703301</v>
      </c>
    </row>
    <row r="5" spans="1:7" ht="225" x14ac:dyDescent="0.25">
      <c r="A5" s="12" t="s">
        <v>33</v>
      </c>
      <c r="B5" s="14">
        <v>2.2357088886365601</v>
      </c>
      <c r="C5" s="14">
        <v>1.96248878874642</v>
      </c>
      <c r="D5" s="14">
        <v>1.8697482559874601</v>
      </c>
      <c r="E5" s="14">
        <v>2.0297605011074298</v>
      </c>
      <c r="F5" s="14">
        <v>2.3399092621596398</v>
      </c>
    </row>
    <row r="6" spans="1:7" ht="19.5" thickBot="1" x14ac:dyDescent="0.3">
      <c r="A6" s="4"/>
      <c r="B6" s="15"/>
      <c r="C6" s="15"/>
      <c r="D6" s="15"/>
      <c r="E6" s="15"/>
      <c r="F6" s="15"/>
    </row>
    <row r="7" spans="1:7" ht="75" customHeight="1" x14ac:dyDescent="0.25">
      <c r="A7" s="12"/>
      <c r="B7" s="14"/>
      <c r="C7" s="14"/>
      <c r="D7" s="14"/>
      <c r="E7" s="14"/>
      <c r="F7" s="14"/>
    </row>
    <row r="8" spans="1:7" ht="19.5" thickBot="1" x14ac:dyDescent="0.3">
      <c r="A8" s="4"/>
      <c r="B8" s="15"/>
      <c r="C8" s="15"/>
      <c r="D8" s="15"/>
      <c r="E8" s="15"/>
      <c r="F8" s="15"/>
    </row>
    <row r="14" spans="1:7" ht="15.75" thickBot="1" x14ac:dyDescent="0.3"/>
    <row r="15" spans="1:7" ht="38.25" thickBot="1" x14ac:dyDescent="0.3">
      <c r="A15" s="1" t="s">
        <v>24</v>
      </c>
      <c r="B15" s="9" t="s">
        <v>38</v>
      </c>
      <c r="C15" s="9" t="s">
        <v>38</v>
      </c>
      <c r="D15" s="9" t="s">
        <v>36</v>
      </c>
      <c r="E15" s="9" t="s">
        <v>37</v>
      </c>
      <c r="F15" s="9" t="s">
        <v>5</v>
      </c>
      <c r="G15" s="9" t="s">
        <v>6</v>
      </c>
    </row>
    <row r="16" spans="1:7" ht="94.5" thickBot="1" x14ac:dyDescent="0.3">
      <c r="A16" s="4" t="s">
        <v>25</v>
      </c>
      <c r="B16" s="11">
        <v>124.82238297015699</v>
      </c>
      <c r="C16" s="11">
        <v>131.672824614197</v>
      </c>
      <c r="D16" s="11">
        <v>0.94797376251240895</v>
      </c>
      <c r="E16" s="11">
        <v>0.51652600465599996</v>
      </c>
      <c r="F16">
        <f>D16*100</f>
        <v>94.797376251240891</v>
      </c>
      <c r="G16">
        <f>E16*100</f>
        <v>51.652600465599996</v>
      </c>
    </row>
    <row r="17" spans="1:7" ht="263.25" thickBot="1" x14ac:dyDescent="0.3">
      <c r="A17" s="12" t="s">
        <v>31</v>
      </c>
      <c r="B17" s="14">
        <v>127.605869139109</v>
      </c>
      <c r="C17" s="14">
        <v>145.16510966852599</v>
      </c>
      <c r="D17" s="14">
        <v>0.879039525616645</v>
      </c>
      <c r="E17" s="14">
        <v>0.52804431536000096</v>
      </c>
      <c r="F17">
        <f t="shared" ref="F17:F19" si="0">D17*100</f>
        <v>87.903952561664497</v>
      </c>
      <c r="G17">
        <f t="shared" ref="G17:G19" si="1">E17*100</f>
        <v>52.804431536000095</v>
      </c>
    </row>
    <row r="18" spans="1:7" ht="282" thickBot="1" x14ac:dyDescent="0.3">
      <c r="A18" s="12" t="s">
        <v>34</v>
      </c>
      <c r="B18" s="14">
        <v>124.822343353794</v>
      </c>
      <c r="C18" s="14">
        <v>131.67293249023299</v>
      </c>
      <c r="D18" s="14">
        <v>0.94797268499395004</v>
      </c>
      <c r="E18" s="14">
        <v>0.51652584072000096</v>
      </c>
      <c r="F18">
        <f t="shared" si="0"/>
        <v>94.797268499395003</v>
      </c>
      <c r="G18">
        <f t="shared" si="1"/>
        <v>51.652584072000096</v>
      </c>
    </row>
    <row r="19" spans="1:7" ht="225" x14ac:dyDescent="0.25">
      <c r="A19" s="12" t="s">
        <v>33</v>
      </c>
      <c r="B19" s="14">
        <v>127.60583018778701</v>
      </c>
      <c r="C19" s="14">
        <v>145.16521645195201</v>
      </c>
      <c r="D19" s="14">
        <v>0.87903861067174405</v>
      </c>
      <c r="E19" s="14">
        <v>0.52804415417600103</v>
      </c>
      <c r="F19">
        <f t="shared" si="0"/>
        <v>87.903861067174404</v>
      </c>
      <c r="G19">
        <f t="shared" si="1"/>
        <v>52.804415417600104</v>
      </c>
    </row>
    <row r="20" spans="1:7" ht="19.5" thickBot="1" x14ac:dyDescent="0.3">
      <c r="A20" s="4"/>
      <c r="B20" s="15"/>
      <c r="C20" s="15"/>
      <c r="D20" s="15"/>
      <c r="E20" s="15"/>
    </row>
    <row r="21" spans="1:7" ht="75" customHeight="1" x14ac:dyDescent="0.25">
      <c r="A21" s="12"/>
      <c r="B21" s="14"/>
      <c r="C21" s="14"/>
      <c r="D21" s="14"/>
      <c r="E21" s="14"/>
    </row>
    <row r="22" spans="1:7" ht="19.5" thickBot="1" x14ac:dyDescent="0.3">
      <c r="A22" s="4"/>
      <c r="B22" s="15"/>
      <c r="C22" s="15"/>
      <c r="D22" s="15"/>
      <c r="E22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8" zoomScaleNormal="100" workbookViewId="0">
      <selection activeCell="R5" sqref="R5"/>
    </sheetView>
  </sheetViews>
  <sheetFormatPr defaultRowHeight="15" x14ac:dyDescent="0.25"/>
  <sheetData>
    <row r="1" spans="1:13" ht="150" x14ac:dyDescent="0.25">
      <c r="A1" s="13" t="s">
        <v>26</v>
      </c>
      <c r="B1" s="29" t="s">
        <v>9</v>
      </c>
      <c r="C1" s="29" t="s">
        <v>10</v>
      </c>
      <c r="D1" s="29" t="s">
        <v>11</v>
      </c>
      <c r="E1" s="29" t="s">
        <v>12</v>
      </c>
      <c r="F1" s="29" t="s">
        <v>13</v>
      </c>
      <c r="G1" s="29" t="s">
        <v>14</v>
      </c>
      <c r="H1" s="29" t="s">
        <v>15</v>
      </c>
      <c r="I1" s="29" t="s">
        <v>16</v>
      </c>
      <c r="J1" s="29" t="s">
        <v>28</v>
      </c>
      <c r="K1" s="29" t="s">
        <v>29</v>
      </c>
    </row>
    <row r="2" spans="1:13" ht="57" thickBot="1" x14ac:dyDescent="0.3">
      <c r="A2" s="4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3" ht="79.5" thickBot="1" x14ac:dyDescent="0.3">
      <c r="A3" s="4">
        <v>3</v>
      </c>
      <c r="B3" s="11">
        <v>1.5308742678195999</v>
      </c>
      <c r="C3" s="11">
        <v>1.42985492598578</v>
      </c>
      <c r="D3" s="11">
        <v>1.3896038904110599</v>
      </c>
      <c r="E3" s="11">
        <v>1.37966445055608</v>
      </c>
      <c r="F3" s="11">
        <v>1.37069075939686</v>
      </c>
      <c r="G3" s="11">
        <v>1.3711204161386701</v>
      </c>
      <c r="H3" s="11">
        <v>1.4120929889917899</v>
      </c>
      <c r="I3" s="11">
        <v>1.46864207023389</v>
      </c>
      <c r="J3" s="11">
        <v>1.5499443173688201</v>
      </c>
      <c r="K3" s="11">
        <v>1.66585615191326</v>
      </c>
      <c r="L3">
        <f>MIN(B3:K3)</f>
        <v>1.37069075939686</v>
      </c>
      <c r="M3" s="16">
        <v>5</v>
      </c>
    </row>
    <row r="4" spans="1:13" ht="79.5" thickBot="1" x14ac:dyDescent="0.3">
      <c r="A4" s="4">
        <v>4</v>
      </c>
      <c r="B4" s="11">
        <v>1.5329120729463299</v>
      </c>
      <c r="C4" s="11">
        <v>1.4290231546466099</v>
      </c>
      <c r="D4" s="11">
        <v>1.38201981624516</v>
      </c>
      <c r="E4" s="11">
        <v>1.36544759138439</v>
      </c>
      <c r="F4" s="11">
        <v>1.37085550271471</v>
      </c>
      <c r="G4" s="11">
        <v>1.37519680708527</v>
      </c>
      <c r="H4" s="11">
        <v>1.41657966958743</v>
      </c>
      <c r="I4" s="11">
        <v>1.4736288132839701</v>
      </c>
      <c r="J4" s="11">
        <v>1.5555039649712099</v>
      </c>
      <c r="K4" s="11">
        <v>1.6715919856611401</v>
      </c>
      <c r="L4">
        <f t="shared" ref="L4:L8" si="0">MIN(B4:K4)</f>
        <v>1.36544759138439</v>
      </c>
      <c r="M4" s="16">
        <v>4</v>
      </c>
    </row>
    <row r="5" spans="1:13" ht="79.5" thickBot="1" x14ac:dyDescent="0.3">
      <c r="A5" s="4">
        <v>5</v>
      </c>
      <c r="B5" s="11">
        <v>1.53707849464251</v>
      </c>
      <c r="C5" s="11">
        <v>1.4318224446557399</v>
      </c>
      <c r="D5" s="11">
        <v>1.3818388226867899</v>
      </c>
      <c r="E5" s="11">
        <v>1.3583354240458501</v>
      </c>
      <c r="F5" s="11">
        <v>1.35512797934551</v>
      </c>
      <c r="G5" s="11">
        <v>1.37465897547953</v>
      </c>
      <c r="H5" s="11">
        <v>1.41979263952309</v>
      </c>
      <c r="I5" s="11">
        <v>1.4786949121359301</v>
      </c>
      <c r="J5" s="11">
        <v>1.5617325272912801</v>
      </c>
      <c r="K5" s="11">
        <v>1.67820202855631</v>
      </c>
      <c r="L5">
        <f t="shared" si="0"/>
        <v>1.35512797934551</v>
      </c>
      <c r="M5" s="16">
        <v>5</v>
      </c>
    </row>
    <row r="6" spans="1:13" ht="79.5" thickBot="1" x14ac:dyDescent="0.3">
      <c r="A6" s="4">
        <v>7</v>
      </c>
      <c r="B6" s="11">
        <v>1.5506738731273499</v>
      </c>
      <c r="C6" s="11">
        <v>1.4439328021842499</v>
      </c>
      <c r="D6" s="11">
        <v>1.39177776665685</v>
      </c>
      <c r="E6" s="11">
        <v>1.3638662297816</v>
      </c>
      <c r="F6" s="11">
        <v>1.35038949783442</v>
      </c>
      <c r="G6" s="11">
        <v>1.3509304957541</v>
      </c>
      <c r="H6" s="11">
        <v>1.38734324605765</v>
      </c>
      <c r="I6" s="11">
        <v>1.4783321621463701</v>
      </c>
      <c r="J6" s="11">
        <v>1.5739693391619101</v>
      </c>
      <c r="K6" s="11">
        <v>1.6947359697006501</v>
      </c>
      <c r="L6">
        <f t="shared" si="0"/>
        <v>1.35038949783442</v>
      </c>
      <c r="M6" s="16">
        <v>4</v>
      </c>
    </row>
    <row r="7" spans="1:13" ht="79.5" thickBot="1" x14ac:dyDescent="0.3">
      <c r="A7" s="4">
        <v>8</v>
      </c>
      <c r="B7" s="11">
        <v>1.5626279605289599</v>
      </c>
      <c r="C7" s="11">
        <v>1.4550793411676599</v>
      </c>
      <c r="D7" s="11">
        <v>1.4022620278189999</v>
      </c>
      <c r="E7" s="11">
        <v>1.3736649670422301</v>
      </c>
      <c r="F7" s="11">
        <v>1.35892970517588</v>
      </c>
      <c r="G7" s="11">
        <v>1.35660110740025</v>
      </c>
      <c r="H7" s="11">
        <v>1.38343433096102</v>
      </c>
      <c r="I7" s="11">
        <v>1.4242001806456801</v>
      </c>
      <c r="J7" s="11">
        <v>1.56834561228855</v>
      </c>
      <c r="K7" s="11">
        <v>1.70294623513633</v>
      </c>
      <c r="L7">
        <f t="shared" si="0"/>
        <v>1.35660110740025</v>
      </c>
      <c r="M7" s="16">
        <v>5</v>
      </c>
    </row>
    <row r="8" spans="1:13" ht="79.5" thickBot="1" x14ac:dyDescent="0.3">
      <c r="A8" s="4">
        <v>9</v>
      </c>
      <c r="B8" s="11">
        <v>1.5842625482816799</v>
      </c>
      <c r="C8" s="11">
        <v>1.4754114796894999</v>
      </c>
      <c r="D8" s="11">
        <v>1.4216923069001099</v>
      </c>
      <c r="E8" s="11">
        <v>1.3925730498073601</v>
      </c>
      <c r="F8" s="11">
        <v>1.3773940843468</v>
      </c>
      <c r="G8" s="11">
        <v>1.3743327883248599</v>
      </c>
      <c r="H8" s="11">
        <v>1.3944987274409399</v>
      </c>
      <c r="I8" s="11">
        <v>1.42285007213184</v>
      </c>
      <c r="J8" s="11">
        <v>1.44202441995257</v>
      </c>
      <c r="K8" s="11">
        <v>1.7020564527569499</v>
      </c>
      <c r="L8">
        <f t="shared" si="0"/>
        <v>1.3743327883248599</v>
      </c>
      <c r="M8" s="16">
        <v>5</v>
      </c>
    </row>
    <row r="9" spans="1:13" x14ac:dyDescent="0.25">
      <c r="B9">
        <f>MAX(B3:B8)</f>
        <v>1.5842625482816799</v>
      </c>
      <c r="C9">
        <f t="shared" ref="C9:K9" si="1">MAX(C3:C8)</f>
        <v>1.4754114796894999</v>
      </c>
      <c r="D9">
        <f t="shared" si="1"/>
        <v>1.4216923069001099</v>
      </c>
      <c r="E9">
        <f t="shared" si="1"/>
        <v>1.3925730498073601</v>
      </c>
      <c r="F9">
        <f t="shared" si="1"/>
        <v>1.3773940843468</v>
      </c>
      <c r="G9">
        <f t="shared" si="1"/>
        <v>1.37519680708527</v>
      </c>
      <c r="H9">
        <f t="shared" si="1"/>
        <v>1.41979263952309</v>
      </c>
      <c r="I9">
        <f t="shared" si="1"/>
        <v>1.4786949121359301</v>
      </c>
      <c r="J9">
        <f t="shared" si="1"/>
        <v>1.5739693391619101</v>
      </c>
      <c r="K9">
        <f t="shared" si="1"/>
        <v>1.70294623513633</v>
      </c>
    </row>
    <row r="14" spans="1:13" ht="15.75" thickBot="1" x14ac:dyDescent="0.3"/>
    <row r="15" spans="1:13" ht="150" x14ac:dyDescent="0.25">
      <c r="A15" s="13" t="s">
        <v>26</v>
      </c>
      <c r="B15" s="31" t="s">
        <v>38</v>
      </c>
      <c r="C15" s="31" t="s">
        <v>38</v>
      </c>
      <c r="D15" s="31" t="s">
        <v>36</v>
      </c>
      <c r="E15" s="31" t="s">
        <v>37</v>
      </c>
      <c r="F15" s="31" t="s">
        <v>5</v>
      </c>
      <c r="G15" s="31" t="s">
        <v>6</v>
      </c>
    </row>
    <row r="16" spans="1:13" ht="57" thickBot="1" x14ac:dyDescent="0.3">
      <c r="A16" s="4" t="s">
        <v>27</v>
      </c>
      <c r="B16" s="32"/>
      <c r="C16" s="32"/>
      <c r="D16" s="32"/>
      <c r="E16" s="32"/>
      <c r="F16" s="32"/>
      <c r="G16" s="32"/>
    </row>
    <row r="17" spans="1:7" ht="19.5" thickBot="1" x14ac:dyDescent="0.3">
      <c r="A17" s="4">
        <v>3</v>
      </c>
      <c r="B17" s="5">
        <v>65.730816923384296</v>
      </c>
      <c r="C17" s="5">
        <v>81.080242845337807</v>
      </c>
      <c r="D17" s="5">
        <v>0.81068845648091004</v>
      </c>
      <c r="E17" s="5">
        <v>0.47017751733465202</v>
      </c>
      <c r="F17">
        <f>D17*100</f>
        <v>81.068845648090999</v>
      </c>
      <c r="G17">
        <f>E17*100</f>
        <v>47.017751733465204</v>
      </c>
    </row>
    <row r="18" spans="1:7" ht="19.5" thickBot="1" x14ac:dyDescent="0.3">
      <c r="A18" s="4">
        <v>4</v>
      </c>
      <c r="B18" s="5">
        <v>62.514310471671401</v>
      </c>
      <c r="C18" s="5">
        <v>80.805020480219994</v>
      </c>
      <c r="D18" s="5">
        <v>0.77364389118587096</v>
      </c>
      <c r="E18" s="5">
        <v>0.44716960280165502</v>
      </c>
      <c r="F18">
        <f t="shared" ref="F18:F22" si="2">D18*100</f>
        <v>77.364389118587098</v>
      </c>
      <c r="G18">
        <f t="shared" ref="G18:G22" si="3">E18*100</f>
        <v>44.716960280165502</v>
      </c>
    </row>
    <row r="19" spans="1:7" ht="19.5" thickBot="1" x14ac:dyDescent="0.3">
      <c r="A19" s="4">
        <v>5</v>
      </c>
      <c r="B19" s="5">
        <v>58.943455765962</v>
      </c>
      <c r="C19" s="5">
        <v>80.519983166959605</v>
      </c>
      <c r="D19" s="5">
        <v>0.73203512280599603</v>
      </c>
      <c r="E19" s="5">
        <v>0.42162700834021499</v>
      </c>
      <c r="F19">
        <f t="shared" si="2"/>
        <v>73.203512280599597</v>
      </c>
      <c r="G19">
        <f t="shared" si="3"/>
        <v>42.1627008340215</v>
      </c>
    </row>
    <row r="20" spans="1:7" ht="19.5" thickBot="1" x14ac:dyDescent="0.3">
      <c r="A20" s="4">
        <v>7</v>
      </c>
      <c r="B20" s="5">
        <v>49.822266758490201</v>
      </c>
      <c r="C20" s="5">
        <v>79.511832244307797</v>
      </c>
      <c r="D20" s="5">
        <v>0.62660192014449501</v>
      </c>
      <c r="E20" s="5">
        <v>0.35638245177747002</v>
      </c>
      <c r="F20">
        <f t="shared" si="2"/>
        <v>62.6601920144495</v>
      </c>
      <c r="G20">
        <f t="shared" si="3"/>
        <v>35.638245177747002</v>
      </c>
    </row>
    <row r="21" spans="1:7" ht="19.5" thickBot="1" x14ac:dyDescent="0.3">
      <c r="A21" s="4">
        <v>8</v>
      </c>
      <c r="B21" s="5">
        <v>42.879652835366201</v>
      </c>
      <c r="C21" s="5">
        <v>78.432836936080605</v>
      </c>
      <c r="D21" s="5">
        <v>0.54670536615054799</v>
      </c>
      <c r="E21" s="5">
        <v>0.306721407978299</v>
      </c>
      <c r="F21">
        <f t="shared" si="2"/>
        <v>54.6705366150548</v>
      </c>
      <c r="G21">
        <f t="shared" si="3"/>
        <v>30.672140797829901</v>
      </c>
    </row>
    <row r="22" spans="1:7" ht="19.5" thickBot="1" x14ac:dyDescent="0.3">
      <c r="A22" s="4">
        <v>9</v>
      </c>
      <c r="B22" s="5">
        <v>32.0133735382841</v>
      </c>
      <c r="C22" s="5">
        <v>76.120622691593297</v>
      </c>
      <c r="D22" s="5">
        <v>0.42056110954304698</v>
      </c>
      <c r="E22" s="5">
        <v>0.22899408825668199</v>
      </c>
      <c r="F22">
        <f t="shared" si="2"/>
        <v>42.0561109543047</v>
      </c>
      <c r="G22">
        <f t="shared" si="3"/>
        <v>22.8994088256682</v>
      </c>
    </row>
  </sheetData>
  <mergeCells count="16">
    <mergeCell ref="H1:H2"/>
    <mergeCell ref="I1:I2"/>
    <mergeCell ref="J1:J2"/>
    <mergeCell ref="K1:K2"/>
    <mergeCell ref="B15:B16"/>
    <mergeCell ref="C15:C16"/>
    <mergeCell ref="D15:D16"/>
    <mergeCell ref="E15:E16"/>
    <mergeCell ref="B1:B2"/>
    <mergeCell ref="C1:C2"/>
    <mergeCell ref="D1:D2"/>
    <mergeCell ref="E1:E2"/>
    <mergeCell ref="F1:F2"/>
    <mergeCell ref="G1:G2"/>
    <mergeCell ref="F15:F16"/>
    <mergeCell ref="G15:G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5" workbookViewId="0">
      <selection activeCell="K15" sqref="K15"/>
    </sheetView>
  </sheetViews>
  <sheetFormatPr defaultRowHeight="15" x14ac:dyDescent="0.25"/>
  <cols>
    <col min="2" max="11" width="11.5703125" bestFit="1" customWidth="1"/>
  </cols>
  <sheetData>
    <row r="1" spans="1:12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2" ht="19.5" thickBot="1" x14ac:dyDescent="0.3">
      <c r="A2" s="4">
        <v>5000</v>
      </c>
      <c r="B2" s="18">
        <v>1.5944405656535701</v>
      </c>
      <c r="C2" s="18">
        <v>1.4850550157458899</v>
      </c>
      <c r="D2" s="18">
        <v>1.4310685733159001</v>
      </c>
      <c r="E2" s="18">
        <v>1.4020938999552</v>
      </c>
      <c r="F2" s="18">
        <v>1.38771846625495</v>
      </c>
      <c r="G2" s="18">
        <v>1.1593466300409501</v>
      </c>
      <c r="H2" s="18">
        <v>1.4271145072428999</v>
      </c>
      <c r="I2" s="18">
        <v>1.4844270023391599</v>
      </c>
      <c r="J2" s="18">
        <v>1.5671876667326401</v>
      </c>
      <c r="K2" s="18">
        <v>1.6835228716197901</v>
      </c>
      <c r="L2">
        <f>MAX(B2:K2)</f>
        <v>1.6835228716197901</v>
      </c>
    </row>
    <row r="3" spans="1:12" ht="19.5" thickBot="1" x14ac:dyDescent="0.3">
      <c r="A3" s="4">
        <v>10000</v>
      </c>
      <c r="B3" s="18">
        <v>1.5824091172176</v>
      </c>
      <c r="C3" s="18">
        <v>1.4737208452858099</v>
      </c>
      <c r="D3" s="18">
        <v>1.4202215502278701</v>
      </c>
      <c r="E3" s="18">
        <v>1.39152856433023</v>
      </c>
      <c r="F3" s="18">
        <v>1.3773981709142</v>
      </c>
      <c r="G3" s="18">
        <v>1.23367532395395</v>
      </c>
      <c r="H3" s="18">
        <v>1.4179875935965101</v>
      </c>
      <c r="I3" s="18">
        <v>1.47499373172913</v>
      </c>
      <c r="J3" s="18">
        <v>1.5569477416553501</v>
      </c>
      <c r="K3" s="18">
        <v>1.6730558528695501</v>
      </c>
      <c r="L3">
        <f t="shared" ref="L3:L11" si="0">MAX(B3:K3)</f>
        <v>1.6730558528695501</v>
      </c>
    </row>
    <row r="4" spans="1:12" ht="19.5" thickBot="1" x14ac:dyDescent="0.3">
      <c r="A4" s="4">
        <v>15000</v>
      </c>
      <c r="B4" s="18">
        <v>1.57539936415877</v>
      </c>
      <c r="C4" s="18">
        <v>1.46712715170028</v>
      </c>
      <c r="D4" s="18">
        <v>1.4139167613394801</v>
      </c>
      <c r="E4" s="18">
        <v>1.3853904951996301</v>
      </c>
      <c r="F4" s="18">
        <v>1.37140113783046</v>
      </c>
      <c r="G4" s="18">
        <v>1.2793390716613999</v>
      </c>
      <c r="H4" s="18">
        <v>1.4126713066041801</v>
      </c>
      <c r="I4" s="18">
        <v>1.4694959534408001</v>
      </c>
      <c r="J4" s="18">
        <v>1.5509785847275299</v>
      </c>
      <c r="K4" s="18">
        <v>1.6669500760668201</v>
      </c>
      <c r="L4">
        <f t="shared" si="0"/>
        <v>1.6669500760668201</v>
      </c>
    </row>
    <row r="5" spans="1:12" ht="19.5" thickBot="1" x14ac:dyDescent="0.3">
      <c r="A5" s="4">
        <v>20000</v>
      </c>
      <c r="B5" s="18">
        <v>1.5704381148845601</v>
      </c>
      <c r="C5" s="18">
        <v>1.46246493510564</v>
      </c>
      <c r="D5" s="18">
        <v>1.40946139440985</v>
      </c>
      <c r="E5" s="18">
        <v>1.3810543591814799</v>
      </c>
      <c r="F5" s="18">
        <v>1.36716407991636</v>
      </c>
      <c r="G5" s="18">
        <v>1.31275688723966</v>
      </c>
      <c r="H5" s="18">
        <v>1.4089093713435601</v>
      </c>
      <c r="I5" s="18">
        <v>1.4656041461578899</v>
      </c>
      <c r="J5" s="18">
        <v>1.5467524699887401</v>
      </c>
      <c r="K5" s="18">
        <v>1.6626251834867101</v>
      </c>
      <c r="L5">
        <f t="shared" si="0"/>
        <v>1.6626251834867101</v>
      </c>
    </row>
    <row r="6" spans="1:12" ht="19.5" thickBot="1" x14ac:dyDescent="0.3">
      <c r="A6" s="4">
        <v>25000</v>
      </c>
      <c r="B6" s="18">
        <v>1.56659676455093</v>
      </c>
      <c r="C6" s="18">
        <v>1.45885777107707</v>
      </c>
      <c r="D6" s="18">
        <v>1.4060157821339401</v>
      </c>
      <c r="E6" s="18">
        <v>1.3777017955762401</v>
      </c>
      <c r="F6" s="18">
        <v>1.36388781986245</v>
      </c>
      <c r="G6" s="18">
        <v>1.33927629104529</v>
      </c>
      <c r="H6" s="18">
        <v>1.4059971148764201</v>
      </c>
      <c r="I6" s="18">
        <v>1.46259050561709</v>
      </c>
      <c r="J6" s="18">
        <v>1.5434795641341399</v>
      </c>
      <c r="K6" s="18">
        <v>1.6592745684670001</v>
      </c>
      <c r="L6">
        <f t="shared" si="0"/>
        <v>1.6592745684670001</v>
      </c>
    </row>
    <row r="7" spans="1:12" ht="19.5" thickBot="1" x14ac:dyDescent="0.3">
      <c r="A7" s="4">
        <v>30000</v>
      </c>
      <c r="B7" s="18">
        <v>1.5634625106220399</v>
      </c>
      <c r="C7" s="18">
        <v>1.45591635901876</v>
      </c>
      <c r="D7" s="18">
        <v>1.4032071207000101</v>
      </c>
      <c r="E7" s="18">
        <v>1.3749695559555599</v>
      </c>
      <c r="F7" s="18">
        <v>1.3612175801362201</v>
      </c>
      <c r="G7" s="18">
        <v>1.36134048121113</v>
      </c>
      <c r="H7" s="18">
        <v>1.4036213186166799</v>
      </c>
      <c r="I7" s="18">
        <v>1.4601314348997001</v>
      </c>
      <c r="J7" s="18">
        <v>1.5408086804721499</v>
      </c>
      <c r="K7" s="18">
        <v>1.6565394650131999</v>
      </c>
      <c r="L7">
        <f t="shared" si="0"/>
        <v>1.6565394650131999</v>
      </c>
    </row>
    <row r="8" spans="1:12" ht="19.5" thickBot="1" x14ac:dyDescent="0.3">
      <c r="A8" s="4">
        <v>35000</v>
      </c>
      <c r="B8" s="18">
        <v>1.56081559697823</v>
      </c>
      <c r="C8" s="18">
        <v>1.45343355214874</v>
      </c>
      <c r="D8" s="18">
        <v>1.4008370840620401</v>
      </c>
      <c r="E8" s="18">
        <v>1.3726644046749401</v>
      </c>
      <c r="F8" s="18">
        <v>1.35896460567522</v>
      </c>
      <c r="G8" s="18">
        <v>1.3802781905385</v>
      </c>
      <c r="H8" s="18">
        <v>1.40161519509832</v>
      </c>
      <c r="I8" s="18">
        <v>1.4580545885689999</v>
      </c>
      <c r="J8" s="18">
        <v>1.53855274861818</v>
      </c>
      <c r="K8" s="18">
        <v>1.6542286951301</v>
      </c>
      <c r="L8">
        <f t="shared" si="0"/>
        <v>1.6542286951301</v>
      </c>
    </row>
    <row r="9" spans="1:12" ht="19.5" thickBot="1" x14ac:dyDescent="0.3">
      <c r="A9" s="4">
        <v>40000</v>
      </c>
      <c r="B9" s="18">
        <v>1.55852494869681</v>
      </c>
      <c r="C9" s="18">
        <v>1.4512858479869499</v>
      </c>
      <c r="D9" s="18">
        <v>1.3987874654438499</v>
      </c>
      <c r="E9" s="18">
        <v>1.3706712071174101</v>
      </c>
      <c r="F9" s="18">
        <v>1.357016439566</v>
      </c>
      <c r="G9" s="18">
        <v>1.39689509659282</v>
      </c>
      <c r="H9" s="18">
        <v>1.39987930594129</v>
      </c>
      <c r="I9" s="18">
        <v>1.4562571959682999</v>
      </c>
      <c r="J9" s="18">
        <v>1.5366002092234301</v>
      </c>
      <c r="K9" s="18">
        <v>1.6522282219842801</v>
      </c>
      <c r="L9">
        <f t="shared" si="0"/>
        <v>1.6522282219842801</v>
      </c>
    </row>
    <row r="10" spans="1:12" ht="19.5" thickBot="1" x14ac:dyDescent="0.3">
      <c r="A10" s="4">
        <v>45000</v>
      </c>
      <c r="B10" s="18">
        <v>1.55650618103169</v>
      </c>
      <c r="C10" s="18">
        <v>1.44939379429988</v>
      </c>
      <c r="D10" s="18">
        <v>1.3969822420859701</v>
      </c>
      <c r="E10" s="18">
        <v>1.3689159135414499</v>
      </c>
      <c r="F10" s="18">
        <v>1.3553007314591901</v>
      </c>
      <c r="G10" s="18">
        <v>1.4117178686990499</v>
      </c>
      <c r="H10" s="18">
        <v>1.3983496434570299</v>
      </c>
      <c r="I10" s="18">
        <v>1.45467310257772</v>
      </c>
      <c r="J10" s="18">
        <v>1.5348792895877801</v>
      </c>
      <c r="K10" s="18">
        <v>1.65046476257742</v>
      </c>
      <c r="L10">
        <f t="shared" si="0"/>
        <v>1.65046476257742</v>
      </c>
    </row>
    <row r="11" spans="1:12" ht="19.5" thickBot="1" x14ac:dyDescent="0.3">
      <c r="A11" s="4">
        <v>50000</v>
      </c>
      <c r="B11" s="18">
        <v>1.55470166789958</v>
      </c>
      <c r="C11" s="18">
        <v>1.44770312195541</v>
      </c>
      <c r="D11" s="18">
        <v>1.39536949741543</v>
      </c>
      <c r="E11" s="18">
        <v>1.3673479662139301</v>
      </c>
      <c r="F11" s="18">
        <v>1.3537680907443801</v>
      </c>
      <c r="G11" s="18">
        <v>1.4251102133995901</v>
      </c>
      <c r="H11" s="18">
        <v>1.3969824598424401</v>
      </c>
      <c r="I11" s="18">
        <v>1.4532570782831999</v>
      </c>
      <c r="J11" s="18">
        <v>1.53334084514264</v>
      </c>
      <c r="K11" s="18">
        <v>1.6488879963515699</v>
      </c>
      <c r="L11">
        <f t="shared" si="0"/>
        <v>1.6488879963515699</v>
      </c>
    </row>
    <row r="12" spans="1:12" x14ac:dyDescent="0.25">
      <c r="B12">
        <f>MAX(B2:B11)</f>
        <v>1.5944405656535701</v>
      </c>
      <c r="C12">
        <f t="shared" ref="C12:K12" si="1">MAX(C2:C11)</f>
        <v>1.4850550157458899</v>
      </c>
      <c r="D12">
        <f t="shared" si="1"/>
        <v>1.4310685733159001</v>
      </c>
      <c r="E12">
        <f t="shared" si="1"/>
        <v>1.4020938999552</v>
      </c>
      <c r="F12">
        <f t="shared" si="1"/>
        <v>1.38771846625495</v>
      </c>
      <c r="G12">
        <f t="shared" si="1"/>
        <v>1.4251102133995901</v>
      </c>
      <c r="H12">
        <f t="shared" si="1"/>
        <v>1.4271145072428999</v>
      </c>
      <c r="I12">
        <f t="shared" si="1"/>
        <v>1.4844270023391599</v>
      </c>
      <c r="J12">
        <f t="shared" si="1"/>
        <v>1.5671876667326401</v>
      </c>
      <c r="K12">
        <f t="shared" si="1"/>
        <v>1.6835228716197901</v>
      </c>
    </row>
    <row r="14" spans="1:12" ht="15.75" thickBot="1" x14ac:dyDescent="0.3"/>
    <row r="15" spans="1:12" ht="188.25" thickBot="1" x14ac:dyDescent="0.3">
      <c r="A15" s="1" t="s">
        <v>30</v>
      </c>
      <c r="B15" s="9" t="s">
        <v>38</v>
      </c>
      <c r="C15" s="9" t="s">
        <v>38</v>
      </c>
      <c r="D15" s="9" t="s">
        <v>36</v>
      </c>
      <c r="E15" s="9" t="s">
        <v>37</v>
      </c>
      <c r="F15" s="9" t="s">
        <v>5</v>
      </c>
      <c r="G15" s="9" t="s">
        <v>6</v>
      </c>
    </row>
    <row r="16" spans="1:12" ht="19.5" thickBot="1" x14ac:dyDescent="0.3">
      <c r="A16" s="4">
        <v>5000</v>
      </c>
      <c r="B16" s="5">
        <v>42.3028151558659</v>
      </c>
      <c r="C16" s="5">
        <v>49.184891466883201</v>
      </c>
      <c r="D16" s="5">
        <v>0.86007743219986399</v>
      </c>
      <c r="E16" s="5">
        <v>0.44013853719199802</v>
      </c>
      <c r="F16">
        <f>D16*100</f>
        <v>86.007743219986395</v>
      </c>
      <c r="G16">
        <f>E16*100</f>
        <v>44.013853719199801</v>
      </c>
    </row>
    <row r="17" spans="1:7" ht="19.5" thickBot="1" x14ac:dyDescent="0.3">
      <c r="A17" s="4">
        <v>10000</v>
      </c>
      <c r="B17" s="5">
        <v>46.298913794465001</v>
      </c>
      <c r="C17" s="5">
        <v>52.700762920880301</v>
      </c>
      <c r="D17" s="5">
        <v>0.87852454553596504</v>
      </c>
      <c r="E17" s="5">
        <v>0.47311377268000199</v>
      </c>
      <c r="F17">
        <f t="shared" ref="F17:G25" si="2">D17*100</f>
        <v>87.852454553596502</v>
      </c>
      <c r="G17">
        <f t="shared" si="2"/>
        <v>47.3113772680002</v>
      </c>
    </row>
    <row r="18" spans="1:7" ht="19.5" thickBot="1" x14ac:dyDescent="0.3">
      <c r="A18" s="4">
        <v>15000</v>
      </c>
      <c r="B18" s="5">
        <v>48.818767436228804</v>
      </c>
      <c r="C18" s="5">
        <v>55.176551301348603</v>
      </c>
      <c r="D18" s="5">
        <v>0.88477380852607901</v>
      </c>
      <c r="E18" s="5">
        <v>0.49011136145600298</v>
      </c>
      <c r="F18">
        <f t="shared" si="2"/>
        <v>88.477380852607894</v>
      </c>
      <c r="G18">
        <f t="shared" si="2"/>
        <v>49.011136145600297</v>
      </c>
    </row>
    <row r="19" spans="1:7" ht="19.5" thickBot="1" x14ac:dyDescent="0.3">
      <c r="A19" s="4">
        <v>20000</v>
      </c>
      <c r="B19" s="5">
        <v>50.693952113876598</v>
      </c>
      <c r="C19" s="5">
        <v>57.142650114675703</v>
      </c>
      <c r="D19" s="5">
        <v>0.887147376121729</v>
      </c>
      <c r="E19" s="5">
        <v>0.50016232168000196</v>
      </c>
      <c r="F19">
        <f t="shared" si="2"/>
        <v>88.714737612172897</v>
      </c>
      <c r="G19">
        <f t="shared" si="2"/>
        <v>50.016232168000194</v>
      </c>
    </row>
    <row r="20" spans="1:7" ht="19.5" thickBot="1" x14ac:dyDescent="0.3">
      <c r="A20" s="4">
        <v>25000</v>
      </c>
      <c r="B20" s="5">
        <v>52.200679120452101</v>
      </c>
      <c r="C20" s="5">
        <v>58.796326754819503</v>
      </c>
      <c r="D20" s="5">
        <v>0.887822114094452</v>
      </c>
      <c r="E20" s="5">
        <v>0.50629886880000097</v>
      </c>
      <c r="F20">
        <f t="shared" si="2"/>
        <v>88.782211409445196</v>
      </c>
      <c r="G20">
        <f t="shared" si="2"/>
        <v>50.6298868800001</v>
      </c>
    </row>
    <row r="21" spans="1:7" ht="19.5" thickBot="1" x14ac:dyDescent="0.3">
      <c r="A21" s="4">
        <v>30000</v>
      </c>
      <c r="B21" s="5">
        <v>53.466814491390203</v>
      </c>
      <c r="C21" s="5">
        <v>60.2355048661097</v>
      </c>
      <c r="D21" s="5">
        <v>0.88762955685745804</v>
      </c>
      <c r="E21" s="5">
        <v>0.50993623740000105</v>
      </c>
      <c r="F21">
        <f t="shared" si="2"/>
        <v>88.762955685745808</v>
      </c>
      <c r="G21">
        <f t="shared" si="2"/>
        <v>50.993623740000103</v>
      </c>
    </row>
    <row r="22" spans="1:7" ht="19.5" thickBot="1" x14ac:dyDescent="0.3">
      <c r="A22" s="4">
        <v>35000</v>
      </c>
      <c r="B22" s="5">
        <v>54.562601926458399</v>
      </c>
      <c r="C22" s="5">
        <v>61.516781016207702</v>
      </c>
      <c r="D22" s="5">
        <v>0.88695476299520504</v>
      </c>
      <c r="E22" s="5">
        <v>0.51185629988000103</v>
      </c>
      <c r="F22">
        <f t="shared" si="2"/>
        <v>88.695476299520507</v>
      </c>
      <c r="G22">
        <f t="shared" si="2"/>
        <v>51.185629988000102</v>
      </c>
    </row>
    <row r="23" spans="1:7" ht="19.5" thickBot="1" x14ac:dyDescent="0.3">
      <c r="A23" s="4">
        <v>40000</v>
      </c>
      <c r="B23" s="5">
        <v>55.530987240872498</v>
      </c>
      <c r="C23" s="5">
        <v>62.676131610868502</v>
      </c>
      <c r="D23" s="5">
        <v>0.88599895707735399</v>
      </c>
      <c r="E23" s="5">
        <v>0.51253853192000098</v>
      </c>
      <c r="F23">
        <f t="shared" si="2"/>
        <v>88.599895707735399</v>
      </c>
      <c r="G23">
        <f t="shared" si="2"/>
        <v>51.253853192000101</v>
      </c>
    </row>
    <row r="24" spans="1:7" ht="19.5" thickBot="1" x14ac:dyDescent="0.3">
      <c r="A24" s="4">
        <v>45000</v>
      </c>
      <c r="B24" s="5">
        <v>56.400238226770199</v>
      </c>
      <c r="C24" s="5">
        <v>63.7380724541474</v>
      </c>
      <c r="D24" s="5">
        <v>0.88487517829071505</v>
      </c>
      <c r="E24" s="5">
        <v>0.51229864183999996</v>
      </c>
      <c r="F24">
        <f t="shared" si="2"/>
        <v>88.487517829071507</v>
      </c>
      <c r="G24">
        <f t="shared" si="2"/>
        <v>51.229864183999993</v>
      </c>
    </row>
    <row r="25" spans="1:7" ht="19.5" thickBot="1" x14ac:dyDescent="0.3">
      <c r="A25" s="4">
        <v>50000</v>
      </c>
      <c r="B25" s="5">
        <v>57.1899986189568</v>
      </c>
      <c r="C25" s="5">
        <v>64.720073316593201</v>
      </c>
      <c r="D25" s="5">
        <v>0.88365163523840096</v>
      </c>
      <c r="E25" s="5">
        <v>0.51135549552000004</v>
      </c>
      <c r="F25">
        <f t="shared" si="2"/>
        <v>88.365163523840096</v>
      </c>
      <c r="G25">
        <f t="shared" si="2"/>
        <v>51.135549552000001</v>
      </c>
    </row>
    <row r="26" spans="1:7" x14ac:dyDescent="0.25">
      <c r="F26">
        <f>MAX(F16:F25)</f>
        <v>88.782211409445196</v>
      </c>
      <c r="G26">
        <f>MAX(G16:G25)</f>
        <v>51.253853192000101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activeCell="A18" sqref="A18:G28"/>
    </sheetView>
  </sheetViews>
  <sheetFormatPr defaultRowHeight="15" x14ac:dyDescent="0.25"/>
  <sheetData>
    <row r="1" spans="1:11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1" ht="19.5" thickBot="1" x14ac:dyDescent="0.3">
      <c r="A2" s="1">
        <v>5000</v>
      </c>
      <c r="B2" s="20">
        <v>1.5762660150952099</v>
      </c>
      <c r="C2" s="20">
        <v>1.46801848537446</v>
      </c>
      <c r="D2" s="20">
        <v>1.41497572608003</v>
      </c>
      <c r="E2" s="20">
        <v>1.3869666162113801</v>
      </c>
      <c r="F2" s="20">
        <v>1.3743656352737099</v>
      </c>
      <c r="G2" s="20">
        <v>1.3774673231896399</v>
      </c>
      <c r="H2" s="20">
        <v>1.4273048398553401</v>
      </c>
      <c r="I2" s="20">
        <v>1.49186443080413</v>
      </c>
      <c r="J2" s="20">
        <v>1.58433673414428</v>
      </c>
      <c r="K2" s="20">
        <v>1.4578345999268201</v>
      </c>
    </row>
    <row r="3" spans="1:11" ht="19.5" thickBot="1" x14ac:dyDescent="0.3">
      <c r="A3" s="4">
        <v>10000</v>
      </c>
      <c r="B3" s="20">
        <v>1.5714284850167901</v>
      </c>
      <c r="C3" s="20">
        <v>1.46344298228689</v>
      </c>
      <c r="D3" s="20">
        <v>1.4105247048729801</v>
      </c>
      <c r="E3" s="20">
        <v>1.3824286362248599</v>
      </c>
      <c r="F3" s="20">
        <v>1.369394757339</v>
      </c>
      <c r="G3" s="20">
        <v>1.3713921740133399</v>
      </c>
      <c r="H3" s="20">
        <v>1.41831315705786</v>
      </c>
      <c r="I3" s="20">
        <v>1.4797431238416601</v>
      </c>
      <c r="J3" s="20">
        <v>1.5675305441845999</v>
      </c>
      <c r="K3" s="20">
        <v>1.53148378645461</v>
      </c>
    </row>
    <row r="4" spans="1:11" ht="19.5" thickBot="1" x14ac:dyDescent="0.3">
      <c r="A4" s="4">
        <v>15000</v>
      </c>
      <c r="B4" s="20">
        <v>1.5685289943168499</v>
      </c>
      <c r="C4" s="20">
        <v>1.4607022647707899</v>
      </c>
      <c r="D4" s="20">
        <v>1.4078594807090701</v>
      </c>
      <c r="E4" s="20">
        <v>1.37971165730482</v>
      </c>
      <c r="F4" s="20">
        <v>1.36641715449956</v>
      </c>
      <c r="G4" s="20">
        <v>1.36774024270587</v>
      </c>
      <c r="H4" s="20">
        <v>1.4129493075161099</v>
      </c>
      <c r="I4" s="20">
        <v>1.4725557903962601</v>
      </c>
      <c r="J4" s="20">
        <v>1.5576732984253701</v>
      </c>
      <c r="K4" s="20">
        <v>1.5763875058876</v>
      </c>
    </row>
    <row r="5" spans="1:11" ht="19.5" thickBot="1" x14ac:dyDescent="0.3">
      <c r="A5" s="4">
        <v>20000</v>
      </c>
      <c r="B5" s="20">
        <v>1.5664424963855299</v>
      </c>
      <c r="C5" s="20">
        <v>1.45873082521472</v>
      </c>
      <c r="D5" s="20">
        <v>1.40594278169676</v>
      </c>
      <c r="E5" s="20">
        <v>1.3777578886734101</v>
      </c>
      <c r="F5" s="20">
        <v>1.36427530448523</v>
      </c>
      <c r="G5" s="20">
        <v>1.36510746769188</v>
      </c>
      <c r="H5" s="20">
        <v>1.40910099789607</v>
      </c>
      <c r="I5" s="20">
        <v>1.46741869865195</v>
      </c>
      <c r="J5" s="20">
        <v>1.55067417721012</v>
      </c>
      <c r="K5" s="20">
        <v>1.6091181722946299</v>
      </c>
    </row>
    <row r="6" spans="1:11" ht="19.5" thickBot="1" x14ac:dyDescent="0.3">
      <c r="A6" s="4">
        <v>25000</v>
      </c>
      <c r="B6" s="20">
        <v>1.56480803384818</v>
      </c>
      <c r="C6" s="20">
        <v>1.45718697444659</v>
      </c>
      <c r="D6" s="20">
        <v>1.40444206115349</v>
      </c>
      <c r="E6" s="20">
        <v>1.3762282384718301</v>
      </c>
      <c r="F6" s="20">
        <v>1.3625980129541699</v>
      </c>
      <c r="G6" s="20">
        <v>1.3630423358694701</v>
      </c>
      <c r="H6" s="20">
        <v>1.4060931132475101</v>
      </c>
      <c r="I6" s="20">
        <v>1.4634146277964499</v>
      </c>
      <c r="J6" s="20">
        <v>1.5452444835466901</v>
      </c>
      <c r="K6" s="20">
        <v>1.6350250408754501</v>
      </c>
    </row>
    <row r="7" spans="1:11" ht="19.5" thickBot="1" x14ac:dyDescent="0.3">
      <c r="A7" s="4">
        <v>30000</v>
      </c>
      <c r="B7" s="20">
        <v>1.5634625106220399</v>
      </c>
      <c r="C7" s="20">
        <v>1.45591635901876</v>
      </c>
      <c r="D7" s="20">
        <v>1.4032071207000101</v>
      </c>
      <c r="E7" s="20">
        <v>1.3749695559555599</v>
      </c>
      <c r="F7" s="20">
        <v>1.3612175801362201</v>
      </c>
      <c r="G7" s="20">
        <v>1.36134048121113</v>
      </c>
      <c r="H7" s="20">
        <v>1.4036213186166799</v>
      </c>
      <c r="I7" s="20">
        <v>1.4601314348997001</v>
      </c>
      <c r="J7" s="20">
        <v>1.5408086804721499</v>
      </c>
      <c r="K7" s="20">
        <v>1.6565394650131999</v>
      </c>
    </row>
    <row r="8" spans="1:11" ht="19.5" thickBot="1" x14ac:dyDescent="0.3">
      <c r="A8" s="4">
        <v>35000</v>
      </c>
      <c r="B8" s="20">
        <v>1.5623180069190099</v>
      </c>
      <c r="C8" s="20">
        <v>1.4548357985628899</v>
      </c>
      <c r="D8" s="20">
        <v>1.40215702499137</v>
      </c>
      <c r="E8" s="20">
        <v>1.37389931727002</v>
      </c>
      <c r="F8" s="20">
        <v>1.36004363706831</v>
      </c>
      <c r="G8" s="20">
        <v>1.35989162854303</v>
      </c>
      <c r="H8" s="20">
        <v>1.40152188841499</v>
      </c>
      <c r="I8" s="20">
        <v>1.45734791519413</v>
      </c>
      <c r="J8" s="20">
        <v>1.5370592515550401</v>
      </c>
      <c r="K8" s="20">
        <v>1.6749790035907299</v>
      </c>
    </row>
    <row r="9" spans="1:11" ht="19.5" thickBot="1" x14ac:dyDescent="0.3">
      <c r="A9" s="4">
        <v>40000</v>
      </c>
      <c r="B9" s="20">
        <v>1.56132160913661</v>
      </c>
      <c r="C9" s="20">
        <v>1.4538952418898401</v>
      </c>
      <c r="D9" s="20">
        <v>1.40124307693687</v>
      </c>
      <c r="E9" s="20">
        <v>1.37296786922838</v>
      </c>
      <c r="F9" s="20">
        <v>1.3590217994795</v>
      </c>
      <c r="G9" s="20">
        <v>1.3586293364069899</v>
      </c>
      <c r="H9" s="20">
        <v>1.3996964262985601</v>
      </c>
      <c r="I9" s="20">
        <v>1.45493140017333</v>
      </c>
      <c r="J9" s="20">
        <v>1.5338124275963501</v>
      </c>
      <c r="K9" s="20">
        <v>1.6911403961406799</v>
      </c>
    </row>
    <row r="10" spans="1:11" ht="19.5" thickBot="1" x14ac:dyDescent="0.3">
      <c r="A10" s="4">
        <v>45000</v>
      </c>
      <c r="B10" s="20">
        <v>1.5604389453966701</v>
      </c>
      <c r="C10" s="20">
        <v>1.4530621854860699</v>
      </c>
      <c r="D10" s="20">
        <v>1.4004336603790599</v>
      </c>
      <c r="E10" s="20">
        <v>1.37214298306812</v>
      </c>
      <c r="F10" s="20">
        <v>1.35811675748878</v>
      </c>
      <c r="G10" s="20">
        <v>1.3575104177608599</v>
      </c>
      <c r="H10" s="20">
        <v>1.39808112001922</v>
      </c>
      <c r="I10" s="20">
        <v>1.4527959924145299</v>
      </c>
      <c r="J10" s="20">
        <v>1.5309495884288999</v>
      </c>
      <c r="K10" s="20">
        <v>1.70554334182008</v>
      </c>
    </row>
    <row r="11" spans="1:11" ht="19.5" thickBot="1" x14ac:dyDescent="0.3">
      <c r="A11" s="4">
        <v>50000</v>
      </c>
      <c r="B11" s="20">
        <v>1.5596464355706201</v>
      </c>
      <c r="C11" s="20">
        <v>1.45231432525524</v>
      </c>
      <c r="D11" s="20">
        <v>1.3997070887385801</v>
      </c>
      <c r="E11" s="20">
        <v>1.3714025444323801</v>
      </c>
      <c r="F11" s="20">
        <v>1.35730427887506</v>
      </c>
      <c r="G11" s="20">
        <v>1.3565052183612001</v>
      </c>
      <c r="H11" s="20">
        <v>1.3966322170461101</v>
      </c>
      <c r="I11" s="20">
        <v>1.4508828698424301</v>
      </c>
      <c r="J11" s="20">
        <v>1.5283897044391701</v>
      </c>
      <c r="K11" s="20">
        <v>1.71854614952587</v>
      </c>
    </row>
    <row r="17" spans="1:7" ht="15.75" thickBot="1" x14ac:dyDescent="0.3"/>
    <row r="18" spans="1:7" ht="188.25" thickBot="1" x14ac:dyDescent="0.3">
      <c r="A18" s="1" t="s">
        <v>30</v>
      </c>
      <c r="B18" s="9" t="s">
        <v>38</v>
      </c>
      <c r="C18" s="9" t="s">
        <v>38</v>
      </c>
      <c r="D18" s="9" t="s">
        <v>36</v>
      </c>
      <c r="E18" s="9" t="s">
        <v>37</v>
      </c>
      <c r="F18" s="9" t="s">
        <v>39</v>
      </c>
      <c r="G18" s="9" t="s">
        <v>40</v>
      </c>
    </row>
    <row r="19" spans="1:7" ht="19.5" thickBot="1" x14ac:dyDescent="0.3">
      <c r="A19" s="4">
        <v>5000</v>
      </c>
      <c r="B19" s="18">
        <v>48.523015846651298</v>
      </c>
      <c r="C19" s="18">
        <v>55.771090210800203</v>
      </c>
      <c r="D19" s="17">
        <v>0.87003886176954703</v>
      </c>
      <c r="E19" s="17">
        <v>0.50485645307999805</v>
      </c>
      <c r="F19" s="19">
        <f>D19*100</f>
        <v>87.003886176954708</v>
      </c>
      <c r="G19" s="19">
        <f>E19*100</f>
        <v>50.485645307999803</v>
      </c>
    </row>
    <row r="20" spans="1:7" ht="19.5" thickBot="1" x14ac:dyDescent="0.3">
      <c r="A20" s="4">
        <v>10000</v>
      </c>
      <c r="B20" s="18">
        <v>50.328789796185802</v>
      </c>
      <c r="C20" s="18">
        <v>57.406701002299101</v>
      </c>
      <c r="D20" s="17">
        <v>0.87670583603419705</v>
      </c>
      <c r="E20" s="17">
        <v>0.514293784960002</v>
      </c>
      <c r="F20" s="19">
        <f t="shared" ref="F20:G28" si="0">D20*100</f>
        <v>87.670583603419701</v>
      </c>
      <c r="G20" s="19">
        <f t="shared" si="0"/>
        <v>51.429378496000197</v>
      </c>
    </row>
    <row r="21" spans="1:7" ht="19.5" thickBot="1" x14ac:dyDescent="0.3">
      <c r="A21" s="4">
        <v>15000</v>
      </c>
      <c r="B21" s="18">
        <v>51.446729510557397</v>
      </c>
      <c r="C21" s="18">
        <v>58.416125654287903</v>
      </c>
      <c r="D21" s="17">
        <v>0.88069396822076096</v>
      </c>
      <c r="E21" s="17">
        <v>0.51649453616000196</v>
      </c>
      <c r="F21" s="19">
        <f t="shared" si="0"/>
        <v>88.069396822076101</v>
      </c>
      <c r="G21" s="19">
        <f t="shared" si="0"/>
        <v>51.649453616000194</v>
      </c>
    </row>
    <row r="22" spans="1:7" ht="19.5" thickBot="1" x14ac:dyDescent="0.3">
      <c r="A22" s="4">
        <v>20000</v>
      </c>
      <c r="B22" s="18">
        <v>52.268227287364198</v>
      </c>
      <c r="C22" s="18">
        <v>59.156629269546499</v>
      </c>
      <c r="D22" s="17">
        <v>0.88355655034374303</v>
      </c>
      <c r="E22" s="17">
        <v>0.51569461089600099</v>
      </c>
      <c r="F22" s="19">
        <f t="shared" si="0"/>
        <v>88.355655034374308</v>
      </c>
      <c r="G22" s="19">
        <f t="shared" si="0"/>
        <v>51.569461089600097</v>
      </c>
    </row>
    <row r="23" spans="1:7" ht="19.5" thickBot="1" x14ac:dyDescent="0.3">
      <c r="A23" s="4">
        <v>25000</v>
      </c>
      <c r="B23" s="18">
        <v>52.921899093152199</v>
      </c>
      <c r="C23" s="18">
        <v>59.745222857883299</v>
      </c>
      <c r="D23" s="17">
        <v>0.88579298162529596</v>
      </c>
      <c r="E23" s="17">
        <v>0.51329404324000105</v>
      </c>
      <c r="F23" s="19">
        <f t="shared" si="0"/>
        <v>88.579298162529597</v>
      </c>
      <c r="G23" s="19">
        <f t="shared" si="0"/>
        <v>51.329404324000109</v>
      </c>
    </row>
    <row r="24" spans="1:7" ht="19.5" thickBot="1" x14ac:dyDescent="0.3">
      <c r="A24" s="4">
        <v>30000</v>
      </c>
      <c r="B24" s="18">
        <v>53.466814491390203</v>
      </c>
      <c r="C24" s="18">
        <v>60.2355048661097</v>
      </c>
      <c r="D24" s="17">
        <v>0.88762955685745804</v>
      </c>
      <c r="E24" s="17">
        <v>0.50993623740000105</v>
      </c>
      <c r="F24" s="19">
        <f t="shared" si="0"/>
        <v>88.762955685745808</v>
      </c>
      <c r="G24" s="19">
        <f t="shared" si="0"/>
        <v>50.993623740000103</v>
      </c>
    </row>
    <row r="25" spans="1:7" ht="19.5" thickBot="1" x14ac:dyDescent="0.3">
      <c r="A25" s="4">
        <v>35000</v>
      </c>
      <c r="B25" s="18">
        <v>53.935215044675502</v>
      </c>
      <c r="C25" s="18">
        <v>60.656699038865099</v>
      </c>
      <c r="D25" s="17">
        <v>0.88918810122056102</v>
      </c>
      <c r="E25" s="17">
        <v>0.50597073144000104</v>
      </c>
      <c r="F25" s="19">
        <f t="shared" si="0"/>
        <v>88.918810122056101</v>
      </c>
      <c r="G25" s="19">
        <f t="shared" si="0"/>
        <v>50.597073144000106</v>
      </c>
    </row>
    <row r="26" spans="1:7" ht="19.5" thickBot="1" x14ac:dyDescent="0.3">
      <c r="A26" s="4">
        <v>40000</v>
      </c>
      <c r="B26" s="18">
        <v>54.346704623144497</v>
      </c>
      <c r="C26" s="18">
        <v>61.026561275529097</v>
      </c>
      <c r="D26" s="17">
        <v>0.89054181469891902</v>
      </c>
      <c r="E26" s="17">
        <v>0.50160786952000003</v>
      </c>
      <c r="F26" s="19">
        <f t="shared" si="0"/>
        <v>89.054181469891901</v>
      </c>
      <c r="G26" s="19">
        <f t="shared" si="0"/>
        <v>50.160786952000002</v>
      </c>
    </row>
    <row r="27" spans="1:7" ht="19.5" thickBot="1" x14ac:dyDescent="0.3">
      <c r="A27" s="4">
        <v>45000</v>
      </c>
      <c r="B27" s="18">
        <v>54.714125865653102</v>
      </c>
      <c r="C27" s="18">
        <v>61.356705069626599</v>
      </c>
      <c r="D27" s="17">
        <v>0.89173833248647305</v>
      </c>
      <c r="E27" s="17">
        <v>0.49698322651999999</v>
      </c>
      <c r="F27" s="19">
        <f t="shared" si="0"/>
        <v>89.173833248647298</v>
      </c>
      <c r="G27" s="19">
        <f t="shared" si="0"/>
        <v>49.698322652000002</v>
      </c>
    </row>
    <row r="28" spans="1:7" ht="19.5" thickBot="1" x14ac:dyDescent="0.3">
      <c r="A28" s="4">
        <v>50000</v>
      </c>
      <c r="B28" s="18">
        <v>55.046364783628803</v>
      </c>
      <c r="C28" s="18">
        <v>61.655138693561703</v>
      </c>
      <c r="D28" s="17">
        <v>0.89281065536516202</v>
      </c>
      <c r="E28" s="17">
        <v>0.49218852631999999</v>
      </c>
      <c r="F28" s="19">
        <f t="shared" si="0"/>
        <v>89.281065536516195</v>
      </c>
      <c r="G28" s="19">
        <f t="shared" si="0"/>
        <v>49.218852632000001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workbookViewId="0">
      <selection activeCell="A18" sqref="A18:G28"/>
    </sheetView>
  </sheetViews>
  <sheetFormatPr defaultRowHeight="15" x14ac:dyDescent="0.25"/>
  <sheetData>
    <row r="1" spans="1:11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1" ht="19.5" thickBot="1" x14ac:dyDescent="0.3">
      <c r="A2" s="1">
        <v>5000</v>
      </c>
      <c r="B2" s="22">
        <v>1.35336012073956</v>
      </c>
      <c r="C2" s="22">
        <v>1.4945018804886001</v>
      </c>
      <c r="D2" s="22">
        <v>1.4325801551453199</v>
      </c>
      <c r="E2" s="22">
        <v>1.39858940083383</v>
      </c>
      <c r="F2" s="22">
        <v>1.3809881433823199</v>
      </c>
      <c r="G2" s="22">
        <v>1.3778105445833899</v>
      </c>
      <c r="H2" s="22">
        <v>1.41692953306145</v>
      </c>
      <c r="I2" s="22">
        <v>1.4730097326004099</v>
      </c>
      <c r="J2" s="22">
        <v>1.5544198107345799</v>
      </c>
      <c r="K2" s="22">
        <v>1.67034599713369</v>
      </c>
    </row>
    <row r="3" spans="1:11" ht="19.5" thickBot="1" x14ac:dyDescent="0.3">
      <c r="A3" s="4">
        <v>10000</v>
      </c>
      <c r="B3" s="22">
        <v>1.4309405747186801</v>
      </c>
      <c r="C3" s="22">
        <v>1.47934181985933</v>
      </c>
      <c r="D3" s="22">
        <v>1.42132217129022</v>
      </c>
      <c r="E3" s="22">
        <v>1.38967585677008</v>
      </c>
      <c r="F3" s="22">
        <v>1.3735978535403801</v>
      </c>
      <c r="G3" s="22">
        <v>1.37169656400171</v>
      </c>
      <c r="H3" s="22">
        <v>1.41199072338353</v>
      </c>
      <c r="I3" s="22">
        <v>1.4682357860509501</v>
      </c>
      <c r="J3" s="22">
        <v>1.54937711728243</v>
      </c>
      <c r="K3" s="22">
        <v>1.6652337764001599</v>
      </c>
    </row>
    <row r="4" spans="1:11" ht="19.5" thickBot="1" x14ac:dyDescent="0.3">
      <c r="A4" s="4">
        <v>15000</v>
      </c>
      <c r="B4" s="22">
        <v>1.47842209226165</v>
      </c>
      <c r="C4" s="22">
        <v>1.4706112007635599</v>
      </c>
      <c r="D4" s="22">
        <v>1.4146660937055799</v>
      </c>
      <c r="E4" s="22">
        <v>1.3843213802761101</v>
      </c>
      <c r="F4" s="22">
        <v>1.3691157889387799</v>
      </c>
      <c r="G4" s="22">
        <v>1.3679631826051</v>
      </c>
      <c r="H4" s="22">
        <v>1.4089738882276699</v>
      </c>
      <c r="I4" s="22">
        <v>1.46531644586007</v>
      </c>
      <c r="J4" s="22">
        <v>1.54629168540638</v>
      </c>
      <c r="K4" s="22">
        <v>1.6621041222524899</v>
      </c>
    </row>
    <row r="5" spans="1:11" ht="19.5" thickBot="1" x14ac:dyDescent="0.3">
      <c r="A5" s="4">
        <v>20000</v>
      </c>
      <c r="B5" s="22">
        <v>1.5131079366093501</v>
      </c>
      <c r="C5" s="22">
        <v>1.4644772459137101</v>
      </c>
      <c r="D5" s="22">
        <v>1.4099203460951699</v>
      </c>
      <c r="E5" s="22">
        <v>1.3804681231909901</v>
      </c>
      <c r="F5" s="22">
        <v>1.3658719251526299</v>
      </c>
      <c r="G5" s="22">
        <v>1.3652498032210001</v>
      </c>
      <c r="H5" s="22">
        <v>1.40678098500994</v>
      </c>
      <c r="I5" s="22">
        <v>1.46319299766616</v>
      </c>
      <c r="J5" s="22">
        <v>1.5440466557007599</v>
      </c>
      <c r="K5" s="22">
        <v>1.6598261437771999</v>
      </c>
    </row>
    <row r="6" spans="1:11" ht="19.5" thickBot="1" x14ac:dyDescent="0.3">
      <c r="A6" s="4">
        <v>25000</v>
      </c>
      <c r="B6" s="22">
        <v>1.54060344583415</v>
      </c>
      <c r="C6" s="22">
        <v>1.4597536828719899</v>
      </c>
      <c r="D6" s="22">
        <v>1.4062288224519499</v>
      </c>
      <c r="E6" s="22">
        <v>1.37745129551309</v>
      </c>
      <c r="F6" s="22">
        <v>1.36332190013871</v>
      </c>
      <c r="G6" s="22">
        <v>1.3631102817403</v>
      </c>
      <c r="H6" s="22">
        <v>1.40505175908361</v>
      </c>
      <c r="I6" s="22">
        <v>1.4615177396198999</v>
      </c>
      <c r="J6" s="22">
        <v>1.54227502851303</v>
      </c>
      <c r="K6" s="22">
        <v>1.6580280335441999</v>
      </c>
    </row>
    <row r="7" spans="1:11" ht="19.5" thickBot="1" x14ac:dyDescent="0.3">
      <c r="A7" s="4">
        <v>30000</v>
      </c>
      <c r="B7" s="22">
        <v>1.5634625106220399</v>
      </c>
      <c r="C7" s="22">
        <v>1.45591635901876</v>
      </c>
      <c r="D7" s="22">
        <v>1.4032071207000101</v>
      </c>
      <c r="E7" s="22">
        <v>1.3749695559555599</v>
      </c>
      <c r="F7" s="22">
        <v>1.3612175801362201</v>
      </c>
      <c r="G7" s="22">
        <v>1.36134048121113</v>
      </c>
      <c r="H7" s="22">
        <v>1.4036213186166799</v>
      </c>
      <c r="I7" s="22">
        <v>1.4601314348997001</v>
      </c>
      <c r="J7" s="22">
        <v>1.5408086804721499</v>
      </c>
      <c r="K7" s="22">
        <v>1.6565394650131999</v>
      </c>
    </row>
    <row r="8" spans="1:11" ht="19.5" thickBot="1" x14ac:dyDescent="0.3">
      <c r="A8" s="4">
        <v>35000</v>
      </c>
      <c r="B8" s="22">
        <v>1.5830715194413501</v>
      </c>
      <c r="C8" s="22">
        <v>1.4526873896710299</v>
      </c>
      <c r="D8" s="22">
        <v>1.40064912161182</v>
      </c>
      <c r="E8" s="22">
        <v>1.3728602124573801</v>
      </c>
      <c r="F8" s="22">
        <v>1.35942445582769</v>
      </c>
      <c r="G8" s="22">
        <v>1.3598294331390901</v>
      </c>
      <c r="H8" s="22">
        <v>1.40240000287095</v>
      </c>
      <c r="I8" s="22">
        <v>1.45894743909288</v>
      </c>
      <c r="J8" s="22">
        <v>1.53955612362326</v>
      </c>
      <c r="K8" s="22">
        <v>1.65526768593827</v>
      </c>
    </row>
    <row r="9" spans="1:11" ht="19.5" thickBot="1" x14ac:dyDescent="0.3">
      <c r="A9" s="4">
        <v>40000</v>
      </c>
      <c r="B9" s="22">
        <v>1.6002700283893501</v>
      </c>
      <c r="C9" s="22">
        <v>1.44990171388656</v>
      </c>
      <c r="D9" s="22">
        <v>1.39843130915673</v>
      </c>
      <c r="E9" s="22">
        <v>1.3710252522839499</v>
      </c>
      <c r="F9" s="22">
        <v>1.3578612346415799</v>
      </c>
      <c r="G9" s="22">
        <v>1.3585099156468401</v>
      </c>
      <c r="H9" s="22">
        <v>1.4013334883915001</v>
      </c>
      <c r="I9" s="22">
        <v>1.45791324956562</v>
      </c>
      <c r="J9" s="22">
        <v>1.5384618877923399</v>
      </c>
      <c r="K9" s="22">
        <v>1.65415650124874</v>
      </c>
    </row>
    <row r="10" spans="1:11" ht="19.5" thickBot="1" x14ac:dyDescent="0.3">
      <c r="A10" s="4">
        <v>45000</v>
      </c>
      <c r="B10" s="22">
        <v>1.61560626737307</v>
      </c>
      <c r="C10" s="22">
        <v>1.44745331100007</v>
      </c>
      <c r="D10" s="22">
        <v>1.3964737908870499</v>
      </c>
      <c r="E10" s="22">
        <v>1.36940100876654</v>
      </c>
      <c r="F10" s="22">
        <v>1.3564749691421201</v>
      </c>
      <c r="G10" s="22">
        <v>1.3573380655094101</v>
      </c>
      <c r="H10" s="22">
        <v>1.40038634541705</v>
      </c>
      <c r="I10" s="22">
        <v>1.4569946174800601</v>
      </c>
      <c r="J10" s="22">
        <v>1.53748981385877</v>
      </c>
      <c r="K10" s="22">
        <v>1.6531692300107199</v>
      </c>
    </row>
    <row r="11" spans="1:11" ht="19.5" thickBot="1" x14ac:dyDescent="0.3">
      <c r="A11" s="4">
        <v>50000</v>
      </c>
      <c r="B11" s="22">
        <v>1.6294585837823099</v>
      </c>
      <c r="C11" s="22">
        <v>1.44527007746166</v>
      </c>
      <c r="D11" s="22">
        <v>1.3947219046229899</v>
      </c>
      <c r="E11" s="22">
        <v>1.3679437397516201</v>
      </c>
      <c r="F11" s="22">
        <v>1.3552291944495101</v>
      </c>
      <c r="G11" s="22">
        <v>1.3562836219316099</v>
      </c>
      <c r="H11" s="22">
        <v>1.39953410063386</v>
      </c>
      <c r="I11" s="22">
        <v>1.4561678528887401</v>
      </c>
      <c r="J11" s="22">
        <v>1.53661485252264</v>
      </c>
      <c r="K11" s="22">
        <v>1.6522804776990601</v>
      </c>
    </row>
    <row r="17" spans="1:7" ht="15.75" thickBot="1" x14ac:dyDescent="0.3"/>
    <row r="18" spans="1:7" ht="188.25" thickBot="1" x14ac:dyDescent="0.3">
      <c r="A18" s="1" t="s">
        <v>30</v>
      </c>
      <c r="B18" s="9" t="s">
        <v>38</v>
      </c>
      <c r="C18" s="9" t="s">
        <v>38</v>
      </c>
      <c r="D18" s="9" t="s">
        <v>36</v>
      </c>
      <c r="E18" s="9" t="s">
        <v>37</v>
      </c>
      <c r="F18" s="9" t="s">
        <v>39</v>
      </c>
      <c r="G18" s="9" t="s">
        <v>40</v>
      </c>
    </row>
    <row r="19" spans="1:7" ht="19.5" thickBot="1" x14ac:dyDescent="0.3">
      <c r="A19" s="4">
        <v>5000</v>
      </c>
      <c r="B19" s="21">
        <v>47.440450165531303</v>
      </c>
      <c r="C19" s="21">
        <v>54.597555653873101</v>
      </c>
      <c r="D19" s="17">
        <v>0.86891161330160904</v>
      </c>
      <c r="E19" s="17">
        <v>0.49359292667999799</v>
      </c>
      <c r="F19" s="19">
        <f>D19*100</f>
        <v>86.891161330160898</v>
      </c>
      <c r="G19" s="19">
        <f>E19*100</f>
        <v>49.359292667999796</v>
      </c>
    </row>
    <row r="20" spans="1:7" ht="19.5" thickBot="1" x14ac:dyDescent="0.3">
      <c r="A20" s="4">
        <v>10000</v>
      </c>
      <c r="B20" s="21">
        <v>49.5806611778522</v>
      </c>
      <c r="C20" s="21">
        <v>56.594539382689803</v>
      </c>
      <c r="D20" s="17">
        <v>0.876067933738092</v>
      </c>
      <c r="E20" s="17">
        <v>0.50664889820000203</v>
      </c>
      <c r="F20" s="19">
        <f t="shared" ref="F20:G28" si="0">D20*100</f>
        <v>87.606793373809197</v>
      </c>
      <c r="G20" s="19">
        <f t="shared" si="0"/>
        <v>50.664889820000205</v>
      </c>
    </row>
    <row r="21" spans="1:7" ht="19.5" thickBot="1" x14ac:dyDescent="0.3">
      <c r="A21" s="4">
        <v>15000</v>
      </c>
      <c r="B21" s="21">
        <v>50.942803952252902</v>
      </c>
      <c r="C21" s="21">
        <v>57.867665826496498</v>
      </c>
      <c r="D21" s="17">
        <v>0.88033279422387201</v>
      </c>
      <c r="E21" s="17">
        <v>0.51143542356000304</v>
      </c>
      <c r="F21" s="19">
        <f t="shared" si="0"/>
        <v>88.033279422387196</v>
      </c>
      <c r="G21" s="19">
        <f t="shared" si="0"/>
        <v>51.143542356000303</v>
      </c>
    </row>
    <row r="22" spans="1:7" ht="19.5" thickBot="1" x14ac:dyDescent="0.3">
      <c r="A22" s="4">
        <v>20000</v>
      </c>
      <c r="B22" s="21">
        <v>51.959964607604498</v>
      </c>
      <c r="C22" s="21">
        <v>58.820327284194299</v>
      </c>
      <c r="D22" s="17">
        <v>0.88336748547073696</v>
      </c>
      <c r="E22" s="17">
        <v>0.51265319528000097</v>
      </c>
      <c r="F22" s="19">
        <f t="shared" si="0"/>
        <v>88.336748547073697</v>
      </c>
      <c r="G22" s="19">
        <f t="shared" si="0"/>
        <v>51.265319528000099</v>
      </c>
    </row>
    <row r="23" spans="1:7" ht="19.5" thickBot="1" x14ac:dyDescent="0.3">
      <c r="A23" s="4">
        <v>25000</v>
      </c>
      <c r="B23" s="21">
        <v>52.778513959758399</v>
      </c>
      <c r="C23" s="21">
        <v>59.588465302884899</v>
      </c>
      <c r="D23" s="17">
        <v>0.88571695363336</v>
      </c>
      <c r="E23" s="17">
        <v>0.51190333852000103</v>
      </c>
      <c r="F23" s="19">
        <f t="shared" si="0"/>
        <v>88.571695363336005</v>
      </c>
      <c r="G23" s="19">
        <f t="shared" si="0"/>
        <v>51.190333852000101</v>
      </c>
    </row>
    <row r="24" spans="1:7" ht="19.5" thickBot="1" x14ac:dyDescent="0.3">
      <c r="A24" s="4">
        <v>30000</v>
      </c>
      <c r="B24" s="21">
        <v>53.466814491390203</v>
      </c>
      <c r="C24" s="21">
        <v>60.2355048661097</v>
      </c>
      <c r="D24" s="17">
        <v>0.88762955685745804</v>
      </c>
      <c r="E24" s="17">
        <v>0.50993623740000105</v>
      </c>
      <c r="F24" s="19">
        <f t="shared" si="0"/>
        <v>88.762955685745808</v>
      </c>
      <c r="G24" s="19">
        <f t="shared" si="0"/>
        <v>50.993623740000103</v>
      </c>
    </row>
    <row r="25" spans="1:7" ht="19.5" thickBot="1" x14ac:dyDescent="0.3">
      <c r="A25" s="4">
        <v>35000</v>
      </c>
      <c r="B25" s="21">
        <v>54.062631859358198</v>
      </c>
      <c r="C25" s="21">
        <v>60.796514592899001</v>
      </c>
      <c r="D25" s="17">
        <v>0.88923900031717795</v>
      </c>
      <c r="E25" s="17">
        <v>0.50716603916000103</v>
      </c>
      <c r="F25" s="19">
        <f t="shared" si="0"/>
        <v>88.923900031717793</v>
      </c>
      <c r="G25" s="19">
        <f t="shared" si="0"/>
        <v>50.716603916000103</v>
      </c>
    </row>
    <row r="26" spans="1:7" ht="19.5" thickBot="1" x14ac:dyDescent="0.3">
      <c r="A26" s="4">
        <v>40000</v>
      </c>
      <c r="B26" s="21">
        <v>54.589144996629599</v>
      </c>
      <c r="C26" s="21">
        <v>61.2930028216945</v>
      </c>
      <c r="D26" s="17">
        <v>0.89062605001476502</v>
      </c>
      <c r="E26" s="17">
        <v>0.50384553968000001</v>
      </c>
      <c r="F26" s="19">
        <f t="shared" si="0"/>
        <v>89.062605001476499</v>
      </c>
      <c r="G26" s="19">
        <f t="shared" si="0"/>
        <v>50.384553967999999</v>
      </c>
    </row>
    <row r="27" spans="1:7" ht="19.5" thickBot="1" x14ac:dyDescent="0.3">
      <c r="A27" s="4">
        <v>45000</v>
      </c>
      <c r="B27" s="21">
        <v>55.061654389207199</v>
      </c>
      <c r="C27" s="21">
        <v>61.739137417724301</v>
      </c>
      <c r="D27" s="17">
        <v>0.89184359698229099</v>
      </c>
      <c r="E27" s="17">
        <v>0.50013992224000003</v>
      </c>
      <c r="F27" s="19">
        <f t="shared" si="0"/>
        <v>89.184359698229102</v>
      </c>
      <c r="G27" s="19">
        <f t="shared" si="0"/>
        <v>50.013992224000006</v>
      </c>
    </row>
    <row r="28" spans="1:7" ht="19.5" thickBot="1" x14ac:dyDescent="0.3">
      <c r="A28" s="4">
        <v>50000</v>
      </c>
      <c r="B28" s="21">
        <v>55.490815494182399</v>
      </c>
      <c r="C28" s="21">
        <v>62.144927195652997</v>
      </c>
      <c r="D28" s="17">
        <v>0.89292590720202702</v>
      </c>
      <c r="E28" s="17">
        <v>0.49616251336</v>
      </c>
      <c r="F28" s="19">
        <f t="shared" si="0"/>
        <v>89.292590720202696</v>
      </c>
      <c r="G28" s="19">
        <f t="shared" si="0"/>
        <v>49.616251335999998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lab1</vt:lpstr>
      <vt:lpstr>lab2</vt:lpstr>
      <vt:lpstr>lab3</vt:lpstr>
      <vt:lpstr>Лист1</vt:lpstr>
      <vt:lpstr>lab4</vt:lpstr>
      <vt:lpstr>lab5</vt:lpstr>
      <vt:lpstr>lab6</vt:lpstr>
      <vt:lpstr>lab7</vt:lpstr>
      <vt:lpstr>lab8</vt:lpstr>
      <vt:lpstr>lab9</vt:lpstr>
      <vt:lpstr>lab10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Kuzmenko</dc:creator>
  <cp:lastModifiedBy>Anna Kuzmenko</cp:lastModifiedBy>
  <dcterms:created xsi:type="dcterms:W3CDTF">2021-11-28T04:34:24Z</dcterms:created>
  <dcterms:modified xsi:type="dcterms:W3CDTF">2021-12-18T15:19:01Z</dcterms:modified>
</cp:coreProperties>
</file>