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kid\Downloads\"/>
    </mc:Choice>
  </mc:AlternateContent>
  <xr:revisionPtr revIDLastSave="0" documentId="13_ncr:1_{64289A1D-3D53-4C7B-88AC-D9AD4724FABD}" xr6:coauthVersionLast="47" xr6:coauthVersionMax="47" xr10:uidLastSave="{00000000-0000-0000-0000-000000000000}"/>
  <bookViews>
    <workbookView xWindow="-120" yWindow="-120" windowWidth="20730" windowHeight="11160" tabRatio="867" activeTab="2" xr2:uid="{00000000-000D-0000-FFFF-FFFF00000000}"/>
  </bookViews>
  <sheets>
    <sheet name="Notes" sheetId="2" r:id="rId1"/>
    <sheet name="Avi" sheetId="11" r:id="rId2"/>
    <sheet name="Avi2" sheetId="12" r:id="rId3"/>
    <sheet name="Pizza_sales_and_price" sheetId="1" r:id="rId4"/>
    <sheet name="Model_PriceOnly" sheetId="3" r:id="rId5"/>
    <sheet name="Change Inter vs Change Beta" sheetId="6" r:id="rId6"/>
    <sheet name="Lag Example" sheetId="7" r:id="rId7"/>
    <sheet name="Model_3" sheetId="8" r:id="rId8"/>
    <sheet name="Model_4" sheetId="9" r:id="rId9"/>
    <sheet name="Model_5" sheetId="10" r:id="rId10"/>
    <sheet name="Model_PrinceLag" sheetId="4" state="hidden" r:id="rId11"/>
    <sheet name="Model_Both" sheetId="5" state="hidden" r:id="rId1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1" l="1"/>
  <c r="D25" i="7"/>
  <c r="C25" i="7"/>
  <c r="B25" i="7"/>
  <c r="A25" i="7"/>
  <c r="A4" i="6"/>
  <c r="A5" i="6"/>
  <c r="A6" i="6"/>
  <c r="A7" i="6"/>
  <c r="A8" i="6"/>
  <c r="A9" i="6"/>
  <c r="A10" i="6"/>
  <c r="A11" i="6"/>
  <c r="A12" i="6"/>
  <c r="A3" i="6"/>
  <c r="L11" i="6"/>
  <c r="M11" i="6"/>
  <c r="N11" i="6"/>
  <c r="L12" i="6"/>
  <c r="M12" i="6"/>
  <c r="N12" i="6"/>
  <c r="B11" i="6"/>
  <c r="C11" i="6"/>
  <c r="D11" i="6"/>
  <c r="B12" i="6"/>
  <c r="C12" i="6"/>
  <c r="D12" i="6"/>
  <c r="L3" i="6"/>
  <c r="M3" i="6"/>
  <c r="N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N2" i="6"/>
  <c r="M2" i="6"/>
  <c r="L2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3" i="6"/>
  <c r="C3" i="6"/>
  <c r="D3" i="6"/>
  <c r="B4" i="6"/>
  <c r="C4" i="6"/>
  <c r="D4" i="6"/>
  <c r="B5" i="6"/>
  <c r="C5" i="6"/>
  <c r="D5" i="6"/>
  <c r="D2" i="6"/>
  <c r="B2" i="6"/>
  <c r="C2" i="6"/>
</calcChain>
</file>

<file path=xl/sharedStrings.xml><?xml version="1.0" encoding="utf-8"?>
<sst xmlns="http://schemas.openxmlformats.org/spreadsheetml/2006/main" count="250" uniqueCount="46">
  <si>
    <t>Sales</t>
  </si>
  <si>
    <t>Price</t>
  </si>
  <si>
    <t>2. Sort the data from low to high by Price and explain the revised line chart</t>
  </si>
  <si>
    <t>6. Looking at the data, can you project sales for 5.00?  What are the pros and cons of doing so?</t>
  </si>
  <si>
    <t>Week</t>
  </si>
  <si>
    <t>3. Run a Correl with Sales and Price, what is Correl value telling you? Weak or Strong relationship?</t>
  </si>
  <si>
    <t>5. If you can maintain a price of 3.5 per unit, how many weekly sales should you generate?</t>
  </si>
  <si>
    <t>4. Run a simple regression model, using the Data Analysis Tool Pak wizard,  determine your dependent variable and indepentant variable</t>
  </si>
  <si>
    <t>1. Create a Line chart plotting Sales and Price; make sure to chart Price on the secondary axis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</si>
  <si>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</si>
  <si>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</si>
  <si>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</si>
  <si>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</si>
  <si>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</si>
  <si>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</si>
  <si>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</si>
  <si>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</si>
  <si>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</si>
  <si>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</si>
  <si>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</si>
  <si>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</si>
  <si>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</si>
  <si>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</si>
  <si>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</si>
  <si>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</si>
  <si>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</si>
  <si>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</si>
  <si>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</si>
  <si>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</si>
  <si>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</si>
  <si>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</si>
  <si>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</si>
  <si>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</si>
  <si>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Price_Lag</t>
  </si>
  <si>
    <t>Lower</t>
  </si>
  <si>
    <t>Mid</t>
  </si>
  <si>
    <t>Upper</t>
  </si>
  <si>
    <t>Correlations</t>
  </si>
  <si>
    <t>Spend</t>
  </si>
  <si>
    <t>Spend-1</t>
  </si>
  <si>
    <t>Spend-2</t>
  </si>
  <si>
    <t>Spend-3</t>
  </si>
  <si>
    <t>Lower 80.0%</t>
  </si>
  <si>
    <t>Upper 80.0%</t>
  </si>
  <si>
    <t>Trend</t>
  </si>
  <si>
    <t>New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</si>
</sst>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164" fontId="0" fillId="0" borderId="0" xfId="42" applyNumberFormat="1" applyFont="1" applyFill="1" applyBorder="1" applyAlignment="1"/>
    <xf numFmtId="164" fontId="0" fillId="0" borderId="10" xfId="42" applyNumberFormat="1" applyFont="1" applyFill="1" applyBorder="1" applyAlignment="1"/>
    <xf numFmtId="164" fontId="0" fillId="0" borderId="0" xfId="0" applyNumberFormat="1"/>
    <xf numFmtId="43" fontId="0" fillId="0" borderId="0" xfId="0" applyNumberFormat="1"/>
    <xf numFmtId="0" fontId="20" fillId="0" borderId="0" xfId="45"/>
    <xf numFmtId="0" fontId="20" fillId="0" borderId="12" xfId="45" applyBorder="1"/>
    <xf numFmtId="0" fontId="21" fillId="0" borderId="12" xfId="45" applyFont="1" applyBorder="1" applyAlignment="1">
      <alignment horizontal="center" wrapText="1"/>
    </xf>
    <xf numFmtId="0" fontId="21" fillId="0" borderId="12" xfId="45" applyFont="1" applyBorder="1" applyAlignment="1">
      <alignment horizontal="center"/>
    </xf>
    <xf numFmtId="165" fontId="20" fillId="33" borderId="12" xfId="43" applyNumberFormat="1" applyFont="1" applyFill="1" applyBorder="1"/>
    <xf numFmtId="165" fontId="20" fillId="0" borderId="12" xfId="43" applyNumberFormat="1" applyFont="1" applyBorder="1"/>
    <xf numFmtId="9" fontId="0" fillId="0" borderId="0" xfId="44" applyFont="1"/>
    <xf numFmtId="43" fontId="21" fillId="0" borderId="12" xfId="46" applyFont="1" applyBorder="1" applyAlignment="1">
      <alignment horizontal="center"/>
    </xf>
    <xf numFmtId="43" fontId="20" fillId="33" borderId="12" xfId="42" applyFont="1" applyFill="1" applyBorder="1"/>
    <xf numFmtId="1" fontId="0" fillId="0" borderId="0" xfId="0" applyNumberForma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6" xr:uid="{79D041CD-F9F0-49D0-B836-844477E497AF}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37643BB5-B80E-4D0F-AC04-21C5B5DC13F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'Change Inter vs Change Beta'!$B$2:$B$12</c:f>
              <c:numCache>
                <c:formatCode>_(* #,##0.00_);_(* \(#,##0.00\);_(* "-"??_);_(@_)</c:formatCode>
                <c:ptCount val="11"/>
                <c:pt idx="0">
                  <c:v>99394.3089462934</c:v>
                </c:pt>
                <c:pt idx="1">
                  <c:v>87209.564778062064</c:v>
                </c:pt>
                <c:pt idx="2">
                  <c:v>75024.820609830727</c:v>
                </c:pt>
                <c:pt idx="3">
                  <c:v>62840.076441599391</c:v>
                </c:pt>
                <c:pt idx="4">
                  <c:v>50655.332273368054</c:v>
                </c:pt>
                <c:pt idx="5">
                  <c:v>38470.588105136718</c:v>
                </c:pt>
                <c:pt idx="6">
                  <c:v>26285.843936905381</c:v>
                </c:pt>
                <c:pt idx="7">
                  <c:v>14101.099768674045</c:v>
                </c:pt>
                <c:pt idx="8">
                  <c:v>1916.3556004427082</c:v>
                </c:pt>
                <c:pt idx="9">
                  <c:v>-10268.388567788628</c:v>
                </c:pt>
                <c:pt idx="10">
                  <c:v>-22453.132736019965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9-4D3F-B75B-F6A80F5501D4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'Change Inter vs Change Beta'!$C$2:$C$12</c:f>
              <c:numCache>
                <c:formatCode>_(* #,##0.00_);_(* \(#,##0.00\);_(* "-"??_);_(@_)</c:formatCode>
                <c:ptCount val="11"/>
                <c:pt idx="0">
                  <c:v>141865.53139974092</c:v>
                </c:pt>
                <c:pt idx="1">
                  <c:v>129680.78723150959</c:v>
                </c:pt>
                <c:pt idx="2">
                  <c:v>117496.04306327825</c:v>
                </c:pt>
                <c:pt idx="3">
                  <c:v>105311.29889504692</c:v>
                </c:pt>
                <c:pt idx="4">
                  <c:v>93126.554726815579</c:v>
                </c:pt>
                <c:pt idx="5">
                  <c:v>80941.810558584242</c:v>
                </c:pt>
                <c:pt idx="6">
                  <c:v>68757.066390352906</c:v>
                </c:pt>
                <c:pt idx="7">
                  <c:v>56572.322222121569</c:v>
                </c:pt>
                <c:pt idx="8">
                  <c:v>44387.578053890233</c:v>
                </c:pt>
                <c:pt idx="9">
                  <c:v>32202.833885658896</c:v>
                </c:pt>
                <c:pt idx="10">
                  <c:v>20018.08971742756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9-4D3F-B75B-F6A80F5501D4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'Change Inter vs Change Beta'!$D$2:$D$12</c:f>
              <c:numCache>
                <c:formatCode>_(* #,##0_);_(* \(#,##0\);_(* "-"??_);_(@_)</c:formatCode>
                <c:ptCount val="11"/>
                <c:pt idx="0">
                  <c:v>184336.75385318845</c:v>
                </c:pt>
                <c:pt idx="1">
                  <c:v>172152.0096849571</c:v>
                </c:pt>
                <c:pt idx="2">
                  <c:v>159967.26551672578</c:v>
                </c:pt>
                <c:pt idx="3">
                  <c:v>147782.52134849445</c:v>
                </c:pt>
                <c:pt idx="4">
                  <c:v>135597.7771802631</c:v>
                </c:pt>
                <c:pt idx="5">
                  <c:v>123413.03301203177</c:v>
                </c:pt>
                <c:pt idx="6">
                  <c:v>111228.28884380043</c:v>
                </c:pt>
                <c:pt idx="7">
                  <c:v>99043.544675569094</c:v>
                </c:pt>
                <c:pt idx="8">
                  <c:v>86858.800507337757</c:v>
                </c:pt>
                <c:pt idx="9">
                  <c:v>74674.056339106421</c:v>
                </c:pt>
                <c:pt idx="10">
                  <c:v>62489.312170875084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9-4D3F-B75B-F6A80F55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141135"/>
        <c:axId val="1310138223"/>
      </c:lineChart>
      <c:catAx>
        <c:axId val="13101411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310138223"/>
        <c:crosses val="autoZero"/>
        <c:auto val="1"/>
        <c:lblAlgn val="ctr"/>
        <c:lblOffset val="100"/>
        <c:noMultiLvlLbl val="0"/>
      </c:catAx>
      <c:valAx>
        <c:axId val="1310138223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31014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Coef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'Change Inter vs Change Beta'!$L$2:$L$12</c:f>
              <c:numCache>
                <c:formatCode>_(* #,##0.00_);_(* \(#,##0.00\);_(* "-"??_);_(@_)</c:formatCode>
                <c:ptCount val="11"/>
                <c:pt idx="0">
                  <c:v>141865.53139974092</c:v>
                </c:pt>
                <c:pt idx="1">
                  <c:v>123889.45706807343</c:v>
                </c:pt>
                <c:pt idx="2">
                  <c:v>105913.38273640594</c:v>
                </c:pt>
                <c:pt idx="3">
                  <c:v>87937.308404738462</c:v>
                </c:pt>
                <c:pt idx="4">
                  <c:v>69961.234073070969</c:v>
                </c:pt>
                <c:pt idx="5">
                  <c:v>51985.159741403477</c:v>
                </c:pt>
                <c:pt idx="6">
                  <c:v>34009.085409735999</c:v>
                </c:pt>
                <c:pt idx="7">
                  <c:v>16033.011078068506</c:v>
                </c:pt>
                <c:pt idx="8">
                  <c:v>-1943.0632535989862</c:v>
                </c:pt>
                <c:pt idx="9">
                  <c:v>-19919.137585266464</c:v>
                </c:pt>
                <c:pt idx="10">
                  <c:v>-37895.211916933971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1-444E-81E2-F55F8633A0FE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'Change Inter vs Change Beta'!$M$2:$M$12</c:f>
              <c:numCache>
                <c:formatCode>_(* #,##0.00_);_(* \(#,##0.00\);_(* "-"??_);_(@_)</c:formatCode>
                <c:ptCount val="11"/>
                <c:pt idx="0">
                  <c:v>141865.53139974092</c:v>
                </c:pt>
                <c:pt idx="1">
                  <c:v>129680.78723150959</c:v>
                </c:pt>
                <c:pt idx="2">
                  <c:v>117496.04306327825</c:v>
                </c:pt>
                <c:pt idx="3">
                  <c:v>105311.29889504692</c:v>
                </c:pt>
                <c:pt idx="4">
                  <c:v>93126.554726815579</c:v>
                </c:pt>
                <c:pt idx="5">
                  <c:v>80941.810558584242</c:v>
                </c:pt>
                <c:pt idx="6">
                  <c:v>68757.066390352906</c:v>
                </c:pt>
                <c:pt idx="7">
                  <c:v>56572.322222121569</c:v>
                </c:pt>
                <c:pt idx="8">
                  <c:v>44387.578053890233</c:v>
                </c:pt>
                <c:pt idx="9">
                  <c:v>32202.833885658896</c:v>
                </c:pt>
                <c:pt idx="10">
                  <c:v>20018.08971742756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1-444E-81E2-F55F8633A0FE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'Change Inter vs Change Beta'!$N$2:$N$12</c:f>
              <c:numCache>
                <c:formatCode>_(* #,##0_);_(* \(#,##0\);_(* "-"??_);_(@_)</c:formatCode>
                <c:ptCount val="11"/>
                <c:pt idx="0">
                  <c:v>141865.53139974092</c:v>
                </c:pt>
                <c:pt idx="1">
                  <c:v>135472.11739494573</c:v>
                </c:pt>
                <c:pt idx="2">
                  <c:v>129078.70339015056</c:v>
                </c:pt>
                <c:pt idx="3">
                  <c:v>122685.28938535537</c:v>
                </c:pt>
                <c:pt idx="4">
                  <c:v>116291.87538056019</c:v>
                </c:pt>
                <c:pt idx="5">
                  <c:v>109898.46137576501</c:v>
                </c:pt>
                <c:pt idx="6">
                  <c:v>103505.04737096981</c:v>
                </c:pt>
                <c:pt idx="7">
                  <c:v>97111.633366174632</c:v>
                </c:pt>
                <c:pt idx="8">
                  <c:v>90718.219361379452</c:v>
                </c:pt>
                <c:pt idx="9">
                  <c:v>84324.805356584271</c:v>
                </c:pt>
                <c:pt idx="10">
                  <c:v>77931.391351789091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1-444E-81E2-F55F8633A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141135"/>
        <c:axId val="1310138223"/>
      </c:lineChart>
      <c:catAx>
        <c:axId val="13101411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310138223"/>
        <c:crosses val="autoZero"/>
        <c:auto val="1"/>
        <c:lblAlgn val="ctr"/>
        <c:lblOffset val="100"/>
        <c:noMultiLvlLbl val="0"/>
      </c:catAx>
      <c:valAx>
        <c:axId val="1310138223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31014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'Lag Example'!$D$4</c:f>
          <c:strCache>
            <c:ptCount val="1"/>
            <c:pt idx="0">
              <c:v>Spend-3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'Lag Example'!$F$4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 Example'!$F$8:$F$19</c:f>
              <c:numCache>
                <c:formatCode>General</c:formatCode>
                <c:ptCount val="12"/>
                <c:pt idx="0">
                  <c:v>376</c:v>
                </c:pt>
                <c:pt idx="1">
                  <c:v>162</c:v>
                </c:pt>
                <c:pt idx="2">
                  <c:v>150</c:v>
                </c:pt>
                <c:pt idx="3">
                  <c:v>367</c:v>
                </c:pt>
                <c:pt idx="4">
                  <c:v>308</c:v>
                </c:pt>
                <c:pt idx="5">
                  <c:v>189</c:v>
                </c:pt>
                <c:pt idx="6">
                  <c:v>235</c:v>
                </c:pt>
                <c:pt idx="7">
                  <c:v>83</c:v>
                </c:pt>
                <c:pt idx="8">
                  <c:v>112</c:v>
                </c:pt>
                <c:pt idx="9">
                  <c:v>67</c:v>
                </c:pt>
                <c:pt idx="10">
                  <c:v>325</c:v>
                </c:pt>
                <c:pt idx="11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4-443E-9A7E-04B96D08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13120"/>
        <c:axId val="137813536"/>
      </c:lineChart>
      <c:lineChart>
        <c:grouping val="standard"/>
        <c:varyColors val="0"/>
        <c:ser>
          <c:idx val="0"/>
          <c:order val="0"/>
          <c:tx>
            <c:strRef>
              <c:f>'Lag Example'!$D$4</c:f>
              <c:strCache>
                <c:ptCount val="1"/>
                <c:pt idx="0">
                  <c:v>Spend-3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 Example'!$D$8:$D$19</c:f>
              <c:numCache>
                <c:formatCode>_("$"* #,##0_);_("$"* \(#,##0\);_("$"* "-"??_);_(@_)</c:formatCode>
                <c:ptCount val="12"/>
                <c:pt idx="0">
                  <c:v>104</c:v>
                </c:pt>
                <c:pt idx="1">
                  <c:v>22</c:v>
                </c:pt>
                <c:pt idx="2">
                  <c:v>12</c:v>
                </c:pt>
                <c:pt idx="3">
                  <c:v>85</c:v>
                </c:pt>
                <c:pt idx="4">
                  <c:v>111</c:v>
                </c:pt>
                <c:pt idx="5">
                  <c:v>40</c:v>
                </c:pt>
                <c:pt idx="6">
                  <c:v>51</c:v>
                </c:pt>
                <c:pt idx="7">
                  <c:v>9</c:v>
                </c:pt>
                <c:pt idx="8">
                  <c:v>12</c:v>
                </c:pt>
                <c:pt idx="9">
                  <c:v>6</c:v>
                </c:pt>
                <c:pt idx="10">
                  <c:v>56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4-443E-9A7E-04B96D08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792208"/>
        <c:axId val="2030793456"/>
      </c:lineChart>
      <c:catAx>
        <c:axId val="1378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3536"/>
        <c:crosses val="autoZero"/>
        <c:auto val="1"/>
        <c:lblAlgn val="ctr"/>
        <c:lblOffset val="100"/>
        <c:noMultiLvlLbl val="0"/>
      </c:catAx>
      <c:valAx>
        <c:axId val="13781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3120"/>
        <c:crosses val="autoZero"/>
        <c:crossBetween val="between"/>
      </c:valAx>
      <c:valAx>
        <c:axId val="2030793456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92208"/>
        <c:crosses val="max"/>
        <c:crossBetween val="between"/>
      </c:valAx>
      <c:catAx>
        <c:axId val="203079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3079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'Lag Example'!$C$4</c:f>
          <c:strCache>
            <c:ptCount val="1"/>
            <c:pt idx="0">
              <c:v>Spend-2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'Lag Example'!$F$4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 Example'!$F$7:$F$19</c:f>
              <c:numCache>
                <c:formatCode>General</c:formatCode>
                <c:ptCount val="13"/>
                <c:pt idx="0">
                  <c:v>317</c:v>
                </c:pt>
                <c:pt idx="1">
                  <c:v>376</c:v>
                </c:pt>
                <c:pt idx="2">
                  <c:v>162</c:v>
                </c:pt>
                <c:pt idx="3">
                  <c:v>150</c:v>
                </c:pt>
                <c:pt idx="4">
                  <c:v>367</c:v>
                </c:pt>
                <c:pt idx="5">
                  <c:v>308</c:v>
                </c:pt>
                <c:pt idx="6">
                  <c:v>189</c:v>
                </c:pt>
                <c:pt idx="7">
                  <c:v>235</c:v>
                </c:pt>
                <c:pt idx="8">
                  <c:v>83</c:v>
                </c:pt>
                <c:pt idx="9">
                  <c:v>112</c:v>
                </c:pt>
                <c:pt idx="10">
                  <c:v>67</c:v>
                </c:pt>
                <c:pt idx="11">
                  <c:v>325</c:v>
                </c:pt>
                <c:pt idx="12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7-4DFB-A023-06FA4B42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13120"/>
        <c:axId val="137813536"/>
      </c:lineChart>
      <c:lineChart>
        <c:grouping val="standard"/>
        <c:varyColors val="0"/>
        <c:ser>
          <c:idx val="0"/>
          <c:order val="0"/>
          <c:tx>
            <c:strRef>
              <c:f>'Lag Example'!$C$4</c:f>
              <c:strCache>
                <c:ptCount val="1"/>
                <c:pt idx="0">
                  <c:v>Spend-2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 Example'!$C$7:$C$19</c:f>
              <c:numCache>
                <c:formatCode>_("$"* #,##0_);_("$"* \(#,##0\);_("$"* "-"??_);_(@_)</c:formatCode>
                <c:ptCount val="13"/>
                <c:pt idx="0">
                  <c:v>104</c:v>
                </c:pt>
                <c:pt idx="1">
                  <c:v>22</c:v>
                </c:pt>
                <c:pt idx="2">
                  <c:v>12</c:v>
                </c:pt>
                <c:pt idx="3">
                  <c:v>85</c:v>
                </c:pt>
                <c:pt idx="4">
                  <c:v>111</c:v>
                </c:pt>
                <c:pt idx="5">
                  <c:v>40</c:v>
                </c:pt>
                <c:pt idx="6">
                  <c:v>51</c:v>
                </c:pt>
                <c:pt idx="7">
                  <c:v>9</c:v>
                </c:pt>
                <c:pt idx="8">
                  <c:v>12</c:v>
                </c:pt>
                <c:pt idx="9">
                  <c:v>6</c:v>
                </c:pt>
                <c:pt idx="10">
                  <c:v>56</c:v>
                </c:pt>
                <c:pt idx="11">
                  <c:v>19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7-4DFB-A023-06FA4B42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792208"/>
        <c:axId val="2030793456"/>
      </c:lineChart>
      <c:catAx>
        <c:axId val="1378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3536"/>
        <c:crosses val="autoZero"/>
        <c:auto val="1"/>
        <c:lblAlgn val="ctr"/>
        <c:lblOffset val="100"/>
        <c:noMultiLvlLbl val="0"/>
      </c:catAx>
      <c:valAx>
        <c:axId val="13781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3120"/>
        <c:crosses val="autoZero"/>
        <c:crossBetween val="between"/>
      </c:valAx>
      <c:valAx>
        <c:axId val="2030793456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92208"/>
        <c:crosses val="max"/>
        <c:crossBetween val="between"/>
      </c:valAx>
      <c:catAx>
        <c:axId val="203079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3079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'Lag Example'!$B$4</c:f>
          <c:strCache>
            <c:ptCount val="1"/>
            <c:pt idx="0">
              <c:v>Spend-1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'Lag Example'!$F$4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 Example'!$F$6:$F$19</c:f>
              <c:numCache>
                <c:formatCode>General</c:formatCode>
                <c:ptCount val="14"/>
                <c:pt idx="0">
                  <c:v>296</c:v>
                </c:pt>
                <c:pt idx="1">
                  <c:v>317</c:v>
                </c:pt>
                <c:pt idx="2">
                  <c:v>376</c:v>
                </c:pt>
                <c:pt idx="3">
                  <c:v>162</c:v>
                </c:pt>
                <c:pt idx="4">
                  <c:v>150</c:v>
                </c:pt>
                <c:pt idx="5">
                  <c:v>367</c:v>
                </c:pt>
                <c:pt idx="6">
                  <c:v>308</c:v>
                </c:pt>
                <c:pt idx="7">
                  <c:v>189</c:v>
                </c:pt>
                <c:pt idx="8">
                  <c:v>235</c:v>
                </c:pt>
                <c:pt idx="9">
                  <c:v>83</c:v>
                </c:pt>
                <c:pt idx="10">
                  <c:v>112</c:v>
                </c:pt>
                <c:pt idx="11">
                  <c:v>67</c:v>
                </c:pt>
                <c:pt idx="12">
                  <c:v>325</c:v>
                </c:pt>
                <c:pt idx="13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5-469A-8645-ED61A85E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13120"/>
        <c:axId val="137813536"/>
      </c:lineChart>
      <c:lineChart>
        <c:grouping val="standard"/>
        <c:varyColors val="0"/>
        <c:ser>
          <c:idx val="0"/>
          <c:order val="0"/>
          <c:tx>
            <c:strRef>
              <c:f>'Lag Example'!$B$4</c:f>
              <c:strCache>
                <c:ptCount val="1"/>
                <c:pt idx="0">
                  <c:v>Spend-1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 Example'!$B$6:$B$19</c:f>
              <c:numCache>
                <c:formatCode>_("$"* #,##0_);_("$"* \(#,##0\);_("$"* "-"??_);_(@_)</c:formatCode>
                <c:ptCount val="14"/>
                <c:pt idx="0">
                  <c:v>104</c:v>
                </c:pt>
                <c:pt idx="1">
                  <c:v>22</c:v>
                </c:pt>
                <c:pt idx="2">
                  <c:v>12</c:v>
                </c:pt>
                <c:pt idx="3">
                  <c:v>85</c:v>
                </c:pt>
                <c:pt idx="4">
                  <c:v>111</c:v>
                </c:pt>
                <c:pt idx="5">
                  <c:v>40</c:v>
                </c:pt>
                <c:pt idx="6">
                  <c:v>51</c:v>
                </c:pt>
                <c:pt idx="7">
                  <c:v>9</c:v>
                </c:pt>
                <c:pt idx="8">
                  <c:v>12</c:v>
                </c:pt>
                <c:pt idx="9">
                  <c:v>6</c:v>
                </c:pt>
                <c:pt idx="10">
                  <c:v>56</c:v>
                </c:pt>
                <c:pt idx="11">
                  <c:v>19</c:v>
                </c:pt>
                <c:pt idx="12">
                  <c:v>7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5-469A-8645-ED61A85E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792208"/>
        <c:axId val="2030793456"/>
      </c:lineChart>
      <c:catAx>
        <c:axId val="1378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3536"/>
        <c:crosses val="autoZero"/>
        <c:auto val="1"/>
        <c:lblAlgn val="ctr"/>
        <c:lblOffset val="100"/>
        <c:noMultiLvlLbl val="0"/>
      </c:catAx>
      <c:valAx>
        <c:axId val="13781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3120"/>
        <c:crosses val="autoZero"/>
        <c:crossBetween val="between"/>
      </c:valAx>
      <c:valAx>
        <c:axId val="2030793456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92208"/>
        <c:crosses val="max"/>
        <c:crossBetween val="between"/>
      </c:valAx>
      <c:catAx>
        <c:axId val="203079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3079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'Lag Example'!$A$4</c:f>
          <c:strCache>
            <c:ptCount val="1"/>
            <c:pt idx="0">
              <c:v>Spend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'Lag Example'!$A$4</c:f>
              <c:strCache>
                <c:ptCount val="1"/>
                <c:pt idx="0">
                  <c:v>Spend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 Example'!$A$5:$A$19</c:f>
              <c:numCache>
                <c:formatCode>_("$"* #,##0_);_("$"* \(#,##0\);_("$"* "-"??_);_(@_)</c:formatCode>
                <c:ptCount val="15"/>
                <c:pt idx="0">
                  <c:v>104</c:v>
                </c:pt>
                <c:pt idx="1">
                  <c:v>22</c:v>
                </c:pt>
                <c:pt idx="2">
                  <c:v>12</c:v>
                </c:pt>
                <c:pt idx="3">
                  <c:v>85</c:v>
                </c:pt>
                <c:pt idx="4">
                  <c:v>111</c:v>
                </c:pt>
                <c:pt idx="5">
                  <c:v>40</c:v>
                </c:pt>
                <c:pt idx="6">
                  <c:v>51</c:v>
                </c:pt>
                <c:pt idx="7">
                  <c:v>9</c:v>
                </c:pt>
                <c:pt idx="8">
                  <c:v>12</c:v>
                </c:pt>
                <c:pt idx="9">
                  <c:v>6</c:v>
                </c:pt>
                <c:pt idx="10">
                  <c:v>56</c:v>
                </c:pt>
                <c:pt idx="11">
                  <c:v>19</c:v>
                </c:pt>
                <c:pt idx="12">
                  <c:v>7</c:v>
                </c:pt>
                <c:pt idx="13">
                  <c:v>15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7-403B-9D06-39FEF064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65472"/>
        <c:axId val="421672128"/>
      </c:lineChart>
      <c:lineChart>
        <c:grouping val="standard"/>
        <c:varyColors val="0"/>
        <c:ser>
          <c:idx val="1"/>
          <c:order val="1"/>
          <c:tx>
            <c:strRef>
              <c:f>'Lag Example'!$F$4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 Example'!$F$5:$F$19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7-403B-9D06-39FEF064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165136"/>
        <c:axId val="319168048"/>
      </c:lineChart>
      <c:catAx>
        <c:axId val="42166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72128"/>
        <c:crosses val="autoZero"/>
        <c:auto val="1"/>
        <c:lblAlgn val="ctr"/>
        <c:lblOffset val="100"/>
        <c:noMultiLvlLbl val="0"/>
      </c:catAx>
      <c:valAx>
        <c:axId val="42167212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65472"/>
        <c:crosses val="autoZero"/>
        <c:crossBetween val="between"/>
      </c:valAx>
      <c:valAx>
        <c:axId val="319168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65136"/>
        <c:crosses val="max"/>
        <c:crossBetween val="between"/>
      </c:valAx>
      <c:catAx>
        <c:axId val="31916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31916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ustomXml" Target="../ink/ink6.xml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12" Type="http://schemas.openxmlformats.org/officeDocument/2006/relationships/image" Target="../media/image5.pn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ustomXml" Target="../ink/ink5.xml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customXml" Target="../ink/ink4.xml"/><Relationship Id="rId1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415925</xdr:colOff>
      <xdr:row>15</xdr:row>
      <xdr:rowOff>155575</xdr:rowOff>
    </xdr:from>
    <xdr:to>
      <xdr:col>7</xdr:col>
      <xdr:colOff>447675</xdr:colOff>
      <xdr:row>30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9F464-9206-FB1F-0DCB-696FEC974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15</xdr:row>
      <xdr:rowOff>139700</xdr:rowOff>
    </xdr:from>
    <xdr:to>
      <xdr:col>15</xdr:col>
      <xdr:colOff>203200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4ABCF-F25B-49B5-AC52-01BAFDEBC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163580</xdr:colOff>
      <xdr:row>3</xdr:row>
      <xdr:rowOff>169480</xdr:rowOff>
    </xdr:from>
    <xdr:to>
      <xdr:col>10</xdr:col>
      <xdr:colOff>267560</xdr:colOff>
      <xdr:row>12</xdr:row>
      <xdr:rowOff>79570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B94C3B75-876E-7ED4-B75C-A4047D342439}"/>
                </a:ext>
              </a:extLst>
            </xdr14:cNvPr>
            <xdr14:cNvContentPartPr/>
          </xdr14:nvContentPartPr>
          <xdr14:nvPr macro=""/>
          <xdr14:xfrm>
            <a:off x="3529080" y="728280"/>
            <a:ext cx="3723480" cy="15674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B94C3B75-876E-7ED4-B75C-A4047D34243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20080" y="719280"/>
              <a:ext cx="3741120" cy="158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497680</xdr:colOff>
      <xdr:row>24</xdr:row>
      <xdr:rowOff>139570</xdr:rowOff>
    </xdr:from>
    <xdr:to>
      <xdr:col>6</xdr:col>
      <xdr:colOff>641320</xdr:colOff>
      <xdr:row>27</xdr:row>
      <xdr:rowOff>144040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DFF610-3B36-A9D9-3BBC-4B86C58E6541}"/>
                </a:ext>
              </a:extLst>
            </xdr14:cNvPr>
            <xdr14:cNvContentPartPr/>
          </xdr14:nvContentPartPr>
          <xdr14:nvPr macro=""/>
          <xdr14:xfrm>
            <a:off x="4637880" y="4565520"/>
            <a:ext cx="143640" cy="5569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DFF610-3B36-A9D9-3BBC-4B86C58E654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628902" y="4556520"/>
              <a:ext cx="161236" cy="57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378240</xdr:colOff>
      <xdr:row>19</xdr:row>
      <xdr:rowOff>114240</xdr:rowOff>
    </xdr:from>
    <xdr:to>
      <xdr:col>1</xdr:col>
      <xdr:colOff>400200</xdr:colOff>
      <xdr:row>20</xdr:row>
      <xdr:rowOff>93890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BF80024-5FD0-3AD1-E306-2ADA318096E4}"/>
                </a:ext>
              </a:extLst>
            </xdr14:cNvPr>
            <xdr14:cNvContentPartPr/>
          </xdr14:nvContentPartPr>
          <xdr14:nvPr macro=""/>
          <xdr14:xfrm>
            <a:off x="987840" y="3619440"/>
            <a:ext cx="21960" cy="1638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BF80024-5FD0-3AD1-E306-2ADA318096E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8840" y="3610440"/>
              <a:ext cx="3960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290400</xdr:colOff>
      <xdr:row>21</xdr:row>
      <xdr:rowOff>133300</xdr:rowOff>
    </xdr:from>
    <xdr:to>
      <xdr:col>1</xdr:col>
      <xdr:colOff>368520</xdr:colOff>
      <xdr:row>22</xdr:row>
      <xdr:rowOff>160110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3D349802-2614-0F74-37B6-DBF761A57279}"/>
                </a:ext>
              </a:extLst>
            </xdr14:cNvPr>
            <xdr14:cNvContentPartPr/>
          </xdr14:nvContentPartPr>
          <xdr14:nvPr macro=""/>
          <xdr14:xfrm>
            <a:off x="900000" y="4006800"/>
            <a:ext cx="78120" cy="2109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3D349802-2614-0F74-37B6-DBF761A5727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91000" y="3997800"/>
              <a:ext cx="95760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520040</xdr:colOff>
      <xdr:row>20</xdr:row>
      <xdr:rowOff>38090</xdr:rowOff>
    </xdr:from>
    <xdr:to>
      <xdr:col>9</xdr:col>
      <xdr:colOff>597080</xdr:colOff>
      <xdr:row>20</xdr:row>
      <xdr:rowOff>174890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325F2669-3215-1549-0B8B-62B18D013231}"/>
                </a:ext>
              </a:extLst>
            </xdr14:cNvPr>
            <xdr14:cNvContentPartPr/>
          </xdr14:nvContentPartPr>
          <xdr14:nvPr macro=""/>
          <xdr14:xfrm>
            <a:off x="6895440" y="3727440"/>
            <a:ext cx="77040" cy="13680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325F2669-3215-1549-0B8B-62B18D01323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86440" y="3718440"/>
              <a:ext cx="94680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183270</xdr:colOff>
      <xdr:row>22</xdr:row>
      <xdr:rowOff>165150</xdr:rowOff>
    </xdr:from>
    <xdr:to>
      <xdr:col>14</xdr:col>
      <xdr:colOff>323670</xdr:colOff>
      <xdr:row>24</xdr:row>
      <xdr:rowOff>76570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2F67BE4-93C3-EE98-4D67-0BFCC0603BCF}"/>
                </a:ext>
              </a:extLst>
            </xdr14:cNvPr>
            <xdr14:cNvContentPartPr/>
          </xdr14:nvContentPartPr>
          <xdr14:nvPr macro=""/>
          <xdr14:xfrm>
            <a:off x="10032120" y="4222800"/>
            <a:ext cx="140400" cy="27972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2F67BE4-93C3-EE98-4D67-0BFCC0603BC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023480" y="4213800"/>
              <a:ext cx="158040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10110</xdr:colOff>
      <xdr:row>25</xdr:row>
      <xdr:rowOff>126780</xdr:rowOff>
    </xdr:from>
    <xdr:to>
      <xdr:col>14</xdr:col>
      <xdr:colOff>95430</xdr:colOff>
      <xdr:row>27</xdr:row>
      <xdr:rowOff>24880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161D293-56ED-559C-0ACF-6B86781ADC7A}"/>
                </a:ext>
              </a:extLst>
            </xdr14:cNvPr>
            <xdr14:cNvContentPartPr/>
          </xdr14:nvContentPartPr>
          <xdr14:nvPr macro=""/>
          <xdr14:xfrm>
            <a:off x="9858960" y="4736880"/>
            <a:ext cx="85320" cy="2664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161D293-56ED-559C-0ACF-6B86781ADC7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849960" y="4727880"/>
              <a:ext cx="102960" cy="284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455084</xdr:colOff>
      <xdr:row>16</xdr:row>
      <xdr:rowOff>88191</xdr:rowOff>
    </xdr:from>
    <xdr:to>
      <xdr:col>22</xdr:col>
      <xdr:colOff>169333</xdr:colOff>
      <xdr:row>31</xdr:row>
      <xdr:rowOff>14111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BB2DC-77B5-4B1E-8927-11EE2BE2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93310</xdr:colOff>
      <xdr:row>16</xdr:row>
      <xdr:rowOff>67204</xdr:rowOff>
    </xdr:from>
    <xdr:to>
      <xdr:col>14</xdr:col>
      <xdr:colOff>127000</xdr:colOff>
      <xdr:row>30</xdr:row>
      <xdr:rowOff>134055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1478A-A2A5-4841-BB37-082CCFCBD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466020</xdr:colOff>
      <xdr:row>1</xdr:row>
      <xdr:rowOff>141111</xdr:rowOff>
    </xdr:from>
    <xdr:to>
      <xdr:col>22</xdr:col>
      <xdr:colOff>134056</xdr:colOff>
      <xdr:row>15</xdr:row>
      <xdr:rowOff>128412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9355B-332B-4418-8B7A-70CE319EC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70555</xdr:colOff>
      <xdr:row>1</xdr:row>
      <xdr:rowOff>117121</xdr:rowOff>
    </xdr:from>
    <xdr:to>
      <xdr:col>14</xdr:col>
      <xdr:colOff>395111</xdr:colOff>
      <xdr:row>15</xdr:row>
      <xdr:rowOff>94544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678D2D-DAD5-8CD7-42D5-FD8C05178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3T16:37:13.5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1104 24575,'8'14'0,"55"98"0,296 567 0,-257-458 0,44 92 0,-97-219 0,74 106 0,-111-183-341,1 0 0,1 0-1,29 27 1,-11-20-6485</inkml:trace>
  <inkml:trace contextRef="#ctx0" brushRef="#br0" timeOffset="356.25">1536 1780 24575,'0'0'0,"-6"18"0,-16 39 0,-21 56 0,-25 60 0,-21 49 0,-15 37 0,-12 16-1425,-6 1 1425,-1-12 0,6-21 0,10-30 0,19-38 0,22-40 347,28-44-347,35-46 0,17-31-7113</inkml:trace>
  <inkml:trace contextRef="#ctx0" brushRef="#br0" timeOffset="713.34">1790 2785 24575,'0'0'0,"10"-4"0,20-10 0,25-14 0,25-17 0,19-14 0,12-8 0,1-4 0,-8 3 0,-19 7 0,-25 14-8191</inkml:trace>
  <inkml:trace contextRef="#ctx0" brushRef="#br0" timeOffset="1221.84">1963 3209 24575,'0'0'0,"9"4"0,12 0 0,17-8 0,22-12 0,24-19 0,18-18 0,-8-2-8191</inkml:trace>
  <inkml:trace contextRef="#ctx0" brushRef="#br0" timeOffset="1641.92">3651 2334 24575,'-339'806'0,"218"-504"0,109-270 0,7-18 0,-1 0 0,0 0 0,-15 24 0,17-37 0,5-11 0,10-29 0,2 0 0,17-36 0,-23 56 0,535-1099-970,-286 675 970,29 22 0,-196 309 0,-72 93 0,1 1 0,0 0 0,26-18 0,-39 33 0,-1 0 0,1 0 0,0 0 0,0 0 0,1 1 0,-1-1 0,1 1 0,10-2 0,-14 4 0,0 0 0,1 0 0,-1 0 0,0 0 0,0 0 0,0 0 0,1 1 0,-1-1 0,0 1 0,0 0 0,0 0 0,0-1 0,0 1 0,0 0 0,0 1 0,0-1 0,-1 0 0,1 1 0,0-1 0,-1 1 0,1-1 0,-1 1 0,1 0 0,1 3 0,2 2 0,-1 1 0,0 0 0,-1 0 0,0 0 0,0 1 0,-1-1 0,0 1 0,2 13 0,2 81 0,-6-98 0,-19 377 0,-28 2 0,39-329 0,-138 826 0,131-818-186,-3-1 1,-47 110-1,14-72-6478</inkml:trace>
  <inkml:trace contextRef="#ctx0" brushRef="#br0" timeOffset="1982.88">3689 2441 24575,'0'0'0,"21"-2"0,35-4 0,40-1 0,37-1 0,31 0 0,19-1 0,7-3 0,-6-5 0,-11-9 0,-13-15 0,-33-1-8191</inkml:trace>
  <inkml:trace contextRef="#ctx0" brushRef="#br0" timeOffset="2355.56">5912 1655 24575,'0'0'0,"1"17"0,0 31 0,1 39 0,-1 41 0,-1 38 0,-5 27 0,-5 14 0,-5 1 0,-7-11 0,-5-19 0,-6-26 0,-3-32 0,-2-36 0,-5-40 0,4-28-8191</inkml:trace>
  <inkml:trace contextRef="#ctx0" brushRef="#br0" timeOffset="2356.56">5347 2384 24575,'0'0'0,"13"3"0,22 3 0,32 4 0,35 3 0,29 2 0,22 1 0,10-1 0,0-4 0,-10-7 0,-18-7 0,-21-8 0,-23-10 0,-26-1 0,-25 4 0,-19 4 0</inkml:trace>
  <inkml:trace contextRef="#ctx0" brushRef="#br0" timeOffset="3228.22">7112 2072 24575,'0'4'0,"23"464"0,-47 2 0,23-464 0,-18 128 0,15-115 0,-1 0 0,0 0 0,-2-1 0,-14 31 0,20-48 0,1 1 0,-1-1 0,0 0 0,1 0 0,-1 1 0,0-1 0,0 0 0,0 0 0,0 0 0,0 0 0,0 0 0,0 0 0,0 0 0,0-1 0,0 1 0,-1 0 0,1-1 0,-1 2 0,1-2 0,0-1 0,0 1 0,1 0 0,-1 0 0,0 0 0,1 0 0,-1-1 0,0 1 0,1 0 0,-1 0 0,0-1 0,1 1 0,-1-1 0,0 1 0,1-1 0,-1 1 0,1-1 0,-1 1 0,1-1 0,-1 1 0,1-1 0,0 0 0,-1 1 0,0-2 0,-2-6 0,-1 0 0,1 0 0,0 0 0,-2-14 0,-15-71 0,-7-97 0,6-98 0,16 118 0,32-320 0,-11 369 0,6 1 0,5 1 0,60-164 0,-61 219 0,2 1 0,3 1 0,2 2 0,65-88 0,-67 108 0,1 2 0,2 1 0,2 2 0,1 1 0,1 2 0,2 2 0,44-26 0,-59 43 0,-1 0 0,2 2 0,0 0 0,0 2 0,1 1 0,0 1 0,0 2 0,1 0 0,-1 2 0,50 0 0,-62 4 0,1 0 0,-1 2 0,1 0 0,-1 0 0,0 1 0,0 1 0,0 1 0,26 13 0,-30-12 0,-1 0 0,1 1 0,-2 0 0,1 0 0,-1 1 0,0 1 0,0-1 0,-1 2 0,-1-1 0,0 1 0,11 22 0,-10-14 0,-1 0 0,-1 0 0,-1 1 0,0 0 0,-2 0 0,0 0 0,-1 0 0,-2 0 0,0 1 0,0-1 0,-8 35 0,-1-5 0,-3-1 0,-2 0 0,-33 76 0,-1-20 0,-5-1 0,-104 150 0,-172 163 0,258-337 0,-3-4 0,-133 107 0,197-176 0,-2 2 0,26-13 0,78-32 0,185-45 0,-201 65 0,1 3 0,0 4 0,80 1 0,-122 8 0,-1 2 0,44 6 0,-68-6 0,0 0 0,-1 1 0,1 0 0,0 0 0,-1 1 0,0 0 0,0 0 0,0 1 0,0 1 0,-1-1 0,0 1 0,9 9 0,-13-11 0,0 1 0,-1-1 0,1 1 0,-1 0 0,-1 0 0,1 0 0,-1 1 0,1-1 0,-1 1 0,-1-1 0,1 1 0,-1 0 0,0-1 0,0 1 0,-1 0 0,0 0 0,0 0 0,0-1 0,-1 1 0,-1 7 0,-2 4 0,-1 0 0,0 0 0,-1 0 0,-1-1 0,-14 25 0,-10 10 0,-1-1 0,-49 57 0,-92 82 0,90-107-455,-3-4 0,-177 124 0,140-126-6371</inkml:trace>
  <inkml:trace contextRef="#ctx0" brushRef="#br0" timeOffset="3639.01">8514 1441 24575,'7'22'0,"159"366"0,-105-259 0,134 253 0,-147-304 0,3-1 0,100 114 0,-147-187 0,104 111 0,-86-94 0,1-1 0,0-1 0,29 17 0,-44-31 86,1 0-1,0-1 0,17 6 1,-23-9-193,0 0 0,0 0 1,0-1-1,1 1 0,-1-1 1,0 1-1,0-1 0,0 0 1,0-1-1,1 1 0,-1 0 1,0-1-1,0 0 0,0 0 1,3-1-1</inkml:trace>
  <inkml:trace contextRef="#ctx0" brushRef="#br0" timeOffset="3997.74">9861 1013 24575,'0'0'0,"-11"11"0,-26 31 0,-31 47 0,-30 53 0,-28 51 0,-20 40 0,-15 30-1548,-7 15 1548,-4 6 0,1-4 0,6-17 0,14-25 0,32-54-6643</inkml:trace>
  <inkml:trace contextRef="#ctx0" brushRef="#br0" timeOffset="8015.84">9987 429 24575,'-8'-1'0,"-1"-1"0,0 0 0,1 0 0,0-1 0,-1 0 0,1-1 0,1 0 0,-1 0 0,0 0 0,-12-11 0,-5-1 0,-39-23 0,11 5 0,-78-35 0,3 17 0,-2 5 0,-2 6 0,-138-23 0,215 55 0,-106-5 0,-56 16 0,80 1 0,69-1 0,1 4 0,-118 24 0,-124 54 0,223-54 0,1 2 0,2 5 0,2 3 0,1 4 0,-104 75 0,138-84 0,2 2 0,1 3 0,-45 53 0,-100 145 0,143-178 0,5-2 0,2 1 0,3 2 0,2 1 0,-37 103 0,-66 275 0,129-415 0,-39 132 0,8-28 0,-24 142 0,3 228 0,58-438 0,3 0 0,2-1 0,3 1 0,2-1 0,4-1 0,1 0 0,29 71 0,-2-29 0,4-2 0,4-2 0,72 105 0,-92-158 0,2-1 0,2-1 0,56 55 0,-69-78 0,1-2 0,1 0 0,0-1 0,1-1 0,1-2 0,0 0 0,1-1 0,38 12 0,-14-11 0,0-2 0,1-2 0,79 4 0,154-10 0,-176-8 0,-1-5 0,146-32 0,200-86 0,-376 101 0,-2-3 0,102-57 0,-132 60 0,0-2 0,-2-1 0,-1-3 0,67-68 0,-64 50 0,-3-1 0,-2-2 0,-2-2 0,36-75 0,97-250 0,-106 227 0,24-43 0,169-280 0,-236 442 0,197-332 0,-174 281 0,-3-1 0,42-132 0,-44 82 0,-5-1 0,21-204 0,-52 160 0,-5 109 0,3 51 0,-4-51 0,3 67 0,-1 1 0,0 0 0,0 0 0,0 0 0,-1 0 0,1 0 0,-1 0 0,-1 0 0,1 1 0,-6-9 0,7 11-65,0 1 0,0 0 0,0 0 0,0 1 0,0-1 0,-1 0 0,1 0 0,0 0 0,0 1 0,0-1 0,-1 1 0,1-1 0,0 1 0,-1-1 0,1 1 0,-1 0 0,1 0 0,0-1 0,-1 1 0,-1 0 0,-11 2-6761</inkml:trace>
  <inkml:trace contextRef="#ctx0" brushRef="#br0" timeOffset="9314.24">3249 3674 24575,'6'0'0,"14"0"0,25 0 0,34 0 0,37 0 0,26 0 0,4 0 0,-20 0 0,-32 0-8191</inkml:trace>
  <inkml:trace contextRef="#ctx0" brushRef="#br0" timeOffset="9840.92">3232 3798 24575,'3'0'0,"28"0"0,27 3 0,9 1 0,8 0 0,-2-1 0,-14-1-8191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3T16:39:17.6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399 0 24575,'-1'11'0,"0"-1"0,-1 0 0,0 1 0,-1-1 0,-6 15 0,0 0 0,-56 237 0,36-133 0,-2-29 0,27-94 0,1-12 0,2-18 0,1 23 0,17-452 0,-15 417-1365,-2 23-5461</inkml:trace>
  <inkml:trace contextRef="#ctx0" brushRef="#br0" timeOffset="1448.05">134 900 24575,'-2'35'0,"-2"-1"0,-2 0 0,-1-1 0,-18 54 0,-4 20 0,10 19 0,16-89 0,-2-1 0,-16 56 0,12-69 0,5-21 0,5-16 0,25-119 322,7-48-2009,-30 151-5139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3T16:39:21.2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60 0 24575,'-4'113'0,"-23"148"0,11-186 0,14-70 0,0-6 0,0-11 0,1-21 0,2-18 213,1 23-739,-2 1 0,-5-45 0,1 54-6300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3T16:39:22.4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216 0 24575,'-3'0'0,"-4"6"0,-4 17 0,-3 8 0,-5 19 0,-5 16 0,-5 9 0,0 4 0,1-5 0,6-10 0,7-13 0,5-11 0,5-13-8191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3T16:39:25.1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178 0 24575,'0'0'-8191</inkml:trace>
  <inkml:trace contextRef="#ctx0" brushRef="#br0" timeOffset="956.43">213 0 24575,'0'3'0,"-6"4"0,-2 4 0,-2 3 0,-3 2 0,0 1 0,4 1 0,2 1 0,0-4 0,1 0 0,1-1 0,2-2-8191</inkml:trace>
  <inkml:trace contextRef="#ctx0" brushRef="#br0" timeOffset="2192.98">54 300 24575,'-3'6'0,"-4"5"0,-3 1 0,-1 4 0,-1 2 0,1-2-8191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3T16:39:29.7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390 0 24575,'-1'1'0,"-1"0"0,1 0 0,-1-1 0,1 1 0,0 0 0,-1 0 0,1 0 0,0 1 0,0-1 0,0 0 0,0 0 0,0 1 0,0-1 0,0 1 0,0-1 0,0 1 0,0 1 0,-3 3 0,-64 97 0,28-47 0,-50 99 0,77-127 0,1 1 0,1 0 0,-7 32 0,11-36 85,-2 0 1,-1 0-1,-18 32 0,16-35-511,2 1-1,0 1 0,-13 45 1,20-52-6400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3T16:39:31.3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236 0 24575,'0'5'0,"-1"0"0,0 0 0,-1 0 0,1 0 0,-1-1 0,0 1 0,0-1 0,-3 5 0,-3 8 0,-31 99 0,-6 17 0,9-50 0,-27 98 0,60-168 0,1 0 0,-2 26 0,-2 15 0,-2-24-1365,2-16-5461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3"/>
  <sheetViews>
    <sheetView workbookViewId="0">
      <selection activeCell="K23" sqref="K23"/>
    </sheetView>
  </sheetViews>
  <sheetFormatPr defaultRowHeight="15" x14ac:dyDescent="0.25"/>
  <sheetData>
    <row r="3" spans="1:1" ht="23.25" x14ac:dyDescent="0.35">
      <c r="A3" s="1" t="s">
        <v>8</v>
      </c>
    </row>
    <row r="5" spans="1:1" ht="23.25" x14ac:dyDescent="0.35">
      <c r="A5" s="1" t="s">
        <v>2</v>
      </c>
    </row>
    <row r="7" spans="1:1" ht="23.25" x14ac:dyDescent="0.35">
      <c r="A7" s="1" t="s">
        <v>5</v>
      </c>
    </row>
    <row r="9" spans="1:1" ht="23.25" x14ac:dyDescent="0.35">
      <c r="A9" s="1" t="s">
        <v>7</v>
      </c>
    </row>
    <row r="11" spans="1:1" ht="23.25" x14ac:dyDescent="0.35">
      <c r="A11" s="1" t="s">
        <v>6</v>
      </c>
    </row>
    <row r="13" spans="1:1" ht="23.25" x14ac:dyDescent="0.35">
      <c r="A13" s="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5D79-CB17-4CE1-8231-BD863EA8926C}">
  <dimension ref="A1:I19"/>
  <sheetViews>
    <sheetView zoomScale="140" zoomScaleNormal="140" workbookViewId="0">
      <selection activeCell="F20" sqref="F20"/>
    </sheetView>
  </sheetViews>
  <sheetFormatPr defaultRowHeight="15" x14ac:dyDescent="0.25"/>
  <cols>
    <col min="1" max="1" width="17.28515625" bestFit="1" customWidth="1"/>
    <col min="2" max="2" width="11.85546875" bestFit="1" customWidth="1"/>
    <col min="3" max="3" width="13.5703125" bestFit="1" customWidth="1"/>
    <col min="4" max="5" width="11.85546875" bestFit="1" customWidth="1"/>
    <col min="6" max="6" width="12.4257812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0.91396876370774938</v>
      </c>
    </row>
    <row r="5" spans="1:9" x14ac:dyDescent="0.25">
      <c r="A5" s="2" t="s">
        <v>12</v>
      </c>
      <c r="B5" s="2">
        <v>0.83533890103347186</v>
      </c>
    </row>
    <row r="6" spans="1:9" x14ac:dyDescent="0.25">
      <c r="A6" s="2" t="s">
        <v>13</v>
      </c>
      <c r="B6" s="2">
        <v>0.79874754570757667</v>
      </c>
    </row>
    <row r="7" spans="1:9" x14ac:dyDescent="0.25">
      <c r="A7" s="2" t="s">
        <v>14</v>
      </c>
      <c r="B7" s="2">
        <v>48.481945832980522</v>
      </c>
    </row>
    <row r="8" spans="1:9" ht="15.75" thickBot="1" x14ac:dyDescent="0.3">
      <c r="A8" s="3" t="s">
        <v>15</v>
      </c>
      <c r="B8" s="3">
        <v>12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2</v>
      </c>
      <c r="C12" s="2">
        <v>107318.42502089815</v>
      </c>
      <c r="D12" s="2">
        <v>53659.212510449077</v>
      </c>
      <c r="E12" s="2">
        <v>22.828859264535513</v>
      </c>
      <c r="F12" s="2">
        <v>2.983043203227206E-4</v>
      </c>
    </row>
    <row r="13" spans="1:9" x14ac:dyDescent="0.25">
      <c r="A13" s="2" t="s">
        <v>18</v>
      </c>
      <c r="B13" s="2">
        <v>9</v>
      </c>
      <c r="C13" s="2">
        <v>21154.491645768514</v>
      </c>
      <c r="D13" s="2">
        <v>2350.4990717520573</v>
      </c>
      <c r="E13" s="2"/>
      <c r="F13" s="2"/>
    </row>
    <row r="14" spans="1:9" ht="15.75" thickBot="1" x14ac:dyDescent="0.3">
      <c r="A14" s="3" t="s">
        <v>19</v>
      </c>
      <c r="B14" s="3">
        <v>11</v>
      </c>
      <c r="C14" s="3">
        <v>128472.91666666667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42</v>
      </c>
      <c r="I16" s="4" t="s">
        <v>43</v>
      </c>
    </row>
    <row r="17" spans="1:9" x14ac:dyDescent="0.25">
      <c r="A17" s="2" t="s">
        <v>20</v>
      </c>
      <c r="B17" s="2">
        <v>85.231573315068545</v>
      </c>
      <c r="C17" s="2">
        <v>43.678121618316155</v>
      </c>
      <c r="D17" s="2">
        <v>1.9513561975001965</v>
      </c>
      <c r="E17" s="2">
        <v>8.2786202058533445E-2</v>
      </c>
      <c r="F17" s="2">
        <v>-13.575202361376483</v>
      </c>
      <c r="G17" s="2">
        <v>184.03834899151357</v>
      </c>
      <c r="H17" s="2">
        <v>24.823475877754099</v>
      </c>
      <c r="I17" s="2">
        <v>145.63967075238298</v>
      </c>
    </row>
    <row r="18" spans="1:9" ht="15.75" x14ac:dyDescent="0.25">
      <c r="A18" s="17" t="s">
        <v>41</v>
      </c>
      <c r="B18" s="2">
        <v>2.6728735773657761</v>
      </c>
      <c r="C18" s="2">
        <v>0.43007595576052804</v>
      </c>
      <c r="D18" s="2">
        <v>6.2148872578546737</v>
      </c>
      <c r="E18" s="2">
        <v>1.5605400516792119E-4</v>
      </c>
      <c r="F18" s="2">
        <v>1.6999741734948135</v>
      </c>
      <c r="G18" s="2">
        <v>3.645772981236739</v>
      </c>
      <c r="H18" s="2">
        <v>2.0780661708555672</v>
      </c>
      <c r="I18" s="2">
        <v>3.267680983875985</v>
      </c>
    </row>
    <row r="19" spans="1:9" ht="16.5" thickBot="1" x14ac:dyDescent="0.3">
      <c r="A19" s="17" t="s">
        <v>44</v>
      </c>
      <c r="B19" s="3">
        <v>1.6873941659924814</v>
      </c>
      <c r="C19" s="3">
        <v>4.5214033273068504</v>
      </c>
      <c r="D19" s="3">
        <v>0.37320142527465444</v>
      </c>
      <c r="E19" s="3">
        <v>0.71763706826182982</v>
      </c>
      <c r="F19" s="3">
        <v>-8.540730756774348</v>
      </c>
      <c r="G19" s="3">
        <v>11.915519088759311</v>
      </c>
      <c r="H19" s="3">
        <v>-4.5658365735550461</v>
      </c>
      <c r="I19" s="3">
        <v>7.9406249055400089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zoomScale="140" zoomScaleNormal="140" workbookViewId="0">
      <selection activeCell="F22" sqref="F22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0.5749217179847278</v>
      </c>
    </row>
    <row r="5" spans="1:9" x14ac:dyDescent="0.25">
      <c r="A5" s="2" t="s">
        <v>12</v>
      </c>
      <c r="B5" s="2">
        <v>0.33053498181051083</v>
      </c>
    </row>
    <row r="6" spans="1:9" x14ac:dyDescent="0.25">
      <c r="A6" s="2" t="s">
        <v>13</v>
      </c>
      <c r="B6" s="2">
        <v>0.31193873130524724</v>
      </c>
    </row>
    <row r="7" spans="1:9" x14ac:dyDescent="0.25">
      <c r="A7" s="2" t="s">
        <v>14</v>
      </c>
      <c r="B7" s="2">
        <v>8522.1414238546149</v>
      </c>
    </row>
    <row r="8" spans="1:9" ht="15.75" thickBot="1" x14ac:dyDescent="0.3">
      <c r="A8" s="3" t="s">
        <v>15</v>
      </c>
      <c r="B8" s="3">
        <v>38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1</v>
      </c>
      <c r="C12" s="2">
        <v>1290890829.2339869</v>
      </c>
      <c r="D12" s="2">
        <v>1290890829.2339869</v>
      </c>
      <c r="E12" s="2">
        <v>17.774280988361301</v>
      </c>
      <c r="F12" s="2">
        <v>1.5977048000071138E-4</v>
      </c>
    </row>
    <row r="13" spans="1:9" x14ac:dyDescent="0.25">
      <c r="A13" s="2" t="s">
        <v>18</v>
      </c>
      <c r="B13" s="2">
        <v>36</v>
      </c>
      <c r="C13" s="2">
        <v>2614568200.1344357</v>
      </c>
      <c r="D13" s="2">
        <v>72626894.448178768</v>
      </c>
      <c r="E13" s="2"/>
      <c r="F13" s="2"/>
    </row>
    <row r="14" spans="1:9" ht="15.75" thickBot="1" x14ac:dyDescent="0.3">
      <c r="A14" s="3" t="s">
        <v>19</v>
      </c>
      <c r="B14" s="3">
        <v>37</v>
      </c>
      <c r="C14" s="3">
        <v>3905459029.3684225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6">
        <v>148924.76737160122</v>
      </c>
      <c r="C17" s="2">
        <v>22806.294070118278</v>
      </c>
      <c r="D17" s="2">
        <v>6.5299854028773767</v>
      </c>
      <c r="E17" s="2">
        <v>1.3686342147086857E-7</v>
      </c>
      <c r="F17" s="6">
        <v>102671.45918339828</v>
      </c>
      <c r="G17" s="6">
        <v>195178.07555980416</v>
      </c>
      <c r="H17" s="6">
        <v>102671.45918339828</v>
      </c>
      <c r="I17" s="6">
        <v>195178.07555980416</v>
      </c>
    </row>
    <row r="18" spans="1:9" ht="15.75" thickBot="1" x14ac:dyDescent="0.3">
      <c r="A18" s="3" t="s">
        <v>1</v>
      </c>
      <c r="B18" s="7">
        <v>-26123.095811993913</v>
      </c>
      <c r="C18" s="3">
        <v>6196.2455859398933</v>
      </c>
      <c r="D18" s="3">
        <v>-4.2159555249505765</v>
      </c>
      <c r="E18" s="3">
        <v>1.5977048000071184E-4</v>
      </c>
      <c r="F18" s="7">
        <v>-38689.664313440218</v>
      </c>
      <c r="G18" s="7">
        <v>-13556.52731054761</v>
      </c>
      <c r="H18" s="7">
        <v>-38689.664313440218</v>
      </c>
      <c r="I18" s="7">
        <v>-13556.52731054761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zoomScale="140" zoomScaleNormal="140" workbookViewId="0">
      <selection activeCell="F22" sqref="F22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0.57551180274781033</v>
      </c>
    </row>
    <row r="5" spans="1:9" x14ac:dyDescent="0.25">
      <c r="A5" s="2" t="s">
        <v>12</v>
      </c>
      <c r="B5" s="2">
        <v>0.3312138351020345</v>
      </c>
    </row>
    <row r="6" spans="1:9" x14ac:dyDescent="0.25">
      <c r="A6" s="2" t="s">
        <v>13</v>
      </c>
      <c r="B6" s="2">
        <v>0.29299748282215077</v>
      </c>
    </row>
    <row r="7" spans="1:9" x14ac:dyDescent="0.25">
      <c r="A7" s="2" t="s">
        <v>14</v>
      </c>
      <c r="B7" s="2">
        <v>8638.6456716604735</v>
      </c>
    </row>
    <row r="8" spans="1:9" ht="15.75" thickBot="1" x14ac:dyDescent="0.3">
      <c r="A8" s="3" t="s">
        <v>15</v>
      </c>
      <c r="B8" s="3">
        <v>38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2</v>
      </c>
      <c r="C12" s="2">
        <v>1293542062.9509845</v>
      </c>
      <c r="D12" s="2">
        <v>646771031.47549224</v>
      </c>
      <c r="E12" s="2">
        <v>8.6668092411419995</v>
      </c>
      <c r="F12" s="2">
        <v>8.7604699786598668E-4</v>
      </c>
    </row>
    <row r="13" spans="1:9" x14ac:dyDescent="0.25">
      <c r="A13" s="2" t="s">
        <v>18</v>
      </c>
      <c r="B13" s="2">
        <v>35</v>
      </c>
      <c r="C13" s="2">
        <v>2611916966.417438</v>
      </c>
      <c r="D13" s="2">
        <v>74626199.040498227</v>
      </c>
      <c r="E13" s="2"/>
      <c r="F13" s="2"/>
    </row>
    <row r="14" spans="1:9" ht="15.75" thickBot="1" x14ac:dyDescent="0.3">
      <c r="A14" s="3" t="s">
        <v>19</v>
      </c>
      <c r="B14" s="3">
        <v>37</v>
      </c>
      <c r="C14" s="3">
        <v>3905459029.3684225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6">
        <v>149102.67347630358</v>
      </c>
      <c r="C17" s="2">
        <v>23137.333979897983</v>
      </c>
      <c r="D17" s="2">
        <v>6.4442460659402645</v>
      </c>
      <c r="E17" s="2">
        <v>2.0157498741530662E-7</v>
      </c>
      <c r="F17" s="6">
        <v>102131.38832513659</v>
      </c>
      <c r="G17" s="6">
        <v>196073.95862747057</v>
      </c>
      <c r="H17" s="6">
        <v>102131.38832513659</v>
      </c>
      <c r="I17" s="6">
        <v>196073.95862747057</v>
      </c>
    </row>
    <row r="18" spans="1:9" x14ac:dyDescent="0.25">
      <c r="A18" s="2" t="s">
        <v>1</v>
      </c>
      <c r="B18" s="6">
        <v>6681.8246518200676</v>
      </c>
      <c r="C18" s="2">
        <v>35450.0399054679</v>
      </c>
      <c r="D18" s="2">
        <v>0.18848567363077767</v>
      </c>
      <c r="E18" s="2">
        <v>0.85158459887733917</v>
      </c>
      <c r="F18" s="6">
        <v>-65285.582417061385</v>
      </c>
      <c r="G18" s="6">
        <v>78649.231720701515</v>
      </c>
      <c r="H18" s="6">
        <v>-65285.582417061385</v>
      </c>
      <c r="I18" s="6">
        <v>78649.231720701515</v>
      </c>
    </row>
    <row r="19" spans="1:9" ht="15.75" thickBot="1" x14ac:dyDescent="0.3">
      <c r="A19" s="3" t="s">
        <v>33</v>
      </c>
      <c r="B19" s="7">
        <v>-32801.750337489037</v>
      </c>
      <c r="C19" s="3">
        <v>35985.601568044964</v>
      </c>
      <c r="D19" s="3">
        <v>-0.91152430161447762</v>
      </c>
      <c r="E19" s="3">
        <v>0.36825492197017995</v>
      </c>
      <c r="F19" s="7">
        <v>-105856.40538363512</v>
      </c>
      <c r="G19" s="7">
        <v>40252.90470865705</v>
      </c>
      <c r="H19" s="7">
        <v>-105856.40538363512</v>
      </c>
      <c r="I19" s="7">
        <v>40252.90470865705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F4CD-EA9F-4E0E-B478-D8134F77007C}">
  <dimension ref="A1:I22"/>
  <sheetViews>
    <sheetView topLeftCell="A10" workbookViewId="0">
      <selection activeCell="B22" sqref="B22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0.57392307176101309</v>
      </c>
    </row>
    <row r="5" spans="1:9" x14ac:dyDescent="0.25">
      <c r="A5" s="2" t="s">
        <v>12</v>
      </c>
      <c r="B5" s="2">
        <v>0.32938769229959697</v>
      </c>
    </row>
    <row r="6" spans="1:9" x14ac:dyDescent="0.25">
      <c r="A6" s="2" t="s">
        <v>13</v>
      </c>
      <c r="B6" s="2">
        <v>0.31126303533472122</v>
      </c>
    </row>
    <row r="7" spans="1:9" x14ac:dyDescent="0.25">
      <c r="A7" s="2" t="s">
        <v>14</v>
      </c>
      <c r="B7" s="2">
        <v>8516.0052884989927</v>
      </c>
    </row>
    <row r="8" spans="1:9" ht="15.75" thickBot="1" x14ac:dyDescent="0.3">
      <c r="A8" s="3" t="s">
        <v>15</v>
      </c>
      <c r="B8" s="3">
        <v>39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1</v>
      </c>
      <c r="C12" s="2">
        <v>1317981811.1689506</v>
      </c>
      <c r="D12" s="2">
        <v>1317981811.1689506</v>
      </c>
      <c r="E12" s="2">
        <v>18.173458010153016</v>
      </c>
      <c r="F12" s="2">
        <v>1.3347334104535239E-4</v>
      </c>
    </row>
    <row r="13" spans="1:9" x14ac:dyDescent="0.25">
      <c r="A13" s="2" t="s">
        <v>18</v>
      </c>
      <c r="B13" s="2">
        <v>37</v>
      </c>
      <c r="C13" s="2">
        <v>2683326804.7284846</v>
      </c>
      <c r="D13" s="2">
        <v>72522346.073742822</v>
      </c>
      <c r="E13" s="2"/>
      <c r="F13" s="2"/>
    </row>
    <row r="14" spans="1:9" ht="15.75" thickBot="1" x14ac:dyDescent="0.3">
      <c r="A14" s="3" t="s">
        <v>19</v>
      </c>
      <c r="B14" s="3">
        <v>38</v>
      </c>
      <c r="C14" s="3">
        <v>4001308615.8974352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2">
        <v>141865.53139974092</v>
      </c>
      <c r="C17" s="2">
        <v>20961.099810801799</v>
      </c>
      <c r="D17" s="2">
        <v>6.7680385418819453</v>
      </c>
      <c r="E17" s="2">
        <v>5.7867787601283729E-8</v>
      </c>
      <c r="F17" s="2">
        <v>99394.3089462934</v>
      </c>
      <c r="G17" s="2">
        <v>184336.75385318845</v>
      </c>
      <c r="H17" s="2">
        <v>99394.3089462934</v>
      </c>
      <c r="I17" s="2">
        <v>184336.75385318845</v>
      </c>
    </row>
    <row r="18" spans="1:9" ht="15.75" thickBot="1" x14ac:dyDescent="0.3">
      <c r="A18" s="3" t="s">
        <v>1</v>
      </c>
      <c r="B18" s="3">
        <v>-24369.488336462673</v>
      </c>
      <c r="C18" s="3">
        <v>5716.4660012388431</v>
      </c>
      <c r="D18" s="3">
        <v>-4.2630338973732096</v>
      </c>
      <c r="E18" s="3">
        <v>1.3347334104535239E-4</v>
      </c>
      <c r="F18" s="3">
        <v>-35952.148663334978</v>
      </c>
      <c r="G18" s="3">
        <v>-12786.828009590368</v>
      </c>
      <c r="H18" s="3">
        <v>-35952.148663334978</v>
      </c>
      <c r="I18" s="3">
        <v>-12786.828009590368</v>
      </c>
    </row>
    <row r="21" spans="1:9" x14ac:dyDescent="0.25">
      <c r="A21" t="s">
        <v>45</v>
      </c>
      <c r="B21">
        <v>4.6500000000000004</v>
      </c>
    </row>
    <row r="22" spans="1:9" x14ac:dyDescent="0.25">
      <c r="B22" s="19">
        <f>B17+(B18*B21)</f>
        <v>28547.410635189488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34F0-4A5A-4801-9DEF-4B988BC861D2}">
  <dimension ref="A1:I19"/>
  <sheetViews>
    <sheetView tabSelected="1" workbookViewId="0">
      <selection activeCell="A21" sqref="A21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0.5758263058422437</v>
      </c>
    </row>
    <row r="5" spans="1:9" x14ac:dyDescent="0.25">
      <c r="A5" s="2" t="s">
        <v>12</v>
      </c>
      <c r="B5" s="2">
        <v>0.33157593449992523</v>
      </c>
    </row>
    <row r="6" spans="1:9" x14ac:dyDescent="0.25">
      <c r="A6" s="2" t="s">
        <v>13</v>
      </c>
      <c r="B6" s="2">
        <v>0.2944412641943655</v>
      </c>
    </row>
    <row r="7" spans="1:9" x14ac:dyDescent="0.25">
      <c r="A7" s="2" t="s">
        <v>14</v>
      </c>
      <c r="B7" s="2">
        <v>8619.3757384785913</v>
      </c>
    </row>
    <row r="8" spans="1:9" ht="15.75" thickBot="1" x14ac:dyDescent="0.3">
      <c r="A8" s="3" t="s">
        <v>15</v>
      </c>
      <c r="B8" s="3">
        <v>39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2</v>
      </c>
      <c r="C12" s="2">
        <v>1326737643.5387945</v>
      </c>
      <c r="D12" s="2">
        <v>663368821.76939726</v>
      </c>
      <c r="E12" s="2">
        <v>8.9290124773312591</v>
      </c>
      <c r="F12" s="2">
        <v>7.0947548896238641E-4</v>
      </c>
    </row>
    <row r="13" spans="1:9" x14ac:dyDescent="0.25">
      <c r="A13" s="2" t="s">
        <v>18</v>
      </c>
      <c r="B13" s="2">
        <v>36</v>
      </c>
      <c r="C13" s="2">
        <v>2674570972.3586407</v>
      </c>
      <c r="D13" s="2">
        <v>74293638.12107335</v>
      </c>
      <c r="E13" s="2"/>
      <c r="F13" s="2"/>
    </row>
    <row r="14" spans="1:9" ht="15.75" thickBot="1" x14ac:dyDescent="0.3">
      <c r="A14" s="3" t="s">
        <v>19</v>
      </c>
      <c r="B14" s="3">
        <v>38</v>
      </c>
      <c r="C14" s="3">
        <v>4001308615.8974352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2">
        <v>110453.48176501924</v>
      </c>
      <c r="C17" s="2">
        <v>93927.826364112159</v>
      </c>
      <c r="D17" s="2">
        <v>1.1759399321862853</v>
      </c>
      <c r="E17" s="2">
        <v>0.24733707248261108</v>
      </c>
      <c r="F17" s="2">
        <v>-80040.979409170162</v>
      </c>
      <c r="G17" s="2">
        <v>300947.94293920865</v>
      </c>
      <c r="H17" s="2">
        <v>-80040.979409170162</v>
      </c>
      <c r="I17" s="2">
        <v>300947.94293920865</v>
      </c>
    </row>
    <row r="18" spans="1:9" x14ac:dyDescent="0.25">
      <c r="A18" s="2" t="s">
        <v>1</v>
      </c>
      <c r="B18" s="2">
        <v>-16702.273113670894</v>
      </c>
      <c r="C18" s="2">
        <v>23071.185884172108</v>
      </c>
      <c r="D18" s="2">
        <v>-0.72394514948316635</v>
      </c>
      <c r="E18" s="2">
        <v>0.47377791037175165</v>
      </c>
      <c r="F18" s="2">
        <v>-63492.806800865234</v>
      </c>
      <c r="G18" s="2">
        <v>30088.260573523443</v>
      </c>
      <c r="H18" s="2">
        <v>-63492.806800865234</v>
      </c>
      <c r="I18" s="2">
        <v>30088.260573523443</v>
      </c>
    </row>
    <row r="19" spans="1:9" ht="15.75" thickBot="1" x14ac:dyDescent="0.3">
      <c r="A19" s="3" t="s">
        <v>44</v>
      </c>
      <c r="B19" s="3">
        <v>167.87562696322237</v>
      </c>
      <c r="C19" s="3">
        <v>489.00662333022177</v>
      </c>
      <c r="D19" s="3">
        <v>0.34329929075389531</v>
      </c>
      <c r="E19" s="3">
        <v>0.73337012988229122</v>
      </c>
      <c r="F19" s="3">
        <v>-823.87577225250789</v>
      </c>
      <c r="G19" s="3">
        <v>1159.6270261789527</v>
      </c>
      <c r="H19" s="3">
        <v>-823.87577225250789</v>
      </c>
      <c r="I19" s="3">
        <v>1159.6270261789527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0"/>
  <sheetViews>
    <sheetView topLeftCell="A19" workbookViewId="0"/>
  </sheetViews>
  <sheetFormatPr defaultRowHeight="15" x14ac:dyDescent="0.25"/>
  <sheetData>
    <row r="1" spans="1:34" x14ac:dyDescent="0.25">
      <c r="A1" t="s">
        <v>4</v>
      </c>
      <c r="B1" t="s">
        <v>0</v>
      </c>
      <c r="C1" t="s">
        <v>1</v>
      </c>
      <c r="D1" t="s">
        <v>44</v>
      </c>
      <c r="Z1" t="s">
        <v>4</v>
      </c>
      <c r="AA1" t="s">
        <v>0</v>
      </c>
      <c r="AB1" t="s">
        <v>1</v>
      </c>
      <c r="AE1" t="s">
        <v>4</v>
      </c>
      <c r="AF1" t="s">
        <v>0</v>
      </c>
      <c r="AG1" t="s">
        <v>1</v>
      </c>
      <c r="AH1" t="s">
        <v>33</v>
      </c>
    </row>
    <row r="2" spans="1:34" x14ac:dyDescent="0.25">
      <c r="A2">
        <v>1</v>
      </c>
      <c r="B2">
        <v>43033</v>
      </c>
      <c r="C2">
        <v>4.1719999999999997</v>
      </c>
      <c r="D2">
        <v>1</v>
      </c>
      <c r="Z2">
        <v>2</v>
      </c>
      <c r="AA2">
        <v>40362</v>
      </c>
      <c r="AB2">
        <v>4.1719999999999997</v>
      </c>
      <c r="AE2">
        <v>2</v>
      </c>
      <c r="AF2">
        <v>40362</v>
      </c>
      <c r="AG2">
        <v>4.1580000000000004</v>
      </c>
      <c r="AH2">
        <v>4.1719999999999997</v>
      </c>
    </row>
    <row r="3" spans="1:34" x14ac:dyDescent="0.25">
      <c r="A3">
        <v>2</v>
      </c>
      <c r="B3">
        <v>40362</v>
      </c>
      <c r="C3">
        <v>4.1580000000000004</v>
      </c>
      <c r="D3">
        <v>2</v>
      </c>
      <c r="Z3">
        <v>3</v>
      </c>
      <c r="AA3">
        <v>47658</v>
      </c>
      <c r="AB3">
        <v>4.1580000000000004</v>
      </c>
      <c r="AE3">
        <v>3</v>
      </c>
      <c r="AF3">
        <v>47658</v>
      </c>
      <c r="AG3">
        <v>4.1440000000000001</v>
      </c>
      <c r="AH3">
        <v>4.1580000000000004</v>
      </c>
    </row>
    <row r="4" spans="1:34" x14ac:dyDescent="0.25">
      <c r="A4">
        <v>3</v>
      </c>
      <c r="B4">
        <v>47658</v>
      </c>
      <c r="C4">
        <v>4.1440000000000001</v>
      </c>
      <c r="D4">
        <v>3</v>
      </c>
      <c r="Z4">
        <v>4</v>
      </c>
      <c r="AA4">
        <v>35426</v>
      </c>
      <c r="AB4">
        <v>4.1440000000000001</v>
      </c>
      <c r="AE4">
        <v>4</v>
      </c>
      <c r="AF4">
        <v>35426</v>
      </c>
      <c r="AG4">
        <v>4.0179999999999998</v>
      </c>
      <c r="AH4">
        <v>4.1440000000000001</v>
      </c>
    </row>
    <row r="5" spans="1:34" x14ac:dyDescent="0.25">
      <c r="A5">
        <v>4</v>
      </c>
      <c r="B5">
        <v>35426</v>
      </c>
      <c r="C5">
        <v>4.0179999999999998</v>
      </c>
      <c r="D5">
        <v>4</v>
      </c>
      <c r="Z5">
        <v>5</v>
      </c>
      <c r="AA5">
        <v>35731</v>
      </c>
      <c r="AB5">
        <v>4.0179999999999998</v>
      </c>
      <c r="AE5">
        <v>5</v>
      </c>
      <c r="AF5">
        <v>35731</v>
      </c>
      <c r="AG5">
        <v>3.9620000000000002</v>
      </c>
      <c r="AH5">
        <v>4.0179999999999998</v>
      </c>
    </row>
    <row r="6" spans="1:34" x14ac:dyDescent="0.25">
      <c r="A6">
        <v>5</v>
      </c>
      <c r="B6">
        <v>35731</v>
      </c>
      <c r="C6">
        <v>3.9620000000000002</v>
      </c>
      <c r="D6">
        <v>5</v>
      </c>
      <c r="Z6">
        <v>6</v>
      </c>
      <c r="AA6">
        <v>55915</v>
      </c>
      <c r="AB6">
        <v>3.9620000000000002</v>
      </c>
      <c r="AE6">
        <v>6</v>
      </c>
      <c r="AF6">
        <v>55915</v>
      </c>
      <c r="AG6">
        <v>3.9060000000000001</v>
      </c>
      <c r="AH6">
        <v>3.9620000000000002</v>
      </c>
    </row>
    <row r="7" spans="1:34" x14ac:dyDescent="0.25">
      <c r="A7">
        <v>6</v>
      </c>
      <c r="B7">
        <v>55915</v>
      </c>
      <c r="C7">
        <v>3.9060000000000001</v>
      </c>
      <c r="D7">
        <v>6</v>
      </c>
      <c r="Z7">
        <v>7</v>
      </c>
      <c r="AA7">
        <v>45751</v>
      </c>
      <c r="AB7">
        <v>3.9060000000000001</v>
      </c>
      <c r="AE7">
        <v>7</v>
      </c>
      <c r="AF7">
        <v>45751</v>
      </c>
      <c r="AG7">
        <v>3.85</v>
      </c>
      <c r="AH7">
        <v>3.9060000000000001</v>
      </c>
    </row>
    <row r="8" spans="1:34" x14ac:dyDescent="0.25">
      <c r="A8">
        <v>7</v>
      </c>
      <c r="B8">
        <v>45751</v>
      </c>
      <c r="C8">
        <v>3.85</v>
      </c>
      <c r="D8">
        <v>7</v>
      </c>
      <c r="Z8">
        <v>8</v>
      </c>
      <c r="AA8">
        <v>39375</v>
      </c>
      <c r="AB8">
        <v>3.85</v>
      </c>
      <c r="AE8">
        <v>8</v>
      </c>
      <c r="AF8">
        <v>39375</v>
      </c>
      <c r="AG8">
        <v>3.85</v>
      </c>
      <c r="AH8">
        <v>3.85</v>
      </c>
    </row>
    <row r="9" spans="1:34" x14ac:dyDescent="0.25">
      <c r="A9">
        <v>8</v>
      </c>
      <c r="B9">
        <v>39375</v>
      </c>
      <c r="C9">
        <v>3.85</v>
      </c>
      <c r="D9">
        <v>8</v>
      </c>
      <c r="Z9">
        <v>9</v>
      </c>
      <c r="AA9">
        <v>64473</v>
      </c>
      <c r="AB9">
        <v>3.85</v>
      </c>
      <c r="AE9">
        <v>9</v>
      </c>
      <c r="AF9">
        <v>64473</v>
      </c>
      <c r="AG9">
        <v>3.85</v>
      </c>
      <c r="AH9">
        <v>3.85</v>
      </c>
    </row>
    <row r="10" spans="1:34" x14ac:dyDescent="0.25">
      <c r="A10">
        <v>9</v>
      </c>
      <c r="B10">
        <v>64473</v>
      </c>
      <c r="C10">
        <v>3.85</v>
      </c>
      <c r="D10">
        <v>9</v>
      </c>
      <c r="Z10">
        <v>10</v>
      </c>
      <c r="AA10">
        <v>48657</v>
      </c>
      <c r="AB10">
        <v>3.85</v>
      </c>
      <c r="AE10">
        <v>10</v>
      </c>
      <c r="AF10">
        <v>48657</v>
      </c>
      <c r="AG10">
        <v>3.8079999999999998</v>
      </c>
      <c r="AH10">
        <v>3.85</v>
      </c>
    </row>
    <row r="11" spans="1:34" x14ac:dyDescent="0.25">
      <c r="A11">
        <v>10</v>
      </c>
      <c r="B11">
        <v>48657</v>
      </c>
      <c r="C11">
        <v>3.8079999999999998</v>
      </c>
      <c r="D11">
        <v>10</v>
      </c>
      <c r="Z11">
        <v>11</v>
      </c>
      <c r="AA11">
        <v>56376</v>
      </c>
      <c r="AB11">
        <v>3.8079999999999998</v>
      </c>
      <c r="AE11">
        <v>11</v>
      </c>
      <c r="AF11">
        <v>56376</v>
      </c>
      <c r="AG11">
        <v>3.8079999999999998</v>
      </c>
      <c r="AH11">
        <v>3.8079999999999998</v>
      </c>
    </row>
    <row r="12" spans="1:34" x14ac:dyDescent="0.25">
      <c r="A12">
        <v>11</v>
      </c>
      <c r="B12">
        <v>56376</v>
      </c>
      <c r="C12">
        <v>3.8079999999999998</v>
      </c>
      <c r="D12">
        <v>11</v>
      </c>
      <c r="Z12">
        <v>12</v>
      </c>
      <c r="AA12">
        <v>48290</v>
      </c>
      <c r="AB12">
        <v>3.8079999999999998</v>
      </c>
      <c r="AE12">
        <v>12</v>
      </c>
      <c r="AF12">
        <v>48290</v>
      </c>
      <c r="AG12">
        <v>3.794</v>
      </c>
      <c r="AH12">
        <v>3.8079999999999998</v>
      </c>
    </row>
    <row r="13" spans="1:34" x14ac:dyDescent="0.25">
      <c r="A13">
        <v>12</v>
      </c>
      <c r="B13">
        <v>48290</v>
      </c>
      <c r="C13">
        <v>3.794</v>
      </c>
      <c r="D13">
        <v>12</v>
      </c>
      <c r="Z13">
        <v>13</v>
      </c>
      <c r="AA13">
        <v>37597</v>
      </c>
      <c r="AB13">
        <v>3.794</v>
      </c>
      <c r="AE13">
        <v>13</v>
      </c>
      <c r="AF13">
        <v>37597</v>
      </c>
      <c r="AG13">
        <v>3.7519999999999998</v>
      </c>
      <c r="AH13">
        <v>3.794</v>
      </c>
    </row>
    <row r="14" spans="1:34" x14ac:dyDescent="0.25">
      <c r="A14">
        <v>13</v>
      </c>
      <c r="B14">
        <v>37597</v>
      </c>
      <c r="C14">
        <v>3.7519999999999998</v>
      </c>
      <c r="D14">
        <v>13</v>
      </c>
      <c r="Z14">
        <v>14</v>
      </c>
      <c r="AA14">
        <v>52264</v>
      </c>
      <c r="AB14">
        <v>3.7519999999999998</v>
      </c>
      <c r="AE14">
        <v>14</v>
      </c>
      <c r="AF14">
        <v>52264</v>
      </c>
      <c r="AG14">
        <v>3.738</v>
      </c>
      <c r="AH14">
        <v>3.7519999999999998</v>
      </c>
    </row>
    <row r="15" spans="1:34" x14ac:dyDescent="0.25">
      <c r="A15">
        <v>14</v>
      </c>
      <c r="B15">
        <v>52264</v>
      </c>
      <c r="C15">
        <v>3.738</v>
      </c>
      <c r="D15">
        <v>14</v>
      </c>
      <c r="Z15">
        <v>15</v>
      </c>
      <c r="AA15">
        <v>42410</v>
      </c>
      <c r="AB15">
        <v>3.738</v>
      </c>
      <c r="AE15">
        <v>15</v>
      </c>
      <c r="AF15">
        <v>42410</v>
      </c>
      <c r="AG15">
        <v>3.738</v>
      </c>
      <c r="AH15">
        <v>3.738</v>
      </c>
    </row>
    <row r="16" spans="1:34" x14ac:dyDescent="0.25">
      <c r="A16">
        <v>15</v>
      </c>
      <c r="B16">
        <v>42410</v>
      </c>
      <c r="C16">
        <v>3.738</v>
      </c>
      <c r="D16">
        <v>15</v>
      </c>
      <c r="Z16">
        <v>16</v>
      </c>
      <c r="AA16">
        <v>46650</v>
      </c>
      <c r="AB16">
        <v>3.738</v>
      </c>
      <c r="AE16">
        <v>16</v>
      </c>
      <c r="AF16">
        <v>46650</v>
      </c>
      <c r="AG16">
        <v>3.71</v>
      </c>
      <c r="AH16">
        <v>3.738</v>
      </c>
    </row>
    <row r="17" spans="1:34" x14ac:dyDescent="0.25">
      <c r="A17">
        <v>16</v>
      </c>
      <c r="B17">
        <v>46650</v>
      </c>
      <c r="C17">
        <v>3.71</v>
      </c>
      <c r="D17">
        <v>16</v>
      </c>
      <c r="Z17">
        <v>17</v>
      </c>
      <c r="AA17">
        <v>45730</v>
      </c>
      <c r="AB17">
        <v>3.71</v>
      </c>
      <c r="AE17">
        <v>17</v>
      </c>
      <c r="AF17">
        <v>45730</v>
      </c>
      <c r="AG17">
        <v>3.6539999999999999</v>
      </c>
      <c r="AH17">
        <v>3.71</v>
      </c>
    </row>
    <row r="18" spans="1:34" x14ac:dyDescent="0.25">
      <c r="A18">
        <v>17</v>
      </c>
      <c r="B18">
        <v>45730</v>
      </c>
      <c r="C18">
        <v>3.6539999999999999</v>
      </c>
      <c r="D18">
        <v>17</v>
      </c>
      <c r="Z18">
        <v>18</v>
      </c>
      <c r="AA18">
        <v>64599</v>
      </c>
      <c r="AB18">
        <v>3.6539999999999999</v>
      </c>
      <c r="AE18">
        <v>18</v>
      </c>
      <c r="AF18">
        <v>64599</v>
      </c>
      <c r="AG18">
        <v>3.6539999999999999</v>
      </c>
      <c r="AH18">
        <v>3.6539999999999999</v>
      </c>
    </row>
    <row r="19" spans="1:34" x14ac:dyDescent="0.25">
      <c r="A19">
        <v>18</v>
      </c>
      <c r="B19">
        <v>64599</v>
      </c>
      <c r="C19">
        <v>3.6539999999999999</v>
      </c>
      <c r="D19">
        <v>18</v>
      </c>
      <c r="Z19">
        <v>19</v>
      </c>
      <c r="AA19">
        <v>48527</v>
      </c>
      <c r="AB19">
        <v>3.6539999999999999</v>
      </c>
      <c r="AE19">
        <v>19</v>
      </c>
      <c r="AF19">
        <v>48527</v>
      </c>
      <c r="AG19">
        <v>3.64</v>
      </c>
      <c r="AH19">
        <v>3.6539999999999999</v>
      </c>
    </row>
    <row r="20" spans="1:34" x14ac:dyDescent="0.25">
      <c r="A20">
        <v>19</v>
      </c>
      <c r="B20">
        <v>48527</v>
      </c>
      <c r="C20">
        <v>3.64</v>
      </c>
      <c r="D20">
        <v>19</v>
      </c>
      <c r="Z20">
        <v>20</v>
      </c>
      <c r="AA20">
        <v>51341</v>
      </c>
      <c r="AB20">
        <v>3.64</v>
      </c>
      <c r="AE20">
        <v>20</v>
      </c>
      <c r="AF20">
        <v>51341</v>
      </c>
      <c r="AG20">
        <v>3.6259999999999999</v>
      </c>
      <c r="AH20">
        <v>3.64</v>
      </c>
    </row>
    <row r="21" spans="1:34" x14ac:dyDescent="0.25">
      <c r="A21">
        <v>20</v>
      </c>
      <c r="B21">
        <v>51341</v>
      </c>
      <c r="C21">
        <v>3.6259999999999999</v>
      </c>
      <c r="D21">
        <v>20</v>
      </c>
      <c r="Z21">
        <v>21</v>
      </c>
      <c r="AA21">
        <v>81700</v>
      </c>
      <c r="AB21">
        <v>3.6259999999999999</v>
      </c>
      <c r="AE21">
        <v>21</v>
      </c>
      <c r="AF21">
        <v>81700</v>
      </c>
      <c r="AG21">
        <v>3.6259999999999999</v>
      </c>
      <c r="AH21">
        <v>3.6259999999999999</v>
      </c>
    </row>
    <row r="22" spans="1:34" x14ac:dyDescent="0.25">
      <c r="A22">
        <v>21</v>
      </c>
      <c r="B22">
        <v>81700</v>
      </c>
      <c r="C22">
        <v>3.6259999999999999</v>
      </c>
      <c r="D22">
        <v>21</v>
      </c>
      <c r="Z22">
        <v>22</v>
      </c>
      <c r="AA22">
        <v>46896</v>
      </c>
      <c r="AB22">
        <v>3.6259999999999999</v>
      </c>
      <c r="AE22">
        <v>22</v>
      </c>
      <c r="AF22">
        <v>46896</v>
      </c>
      <c r="AG22">
        <v>3.6120000000000001</v>
      </c>
      <c r="AH22">
        <v>3.6259999999999999</v>
      </c>
    </row>
    <row r="23" spans="1:34" x14ac:dyDescent="0.25">
      <c r="A23">
        <v>22</v>
      </c>
      <c r="B23">
        <v>46896</v>
      </c>
      <c r="C23">
        <v>3.6120000000000001</v>
      </c>
      <c r="D23">
        <v>22</v>
      </c>
      <c r="Z23">
        <v>23</v>
      </c>
      <c r="AA23">
        <v>58224</v>
      </c>
      <c r="AB23">
        <v>3.6120000000000001</v>
      </c>
      <c r="AE23">
        <v>23</v>
      </c>
      <c r="AF23">
        <v>58224</v>
      </c>
      <c r="AG23">
        <v>3.57</v>
      </c>
      <c r="AH23">
        <v>3.6120000000000001</v>
      </c>
    </row>
    <row r="24" spans="1:34" x14ac:dyDescent="0.25">
      <c r="A24">
        <v>23</v>
      </c>
      <c r="B24">
        <v>58224</v>
      </c>
      <c r="C24">
        <v>3.57</v>
      </c>
      <c r="D24">
        <v>23</v>
      </c>
      <c r="Z24">
        <v>24</v>
      </c>
      <c r="AA24">
        <v>45677</v>
      </c>
      <c r="AB24">
        <v>3.57</v>
      </c>
      <c r="AE24">
        <v>24</v>
      </c>
      <c r="AF24">
        <v>45677</v>
      </c>
      <c r="AG24">
        <v>3.556</v>
      </c>
      <c r="AH24">
        <v>3.57</v>
      </c>
    </row>
    <row r="25" spans="1:34" x14ac:dyDescent="0.25">
      <c r="A25">
        <v>24</v>
      </c>
      <c r="B25">
        <v>45677</v>
      </c>
      <c r="C25">
        <v>3.556</v>
      </c>
      <c r="D25">
        <v>24</v>
      </c>
      <c r="Z25">
        <v>25</v>
      </c>
      <c r="AA25">
        <v>56030</v>
      </c>
      <c r="AB25">
        <v>3.556</v>
      </c>
      <c r="AE25">
        <v>25</v>
      </c>
      <c r="AF25">
        <v>56030</v>
      </c>
      <c r="AG25">
        <v>3.556</v>
      </c>
      <c r="AH25">
        <v>3.556</v>
      </c>
    </row>
    <row r="26" spans="1:34" x14ac:dyDescent="0.25">
      <c r="A26">
        <v>25</v>
      </c>
      <c r="B26">
        <v>56030</v>
      </c>
      <c r="C26">
        <v>3.556</v>
      </c>
      <c r="D26">
        <v>25</v>
      </c>
      <c r="Z26">
        <v>26</v>
      </c>
      <c r="AA26">
        <v>63204</v>
      </c>
      <c r="AB26">
        <v>3.556</v>
      </c>
      <c r="AE26">
        <v>26</v>
      </c>
      <c r="AF26">
        <v>63204</v>
      </c>
      <c r="AG26">
        <v>3.5419999999999998</v>
      </c>
      <c r="AH26">
        <v>3.556</v>
      </c>
    </row>
    <row r="27" spans="1:34" x14ac:dyDescent="0.25">
      <c r="A27">
        <v>26</v>
      </c>
      <c r="B27">
        <v>63204</v>
      </c>
      <c r="C27">
        <v>3.5419999999999998</v>
      </c>
      <c r="D27">
        <v>26</v>
      </c>
      <c r="Z27">
        <v>27</v>
      </c>
      <c r="AA27">
        <v>54003</v>
      </c>
      <c r="AB27">
        <v>3.5419999999999998</v>
      </c>
      <c r="AE27">
        <v>27</v>
      </c>
      <c r="AF27">
        <v>54003</v>
      </c>
      <c r="AG27">
        <v>3.528</v>
      </c>
      <c r="AH27">
        <v>3.5419999999999998</v>
      </c>
    </row>
    <row r="28" spans="1:34" x14ac:dyDescent="0.25">
      <c r="A28">
        <v>27</v>
      </c>
      <c r="B28">
        <v>54003</v>
      </c>
      <c r="C28">
        <v>3.528</v>
      </c>
      <c r="D28">
        <v>27</v>
      </c>
      <c r="Z28">
        <v>28</v>
      </c>
      <c r="AA28">
        <v>51770</v>
      </c>
      <c r="AB28">
        <v>3.528</v>
      </c>
      <c r="AE28">
        <v>28</v>
      </c>
      <c r="AF28">
        <v>51770</v>
      </c>
      <c r="AG28">
        <v>3.528</v>
      </c>
      <c r="AH28">
        <v>3.528</v>
      </c>
    </row>
    <row r="29" spans="1:34" x14ac:dyDescent="0.25">
      <c r="A29">
        <v>28</v>
      </c>
      <c r="B29">
        <v>51770</v>
      </c>
      <c r="C29">
        <v>3.528</v>
      </c>
      <c r="D29">
        <v>28</v>
      </c>
      <c r="Z29">
        <v>29</v>
      </c>
      <c r="AA29">
        <v>54554</v>
      </c>
      <c r="AB29">
        <v>3.528</v>
      </c>
      <c r="AE29">
        <v>29</v>
      </c>
      <c r="AF29">
        <v>54554</v>
      </c>
      <c r="AG29">
        <v>3.5139999999999998</v>
      </c>
      <c r="AH29">
        <v>3.528</v>
      </c>
    </row>
    <row r="30" spans="1:34" x14ac:dyDescent="0.25">
      <c r="A30">
        <v>29</v>
      </c>
      <c r="B30">
        <v>54554</v>
      </c>
      <c r="C30">
        <v>3.5139999999999998</v>
      </c>
      <c r="D30">
        <v>29</v>
      </c>
      <c r="Z30">
        <v>30</v>
      </c>
      <c r="AA30">
        <v>53555</v>
      </c>
      <c r="AB30">
        <v>3.5139999999999998</v>
      </c>
      <c r="AE30">
        <v>30</v>
      </c>
      <c r="AF30">
        <v>53555</v>
      </c>
      <c r="AG30">
        <v>3.5</v>
      </c>
      <c r="AH30">
        <v>3.5139999999999998</v>
      </c>
    </row>
    <row r="31" spans="1:34" x14ac:dyDescent="0.25">
      <c r="A31">
        <v>30</v>
      </c>
      <c r="B31">
        <v>53555</v>
      </c>
      <c r="C31">
        <v>3.5</v>
      </c>
      <c r="D31">
        <v>30</v>
      </c>
      <c r="Z31">
        <v>31</v>
      </c>
      <c r="AA31">
        <v>50569</v>
      </c>
      <c r="AB31">
        <v>3.5</v>
      </c>
      <c r="AE31">
        <v>31</v>
      </c>
      <c r="AF31">
        <v>50569</v>
      </c>
      <c r="AG31">
        <v>3.5</v>
      </c>
      <c r="AH31">
        <v>3.5</v>
      </c>
    </row>
    <row r="32" spans="1:34" x14ac:dyDescent="0.25">
      <c r="A32">
        <v>31</v>
      </c>
      <c r="B32">
        <v>50569</v>
      </c>
      <c r="C32">
        <v>3.5</v>
      </c>
      <c r="D32">
        <v>31</v>
      </c>
      <c r="Z32">
        <v>32</v>
      </c>
      <c r="AA32">
        <v>51860</v>
      </c>
      <c r="AB32">
        <v>3.5</v>
      </c>
      <c r="AE32">
        <v>32</v>
      </c>
      <c r="AF32">
        <v>51860</v>
      </c>
      <c r="AG32">
        <v>3.4580000000000002</v>
      </c>
      <c r="AH32">
        <v>3.5</v>
      </c>
    </row>
    <row r="33" spans="1:34" x14ac:dyDescent="0.25">
      <c r="A33">
        <v>32</v>
      </c>
      <c r="B33">
        <v>51860</v>
      </c>
      <c r="C33">
        <v>3.4580000000000002</v>
      </c>
      <c r="D33">
        <v>32</v>
      </c>
      <c r="Z33">
        <v>33</v>
      </c>
      <c r="AA33">
        <v>48798</v>
      </c>
      <c r="AB33">
        <v>3.4580000000000002</v>
      </c>
      <c r="AE33">
        <v>33</v>
      </c>
      <c r="AF33">
        <v>48798</v>
      </c>
      <c r="AG33">
        <v>3.4580000000000002</v>
      </c>
      <c r="AH33">
        <v>3.4580000000000002</v>
      </c>
    </row>
    <row r="34" spans="1:34" x14ac:dyDescent="0.25">
      <c r="A34">
        <v>33</v>
      </c>
      <c r="B34">
        <v>48798</v>
      </c>
      <c r="C34">
        <v>3.4580000000000002</v>
      </c>
      <c r="D34">
        <v>33</v>
      </c>
      <c r="Z34">
        <v>34</v>
      </c>
      <c r="AA34">
        <v>75783</v>
      </c>
      <c r="AB34">
        <v>3.4580000000000002</v>
      </c>
      <c r="AE34">
        <v>34</v>
      </c>
      <c r="AF34">
        <v>75783</v>
      </c>
      <c r="AG34">
        <v>3.4159999999999999</v>
      </c>
      <c r="AH34">
        <v>3.4580000000000002</v>
      </c>
    </row>
    <row r="35" spans="1:34" x14ac:dyDescent="0.25">
      <c r="A35">
        <v>34</v>
      </c>
      <c r="B35">
        <v>75783</v>
      </c>
      <c r="C35">
        <v>3.4159999999999999</v>
      </c>
      <c r="D35">
        <v>34</v>
      </c>
      <c r="Z35">
        <v>35</v>
      </c>
      <c r="AA35">
        <v>59119</v>
      </c>
      <c r="AB35">
        <v>3.4159999999999999</v>
      </c>
      <c r="AE35">
        <v>35</v>
      </c>
      <c r="AF35">
        <v>59119</v>
      </c>
      <c r="AG35">
        <v>3.4020000000000001</v>
      </c>
      <c r="AH35">
        <v>3.4159999999999999</v>
      </c>
    </row>
    <row r="36" spans="1:34" x14ac:dyDescent="0.25">
      <c r="A36">
        <v>35</v>
      </c>
      <c r="B36">
        <v>59119</v>
      </c>
      <c r="C36">
        <v>3.4020000000000001</v>
      </c>
      <c r="D36">
        <v>35</v>
      </c>
      <c r="Z36">
        <v>36</v>
      </c>
      <c r="AA36">
        <v>60742</v>
      </c>
      <c r="AB36">
        <v>3.4020000000000001</v>
      </c>
      <c r="AE36">
        <v>36</v>
      </c>
      <c r="AF36">
        <v>60742</v>
      </c>
      <c r="AG36">
        <v>3.3879999999999999</v>
      </c>
      <c r="AH36">
        <v>3.4020000000000001</v>
      </c>
    </row>
    <row r="37" spans="1:34" x14ac:dyDescent="0.25">
      <c r="A37">
        <v>36</v>
      </c>
      <c r="B37">
        <v>60742</v>
      </c>
      <c r="C37">
        <v>3.3879999999999999</v>
      </c>
      <c r="D37">
        <v>36</v>
      </c>
      <c r="Z37">
        <v>37</v>
      </c>
      <c r="AA37">
        <v>64764</v>
      </c>
      <c r="AB37">
        <v>3.3879999999999999</v>
      </c>
      <c r="AE37">
        <v>37</v>
      </c>
      <c r="AF37">
        <v>64764</v>
      </c>
      <c r="AG37">
        <v>3.3180000000000001</v>
      </c>
      <c r="AH37">
        <v>3.3879999999999999</v>
      </c>
    </row>
    <row r="38" spans="1:34" x14ac:dyDescent="0.25">
      <c r="A38">
        <v>37</v>
      </c>
      <c r="B38">
        <v>64764</v>
      </c>
      <c r="C38">
        <v>3.3180000000000001</v>
      </c>
      <c r="D38">
        <v>37</v>
      </c>
      <c r="Z38">
        <v>38</v>
      </c>
      <c r="AA38">
        <v>62879</v>
      </c>
      <c r="AB38">
        <v>3.3180000000000001</v>
      </c>
      <c r="AE38">
        <v>38</v>
      </c>
      <c r="AF38">
        <v>62879</v>
      </c>
      <c r="AG38">
        <v>3.3039999999999998</v>
      </c>
      <c r="AH38">
        <v>3.3180000000000001</v>
      </c>
    </row>
    <row r="39" spans="1:34" x14ac:dyDescent="0.25">
      <c r="A39">
        <v>38</v>
      </c>
      <c r="B39">
        <v>62879</v>
      </c>
      <c r="C39">
        <v>3.3039999999999998</v>
      </c>
      <c r="D39">
        <v>38</v>
      </c>
      <c r="Z39">
        <v>39</v>
      </c>
      <c r="AA39">
        <v>64889</v>
      </c>
      <c r="AB39">
        <v>3.3039999999999998</v>
      </c>
      <c r="AE39">
        <v>39</v>
      </c>
      <c r="AF39">
        <v>64889</v>
      </c>
      <c r="AG39">
        <v>3.0939999999999999</v>
      </c>
      <c r="AH39">
        <v>3.3039999999999998</v>
      </c>
    </row>
    <row r="40" spans="1:34" x14ac:dyDescent="0.25">
      <c r="A40">
        <v>39</v>
      </c>
      <c r="B40">
        <v>64889</v>
      </c>
      <c r="C40">
        <v>3.0939999999999999</v>
      </c>
      <c r="D40">
        <v>39</v>
      </c>
    </row>
  </sheetData>
  <sortState xmlns:xlrd2="http://schemas.microsoft.com/office/spreadsheetml/2017/richdata2" ref="B2:C40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zoomScale="110" zoomScaleNormal="110" workbookViewId="0">
      <selection activeCell="F16" sqref="F16:G1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0.57392307176101309</v>
      </c>
    </row>
    <row r="5" spans="1:9" x14ac:dyDescent="0.25">
      <c r="A5" s="2" t="s">
        <v>12</v>
      </c>
      <c r="B5" s="2">
        <v>0.32938769229959697</v>
      </c>
    </row>
    <row r="6" spans="1:9" x14ac:dyDescent="0.25">
      <c r="A6" s="2" t="s">
        <v>13</v>
      </c>
      <c r="B6" s="2">
        <v>0.31126303533472122</v>
      </c>
    </row>
    <row r="7" spans="1:9" x14ac:dyDescent="0.25">
      <c r="A7" s="2" t="s">
        <v>14</v>
      </c>
      <c r="B7" s="2">
        <v>8516.0052884989927</v>
      </c>
    </row>
    <row r="8" spans="1:9" ht="15.75" thickBot="1" x14ac:dyDescent="0.3">
      <c r="A8" s="3" t="s">
        <v>15</v>
      </c>
      <c r="B8" s="3">
        <v>39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1</v>
      </c>
      <c r="C12" s="2">
        <v>1317981811.1689506</v>
      </c>
      <c r="D12" s="2">
        <v>1317981811.1689506</v>
      </c>
      <c r="E12" s="2">
        <v>18.173458010153016</v>
      </c>
      <c r="F12" s="2">
        <v>1.3347334104535239E-4</v>
      </c>
    </row>
    <row r="13" spans="1:9" x14ac:dyDescent="0.25">
      <c r="A13" s="2" t="s">
        <v>18</v>
      </c>
      <c r="B13" s="2">
        <v>37</v>
      </c>
      <c r="C13" s="2">
        <v>2683326804.7284846</v>
      </c>
      <c r="D13" s="2">
        <v>72522346.073742822</v>
      </c>
      <c r="E13" s="2"/>
      <c r="F13" s="2"/>
    </row>
    <row r="14" spans="1:9" ht="15.75" thickBot="1" x14ac:dyDescent="0.3">
      <c r="A14" s="3" t="s">
        <v>19</v>
      </c>
      <c r="B14" s="3">
        <v>38</v>
      </c>
      <c r="C14" s="3">
        <v>4001308615.8974352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6">
        <v>141865.53139974092</v>
      </c>
      <c r="C17" s="2">
        <v>20961.099810801799</v>
      </c>
      <c r="D17" s="2">
        <v>6.7680385418819453</v>
      </c>
      <c r="E17" s="2">
        <v>5.7867787601283729E-8</v>
      </c>
      <c r="F17" s="6">
        <v>99394.3089462934</v>
      </c>
      <c r="G17" s="6">
        <v>184336.75385318845</v>
      </c>
      <c r="H17" s="6">
        <v>99394.3089462934</v>
      </c>
      <c r="I17" s="6">
        <v>184336.75385318845</v>
      </c>
    </row>
    <row r="18" spans="1:9" ht="15.75" thickBot="1" x14ac:dyDescent="0.3">
      <c r="A18" s="3" t="s">
        <v>1</v>
      </c>
      <c r="B18" s="7">
        <v>-24369.488336462673</v>
      </c>
      <c r="C18" s="3">
        <v>5716.4660012388431</v>
      </c>
      <c r="D18" s="3">
        <v>-4.2630338973732096</v>
      </c>
      <c r="E18" s="3">
        <v>1.3347334104535239E-4</v>
      </c>
      <c r="F18" s="7">
        <v>-35952.148663334978</v>
      </c>
      <c r="G18" s="7">
        <v>-12786.828009590368</v>
      </c>
      <c r="H18" s="7">
        <v>-35952.148663334978</v>
      </c>
      <c r="I18" s="7">
        <v>-12786.828009590368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2E78-2094-4C93-A531-467F8B4176FC}">
  <dimension ref="A1:N40"/>
  <sheetViews>
    <sheetView workbookViewId="0">
      <selection activeCell="M2" sqref="M2"/>
    </sheetView>
  </sheetViews>
  <sheetFormatPr defaultRowHeight="15" x14ac:dyDescent="0.25"/>
  <cols>
    <col min="2" max="3" width="11.140625" bestFit="1" customWidth="1"/>
    <col min="4" max="4" width="8.5703125" bestFit="1" customWidth="1"/>
    <col min="6" max="7" width="11.140625" bestFit="1" customWidth="1"/>
    <col min="8" max="9" width="10.42578125" bestFit="1" customWidth="1"/>
    <col min="11" max="11" width="8.42578125" bestFit="1" customWidth="1"/>
    <col min="12" max="13" width="11.140625" bestFit="1" customWidth="1"/>
    <col min="14" max="14" width="10.42578125" bestFit="1" customWidth="1"/>
  </cols>
  <sheetData>
    <row r="1" spans="1:14" x14ac:dyDescent="0.25">
      <c r="A1" t="s">
        <v>1</v>
      </c>
      <c r="B1" t="s">
        <v>34</v>
      </c>
      <c r="C1" t="s">
        <v>35</v>
      </c>
      <c r="D1" t="s">
        <v>36</v>
      </c>
      <c r="H1" s="4" t="s">
        <v>29</v>
      </c>
      <c r="I1" s="4" t="s">
        <v>30</v>
      </c>
      <c r="L1" t="s">
        <v>34</v>
      </c>
      <c r="M1" t="s">
        <v>35</v>
      </c>
      <c r="N1" t="s">
        <v>36</v>
      </c>
    </row>
    <row r="2" spans="1:14" x14ac:dyDescent="0.25">
      <c r="A2">
        <v>0</v>
      </c>
      <c r="B2" s="9">
        <f t="shared" ref="B2:B10" si="0">$H$2+(A2*$G$3)</f>
        <v>99394.3089462934</v>
      </c>
      <c r="C2" s="9">
        <f t="shared" ref="C2:C10" si="1">$G$2+(A2*$G$3)</f>
        <v>141865.53139974092</v>
      </c>
      <c r="D2" s="8">
        <f t="shared" ref="D2:D10" si="2">$I$2+(A2*$G$3)</f>
        <v>184336.75385318845</v>
      </c>
      <c r="F2" s="2" t="s">
        <v>20</v>
      </c>
      <c r="G2" s="6">
        <v>141865.53139974092</v>
      </c>
      <c r="H2" s="6">
        <v>99394.3089462934</v>
      </c>
      <c r="I2" s="6">
        <v>184336.75385318845</v>
      </c>
      <c r="L2" s="9">
        <f t="shared" ref="L2:L10" si="3">$G$2+(A2*$H$3)</f>
        <v>141865.53139974092</v>
      </c>
      <c r="M2" s="9">
        <f t="shared" ref="M2:M10" si="4">$G$2+(A2*$G$3)</f>
        <v>141865.53139974092</v>
      </c>
      <c r="N2" s="8">
        <f t="shared" ref="N2:N10" si="5">$G$2+(A2*$I$3)</f>
        <v>141865.53139974092</v>
      </c>
    </row>
    <row r="3" spans="1:14" ht="15.75" thickBot="1" x14ac:dyDescent="0.3">
      <c r="A3">
        <f>A2+0.5</f>
        <v>0.5</v>
      </c>
      <c r="B3" s="9">
        <f t="shared" si="0"/>
        <v>87209.564778062064</v>
      </c>
      <c r="C3" s="9">
        <f t="shared" si="1"/>
        <v>129680.78723150959</v>
      </c>
      <c r="D3" s="8">
        <f t="shared" si="2"/>
        <v>172152.0096849571</v>
      </c>
      <c r="F3" s="3" t="s">
        <v>1</v>
      </c>
      <c r="G3" s="7">
        <v>-24369.488336462673</v>
      </c>
      <c r="H3" s="7">
        <v>-35952.148663334978</v>
      </c>
      <c r="I3" s="7">
        <v>-12786.828009590368</v>
      </c>
      <c r="L3" s="9">
        <f t="shared" si="3"/>
        <v>123889.45706807343</v>
      </c>
      <c r="M3" s="9">
        <f t="shared" si="4"/>
        <v>129680.78723150959</v>
      </c>
      <c r="N3" s="8">
        <f t="shared" si="5"/>
        <v>135472.11739494573</v>
      </c>
    </row>
    <row r="4" spans="1:14" x14ac:dyDescent="0.25">
      <c r="A4">
        <f t="shared" ref="A4:A12" si="6">A3+0.5</f>
        <v>1</v>
      </c>
      <c r="B4" s="9">
        <f t="shared" si="0"/>
        <v>75024.820609830727</v>
      </c>
      <c r="C4" s="9">
        <f t="shared" si="1"/>
        <v>117496.04306327825</v>
      </c>
      <c r="D4" s="8">
        <f t="shared" si="2"/>
        <v>159967.26551672578</v>
      </c>
      <c r="L4" s="9">
        <f t="shared" si="3"/>
        <v>105913.38273640594</v>
      </c>
      <c r="M4" s="9">
        <f t="shared" si="4"/>
        <v>117496.04306327825</v>
      </c>
      <c r="N4" s="8">
        <f t="shared" si="5"/>
        <v>129078.70339015056</v>
      </c>
    </row>
    <row r="5" spans="1:14" x14ac:dyDescent="0.25">
      <c r="A5">
        <f t="shared" si="6"/>
        <v>1.5</v>
      </c>
      <c r="B5" s="9">
        <f t="shared" si="0"/>
        <v>62840.076441599391</v>
      </c>
      <c r="C5" s="9">
        <f t="shared" si="1"/>
        <v>105311.29889504692</v>
      </c>
      <c r="D5" s="8">
        <f t="shared" si="2"/>
        <v>147782.52134849445</v>
      </c>
      <c r="L5" s="9">
        <f t="shared" si="3"/>
        <v>87937.308404738462</v>
      </c>
      <c r="M5" s="9">
        <f t="shared" si="4"/>
        <v>105311.29889504692</v>
      </c>
      <c r="N5" s="8">
        <f t="shared" si="5"/>
        <v>122685.28938535537</v>
      </c>
    </row>
    <row r="6" spans="1:14" x14ac:dyDescent="0.25">
      <c r="A6">
        <f t="shared" si="6"/>
        <v>2</v>
      </c>
      <c r="B6" s="9">
        <f t="shared" si="0"/>
        <v>50655.332273368054</v>
      </c>
      <c r="C6" s="9">
        <f t="shared" si="1"/>
        <v>93126.554726815579</v>
      </c>
      <c r="D6" s="8">
        <f t="shared" si="2"/>
        <v>135597.7771802631</v>
      </c>
      <c r="L6" s="9">
        <f t="shared" si="3"/>
        <v>69961.234073070969</v>
      </c>
      <c r="M6" s="9">
        <f t="shared" si="4"/>
        <v>93126.554726815579</v>
      </c>
      <c r="N6" s="8">
        <f t="shared" si="5"/>
        <v>116291.87538056019</v>
      </c>
    </row>
    <row r="7" spans="1:14" x14ac:dyDescent="0.25">
      <c r="A7">
        <f t="shared" si="6"/>
        <v>2.5</v>
      </c>
      <c r="B7" s="9">
        <f t="shared" si="0"/>
        <v>38470.588105136718</v>
      </c>
      <c r="C7" s="9">
        <f t="shared" si="1"/>
        <v>80941.810558584242</v>
      </c>
      <c r="D7" s="8">
        <f t="shared" si="2"/>
        <v>123413.03301203177</v>
      </c>
      <c r="L7" s="9">
        <f t="shared" si="3"/>
        <v>51985.159741403477</v>
      </c>
      <c r="M7" s="9">
        <f t="shared" si="4"/>
        <v>80941.810558584242</v>
      </c>
      <c r="N7" s="8">
        <f t="shared" si="5"/>
        <v>109898.46137576501</v>
      </c>
    </row>
    <row r="8" spans="1:14" x14ac:dyDescent="0.25">
      <c r="A8">
        <f t="shared" si="6"/>
        <v>3</v>
      </c>
      <c r="B8" s="9">
        <f t="shared" si="0"/>
        <v>26285.843936905381</v>
      </c>
      <c r="C8" s="9">
        <f t="shared" si="1"/>
        <v>68757.066390352906</v>
      </c>
      <c r="D8" s="8">
        <f t="shared" si="2"/>
        <v>111228.28884380043</v>
      </c>
      <c r="L8" s="9">
        <f t="shared" si="3"/>
        <v>34009.085409735999</v>
      </c>
      <c r="M8" s="9">
        <f t="shared" si="4"/>
        <v>68757.066390352906</v>
      </c>
      <c r="N8" s="8">
        <f t="shared" si="5"/>
        <v>103505.04737096981</v>
      </c>
    </row>
    <row r="9" spans="1:14" x14ac:dyDescent="0.25">
      <c r="A9">
        <f t="shared" si="6"/>
        <v>3.5</v>
      </c>
      <c r="B9" s="9">
        <f t="shared" si="0"/>
        <v>14101.099768674045</v>
      </c>
      <c r="C9" s="9">
        <f t="shared" si="1"/>
        <v>56572.322222121569</v>
      </c>
      <c r="D9" s="8">
        <f t="shared" si="2"/>
        <v>99043.544675569094</v>
      </c>
      <c r="L9" s="9">
        <f t="shared" si="3"/>
        <v>16033.011078068506</v>
      </c>
      <c r="M9" s="9">
        <f t="shared" si="4"/>
        <v>56572.322222121569</v>
      </c>
      <c r="N9" s="8">
        <f t="shared" si="5"/>
        <v>97111.633366174632</v>
      </c>
    </row>
    <row r="10" spans="1:14" x14ac:dyDescent="0.25">
      <c r="A10">
        <f t="shared" si="6"/>
        <v>4</v>
      </c>
      <c r="B10" s="9">
        <f t="shared" si="0"/>
        <v>1916.3556004427082</v>
      </c>
      <c r="C10" s="9">
        <f t="shared" si="1"/>
        <v>44387.578053890233</v>
      </c>
      <c r="D10" s="8">
        <f t="shared" si="2"/>
        <v>86858.800507337757</v>
      </c>
      <c r="L10" s="9">
        <f t="shared" si="3"/>
        <v>-1943.0632535989862</v>
      </c>
      <c r="M10" s="9">
        <f t="shared" si="4"/>
        <v>44387.578053890233</v>
      </c>
      <c r="N10" s="8">
        <f t="shared" si="5"/>
        <v>90718.219361379452</v>
      </c>
    </row>
    <row r="11" spans="1:14" x14ac:dyDescent="0.25">
      <c r="A11">
        <f t="shared" si="6"/>
        <v>4.5</v>
      </c>
      <c r="B11" s="9">
        <f t="shared" ref="B11:B12" si="7">$H$2+(A11*$G$3)</f>
        <v>-10268.388567788628</v>
      </c>
      <c r="C11" s="9">
        <f t="shared" ref="C11:C12" si="8">$G$2+(A11*$G$3)</f>
        <v>32202.833885658896</v>
      </c>
      <c r="D11" s="8">
        <f t="shared" ref="D11:D12" si="9">$I$2+(A11*$G$3)</f>
        <v>74674.056339106421</v>
      </c>
      <c r="F11" s="9"/>
      <c r="G11" s="9"/>
      <c r="H11" s="8"/>
      <c r="L11" s="9">
        <f t="shared" ref="L11:L12" si="10">$G$2+(A11*$H$3)</f>
        <v>-19919.137585266464</v>
      </c>
      <c r="M11" s="9">
        <f t="shared" ref="M11:M12" si="11">$G$2+(A11*$G$3)</f>
        <v>32202.833885658896</v>
      </c>
      <c r="N11" s="8">
        <f t="shared" ref="N11:N12" si="12">$G$2+(A11*$I$3)</f>
        <v>84324.805356584271</v>
      </c>
    </row>
    <row r="12" spans="1:14" x14ac:dyDescent="0.25">
      <c r="A12">
        <f t="shared" si="6"/>
        <v>5</v>
      </c>
      <c r="B12" s="9">
        <f t="shared" si="7"/>
        <v>-22453.132736019965</v>
      </c>
      <c r="C12" s="9">
        <f t="shared" si="8"/>
        <v>20018.08971742756</v>
      </c>
      <c r="D12" s="8">
        <f t="shared" si="9"/>
        <v>62489.312170875084</v>
      </c>
      <c r="F12" s="9"/>
      <c r="G12" s="9"/>
      <c r="H12" s="8"/>
      <c r="L12" s="9">
        <f t="shared" si="10"/>
        <v>-37895.211916933971</v>
      </c>
      <c r="M12" s="9">
        <f t="shared" si="11"/>
        <v>20018.08971742756</v>
      </c>
      <c r="N12" s="8">
        <f t="shared" si="12"/>
        <v>77931.391351789091</v>
      </c>
    </row>
    <row r="13" spans="1:14" x14ac:dyDescent="0.25">
      <c r="B13" s="9"/>
      <c r="C13" s="9"/>
      <c r="D13" s="8"/>
      <c r="F13" s="9"/>
      <c r="G13" s="9"/>
      <c r="H13" s="8"/>
    </row>
    <row r="14" spans="1:14" x14ac:dyDescent="0.25">
      <c r="B14" s="9"/>
      <c r="C14" s="9"/>
      <c r="D14" s="8"/>
      <c r="F14" s="9"/>
      <c r="G14" s="9"/>
      <c r="H14" s="8"/>
    </row>
    <row r="15" spans="1:14" x14ac:dyDescent="0.25">
      <c r="B15" s="9"/>
      <c r="C15" s="9"/>
      <c r="D15" s="8"/>
      <c r="F15" s="9"/>
      <c r="G15" s="9"/>
      <c r="H15" s="8"/>
    </row>
    <row r="16" spans="1:14" x14ac:dyDescent="0.25">
      <c r="B16" s="9"/>
      <c r="C16" s="9"/>
      <c r="D16" s="8"/>
      <c r="F16" s="9"/>
      <c r="G16" s="9"/>
      <c r="H16" s="8"/>
    </row>
    <row r="17" spans="2:8" x14ac:dyDescent="0.25">
      <c r="B17" s="9"/>
      <c r="C17" s="9"/>
      <c r="D17" s="8"/>
      <c r="F17" s="9"/>
      <c r="G17" s="9"/>
      <c r="H17" s="8"/>
    </row>
    <row r="18" spans="2:8" x14ac:dyDescent="0.25">
      <c r="B18" s="9"/>
      <c r="C18" s="9"/>
      <c r="D18" s="8"/>
      <c r="F18" s="9"/>
      <c r="G18" s="9"/>
      <c r="H18" s="8"/>
    </row>
    <row r="19" spans="2:8" x14ac:dyDescent="0.25">
      <c r="B19" s="9"/>
      <c r="C19" s="9"/>
      <c r="D19" s="8"/>
      <c r="F19" s="9"/>
      <c r="G19" s="9"/>
      <c r="H19" s="8"/>
    </row>
    <row r="20" spans="2:8" x14ac:dyDescent="0.25">
      <c r="B20" s="9"/>
      <c r="C20" s="9"/>
      <c r="D20" s="8"/>
      <c r="F20" s="9"/>
      <c r="G20" s="9"/>
      <c r="H20" s="8"/>
    </row>
    <row r="21" spans="2:8" x14ac:dyDescent="0.25">
      <c r="B21" s="9"/>
      <c r="C21" s="9"/>
      <c r="D21" s="8"/>
      <c r="F21" s="9"/>
      <c r="G21" s="9"/>
      <c r="H21" s="8"/>
    </row>
    <row r="22" spans="2:8" x14ac:dyDescent="0.25">
      <c r="B22" s="9"/>
      <c r="C22" s="9"/>
      <c r="D22" s="8"/>
      <c r="F22" s="9"/>
      <c r="G22" s="9"/>
      <c r="H22" s="8"/>
    </row>
    <row r="23" spans="2:8" x14ac:dyDescent="0.25">
      <c r="B23" s="9"/>
      <c r="C23" s="9"/>
      <c r="D23" s="8"/>
      <c r="F23" s="9"/>
      <c r="G23" s="9"/>
      <c r="H23" s="8"/>
    </row>
    <row r="24" spans="2:8" x14ac:dyDescent="0.25">
      <c r="B24" s="9"/>
      <c r="C24" s="9"/>
      <c r="D24" s="8"/>
      <c r="F24" s="9"/>
      <c r="G24" s="9"/>
      <c r="H24" s="8"/>
    </row>
    <row r="25" spans="2:8" x14ac:dyDescent="0.25">
      <c r="B25" s="9"/>
      <c r="C25" s="9"/>
      <c r="D25" s="8"/>
      <c r="F25" s="9"/>
      <c r="G25" s="9"/>
      <c r="H25" s="8"/>
    </row>
    <row r="26" spans="2:8" x14ac:dyDescent="0.25">
      <c r="B26" s="9"/>
      <c r="C26" s="9"/>
      <c r="D26" s="8"/>
      <c r="F26" s="9"/>
      <c r="G26" s="9"/>
      <c r="H26" s="8"/>
    </row>
    <row r="27" spans="2:8" x14ac:dyDescent="0.25">
      <c r="B27" s="9"/>
      <c r="C27" s="9"/>
      <c r="D27" s="8"/>
      <c r="F27" s="9"/>
      <c r="G27" s="9"/>
      <c r="H27" s="8"/>
    </row>
    <row r="28" spans="2:8" x14ac:dyDescent="0.25">
      <c r="B28" s="9"/>
      <c r="C28" s="9"/>
      <c r="D28" s="8"/>
      <c r="F28" s="9"/>
      <c r="G28" s="9"/>
      <c r="H28" s="8"/>
    </row>
    <row r="29" spans="2:8" x14ac:dyDescent="0.25">
      <c r="B29" s="9"/>
      <c r="C29" s="9"/>
      <c r="D29" s="8"/>
      <c r="F29" s="9"/>
      <c r="G29" s="9"/>
      <c r="H29" s="8"/>
    </row>
    <row r="30" spans="2:8" x14ac:dyDescent="0.25">
      <c r="B30" s="9"/>
      <c r="C30" s="9"/>
      <c r="D30" s="8"/>
      <c r="F30" s="9"/>
      <c r="G30" s="9"/>
      <c r="H30" s="8"/>
    </row>
    <row r="31" spans="2:8" x14ac:dyDescent="0.25">
      <c r="B31" s="9"/>
      <c r="C31" s="9"/>
      <c r="D31" s="8"/>
      <c r="F31" s="9"/>
      <c r="G31" s="9"/>
      <c r="H31" s="8"/>
    </row>
    <row r="32" spans="2:8" x14ac:dyDescent="0.25">
      <c r="B32" s="9"/>
      <c r="C32" s="9"/>
      <c r="D32" s="8"/>
      <c r="F32" s="9"/>
      <c r="G32" s="9"/>
      <c r="H32" s="8"/>
    </row>
    <row r="33" spans="2:8" x14ac:dyDescent="0.25">
      <c r="B33" s="9"/>
      <c r="C33" s="9"/>
      <c r="D33" s="8"/>
      <c r="F33" s="9"/>
      <c r="G33" s="9"/>
      <c r="H33" s="8"/>
    </row>
    <row r="34" spans="2:8" x14ac:dyDescent="0.25">
      <c r="B34" s="9"/>
      <c r="C34" s="9"/>
      <c r="D34" s="8"/>
      <c r="F34" s="9"/>
      <c r="G34" s="9"/>
      <c r="H34" s="8"/>
    </row>
    <row r="35" spans="2:8" x14ac:dyDescent="0.25">
      <c r="B35" s="9"/>
      <c r="C35" s="9"/>
      <c r="D35" s="8"/>
      <c r="F35" s="9"/>
      <c r="G35" s="9"/>
      <c r="H35" s="8"/>
    </row>
    <row r="36" spans="2:8" x14ac:dyDescent="0.25">
      <c r="B36" s="9"/>
      <c r="C36" s="9"/>
      <c r="D36" s="8"/>
      <c r="F36" s="9"/>
      <c r="G36" s="9"/>
      <c r="H36" s="8"/>
    </row>
    <row r="37" spans="2:8" x14ac:dyDescent="0.25">
      <c r="B37" s="9"/>
      <c r="C37" s="9"/>
      <c r="D37" s="8"/>
      <c r="F37" s="9"/>
      <c r="G37" s="9"/>
      <c r="H37" s="8"/>
    </row>
    <row r="38" spans="2:8" x14ac:dyDescent="0.25">
      <c r="B38" s="9"/>
      <c r="C38" s="9"/>
      <c r="D38" s="8"/>
      <c r="F38" s="9"/>
      <c r="G38" s="9"/>
      <c r="H38" s="8"/>
    </row>
    <row r="39" spans="2:8" x14ac:dyDescent="0.25">
      <c r="B39" s="9"/>
      <c r="C39" s="9"/>
      <c r="D39" s="8"/>
      <c r="F39" s="9"/>
      <c r="G39" s="9"/>
      <c r="H39" s="8"/>
    </row>
    <row r="40" spans="2:8" x14ac:dyDescent="0.25">
      <c r="B40" s="9"/>
      <c r="C40" s="9"/>
      <c r="D40" s="8"/>
      <c r="F40" s="9"/>
      <c r="G40" s="9"/>
      <c r="H40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E47F-962D-4012-B267-484AB83AB181}">
  <dimension ref="A4:F25"/>
  <sheetViews>
    <sheetView zoomScaleNormal="100" workbookViewId="0">
      <selection activeCell="E27" sqref="E27"/>
    </sheetView>
  </sheetViews>
  <sheetFormatPr defaultColWidth="8.7109375" defaultRowHeight="15.75" x14ac:dyDescent="0.25"/>
  <cols>
    <col min="1" max="4" width="9.5703125" style="10" bestFit="1" customWidth="1"/>
    <col min="5" max="5" width="9.5703125" style="10" customWidth="1"/>
    <col min="6" max="16384" width="8.7109375" style="10"/>
  </cols>
  <sheetData>
    <row r="4" spans="1:6" x14ac:dyDescent="0.25">
      <c r="A4" s="13" t="s">
        <v>38</v>
      </c>
      <c r="B4" s="13" t="s">
        <v>39</v>
      </c>
      <c r="C4" s="13" t="s">
        <v>40</v>
      </c>
      <c r="D4" s="13" t="s">
        <v>41</v>
      </c>
      <c r="E4" s="13" t="s">
        <v>44</v>
      </c>
      <c r="F4" s="12" t="s">
        <v>0</v>
      </c>
    </row>
    <row r="5" spans="1:6" x14ac:dyDescent="0.25">
      <c r="A5" s="14">
        <v>104</v>
      </c>
      <c r="B5" s="15"/>
      <c r="C5" s="15"/>
      <c r="D5" s="15"/>
      <c r="E5" s="15"/>
      <c r="F5" s="11">
        <v>275</v>
      </c>
    </row>
    <row r="6" spans="1:6" x14ac:dyDescent="0.25">
      <c r="A6" s="14">
        <v>22</v>
      </c>
      <c r="B6" s="14">
        <v>104</v>
      </c>
      <c r="C6" s="15"/>
      <c r="D6" s="15"/>
      <c r="E6" s="15"/>
      <c r="F6" s="11">
        <v>296</v>
      </c>
    </row>
    <row r="7" spans="1:6" x14ac:dyDescent="0.25">
      <c r="A7" s="14">
        <v>12</v>
      </c>
      <c r="B7" s="14">
        <v>22</v>
      </c>
      <c r="C7" s="14">
        <v>104</v>
      </c>
      <c r="D7" s="15"/>
      <c r="E7" s="15"/>
      <c r="F7" s="11">
        <v>317</v>
      </c>
    </row>
    <row r="8" spans="1:6" x14ac:dyDescent="0.25">
      <c r="A8" s="14">
        <v>85</v>
      </c>
      <c r="B8" s="14">
        <v>12</v>
      </c>
      <c r="C8" s="14">
        <v>22</v>
      </c>
      <c r="D8" s="14">
        <v>104</v>
      </c>
      <c r="E8" s="18">
        <v>1</v>
      </c>
      <c r="F8" s="11">
        <v>376</v>
      </c>
    </row>
    <row r="9" spans="1:6" x14ac:dyDescent="0.25">
      <c r="A9" s="14">
        <v>111</v>
      </c>
      <c r="B9" s="14">
        <v>85</v>
      </c>
      <c r="C9" s="14">
        <v>12</v>
      </c>
      <c r="D9" s="14">
        <v>22</v>
      </c>
      <c r="E9" s="18">
        <v>2</v>
      </c>
      <c r="F9" s="11">
        <v>162</v>
      </c>
    </row>
    <row r="10" spans="1:6" x14ac:dyDescent="0.25">
      <c r="A10" s="14">
        <v>40</v>
      </c>
      <c r="B10" s="14">
        <v>111</v>
      </c>
      <c r="C10" s="14">
        <v>85</v>
      </c>
      <c r="D10" s="14">
        <v>12</v>
      </c>
      <c r="E10" s="18">
        <v>3</v>
      </c>
      <c r="F10" s="11">
        <v>150</v>
      </c>
    </row>
    <row r="11" spans="1:6" x14ac:dyDescent="0.25">
      <c r="A11" s="14">
        <v>51</v>
      </c>
      <c r="B11" s="14">
        <v>40</v>
      </c>
      <c r="C11" s="14">
        <v>111</v>
      </c>
      <c r="D11" s="14">
        <v>85</v>
      </c>
      <c r="E11" s="18">
        <v>4</v>
      </c>
      <c r="F11" s="11">
        <v>367</v>
      </c>
    </row>
    <row r="12" spans="1:6" x14ac:dyDescent="0.25">
      <c r="A12" s="14">
        <v>9</v>
      </c>
      <c r="B12" s="14">
        <v>51</v>
      </c>
      <c r="C12" s="14">
        <v>40</v>
      </c>
      <c r="D12" s="14">
        <v>111</v>
      </c>
      <c r="E12" s="18">
        <v>5</v>
      </c>
      <c r="F12" s="11">
        <v>308</v>
      </c>
    </row>
    <row r="13" spans="1:6" x14ac:dyDescent="0.25">
      <c r="A13" s="14">
        <v>12</v>
      </c>
      <c r="B13" s="14">
        <v>9</v>
      </c>
      <c r="C13" s="14">
        <v>51</v>
      </c>
      <c r="D13" s="14">
        <v>40</v>
      </c>
      <c r="E13" s="18">
        <v>6</v>
      </c>
      <c r="F13" s="11">
        <v>189</v>
      </c>
    </row>
    <row r="14" spans="1:6" x14ac:dyDescent="0.25">
      <c r="A14" s="14">
        <v>6</v>
      </c>
      <c r="B14" s="14">
        <v>12</v>
      </c>
      <c r="C14" s="14">
        <v>9</v>
      </c>
      <c r="D14" s="14">
        <v>51</v>
      </c>
      <c r="E14" s="18">
        <v>7</v>
      </c>
      <c r="F14" s="11">
        <v>235</v>
      </c>
    </row>
    <row r="15" spans="1:6" x14ac:dyDescent="0.25">
      <c r="A15" s="14">
        <v>56</v>
      </c>
      <c r="B15" s="14">
        <v>6</v>
      </c>
      <c r="C15" s="14">
        <v>12</v>
      </c>
      <c r="D15" s="14">
        <v>9</v>
      </c>
      <c r="E15" s="18">
        <v>8</v>
      </c>
      <c r="F15" s="11">
        <v>83</v>
      </c>
    </row>
    <row r="16" spans="1:6" x14ac:dyDescent="0.25">
      <c r="A16" s="14">
        <v>19</v>
      </c>
      <c r="B16" s="14">
        <v>56</v>
      </c>
      <c r="C16" s="14">
        <v>6</v>
      </c>
      <c r="D16" s="14">
        <v>12</v>
      </c>
      <c r="E16" s="18">
        <v>9</v>
      </c>
      <c r="F16" s="11">
        <v>112</v>
      </c>
    </row>
    <row r="17" spans="1:6" x14ac:dyDescent="0.25">
      <c r="A17" s="15">
        <v>7</v>
      </c>
      <c r="B17" s="14">
        <v>19</v>
      </c>
      <c r="C17" s="14">
        <v>56</v>
      </c>
      <c r="D17" s="14">
        <v>6</v>
      </c>
      <c r="E17" s="18">
        <v>10</v>
      </c>
      <c r="F17" s="11">
        <v>67</v>
      </c>
    </row>
    <row r="18" spans="1:6" x14ac:dyDescent="0.25">
      <c r="A18" s="15">
        <v>15</v>
      </c>
      <c r="B18" s="15">
        <v>7</v>
      </c>
      <c r="C18" s="15">
        <v>19</v>
      </c>
      <c r="D18" s="14">
        <v>56</v>
      </c>
      <c r="E18" s="18">
        <v>11</v>
      </c>
      <c r="F18" s="11">
        <v>325</v>
      </c>
    </row>
    <row r="19" spans="1:6" x14ac:dyDescent="0.25">
      <c r="A19" s="15">
        <v>12</v>
      </c>
      <c r="B19" s="15">
        <v>15</v>
      </c>
      <c r="C19" s="15">
        <v>7</v>
      </c>
      <c r="D19" s="14">
        <v>19</v>
      </c>
      <c r="E19" s="18">
        <v>12</v>
      </c>
      <c r="F19" s="11">
        <v>189</v>
      </c>
    </row>
    <row r="24" spans="1:6" x14ac:dyDescent="0.25">
      <c r="A24" s="10" t="s">
        <v>37</v>
      </c>
    </row>
    <row r="25" spans="1:6" x14ac:dyDescent="0.25">
      <c r="A25" s="16">
        <f>CORREL(A5:A19,F5:F19)</f>
        <v>0.10329801441021946</v>
      </c>
      <c r="B25" s="16">
        <f>CORREL(B6:B19,F6:F19)</f>
        <v>-7.5266190595614305E-2</v>
      </c>
      <c r="C25" s="16">
        <f>CORREL(C7:C19,F7:F19)</f>
        <v>0.31617223214109752</v>
      </c>
      <c r="D25" s="16">
        <f>CORREL(D8:D19,F8:F19)</f>
        <v>0.9125736637584565</v>
      </c>
      <c r="E25" s="16"/>
    </row>
  </sheetData>
  <phoneticPr fontId="22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B6A6-83FA-4715-BC3F-A663EEADD70F}">
  <dimension ref="A1:I21"/>
  <sheetViews>
    <sheetView zoomScale="130" zoomScaleNormal="130" workbookViewId="0">
      <selection activeCell="A21" sqref="A21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2.42578125" bestFit="1" customWidth="1"/>
    <col min="5" max="5" width="11.85546875" bestFit="1" customWidth="1"/>
    <col min="6" max="6" width="12.4257812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0.91730638342130799</v>
      </c>
    </row>
    <row r="5" spans="1:9" x14ac:dyDescent="0.25">
      <c r="A5" s="2" t="s">
        <v>12</v>
      </c>
      <c r="B5" s="2">
        <v>0.84145100106547976</v>
      </c>
    </row>
    <row r="6" spans="1:9" x14ac:dyDescent="0.25">
      <c r="A6" s="2" t="s">
        <v>13</v>
      </c>
      <c r="B6" s="2">
        <v>0.75085157310289674</v>
      </c>
    </row>
    <row r="7" spans="1:9" x14ac:dyDescent="0.25">
      <c r="A7" s="2" t="s">
        <v>14</v>
      </c>
      <c r="B7" s="2">
        <v>53.943425824387049</v>
      </c>
    </row>
    <row r="8" spans="1:9" ht="15.75" thickBot="1" x14ac:dyDescent="0.3">
      <c r="A8" s="3" t="s">
        <v>15</v>
      </c>
      <c r="B8" s="3">
        <v>12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4</v>
      </c>
      <c r="C12" s="2">
        <v>108103.66433896864</v>
      </c>
      <c r="D12" s="2">
        <v>27025.916084742159</v>
      </c>
      <c r="E12" s="2">
        <v>9.2875972838702054</v>
      </c>
      <c r="F12" s="2">
        <v>6.2607723806755921E-3</v>
      </c>
    </row>
    <row r="13" spans="1:9" x14ac:dyDescent="0.25">
      <c r="A13" s="2" t="s">
        <v>18</v>
      </c>
      <c r="B13" s="2">
        <v>7</v>
      </c>
      <c r="C13" s="2">
        <v>20369.252327698032</v>
      </c>
      <c r="D13" s="2">
        <v>2909.8931896711474</v>
      </c>
      <c r="E13" s="2"/>
      <c r="F13" s="2"/>
    </row>
    <row r="14" spans="1:9" ht="15.75" thickBot="1" x14ac:dyDescent="0.3">
      <c r="A14" s="3" t="s">
        <v>19</v>
      </c>
      <c r="B14" s="3">
        <v>11</v>
      </c>
      <c r="C14" s="3">
        <v>128472.91666666667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42</v>
      </c>
      <c r="I16" s="4" t="s">
        <v>43</v>
      </c>
    </row>
    <row r="17" spans="1:9" x14ac:dyDescent="0.25">
      <c r="A17" s="2" t="s">
        <v>20</v>
      </c>
      <c r="B17" s="2">
        <v>94.340235108954204</v>
      </c>
      <c r="C17" s="2">
        <v>33.934126428824385</v>
      </c>
      <c r="D17" s="2">
        <v>2.7800991225405336</v>
      </c>
      <c r="E17" s="2">
        <v>2.7294355984787744E-2</v>
      </c>
      <c r="F17" s="2">
        <v>14.098776798740403</v>
      </c>
      <c r="G17" s="2">
        <v>174.581693419168</v>
      </c>
      <c r="H17" s="2">
        <v>46.326027660893104</v>
      </c>
      <c r="I17" s="2">
        <v>142.35444255701532</v>
      </c>
    </row>
    <row r="18" spans="1:9" ht="15.75" x14ac:dyDescent="0.25">
      <c r="A18" s="17" t="s">
        <v>38</v>
      </c>
      <c r="B18" s="2">
        <v>0.26338523524022384</v>
      </c>
      <c r="C18" s="2">
        <v>0.5215605431239928</v>
      </c>
      <c r="D18" s="2">
        <v>0.50499455664844672</v>
      </c>
      <c r="E18" s="2">
        <v>0.62906966032768541</v>
      </c>
      <c r="F18" s="2">
        <v>-0.96990947370467395</v>
      </c>
      <c r="G18" s="2">
        <v>1.4966799441851215</v>
      </c>
      <c r="H18" s="2">
        <v>-0.47458325694430814</v>
      </c>
      <c r="I18" s="2">
        <v>1.0013537274247559</v>
      </c>
    </row>
    <row r="19" spans="1:9" ht="15.75" x14ac:dyDescent="0.25">
      <c r="A19" s="17" t="s">
        <v>39</v>
      </c>
      <c r="B19" s="2">
        <v>-0.23885859627098649</v>
      </c>
      <c r="C19" s="2">
        <v>0.57176650316847588</v>
      </c>
      <c r="D19" s="2">
        <v>-0.41775549100434933</v>
      </c>
      <c r="E19" s="2">
        <v>0.6886420345675619</v>
      </c>
      <c r="F19" s="2">
        <v>-1.5908715359115675</v>
      </c>
      <c r="G19" s="2">
        <v>1.1131543433695943</v>
      </c>
      <c r="H19" s="2">
        <v>-1.0478647026331229</v>
      </c>
      <c r="I19" s="2">
        <v>0.57014751009114994</v>
      </c>
    </row>
    <row r="20" spans="1:9" ht="15.75" x14ac:dyDescent="0.25">
      <c r="A20" s="17" t="s">
        <v>40</v>
      </c>
      <c r="B20" s="2">
        <v>0.23699533857840011</v>
      </c>
      <c r="C20" s="2">
        <v>0.53916627370158576</v>
      </c>
      <c r="D20" s="2">
        <v>0.43955890814782445</v>
      </c>
      <c r="E20" s="2">
        <v>0.67350689041097789</v>
      </c>
      <c r="F20" s="2">
        <v>-1.0379303078572828</v>
      </c>
      <c r="G20" s="2">
        <v>1.5119209850140829</v>
      </c>
      <c r="H20" s="2">
        <v>-0.52588392306413634</v>
      </c>
      <c r="I20" s="2">
        <v>0.99987460022093666</v>
      </c>
    </row>
    <row r="21" spans="1:9" ht="16.5" thickBot="1" x14ac:dyDescent="0.3">
      <c r="A21" s="17" t="s">
        <v>41</v>
      </c>
      <c r="B21" s="3">
        <v>2.5021525897909878</v>
      </c>
      <c r="C21" s="3">
        <v>0.46389769178327278</v>
      </c>
      <c r="D21" s="3">
        <v>5.3937595166133363</v>
      </c>
      <c r="E21" s="3">
        <v>1.0152569007202464E-3</v>
      </c>
      <c r="F21" s="3">
        <v>1.405208857542346</v>
      </c>
      <c r="G21" s="3">
        <v>3.5990963220396295</v>
      </c>
      <c r="H21" s="3">
        <v>1.8457726457049946</v>
      </c>
      <c r="I21" s="3">
        <v>3.158532533876981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D98E-433A-422C-B4A2-327D80F91D67}">
  <dimension ref="A1:I18"/>
  <sheetViews>
    <sheetView zoomScale="140" zoomScaleNormal="140" workbookViewId="0">
      <selection activeCell="D23" sqref="D23"/>
    </sheetView>
  </sheetViews>
  <sheetFormatPr defaultRowHeight="15" x14ac:dyDescent="0.25"/>
  <cols>
    <col min="1" max="1" width="17.28515625" bestFit="1" customWidth="1"/>
    <col min="2" max="2" width="11.85546875" bestFit="1" customWidth="1"/>
    <col min="3" max="3" width="13.5703125" bestFit="1" customWidth="1"/>
    <col min="4" max="5" width="11.85546875" bestFit="1" customWidth="1"/>
    <col min="6" max="6" width="12.42578125" bestFit="1" customWidth="1"/>
    <col min="7" max="7" width="11.85546875" bestFit="1" customWidth="1"/>
    <col min="8" max="9" width="12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0.91257366375845661</v>
      </c>
    </row>
    <row r="5" spans="1:9" x14ac:dyDescent="0.25">
      <c r="A5" s="2" t="s">
        <v>12</v>
      </c>
      <c r="B5" s="2">
        <v>0.83279069178553267</v>
      </c>
    </row>
    <row r="6" spans="1:9" x14ac:dyDescent="0.25">
      <c r="A6" s="2" t="s">
        <v>13</v>
      </c>
      <c r="B6" s="2">
        <v>0.8160697609640859</v>
      </c>
    </row>
    <row r="7" spans="1:9" x14ac:dyDescent="0.25">
      <c r="A7" s="2" t="s">
        <v>14</v>
      </c>
      <c r="B7" s="2">
        <v>46.348535597285313</v>
      </c>
    </row>
    <row r="8" spans="1:9" ht="15.75" thickBot="1" x14ac:dyDescent="0.3">
      <c r="A8" s="3" t="s">
        <v>15</v>
      </c>
      <c r="B8" s="3">
        <v>12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1</v>
      </c>
      <c r="C12" s="2">
        <v>106991.04914653843</v>
      </c>
      <c r="D12" s="2">
        <v>106991.04914653843</v>
      </c>
      <c r="E12" s="2">
        <v>49.805283011958416</v>
      </c>
      <c r="F12" s="2">
        <v>3.4682166817249878E-5</v>
      </c>
    </row>
    <row r="13" spans="1:9" x14ac:dyDescent="0.25">
      <c r="A13" s="2" t="s">
        <v>18</v>
      </c>
      <c r="B13" s="2">
        <v>10</v>
      </c>
      <c r="C13" s="2">
        <v>21481.867520128239</v>
      </c>
      <c r="D13" s="2">
        <v>2148.1867520128239</v>
      </c>
      <c r="E13" s="2"/>
      <c r="F13" s="2"/>
    </row>
    <row r="14" spans="1:9" ht="15.75" thickBot="1" x14ac:dyDescent="0.3">
      <c r="A14" s="3" t="s">
        <v>19</v>
      </c>
      <c r="B14" s="3">
        <v>11</v>
      </c>
      <c r="C14" s="3">
        <v>128472.91666666666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42</v>
      </c>
      <c r="I16" s="4" t="s">
        <v>43</v>
      </c>
    </row>
    <row r="17" spans="1:9" x14ac:dyDescent="0.25">
      <c r="A17" s="2" t="s">
        <v>20</v>
      </c>
      <c r="B17" s="2">
        <v>99.319974269610242</v>
      </c>
      <c r="C17" s="2">
        <v>21.003779225739962</v>
      </c>
      <c r="D17" s="2">
        <v>4.7286715977234426</v>
      </c>
      <c r="E17" s="2">
        <v>8.0579485665194142E-4</v>
      </c>
      <c r="F17" s="2">
        <v>52.520637738196847</v>
      </c>
      <c r="G17" s="2">
        <v>146.11931080102363</v>
      </c>
      <c r="H17" s="2">
        <v>70.498932014556743</v>
      </c>
      <c r="I17" s="2">
        <v>128.14101652466374</v>
      </c>
    </row>
    <row r="18" spans="1:9" ht="16.5" thickBot="1" x14ac:dyDescent="0.3">
      <c r="A18" s="17" t="s">
        <v>41</v>
      </c>
      <c r="B18" s="3">
        <v>2.6018222177697861</v>
      </c>
      <c r="C18" s="3">
        <v>0.3686717936059653</v>
      </c>
      <c r="D18" s="3">
        <v>7.057285810561905</v>
      </c>
      <c r="E18" s="3">
        <v>3.4682166817249939E-5</v>
      </c>
      <c r="F18" s="3">
        <v>1.7803702708048699</v>
      </c>
      <c r="G18" s="3">
        <v>3.4232741647347025</v>
      </c>
      <c r="H18" s="3">
        <v>2.0959368136448742</v>
      </c>
      <c r="I18" s="3">
        <v>3.107707621894698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Avi</vt:lpstr>
      <vt:lpstr>Avi2</vt:lpstr>
      <vt:lpstr>Pizza_sales_and_price</vt:lpstr>
      <vt:lpstr>Model_PriceOnly</vt:lpstr>
      <vt:lpstr>Change Inter vs Change Beta</vt:lpstr>
      <vt:lpstr>Lag Example</vt:lpstr>
      <vt:lpstr>Model_3</vt:lpstr>
      <vt:lpstr>Model_4</vt:lpstr>
      <vt:lpstr>Model_5</vt:lpstr>
      <vt:lpstr>Model_PrinceLag</vt:lpstr>
      <vt:lpstr>Model_Both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HP_AdministratorCindy Scott</dc:creator>
  <cp:lastModifiedBy>askid</cp:lastModifiedBy>
  <dcterms:created xsi:type="dcterms:W3CDTF">2010-10-16T13:17:01Z</dcterms:created>
  <dcterms:modified xsi:type="dcterms:W3CDTF">2022-06-28T22:52:59Z</dcterms:modified>
</cp:coreProperties>
</file>