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lam\Desktop\MAD\"/>
    </mc:Choice>
  </mc:AlternateContent>
  <bookViews>
    <workbookView xWindow="0" yWindow="0" windowWidth="21600" windowHeight="9510"/>
  </bookViews>
  <sheets>
    <sheet name="Project Planner" sheetId="1" r:id="rId1"/>
    <sheet name="Project Planner Expend" sheetId="3" r:id="rId2"/>
    <sheet name="Meetings" sheetId="4" r:id="rId3"/>
    <sheet name="Sheet2" sheetId="6" r:id="rId4"/>
  </sheets>
  <definedNames>
    <definedName name="_xlnm._FilterDatabase" localSheetId="1" hidden="1">'Project Planner Expend'!$B$3:$N$32</definedName>
    <definedName name="Actual" localSheetId="1">('Project Planner Expend'!PeriodInActual*('Project Planner Expend'!$J1&gt;0))*'Project Planner Expend'!PeriodInPlan</definedName>
    <definedName name="Actual">(PeriodInActual*('Project Planner'!$H1&gt;0))*PeriodInPlan</definedName>
    <definedName name="ActualBeyond" localSheetId="1">'Project Planner Expend'!PeriodInActual*('Project Planner Expend'!$J1&gt;0)</definedName>
    <definedName name="ActualBeyond">PeriodInActual*('Project Planner'!$H1&gt;0)</definedName>
    <definedName name="PercentComplete" localSheetId="1">'Project Planner Expend'!PercentCompleteBeyond*'Project Planner Expend'!PeriodInPlan</definedName>
    <definedName name="PercentComplete">PercentCompleteBeyond*PeriodInPlan</definedName>
    <definedName name="PercentCompleteBeyond" localSheetId="1">('Project Planner Expend'!A$4=MEDIAN('Project Planner Expend'!A$4,'Project Planner Expend'!$J1,'Project Planner Expend'!$J1+'Project Planner Expend'!$L1)*('Project Planner Expend'!$J1&gt;0))*(('Project Planner Expend'!A$4&lt;(INT('Project Planner Expend'!$J1+'Project Planner Expend'!$L1*'Project Planner Expend'!$N1)))+('Project Planner Expend'!A$4='Project Planner Expend'!$J1))*('Project Planner Expend'!$N1&gt;0)</definedName>
    <definedName name="PercentCompleteBeyond">('Project Planner'!A$4=MEDIAN('Project Planner'!A$4,'Project Planner'!$H1,'Project Planner'!$H1+'Project Planner'!$J1)*('Project Planner'!$H1&gt;0))*(('Project Planner'!A$4&lt;(INT('Project Planner'!$H1+'Project Planner'!$J1*'Project Planner'!$K1)))+('Project Planner'!A$4='Project Planner'!$H1))*('Project Planner'!$K1&gt;0)</definedName>
    <definedName name="period_selected" localSheetId="1">'Project Planner Expend'!$O$2</definedName>
    <definedName name="period_selected">'Project Planner'!$L$2</definedName>
    <definedName name="PeriodInActual" localSheetId="1">'Project Planner Expend'!A$4=MEDIAN('Project Planner Expend'!A$4,'Project Planner Expend'!$J1,'Project Planner Expend'!$J1+'Project Planner Expend'!$L1-1)</definedName>
    <definedName name="PeriodInActual">'Project Planner'!A$4=MEDIAN('Project Planner'!A$4,'Project Planner'!$H1,'Project Planner'!$H1+'Project Planner'!$J1-1)</definedName>
    <definedName name="PeriodInPlan" localSheetId="1">'Project Planner Expend'!A$4=MEDIAN('Project Planner Expend'!A$4,'Project Planner Expend'!$F1,'Project Planner Expend'!$F1+'Project Planner Expend'!$H1-1)</definedName>
    <definedName name="PeriodInPlan">'Project Planner'!A$4=MEDIAN('Project Planner'!A$4,'Project Planner'!$D1,'Project Planner'!$D1+'Project Planner'!$F1-1)</definedName>
    <definedName name="Plan" localSheetId="1">'Project Planner Expend'!PeriodInPlan*('Project Planner Expend'!$F1&gt;0)</definedName>
    <definedName name="Plan">PeriodInPlan*('Project Planner'!$D1&gt;0)</definedName>
    <definedName name="_xlnm.Print_Titles" localSheetId="0">'Project Planner'!$3:$4</definedName>
    <definedName name="_xlnm.Print_Titles" localSheetId="1">'Project Planner Expend'!$3:$4</definedName>
    <definedName name="TitleRegion..BO60" localSheetId="1">'Project Planner Expend'!$D$3:$D$4</definedName>
    <definedName name="TitleRegion..BO60">'Project Planner'!$C$3:$C$4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4" l="1"/>
  <c r="F6" i="4"/>
  <c r="F7" i="4"/>
  <c r="CG3" i="3"/>
  <c r="J8" i="3"/>
  <c r="K8" i="3"/>
  <c r="L8" i="3"/>
  <c r="J9" i="3"/>
  <c r="K9" i="3"/>
  <c r="L9" i="3"/>
  <c r="J10" i="3"/>
  <c r="K10" i="3"/>
  <c r="L10" i="3"/>
  <c r="J11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I5" i="3"/>
  <c r="I6" i="3"/>
  <c r="I7" i="3"/>
  <c r="I30" i="3"/>
  <c r="H30" i="3"/>
  <c r="H7" i="3"/>
  <c r="J7" i="3"/>
  <c r="K7" i="3"/>
  <c r="L7" i="3"/>
  <c r="H28" i="3"/>
  <c r="I28" i="3"/>
  <c r="H25" i="3"/>
  <c r="I25" i="3"/>
  <c r="H24" i="3"/>
  <c r="I24" i="3"/>
  <c r="H26" i="3"/>
  <c r="I26" i="3"/>
  <c r="H27" i="3"/>
  <c r="I27" i="3"/>
  <c r="H22" i="3"/>
  <c r="I22" i="3"/>
  <c r="H21" i="3"/>
  <c r="I21" i="3"/>
  <c r="H20" i="3"/>
  <c r="I20" i="3"/>
  <c r="H18" i="3"/>
  <c r="I18" i="3"/>
  <c r="H19" i="3"/>
  <c r="I19" i="3"/>
  <c r="H17" i="3"/>
  <c r="I17" i="3"/>
  <c r="H16" i="3"/>
  <c r="I16" i="3"/>
  <c r="H15" i="3"/>
  <c r="I15" i="3"/>
  <c r="H14" i="3"/>
  <c r="I14" i="3"/>
  <c r="H13" i="3"/>
  <c r="I13" i="3"/>
  <c r="K6" i="3"/>
  <c r="L6" i="3"/>
  <c r="J5" i="3"/>
  <c r="K5" i="3"/>
  <c r="L5" i="3"/>
  <c r="H11" i="3"/>
  <c r="I11" i="3"/>
  <c r="H12" i="3"/>
  <c r="I12" i="3"/>
  <c r="H10" i="3"/>
  <c r="I10" i="3"/>
  <c r="H9" i="3"/>
  <c r="I9" i="3"/>
  <c r="H8" i="3"/>
  <c r="I8" i="3"/>
  <c r="I32" i="3"/>
  <c r="H32" i="3"/>
  <c r="I31" i="3"/>
  <c r="H31" i="3"/>
  <c r="I29" i="3"/>
  <c r="H29" i="3"/>
  <c r="I23" i="3"/>
  <c r="H23" i="3"/>
  <c r="H6" i="3"/>
  <c r="H5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O2" i="3"/>
  <c r="I5" i="1"/>
  <c r="H6" i="1"/>
  <c r="I6" i="1"/>
  <c r="J6" i="1"/>
  <c r="H7" i="1"/>
  <c r="I7" i="1"/>
  <c r="J7" i="1"/>
  <c r="H8" i="1"/>
  <c r="I8" i="1"/>
  <c r="J8" i="1"/>
  <c r="H9" i="1"/>
  <c r="I9" i="1"/>
  <c r="J9" i="1"/>
  <c r="F6" i="1"/>
  <c r="F5" i="1"/>
  <c r="H5" i="1"/>
  <c r="G6" i="1"/>
  <c r="F7" i="1"/>
  <c r="G7" i="1"/>
  <c r="F8" i="1"/>
  <c r="G8" i="1"/>
  <c r="F9" i="1"/>
  <c r="G9" i="1"/>
  <c r="G5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L3" i="1"/>
  <c r="L2" i="1"/>
  <c r="J5" i="1"/>
</calcChain>
</file>

<file path=xl/sharedStrings.xml><?xml version="1.0" encoding="utf-8"?>
<sst xmlns="http://schemas.openxmlformats.org/spreadsheetml/2006/main" count="179" uniqueCount="113">
  <si>
    <t>ACTIVITY</t>
  </si>
  <si>
    <t xml:space="preserve"> Period Highlight:</t>
  </si>
  <si>
    <t>ACTUAL START</t>
  </si>
  <si>
    <t>PERCENT COMPLETE</t>
  </si>
  <si>
    <t>Actual Start</t>
  </si>
  <si>
    <t>Plan Duration</t>
  </si>
  <si>
    <t>% Complete</t>
  </si>
  <si>
    <t>Actual (beyond plan)</t>
  </si>
  <si>
    <t>% Complete (beyond plan)</t>
  </si>
  <si>
    <t>ACTUAL FINISH</t>
  </si>
  <si>
    <t>ACTUAL  DAYS</t>
  </si>
  <si>
    <t>Proposal preparation for the entire project which are going to be implemented by our team</t>
  </si>
  <si>
    <t>Find a better template design for website and backend</t>
  </si>
  <si>
    <t>360 Degree photo capture session</t>
  </si>
  <si>
    <t>DAYS
REMAIN</t>
  </si>
  <si>
    <t>START
DATE</t>
  </si>
  <si>
    <t>FINISH
DATE</t>
  </si>
  <si>
    <t>DURATION PERIOD</t>
  </si>
  <si>
    <t>Psudo Code</t>
  </si>
  <si>
    <t>Database Normalization</t>
  </si>
  <si>
    <t xml:space="preserve">Relational Schema </t>
  </si>
  <si>
    <t>Class Diagram (UML)</t>
  </si>
  <si>
    <t>Use Case Diagram  (UML)</t>
  </si>
  <si>
    <t>Structure Diagram (Data Flow Diagram)</t>
  </si>
  <si>
    <t>1st Level Diagram (Data Flow Diagram)</t>
  </si>
  <si>
    <t>0th Level Diagram (Data Flow Diagram)</t>
  </si>
  <si>
    <t>Context Level Diagram (Data Flow Diagram)</t>
  </si>
  <si>
    <t>ICBT Batch 68, Team,Project Lead - Aslam &amp; Pavithran</t>
  </si>
  <si>
    <t>SDLC</t>
  </si>
  <si>
    <t>Technical Feasibility - Preliminary Investigation</t>
  </si>
  <si>
    <t>Operational Feasibility - Preliminary Investigation</t>
  </si>
  <si>
    <t>Legal Feasibility - Preliminary Investigation</t>
  </si>
  <si>
    <t>Economic Feasibility - Preliminary Investigation</t>
  </si>
  <si>
    <t>Decision Table for students and courses</t>
  </si>
  <si>
    <t>Database Development</t>
  </si>
  <si>
    <t>Entity Relationship Diagram</t>
  </si>
  <si>
    <t>Onsite Observation with IT director &amp; IT Team to requirements gathering</t>
  </si>
  <si>
    <t>DEV</t>
  </si>
  <si>
    <t>TEST</t>
  </si>
  <si>
    <t>Website designing of ICBT domain</t>
  </si>
  <si>
    <t xml:space="preserve">Content Management System Designing </t>
  </si>
  <si>
    <t>Database Testing (QAE should put dummy data)</t>
  </si>
  <si>
    <t>Web development of ICBT domain in server side</t>
  </si>
  <si>
    <t>Build web content management system through chosen programming languages such of PHP server side and Javascript client side</t>
  </si>
  <si>
    <t>RG</t>
  </si>
  <si>
    <t>SD</t>
  </si>
  <si>
    <t>IM</t>
  </si>
  <si>
    <t>ICBT Website testing and Quality assurance</t>
  </si>
  <si>
    <t>ICBT CMS &amp; System testing and Quality assurance</t>
  </si>
  <si>
    <t>System demonstration, implementation and training for the staff</t>
  </si>
  <si>
    <t>Finished</t>
  </si>
  <si>
    <t>Deadline is near</t>
  </si>
  <si>
    <t>Not started</t>
  </si>
  <si>
    <t>Team</t>
  </si>
  <si>
    <t>Aslam, Harish</t>
  </si>
  <si>
    <t>Who ?</t>
  </si>
  <si>
    <t>Murali, Amalan</t>
  </si>
  <si>
    <t>Aslam, Pavi</t>
  </si>
  <si>
    <t>Murali</t>
  </si>
  <si>
    <t>ANY
NOTES</t>
  </si>
  <si>
    <t xml:space="preserve">
RESPONSIBLE</t>
  </si>
  <si>
    <t>ICBT - CMS Project Planning</t>
  </si>
  <si>
    <t>No</t>
  </si>
  <si>
    <t>Name</t>
  </si>
  <si>
    <t>ICBT Project Beginning</t>
  </si>
  <si>
    <t>DATE</t>
  </si>
  <si>
    <t>START</t>
  </si>
  <si>
    <t>FINISH</t>
  </si>
  <si>
    <t>DURATION</t>
  </si>
  <si>
    <t>Meetings</t>
  </si>
  <si>
    <t>ICBT CMS Development project</t>
  </si>
  <si>
    <t>CONCLUSION</t>
  </si>
  <si>
    <t>MEMBERS</t>
  </si>
  <si>
    <t>MEDIUM</t>
  </si>
  <si>
    <t>Proposal Planning</t>
  </si>
  <si>
    <t>Direct</t>
  </si>
  <si>
    <t>Project Planing</t>
  </si>
  <si>
    <t>Aslam, Pavithran</t>
  </si>
  <si>
    <t>Zoom</t>
  </si>
  <si>
    <t>Preparation for project planning and assign roles.</t>
  </si>
  <si>
    <t>Got ideas about proposal preparation.</t>
  </si>
  <si>
    <t>Preparing for the presentation of proposal  and start the project with taken instructions</t>
  </si>
  <si>
    <t>http://sys.nflogistic.com/filemgr/</t>
  </si>
  <si>
    <t>http://sys.nflogistic.com/mftp/</t>
  </si>
  <si>
    <t>Website security information</t>
  </si>
  <si>
    <t>http://icbt.nflogistic.com</t>
  </si>
  <si>
    <t>icbt</t>
  </si>
  <si>
    <t>File Manager Advanced</t>
  </si>
  <si>
    <t>File Manager Simple</t>
  </si>
  <si>
    <t>http://sys.nflogistic.com/phpmyadmin</t>
  </si>
  <si>
    <t>phpMyAdmin</t>
  </si>
  <si>
    <t xml:space="preserve">Databse Name </t>
  </si>
  <si>
    <t>icbtcms</t>
  </si>
  <si>
    <t xml:space="preserve">Databse Super User </t>
  </si>
  <si>
    <t>FTP Port</t>
  </si>
  <si>
    <t>FTP Username</t>
  </si>
  <si>
    <t>FTP Host / Server</t>
  </si>
  <si>
    <t>FTP Password</t>
  </si>
  <si>
    <t>ftp.nflogistic.com</t>
  </si>
  <si>
    <t>FTP Login Required</t>
  </si>
  <si>
    <t>Databse Password</t>
  </si>
  <si>
    <t>Database Login Required</t>
  </si>
  <si>
    <t>Website Domain</t>
  </si>
  <si>
    <t>Assigned all privileges</t>
  </si>
  <si>
    <t>***</t>
  </si>
  <si>
    <t>Username : icbt / Password : ***</t>
  </si>
  <si>
    <t>ICBT Aslam Anver 68/24</t>
  </si>
  <si>
    <t>Introduction and executive summary.</t>
  </si>
  <si>
    <t xml:space="preserve">Requirements gathering and prepare software requirement specification </t>
  </si>
  <si>
    <t xml:space="preserve">Testing the system </t>
  </si>
  <si>
    <t>MAD Project</t>
  </si>
  <si>
    <t>Design the application</t>
  </si>
  <si>
    <t>Develop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</si>
</sst>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mmm"/>
  </numFmts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9"/>
      <color theme="7"/>
      <name val="Century Gothic"/>
      <family val="2"/>
    </font>
    <font>
      <sz val="9"/>
      <color theme="1" tint="0.24994659260841701"/>
      <name val="Century Gothic"/>
      <family val="2"/>
    </font>
    <font>
      <i/>
      <sz val="9"/>
      <color theme="7"/>
      <name val="Century Gothic"/>
      <family val="2"/>
    </font>
    <font>
      <b/>
      <sz val="9"/>
      <color theme="1" tint="0.24994659260841701"/>
      <name val="Century Gothic"/>
      <family val="2"/>
    </font>
    <font>
      <b/>
      <sz val="9"/>
      <color theme="1" tint="0.34998626667073579"/>
      <name val="Century Gothic"/>
      <family val="2"/>
    </font>
    <font>
      <b/>
      <sz val="28"/>
      <color theme="7"/>
      <name val="Century Gothic"/>
      <family val="2"/>
    </font>
    <font>
      <b/>
      <sz val="8"/>
      <color theme="1" tint="0.34998626667073579"/>
      <name val="Century Gothic"/>
      <family val="2"/>
    </font>
    <font>
      <sz val="8"/>
      <color theme="1" tint="0.24994659260841701"/>
      <name val="Century Gothic"/>
      <family val="2"/>
    </font>
    <font>
      <u/>
      <sz val="11"/>
      <color theme="10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0" fontId="18" fillId="0" borderId="0" applyNumberFormat="0" applyFill="0" applyBorder="0" applyAlignment="0" applyProtection="0">
      <alignment horizontal="center" vertical="center"/>
    </xf>
  </cellStyleXfs>
  <cellXfs count="74">
    <xf numFmtId="0" fontId="0" fillId="0" borderId="0" xfId="0">
      <alignment horizontal="center" vertical="center"/>
    </xf>
    <xf numFmtId="0" fontId="10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>
      <alignment horizontal="center" vertical="center"/>
    </xf>
    <xf numFmtId="0" fontId="13" fillId="6" borderId="1" xfId="7" applyFont="1">
      <alignment horizontal="left" vertical="center"/>
    </xf>
    <xf numFmtId="0" fontId="11" fillId="2" borderId="4" xfId="14" applyFont="1" applyAlignment="1">
      <alignment horizontal="center"/>
    </xf>
    <xf numFmtId="0" fontId="11" fillId="3" borderId="3" xfId="15" applyFont="1" applyAlignment="1">
      <alignment horizontal="center"/>
    </xf>
    <xf numFmtId="0" fontId="11" fillId="4" borderId="3" xfId="16" applyFont="1" applyAlignment="1">
      <alignment horizontal="center"/>
    </xf>
    <xf numFmtId="0" fontId="11" fillId="5" borderId="3" xfId="17" applyFont="1" applyAlignment="1">
      <alignment horizontal="center"/>
    </xf>
    <xf numFmtId="0" fontId="11" fillId="7" borderId="3" xfId="18" applyFont="1" applyAlignment="1">
      <alignment horizontal="center"/>
    </xf>
    <xf numFmtId="0" fontId="11" fillId="0" borderId="0" xfId="0" applyFont="1" applyAlignment="1">
      <alignment vertical="center" wrapText="1"/>
    </xf>
    <xf numFmtId="0" fontId="13" fillId="0" borderId="0" xfId="2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9" fontId="10" fillId="0" borderId="0" xfId="6" applyFont="1" applyAlignment="1">
      <alignment horizontal="center" vertical="center"/>
    </xf>
    <xf numFmtId="0" fontId="13" fillId="0" borderId="0" xfId="2" applyFont="1">
      <alignment horizontal="left" wrapText="1"/>
    </xf>
    <xf numFmtId="9" fontId="10" fillId="0" borderId="0" xfId="6" applyFont="1">
      <alignment horizontal="center" vertical="center"/>
    </xf>
    <xf numFmtId="0" fontId="15" fillId="0" borderId="0" xfId="8" applyFont="1">
      <alignment vertical="center"/>
    </xf>
    <xf numFmtId="15" fontId="11" fillId="0" borderId="0" xfId="0" applyNumberFormat="1" applyFont="1" applyAlignment="1">
      <alignment horizontal="center" vertical="center"/>
    </xf>
    <xf numFmtId="165" fontId="16" fillId="0" borderId="0" xfId="11" applyNumberFormat="1" applyFont="1" applyAlignment="1">
      <alignment horizontal="center"/>
    </xf>
    <xf numFmtId="164" fontId="16" fillId="0" borderId="2" xfId="3" applyNumberFormat="1" applyFont="1">
      <alignment horizontal="center"/>
    </xf>
    <xf numFmtId="164" fontId="17" fillId="6" borderId="1" xfId="13" applyNumberFormat="1" applyFont="1">
      <alignment horizontal="center" vertical="center"/>
    </xf>
    <xf numFmtId="0" fontId="13" fillId="0" borderId="0" xfId="2" applyFont="1" applyAlignment="1">
      <alignment horizontal="center" vertical="center" wrapText="1"/>
    </xf>
    <xf numFmtId="0" fontId="15" fillId="0" borderId="0" xfId="8" applyFont="1" applyAlignment="1">
      <alignment horizontal="left" vertical="center"/>
    </xf>
    <xf numFmtId="0" fontId="12" fillId="0" borderId="0" xfId="12" applyFont="1" applyAlignment="1">
      <alignment horizontal="left" vertical="center" indent="1"/>
    </xf>
    <xf numFmtId="0" fontId="11" fillId="0" borderId="0" xfId="0" applyFont="1" applyAlignment="1">
      <alignment horizontal="left" vertical="center"/>
    </xf>
    <xf numFmtId="0" fontId="11" fillId="8" borderId="0" xfId="0" applyFont="1" applyFill="1">
      <alignment horizontal="center" vertical="center"/>
    </xf>
    <xf numFmtId="0" fontId="11" fillId="0" borderId="0" xfId="2" applyFont="1" applyAlignment="1">
      <alignment horizontal="center" vertical="center" wrapText="1"/>
    </xf>
    <xf numFmtId="0" fontId="11" fillId="9" borderId="0" xfId="0" applyFont="1" applyFill="1">
      <alignment horizontal="center" vertical="center"/>
    </xf>
    <xf numFmtId="0" fontId="15" fillId="9" borderId="0" xfId="8" applyFont="1" applyFill="1" applyAlignment="1">
      <alignment horizontal="left" vertical="center"/>
    </xf>
    <xf numFmtId="0" fontId="10" fillId="9" borderId="0" xfId="1" applyFont="1" applyFill="1" applyAlignment="1">
      <alignment horizontal="center"/>
    </xf>
    <xf numFmtId="0" fontId="13" fillId="9" borderId="0" xfId="2" applyFont="1" applyFill="1" applyAlignment="1">
      <alignment horizontal="left" vertical="center" wrapText="1"/>
    </xf>
    <xf numFmtId="15" fontId="11" fillId="9" borderId="0" xfId="0" applyNumberFormat="1" applyFont="1" applyFill="1" applyAlignment="1">
      <alignment horizontal="center" vertical="center"/>
    </xf>
    <xf numFmtId="20" fontId="11" fillId="9" borderId="0" xfId="0" applyNumberFormat="1" applyFont="1" applyFill="1" applyAlignment="1">
      <alignment horizontal="center" vertical="center"/>
    </xf>
    <xf numFmtId="0" fontId="11" fillId="9" borderId="0" xfId="2" applyFont="1" applyFill="1" applyAlignment="1">
      <alignment horizontal="center" vertical="center" wrapText="1"/>
    </xf>
    <xf numFmtId="0" fontId="0" fillId="9" borderId="0" xfId="0" applyFill="1">
      <alignment horizontal="center" vertical="center"/>
    </xf>
    <xf numFmtId="0" fontId="14" fillId="9" borderId="0" xfId="10" applyFont="1" applyFill="1" applyAlignment="1">
      <alignment horizontal="center" wrapText="1"/>
    </xf>
    <xf numFmtId="0" fontId="14" fillId="9" borderId="2" xfId="10" applyFont="1" applyFill="1" applyBorder="1" applyAlignment="1">
      <alignment horizontal="center" wrapText="1"/>
    </xf>
    <xf numFmtId="0" fontId="11" fillId="9" borderId="0" xfId="2" applyFont="1" applyFill="1" applyAlignment="1">
      <alignment horizontal="left" vertical="center" wrapText="1"/>
    </xf>
    <xf numFmtId="0" fontId="15" fillId="9" borderId="0" xfId="8" applyFont="1" applyFill="1" applyAlignment="1">
      <alignment vertical="center"/>
    </xf>
    <xf numFmtId="0" fontId="12" fillId="9" borderId="0" xfId="12" applyFont="1" applyFill="1" applyAlignment="1">
      <alignment vertical="center"/>
    </xf>
    <xf numFmtId="0" fontId="15" fillId="9" borderId="0" xfId="8" applyFont="1" applyFill="1" applyAlignment="1">
      <alignment horizontal="left" indent="1"/>
    </xf>
    <xf numFmtId="0" fontId="12" fillId="9" borderId="0" xfId="12" applyFont="1" applyFill="1" applyAlignment="1">
      <alignment horizontal="left" vertical="top" indent="1"/>
    </xf>
    <xf numFmtId="15" fontId="18" fillId="9" borderId="0" xfId="19" applyNumberFormat="1" applyFill="1" applyAlignment="1">
      <alignment horizontal="left" vertical="center"/>
    </xf>
    <xf numFmtId="20" fontId="11" fillId="9" borderId="0" xfId="0" applyNumberFormat="1" applyFont="1" applyFill="1" applyAlignment="1">
      <alignment horizontal="left" vertical="center"/>
    </xf>
    <xf numFmtId="0" fontId="14" fillId="0" borderId="0" xfId="9" applyFont="1" applyAlignment="1">
      <alignment horizontal="center"/>
    </xf>
    <xf numFmtId="0" fontId="14" fillId="0" borderId="2" xfId="9" applyFont="1" applyBorder="1" applyAlignment="1">
      <alignment horizontal="center"/>
    </xf>
    <xf numFmtId="0" fontId="11" fillId="0" borderId="6" xfId="5" applyFont="1" applyBorder="1">
      <alignment horizontal="left" vertical="center"/>
    </xf>
    <xf numFmtId="0" fontId="11" fillId="0" borderId="0" xfId="5" applyFont="1" applyBorder="1">
      <alignment horizontal="left" vertical="center"/>
    </xf>
    <xf numFmtId="0" fontId="12" fillId="0" borderId="0" xfId="12" applyFont="1">
      <alignment vertical="center"/>
    </xf>
    <xf numFmtId="0" fontId="14" fillId="0" borderId="0" xfId="9" applyFont="1" applyAlignment="1">
      <alignment horizontal="left"/>
    </xf>
    <xf numFmtId="0" fontId="14" fillId="0" borderId="2" xfId="9" applyFont="1" applyBorder="1" applyAlignment="1">
      <alignment horizontal="left"/>
    </xf>
    <xf numFmtId="0" fontId="14" fillId="0" borderId="0" xfId="10" applyFont="1" applyAlignment="1">
      <alignment horizontal="center" wrapText="1"/>
    </xf>
    <xf numFmtId="0" fontId="14" fillId="0" borderId="2" xfId="10" applyFont="1" applyBorder="1" applyAlignment="1">
      <alignment horizontal="center" wrapText="1"/>
    </xf>
    <xf numFmtId="0" fontId="14" fillId="0" borderId="5" xfId="10" applyFont="1" applyBorder="1" applyAlignment="1">
      <alignment horizontal="center" wrapText="1"/>
    </xf>
    <xf numFmtId="0" fontId="11" fillId="0" borderId="0" xfId="5" applyFont="1">
      <alignment horizontal="left" vertical="center"/>
    </xf>
    <xf numFmtId="0" fontId="11" fillId="0" borderId="7" xfId="5" applyFont="1" applyBorder="1">
      <alignment horizontal="left" vertical="center"/>
    </xf>
    <xf numFmtId="0" fontId="11" fillId="0" borderId="6" xfId="5" applyFont="1" applyBorder="1" applyAlignment="1">
      <alignment horizontal="left" vertical="center"/>
    </xf>
    <xf numFmtId="0" fontId="11" fillId="0" borderId="0" xfId="5" applyFont="1" applyBorder="1" applyAlignment="1">
      <alignment horizontal="left" vertical="center"/>
    </xf>
    <xf numFmtId="0" fontId="11" fillId="0" borderId="7" xfId="5" applyFont="1" applyBorder="1" applyAlignment="1">
      <alignment horizontal="left" vertical="center"/>
    </xf>
    <xf numFmtId="0" fontId="15" fillId="0" borderId="0" xfId="8" applyFont="1" applyAlignment="1">
      <alignment horizontal="left" vertical="center"/>
    </xf>
    <xf numFmtId="0" fontId="12" fillId="0" borderId="0" xfId="12" applyFont="1" applyAlignment="1">
      <alignment horizontal="left" vertical="center" indent="1"/>
    </xf>
    <xf numFmtId="0" fontId="14" fillId="0" borderId="0" xfId="9" applyFont="1" applyAlignment="1">
      <alignment horizontal="center" wrapText="1"/>
    </xf>
    <xf numFmtId="0" fontId="14" fillId="9" borderId="0" xfId="9" applyFont="1" applyFill="1" applyAlignment="1">
      <alignment horizontal="center" wrapText="1"/>
    </xf>
    <xf numFmtId="0" fontId="14" fillId="9" borderId="2" xfId="9" applyFont="1" applyFill="1" applyBorder="1" applyAlignment="1">
      <alignment horizontal="center" wrapText="1"/>
    </xf>
    <xf numFmtId="0" fontId="14" fillId="9" borderId="0" xfId="10" applyFont="1" applyFill="1" applyAlignment="1">
      <alignment horizontal="center" wrapText="1"/>
    </xf>
    <xf numFmtId="0" fontId="14" fillId="9" borderId="2" xfId="10" applyFont="1" applyFill="1" applyBorder="1" applyAlignment="1">
      <alignment horizontal="center" wrapText="1"/>
    </xf>
    <xf numFmtId="0" fontId="14" fillId="9" borderId="0" xfId="9" applyFont="1" applyFill="1" applyAlignment="1">
      <alignment horizontal="left" wrapText="1"/>
    </xf>
    <xf numFmtId="0" fontId="14" fillId="9" borderId="2" xfId="9" applyFont="1" applyFill="1" applyBorder="1" applyAlignment="1">
      <alignment horizontal="left" wrapText="1"/>
    </xf>
    <xf numFmtId="0" fontId="14" fillId="9" borderId="0" xfId="9" applyFont="1" applyFill="1" applyAlignment="1">
      <alignment horizontal="center"/>
    </xf>
    <xf numFmtId="0" fontId="14" fillId="9" borderId="2" xfId="9" applyFont="1" applyFill="1" applyBorder="1" applyAlignment="1">
      <alignment horizontal="center"/>
    </xf>
    <xf numFmtId="0" fontId="14" fillId="9" borderId="0" xfId="9" applyFont="1" applyFill="1" applyAlignment="1">
      <alignment horizontal="left"/>
    </xf>
    <xf numFmtId="0" fontId="14" fillId="9" borderId="2" xfId="9" applyFont="1" applyFill="1" applyBorder="1" applyAlignment="1">
      <alignment horizontal="left"/>
    </xf>
    <xf numFmtId="0" fontId="14" fillId="9" borderId="0" xfId="10" applyFont="1" applyFill="1" applyAlignment="1">
      <alignment horizontal="left" wrapText="1"/>
    </xf>
    <xf numFmtId="0" fontId="14" fillId="9" borderId="2" xfId="10" applyFont="1" applyFill="1" applyBorder="1" applyAlignment="1">
      <alignment horizontal="left" wrapText="1"/>
    </xf>
  </cellXfs>
  <cellStyles count="20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9" builtinId="8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7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ys.nflogistic.com/phpmyadmin" TargetMode="External"/><Relationship Id="rId2" Type="http://schemas.openxmlformats.org/officeDocument/2006/relationships/hyperlink" Target="http://sys.nflogistic.com/filemgr/" TargetMode="External"/><Relationship Id="rId1" Type="http://schemas.openxmlformats.org/officeDocument/2006/relationships/hyperlink" Target="http://icbt.nflogistic.com/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S12"/>
  <sheetViews>
    <sheetView showGridLines="0" tabSelected="1" topLeftCell="J1" zoomScaleNormal="100" zoomScaleSheetLayoutView="80" workbookViewId="0">
      <selection activeCell="AZ7" sqref="AZ7"/>
    </sheetView>
  </sheetViews>
  <sheetFormatPr defaultColWidth="2.75" defaultRowHeight="30" customHeight="1" x14ac:dyDescent="0.3"/>
  <cols>
    <col min="1" max="1" width="2.625" style="3" customWidth="1"/>
    <col min="2" max="2" width="2.625" style="14" customWidth="1"/>
    <col min="3" max="3" width="54.5" style="14" customWidth="1"/>
    <col min="4" max="5" width="10.625" style="2" customWidth="1"/>
    <col min="6" max="7" width="8.625" style="2" customWidth="1"/>
    <col min="8" max="9" width="10.625" style="2" customWidth="1"/>
    <col min="10" max="10" width="8.625" style="2" customWidth="1"/>
    <col min="11" max="11" width="13.625" style="15" customWidth="1"/>
    <col min="12" max="31" width="3.625" style="2" customWidth="1"/>
    <col min="32" max="45" width="3.625" style="3" customWidth="1"/>
    <col min="46" max="16384" width="2.75" style="3"/>
  </cols>
  <sheetData>
    <row r="1" spans="2:45" ht="39.75" customHeight="1" thickBot="1" x14ac:dyDescent="0.35">
      <c r="B1" s="16"/>
      <c r="C1" s="16" t="s">
        <v>110</v>
      </c>
      <c r="D1" s="1"/>
      <c r="E1" s="1"/>
      <c r="F1" s="1"/>
      <c r="G1" s="1"/>
      <c r="H1" s="1"/>
      <c r="I1" s="1"/>
      <c r="J1" s="1"/>
      <c r="K1" s="1"/>
    </row>
    <row r="2" spans="2:45" ht="21" customHeight="1" thickTop="1" thickBot="1" x14ac:dyDescent="0.35">
      <c r="B2" s="3"/>
      <c r="C2" s="48" t="s">
        <v>106</v>
      </c>
      <c r="D2" s="48"/>
      <c r="E2" s="48"/>
      <c r="F2" s="48"/>
      <c r="G2" s="48"/>
      <c r="H2" s="48"/>
      <c r="I2" s="48"/>
      <c r="J2" s="48"/>
      <c r="K2" s="4" t="s">
        <v>1</v>
      </c>
      <c r="L2" s="20">
        <f ca="1">TODAY()</f>
        <v>42977</v>
      </c>
      <c r="N2" s="5"/>
      <c r="O2" s="46" t="s">
        <v>5</v>
      </c>
      <c r="P2" s="54"/>
      <c r="Q2" s="54"/>
      <c r="R2" s="54"/>
      <c r="S2" s="55"/>
      <c r="T2" s="6"/>
      <c r="U2" s="46" t="s">
        <v>4</v>
      </c>
      <c r="V2" s="47"/>
      <c r="W2" s="47"/>
      <c r="X2" s="55"/>
      <c r="Y2" s="7"/>
      <c r="Z2" s="46" t="s">
        <v>6</v>
      </c>
      <c r="AA2" s="47"/>
      <c r="AB2" s="47"/>
      <c r="AC2" s="55"/>
      <c r="AD2" s="8"/>
      <c r="AE2" s="56" t="s">
        <v>7</v>
      </c>
      <c r="AF2" s="57"/>
      <c r="AG2" s="57"/>
      <c r="AH2" s="57"/>
      <c r="AI2" s="57"/>
      <c r="AJ2" s="57"/>
      <c r="AK2" s="58"/>
      <c r="AL2" s="9"/>
      <c r="AM2" s="46" t="s">
        <v>8</v>
      </c>
      <c r="AN2" s="47"/>
      <c r="AO2" s="47"/>
      <c r="AP2" s="47"/>
      <c r="AQ2" s="47"/>
      <c r="AR2" s="47"/>
      <c r="AS2" s="47"/>
    </row>
    <row r="3" spans="2:45" s="10" customFormat="1" ht="18.75" customHeight="1" thickTop="1" x14ac:dyDescent="0.25">
      <c r="B3" s="44"/>
      <c r="C3" s="49" t="s">
        <v>0</v>
      </c>
      <c r="D3" s="51" t="s">
        <v>15</v>
      </c>
      <c r="E3" s="51" t="s">
        <v>16</v>
      </c>
      <c r="F3" s="51" t="s">
        <v>17</v>
      </c>
      <c r="G3" s="51" t="s">
        <v>14</v>
      </c>
      <c r="H3" s="51" t="s">
        <v>2</v>
      </c>
      <c r="I3" s="51" t="s">
        <v>9</v>
      </c>
      <c r="J3" s="51" t="s">
        <v>10</v>
      </c>
      <c r="K3" s="53" t="s">
        <v>3</v>
      </c>
      <c r="L3" s="18" t="str">
        <f>CONCATENATE(WEEKNUM(L4),"-",MID(TEXT(WEEKDAY(L4),"aaa"),1,1))</f>
        <v>31-S</v>
      </c>
      <c r="M3" s="18" t="str">
        <f t="shared" ref="M3:AS3" si="0">CONCATENATE(WEEKNUM(M4),"-",MID(TEXT(WEEKDAY(M4),"aaa"),1,1))</f>
        <v>32-S</v>
      </c>
      <c r="N3" s="18" t="str">
        <f t="shared" si="0"/>
        <v>32-M</v>
      </c>
      <c r="O3" s="18" t="str">
        <f t="shared" si="0"/>
        <v>32-T</v>
      </c>
      <c r="P3" s="18" t="str">
        <f t="shared" si="0"/>
        <v>32-W</v>
      </c>
      <c r="Q3" s="18" t="str">
        <f t="shared" si="0"/>
        <v>32-T</v>
      </c>
      <c r="R3" s="18" t="str">
        <f t="shared" si="0"/>
        <v>32-F</v>
      </c>
      <c r="S3" s="18" t="str">
        <f t="shared" si="0"/>
        <v>32-S</v>
      </c>
      <c r="T3" s="18" t="str">
        <f t="shared" si="0"/>
        <v>33-S</v>
      </c>
      <c r="U3" s="18" t="str">
        <f t="shared" si="0"/>
        <v>33-M</v>
      </c>
      <c r="V3" s="18" t="str">
        <f t="shared" si="0"/>
        <v>33-T</v>
      </c>
      <c r="W3" s="18" t="str">
        <f t="shared" si="0"/>
        <v>33-W</v>
      </c>
      <c r="X3" s="18" t="str">
        <f t="shared" si="0"/>
        <v>33-T</v>
      </c>
      <c r="Y3" s="18" t="str">
        <f t="shared" si="0"/>
        <v>33-F</v>
      </c>
      <c r="Z3" s="18" t="str">
        <f t="shared" si="0"/>
        <v>33-S</v>
      </c>
      <c r="AA3" s="18" t="str">
        <f t="shared" si="0"/>
        <v>34-S</v>
      </c>
      <c r="AB3" s="18" t="str">
        <f t="shared" si="0"/>
        <v>34-M</v>
      </c>
      <c r="AC3" s="18" t="str">
        <f t="shared" si="0"/>
        <v>34-T</v>
      </c>
      <c r="AD3" s="18" t="str">
        <f t="shared" si="0"/>
        <v>34-W</v>
      </c>
      <c r="AE3" s="18" t="str">
        <f t="shared" si="0"/>
        <v>34-T</v>
      </c>
      <c r="AF3" s="18" t="str">
        <f t="shared" si="0"/>
        <v>34-F</v>
      </c>
      <c r="AG3" s="18" t="str">
        <f t="shared" si="0"/>
        <v>34-S</v>
      </c>
      <c r="AH3" s="18" t="str">
        <f t="shared" si="0"/>
        <v>35-S</v>
      </c>
      <c r="AI3" s="18" t="str">
        <f t="shared" si="0"/>
        <v>35-M</v>
      </c>
      <c r="AJ3" s="18" t="str">
        <f t="shared" si="0"/>
        <v>35-T</v>
      </c>
      <c r="AK3" s="18" t="str">
        <f t="shared" si="0"/>
        <v>35-W</v>
      </c>
      <c r="AL3" s="18" t="str">
        <f t="shared" si="0"/>
        <v>35-T</v>
      </c>
      <c r="AM3" s="18" t="str">
        <f t="shared" si="0"/>
        <v>35-F</v>
      </c>
      <c r="AN3" s="18" t="str">
        <f t="shared" si="0"/>
        <v>35-S</v>
      </c>
      <c r="AO3" s="18" t="str">
        <f t="shared" si="0"/>
        <v>36-S</v>
      </c>
      <c r="AP3" s="18" t="str">
        <f t="shared" si="0"/>
        <v>36-M</v>
      </c>
      <c r="AQ3" s="18" t="str">
        <f t="shared" si="0"/>
        <v>36-T</v>
      </c>
      <c r="AR3" s="18" t="str">
        <f t="shared" si="0"/>
        <v>36-W</v>
      </c>
      <c r="AS3" s="18" t="str">
        <f t="shared" si="0"/>
        <v>36-T</v>
      </c>
    </row>
    <row r="4" spans="2:45" ht="15.75" customHeight="1" x14ac:dyDescent="0.25">
      <c r="B4" s="45"/>
      <c r="C4" s="50"/>
      <c r="D4" s="52"/>
      <c r="E4" s="52"/>
      <c r="F4" s="52"/>
      <c r="G4" s="52"/>
      <c r="H4" s="52"/>
      <c r="I4" s="52"/>
      <c r="J4" s="52"/>
      <c r="K4" s="52"/>
      <c r="L4" s="19">
        <v>42952</v>
      </c>
      <c r="M4" s="19">
        <v>42953</v>
      </c>
      <c r="N4" s="19">
        <v>42954</v>
      </c>
      <c r="O4" s="19">
        <v>42955</v>
      </c>
      <c r="P4" s="19">
        <v>42956</v>
      </c>
      <c r="Q4" s="19">
        <v>42957</v>
      </c>
      <c r="R4" s="19">
        <v>42958</v>
      </c>
      <c r="S4" s="19">
        <v>42959</v>
      </c>
      <c r="T4" s="19">
        <v>42960</v>
      </c>
      <c r="U4" s="19">
        <v>42961</v>
      </c>
      <c r="V4" s="19">
        <v>42962</v>
      </c>
      <c r="W4" s="19">
        <v>42963</v>
      </c>
      <c r="X4" s="19">
        <v>42964</v>
      </c>
      <c r="Y4" s="19">
        <v>42965</v>
      </c>
      <c r="Z4" s="19">
        <v>42966</v>
      </c>
      <c r="AA4" s="19">
        <v>42967</v>
      </c>
      <c r="AB4" s="19">
        <v>42968</v>
      </c>
      <c r="AC4" s="19">
        <v>42969</v>
      </c>
      <c r="AD4" s="19">
        <v>42970</v>
      </c>
      <c r="AE4" s="19">
        <v>42971</v>
      </c>
      <c r="AF4" s="19">
        <v>42972</v>
      </c>
      <c r="AG4" s="19">
        <v>42973</v>
      </c>
      <c r="AH4" s="19">
        <v>42974</v>
      </c>
      <c r="AI4" s="19">
        <v>42975</v>
      </c>
      <c r="AJ4" s="19">
        <v>42976</v>
      </c>
      <c r="AK4" s="19">
        <v>42977</v>
      </c>
      <c r="AL4" s="19">
        <v>42978</v>
      </c>
      <c r="AM4" s="19">
        <v>42979</v>
      </c>
      <c r="AN4" s="19">
        <v>42980</v>
      </c>
      <c r="AO4" s="19">
        <v>42981</v>
      </c>
      <c r="AP4" s="19">
        <v>42982</v>
      </c>
      <c r="AQ4" s="19">
        <v>42983</v>
      </c>
      <c r="AR4" s="19">
        <v>42984</v>
      </c>
      <c r="AS4" s="19">
        <v>42985</v>
      </c>
    </row>
    <row r="5" spans="2:45" ht="30" customHeight="1" x14ac:dyDescent="0.3">
      <c r="B5" s="11">
        <v>1</v>
      </c>
      <c r="C5" s="11" t="s">
        <v>107</v>
      </c>
      <c r="D5" s="17">
        <v>42957</v>
      </c>
      <c r="E5" s="17">
        <v>42959</v>
      </c>
      <c r="F5" s="12">
        <f>E5-D5+1</f>
        <v>3</v>
      </c>
      <c r="G5" s="12">
        <f ca="1">IF(TODAY()-D5+1&lt;0,"-",IF(E5-TODAY()&gt;0,E5-TODAY(),0))</f>
        <v>0</v>
      </c>
      <c r="H5" s="17">
        <f>D5</f>
        <v>42957</v>
      </c>
      <c r="I5" s="17">
        <f>E5</f>
        <v>42959</v>
      </c>
      <c r="J5" s="12">
        <f>I5-H5+1</f>
        <v>3</v>
      </c>
      <c r="K5" s="13">
        <v>1</v>
      </c>
    </row>
    <row r="6" spans="2:45" ht="30" customHeight="1" x14ac:dyDescent="0.3">
      <c r="B6" s="11">
        <v>2</v>
      </c>
      <c r="C6" s="11" t="s">
        <v>108</v>
      </c>
      <c r="D6" s="17">
        <v>42962</v>
      </c>
      <c r="E6" s="17">
        <v>42965</v>
      </c>
      <c r="F6" s="12">
        <f>E6-D6+1</f>
        <v>4</v>
      </c>
      <c r="G6" s="12">
        <f t="shared" ref="G6:G9" ca="1" si="1">IF(TODAY()-D6+1&lt;0,"-",IF(E6-TODAY()&gt;0,E6-TODAY(),0))</f>
        <v>0</v>
      </c>
      <c r="H6" s="17">
        <f t="shared" ref="H6:H9" si="2">D6</f>
        <v>42962</v>
      </c>
      <c r="I6" s="17">
        <f t="shared" ref="I6:I9" si="3">E6</f>
        <v>42965</v>
      </c>
      <c r="J6" s="12">
        <f t="shared" ref="J6:J9" si="4">I6-H6+1</f>
        <v>4</v>
      </c>
      <c r="K6" s="13">
        <v>1</v>
      </c>
    </row>
    <row r="7" spans="2:45" ht="30" customHeight="1" x14ac:dyDescent="0.3">
      <c r="B7" s="11">
        <v>3</v>
      </c>
      <c r="C7" s="11" t="s">
        <v>111</v>
      </c>
      <c r="D7" s="17">
        <v>42967</v>
      </c>
      <c r="E7" s="17">
        <v>42972</v>
      </c>
      <c r="F7" s="12">
        <f t="shared" ref="F7:F9" si="5">E7-D7+1</f>
        <v>6</v>
      </c>
      <c r="G7" s="12">
        <f t="shared" ca="1" si="1"/>
        <v>0</v>
      </c>
      <c r="H7" s="17">
        <f t="shared" si="2"/>
        <v>42967</v>
      </c>
      <c r="I7" s="17">
        <f t="shared" si="3"/>
        <v>42972</v>
      </c>
      <c r="J7" s="12">
        <f t="shared" si="4"/>
        <v>6</v>
      </c>
      <c r="K7" s="13">
        <v>1</v>
      </c>
    </row>
    <row r="8" spans="2:45" ht="30" customHeight="1" x14ac:dyDescent="0.3">
      <c r="B8" s="11">
        <v>4</v>
      </c>
      <c r="C8" s="11" t="s">
        <v>112</v>
      </c>
      <c r="D8" s="17">
        <v>42973</v>
      </c>
      <c r="E8" s="17">
        <v>42976</v>
      </c>
      <c r="F8" s="12">
        <f t="shared" si="5"/>
        <v>4</v>
      </c>
      <c r="G8" s="12">
        <f t="shared" ca="1" si="1"/>
        <v>0</v>
      </c>
      <c r="H8" s="17">
        <f t="shared" si="2"/>
        <v>42973</v>
      </c>
      <c r="I8" s="17">
        <f t="shared" si="3"/>
        <v>42976</v>
      </c>
      <c r="J8" s="12">
        <f t="shared" si="4"/>
        <v>4</v>
      </c>
      <c r="K8" s="13">
        <v>1</v>
      </c>
    </row>
    <row r="9" spans="2:45" ht="30" customHeight="1" x14ac:dyDescent="0.3">
      <c r="B9" s="11">
        <v>5</v>
      </c>
      <c r="C9" s="11" t="s">
        <v>109</v>
      </c>
      <c r="D9" s="17">
        <v>42976</v>
      </c>
      <c r="E9" s="17">
        <v>42977</v>
      </c>
      <c r="F9" s="12">
        <f t="shared" si="5"/>
        <v>2</v>
      </c>
      <c r="G9" s="12">
        <f t="shared" ca="1" si="1"/>
        <v>0</v>
      </c>
      <c r="H9" s="17">
        <f t="shared" si="2"/>
        <v>42976</v>
      </c>
      <c r="I9" s="17">
        <f t="shared" si="3"/>
        <v>42977</v>
      </c>
      <c r="J9" s="12">
        <f t="shared" si="4"/>
        <v>2</v>
      </c>
      <c r="K9" s="13">
        <v>1</v>
      </c>
    </row>
    <row r="10" spans="2:45" ht="30" customHeight="1" x14ac:dyDescent="0.3">
      <c r="B10" s="11"/>
      <c r="C10" s="11"/>
      <c r="D10" s="17"/>
      <c r="E10" s="17"/>
      <c r="F10" s="12"/>
      <c r="G10" s="12"/>
      <c r="H10" s="17"/>
      <c r="I10" s="17"/>
      <c r="J10" s="12"/>
      <c r="K10" s="13"/>
    </row>
    <row r="11" spans="2:45" ht="30" customHeight="1" x14ac:dyDescent="0.3">
      <c r="B11" s="11"/>
      <c r="C11" s="11"/>
      <c r="D11" s="17"/>
      <c r="E11" s="17"/>
      <c r="F11" s="12"/>
      <c r="G11" s="12"/>
      <c r="H11" s="17"/>
      <c r="I11" s="17"/>
      <c r="J11" s="12"/>
      <c r="K11" s="13"/>
    </row>
    <row r="12" spans="2:45" ht="30" customHeight="1" x14ac:dyDescent="0.3">
      <c r="B12" s="11"/>
      <c r="C12" s="11"/>
      <c r="D12" s="17"/>
      <c r="E12" s="17"/>
      <c r="F12" s="12"/>
      <c r="G12" s="12"/>
      <c r="H12" s="17"/>
      <c r="I12" s="17"/>
      <c r="J12" s="12"/>
      <c r="K12" s="13"/>
    </row>
  </sheetData>
  <mergeCells count="16">
    <mergeCell ref="B3:B4"/>
    <mergeCell ref="AM2:AS2"/>
    <mergeCell ref="C2:J2"/>
    <mergeCell ref="C3:C4"/>
    <mergeCell ref="D3:D4"/>
    <mergeCell ref="F3:F4"/>
    <mergeCell ref="H3:H4"/>
    <mergeCell ref="J3:J4"/>
    <mergeCell ref="K3:K4"/>
    <mergeCell ref="O2:S2"/>
    <mergeCell ref="U2:X2"/>
    <mergeCell ref="Z2:AC2"/>
    <mergeCell ref="AE2:AK2"/>
    <mergeCell ref="E3:E4"/>
    <mergeCell ref="I3:I4"/>
    <mergeCell ref="G3:G4"/>
  </mergeCells>
  <conditionalFormatting sqref="L5:AS12">
    <cfRule type="expression" dxfId="68" priority="128">
      <formula>PercentComplete</formula>
    </cfRule>
    <cfRule type="expression" dxfId="67" priority="130">
      <formula>PercentCompleteBeyond</formula>
    </cfRule>
    <cfRule type="expression" dxfId="66" priority="131">
      <formula>Actual</formula>
    </cfRule>
    <cfRule type="expression" dxfId="65" priority="132">
      <formula>ActualBeyond</formula>
    </cfRule>
    <cfRule type="expression" dxfId="64" priority="133">
      <formula>Plan</formula>
    </cfRule>
    <cfRule type="expression" dxfId="63" priority="134">
      <formula>L$4=period_selected</formula>
    </cfRule>
    <cfRule type="expression" dxfId="62" priority="138">
      <formula>MOD(COLUMN(),2)</formula>
    </cfRule>
    <cfRule type="expression" dxfId="61" priority="139">
      <formula>MOD(COLUMN(),2)=0</formula>
    </cfRule>
  </conditionalFormatting>
  <conditionalFormatting sqref="C13:D13 F13 J13:AS13 H13">
    <cfRule type="expression" dxfId="60" priority="129">
      <formula>TRUE</formula>
    </cfRule>
  </conditionalFormatting>
  <conditionalFormatting sqref="L4:AS4">
    <cfRule type="expression" dxfId="59" priority="135">
      <formula>L$4=period_selected</formula>
    </cfRule>
  </conditionalFormatting>
  <conditionalFormatting sqref="E13">
    <cfRule type="expression" dxfId="58" priority="127">
      <formula>TRUE</formula>
    </cfRule>
  </conditionalFormatting>
  <conditionalFormatting sqref="I13">
    <cfRule type="expression" dxfId="57" priority="126">
      <formula>TRUE</formula>
    </cfRule>
  </conditionalFormatting>
  <conditionalFormatting sqref="G13">
    <cfRule type="expression" dxfId="56" priority="33">
      <formula>TRUE</formula>
    </cfRule>
  </conditionalFormatting>
  <conditionalFormatting sqref="B13">
    <cfRule type="expression" dxfId="55" priority="32">
      <formula>TRUE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This legend cell indicates plan duration" sqref="N2"/>
    <dataValidation allowBlank="1" showInputMessage="1" showErrorMessage="1" prompt="This legend cell indicates actual duration" sqref="T2"/>
    <dataValidation allowBlank="1" showInputMessage="1" showErrorMessage="1" prompt="This legend cell indicates the percentage of project completed" sqref="Y2"/>
    <dataValidation allowBlank="1" showInputMessage="1" showErrorMessage="1" prompt="This legend cell indicates actual duration beyond plan" sqref="AD2"/>
    <dataValidation allowBlank="1" showInputMessage="1" showErrorMessage="1" prompt="This legend cell indicates the percentage of project completed beyond plan" sqref="AL2"/>
    <dataValidation allowBlank="1" showInputMessage="1" showErrorMessage="1" prompt="Periods are charted from 1 to 60 starting from cell H4 to cell BO4 " sqref="L3:AS3"/>
    <dataValidation allowBlank="1" showInputMessage="1" showErrorMessage="1" prompt="Enter activity in column B, starting with cell B5_x000a_" sqref="B3:C4"/>
    <dataValidation allowBlank="1" showInputMessage="1" showErrorMessage="1" prompt="Enter plan start period in column C, starting with cell C5" sqref="D3:E4"/>
    <dataValidation allowBlank="1" showInputMessage="1" showErrorMessage="1" prompt="Enter plan duration period in column D, starting with cell D5" sqref="F3:G4"/>
    <dataValidation allowBlank="1" showInputMessage="1" showErrorMessage="1" prompt="Enter actual start period in column E, starting with cell E5" sqref="H3:I4"/>
    <dataValidation allowBlank="1" showInputMessage="1" showErrorMessage="1" prompt="Enter actual duration period in column F, starting with cell F5" sqref="J3:J4"/>
    <dataValidation allowBlank="1" showInputMessage="1" showErrorMessage="1" prompt="Enter the percentage of project completed in column G, starting with cell G5" sqref="K3:K4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Select a period to highlight in H2. A Chart legend is in J2 to AI2" sqref="B2:J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CG35"/>
  <sheetViews>
    <sheetView showGridLines="0" zoomScale="90" zoomScaleNormal="90" zoomScaleSheetLayoutView="80" workbookViewId="0">
      <selection activeCell="A5" sqref="A5:XFD5"/>
    </sheetView>
  </sheetViews>
  <sheetFormatPr defaultColWidth="2.75" defaultRowHeight="30" customHeight="1" x14ac:dyDescent="0.3"/>
  <cols>
    <col min="1" max="1" width="2.625" style="3" customWidth="1"/>
    <col min="2" max="2" width="2.625" style="14" customWidth="1"/>
    <col min="3" max="3" width="6.625" style="14" customWidth="1"/>
    <col min="4" max="4" width="54.5" style="14" customWidth="1"/>
    <col min="5" max="5" width="10.375" style="14" customWidth="1"/>
    <col min="6" max="7" width="10.625" style="2" customWidth="1"/>
    <col min="8" max="9" width="8.625" style="2" customWidth="1"/>
    <col min="10" max="11" width="10.625" style="2" customWidth="1"/>
    <col min="12" max="12" width="8.625" style="2" customWidth="1"/>
    <col min="13" max="13" width="10.125" style="14" customWidth="1"/>
    <col min="14" max="14" width="13.625" style="15" customWidth="1"/>
    <col min="15" max="34" width="3.625" style="2" customWidth="1"/>
    <col min="35" max="85" width="3.625" style="3" customWidth="1"/>
    <col min="86" max="16384" width="2.75" style="3"/>
  </cols>
  <sheetData>
    <row r="1" spans="2:85" ht="60" customHeight="1" thickBot="1" x14ac:dyDescent="0.35">
      <c r="B1" s="59" t="s">
        <v>61</v>
      </c>
      <c r="C1" s="59"/>
      <c r="D1" s="59"/>
      <c r="E1" s="22"/>
      <c r="F1" s="1"/>
      <c r="G1" s="1"/>
      <c r="H1" s="1"/>
      <c r="I1" s="1"/>
      <c r="J1" s="1"/>
      <c r="K1" s="1"/>
      <c r="L1" s="1"/>
      <c r="M1" s="22"/>
      <c r="N1" s="1"/>
    </row>
    <row r="2" spans="2:85" ht="21" customHeight="1" thickTop="1" thickBot="1" x14ac:dyDescent="0.35">
      <c r="B2" s="60" t="s">
        <v>27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23"/>
      <c r="N2" s="4" t="s">
        <v>1</v>
      </c>
      <c r="O2" s="20">
        <f ca="1">TODAY()</f>
        <v>42977</v>
      </c>
      <c r="Q2" s="5"/>
      <c r="R2" s="46" t="s">
        <v>5</v>
      </c>
      <c r="S2" s="54"/>
      <c r="T2" s="54"/>
      <c r="U2" s="54"/>
      <c r="V2" s="55"/>
      <c r="W2" s="6"/>
      <c r="X2" s="46" t="s">
        <v>4</v>
      </c>
      <c r="Y2" s="47"/>
      <c r="Z2" s="47"/>
      <c r="AA2" s="55"/>
      <c r="AB2" s="7"/>
      <c r="AC2" s="46" t="s">
        <v>6</v>
      </c>
      <c r="AD2" s="47"/>
      <c r="AE2" s="47"/>
      <c r="AF2" s="55"/>
      <c r="AG2" s="8"/>
      <c r="AH2" s="56" t="s">
        <v>7</v>
      </c>
      <c r="AI2" s="57"/>
      <c r="AJ2" s="57"/>
      <c r="AK2" s="57"/>
      <c r="AL2" s="57"/>
      <c r="AM2" s="57"/>
      <c r="AN2" s="58"/>
      <c r="AO2" s="9"/>
      <c r="AP2" s="46" t="s">
        <v>8</v>
      </c>
      <c r="AQ2" s="47"/>
      <c r="AR2" s="47"/>
      <c r="AS2" s="47"/>
      <c r="AT2" s="47"/>
      <c r="AU2" s="47"/>
      <c r="AV2" s="47"/>
      <c r="AW2" s="47"/>
      <c r="AX2" s="12"/>
      <c r="AY2" s="24" t="s">
        <v>50</v>
      </c>
      <c r="BA2" s="25"/>
      <c r="BB2" s="24" t="s">
        <v>52</v>
      </c>
      <c r="BE2" s="12"/>
      <c r="BF2" s="24" t="s">
        <v>51</v>
      </c>
    </row>
    <row r="3" spans="2:85" s="10" customFormat="1" ht="28.5" customHeight="1" thickTop="1" x14ac:dyDescent="0.25">
      <c r="B3" s="44"/>
      <c r="C3" s="44" t="s">
        <v>28</v>
      </c>
      <c r="D3" s="49" t="s">
        <v>0</v>
      </c>
      <c r="E3" s="61" t="s">
        <v>60</v>
      </c>
      <c r="F3" s="51" t="s">
        <v>15</v>
      </c>
      <c r="G3" s="51" t="s">
        <v>16</v>
      </c>
      <c r="H3" s="51" t="s">
        <v>17</v>
      </c>
      <c r="I3" s="51" t="s">
        <v>14</v>
      </c>
      <c r="J3" s="51" t="s">
        <v>2</v>
      </c>
      <c r="K3" s="51" t="s">
        <v>9</v>
      </c>
      <c r="L3" s="51" t="s">
        <v>10</v>
      </c>
      <c r="M3" s="61" t="s">
        <v>59</v>
      </c>
      <c r="N3" s="53" t="s">
        <v>3</v>
      </c>
      <c r="O3" s="18" t="str">
        <f>CONCATENATE(WEEKNUM(O4),"-",MID(TEXT(WEEKDAY(O4),"aaa"),1,1))</f>
        <v>9-M</v>
      </c>
      <c r="P3" s="18" t="str">
        <f t="shared" ref="P3:CA3" si="0">CONCATENATE(WEEKNUM(P4),"-",MID(TEXT(WEEKDAY(P4),"aaa"),1,1))</f>
        <v>9-T</v>
      </c>
      <c r="Q3" s="18" t="str">
        <f t="shared" si="0"/>
        <v>9-W</v>
      </c>
      <c r="R3" s="18" t="str">
        <f t="shared" si="0"/>
        <v>9-T</v>
      </c>
      <c r="S3" s="18" t="str">
        <f t="shared" si="0"/>
        <v>9-F</v>
      </c>
      <c r="T3" s="18" t="str">
        <f t="shared" si="0"/>
        <v>9-S</v>
      </c>
      <c r="U3" s="18" t="str">
        <f t="shared" si="0"/>
        <v>10-S</v>
      </c>
      <c r="V3" s="18" t="str">
        <f t="shared" si="0"/>
        <v>10-M</v>
      </c>
      <c r="W3" s="18" t="str">
        <f t="shared" si="0"/>
        <v>10-T</v>
      </c>
      <c r="X3" s="18" t="str">
        <f t="shared" si="0"/>
        <v>10-W</v>
      </c>
      <c r="Y3" s="18" t="str">
        <f t="shared" si="0"/>
        <v>10-T</v>
      </c>
      <c r="Z3" s="18" t="str">
        <f t="shared" si="0"/>
        <v>10-F</v>
      </c>
      <c r="AA3" s="18" t="str">
        <f t="shared" si="0"/>
        <v>10-S</v>
      </c>
      <c r="AB3" s="18" t="str">
        <f t="shared" si="0"/>
        <v>11-S</v>
      </c>
      <c r="AC3" s="18" t="str">
        <f t="shared" si="0"/>
        <v>11-M</v>
      </c>
      <c r="AD3" s="18" t="str">
        <f t="shared" si="0"/>
        <v>11-T</v>
      </c>
      <c r="AE3" s="18" t="str">
        <f t="shared" si="0"/>
        <v>11-W</v>
      </c>
      <c r="AF3" s="18" t="str">
        <f t="shared" si="0"/>
        <v>11-T</v>
      </c>
      <c r="AG3" s="18" t="str">
        <f t="shared" si="0"/>
        <v>11-F</v>
      </c>
      <c r="AH3" s="18" t="str">
        <f t="shared" si="0"/>
        <v>11-S</v>
      </c>
      <c r="AI3" s="18" t="str">
        <f t="shared" si="0"/>
        <v>12-S</v>
      </c>
      <c r="AJ3" s="18" t="str">
        <f t="shared" si="0"/>
        <v>12-M</v>
      </c>
      <c r="AK3" s="18" t="str">
        <f t="shared" si="0"/>
        <v>12-T</v>
      </c>
      <c r="AL3" s="18" t="str">
        <f t="shared" si="0"/>
        <v>12-W</v>
      </c>
      <c r="AM3" s="18" t="str">
        <f t="shared" si="0"/>
        <v>12-T</v>
      </c>
      <c r="AN3" s="18" t="str">
        <f t="shared" si="0"/>
        <v>12-F</v>
      </c>
      <c r="AO3" s="18" t="str">
        <f t="shared" si="0"/>
        <v>12-S</v>
      </c>
      <c r="AP3" s="18" t="str">
        <f t="shared" si="0"/>
        <v>13-S</v>
      </c>
      <c r="AQ3" s="18" t="str">
        <f t="shared" si="0"/>
        <v>13-M</v>
      </c>
      <c r="AR3" s="18" t="str">
        <f t="shared" si="0"/>
        <v>13-T</v>
      </c>
      <c r="AS3" s="18" t="str">
        <f t="shared" si="0"/>
        <v>13-W</v>
      </c>
      <c r="AT3" s="18" t="str">
        <f t="shared" si="0"/>
        <v>13-T</v>
      </c>
      <c r="AU3" s="18" t="str">
        <f t="shared" si="0"/>
        <v>13-F</v>
      </c>
      <c r="AV3" s="18" t="str">
        <f t="shared" si="0"/>
        <v>13-S</v>
      </c>
      <c r="AW3" s="18" t="str">
        <f t="shared" si="0"/>
        <v>14-S</v>
      </c>
      <c r="AX3" s="18" t="str">
        <f t="shared" si="0"/>
        <v>14-M</v>
      </c>
      <c r="AY3" s="18" t="str">
        <f t="shared" si="0"/>
        <v>14-T</v>
      </c>
      <c r="AZ3" s="18" t="str">
        <f t="shared" si="0"/>
        <v>14-W</v>
      </c>
      <c r="BA3" s="18" t="str">
        <f t="shared" si="0"/>
        <v>14-T</v>
      </c>
      <c r="BB3" s="18" t="str">
        <f t="shared" si="0"/>
        <v>14-F</v>
      </c>
      <c r="BC3" s="18" t="str">
        <f t="shared" si="0"/>
        <v>14-S</v>
      </c>
      <c r="BD3" s="18" t="str">
        <f t="shared" si="0"/>
        <v>15-S</v>
      </c>
      <c r="BE3" s="18" t="str">
        <f t="shared" si="0"/>
        <v>15-M</v>
      </c>
      <c r="BF3" s="18" t="str">
        <f t="shared" si="0"/>
        <v>15-T</v>
      </c>
      <c r="BG3" s="18" t="str">
        <f t="shared" si="0"/>
        <v>15-W</v>
      </c>
      <c r="BH3" s="18" t="str">
        <f t="shared" si="0"/>
        <v>15-T</v>
      </c>
      <c r="BI3" s="18" t="str">
        <f t="shared" si="0"/>
        <v>15-F</v>
      </c>
      <c r="BJ3" s="18" t="str">
        <f t="shared" si="0"/>
        <v>15-S</v>
      </c>
      <c r="BK3" s="18" t="str">
        <f t="shared" si="0"/>
        <v>16-S</v>
      </c>
      <c r="BL3" s="18" t="str">
        <f t="shared" si="0"/>
        <v>16-M</v>
      </c>
      <c r="BM3" s="18" t="str">
        <f t="shared" si="0"/>
        <v>16-T</v>
      </c>
      <c r="BN3" s="18" t="str">
        <f t="shared" si="0"/>
        <v>16-W</v>
      </c>
      <c r="BO3" s="18" t="str">
        <f t="shared" si="0"/>
        <v>16-T</v>
      </c>
      <c r="BP3" s="18" t="str">
        <f t="shared" si="0"/>
        <v>16-F</v>
      </c>
      <c r="BQ3" s="18" t="str">
        <f t="shared" si="0"/>
        <v>16-S</v>
      </c>
      <c r="BR3" s="18" t="str">
        <f t="shared" si="0"/>
        <v>17-S</v>
      </c>
      <c r="BS3" s="18" t="str">
        <f t="shared" si="0"/>
        <v>17-M</v>
      </c>
      <c r="BT3" s="18" t="str">
        <f t="shared" si="0"/>
        <v>17-T</v>
      </c>
      <c r="BU3" s="18" t="str">
        <f t="shared" si="0"/>
        <v>17-W</v>
      </c>
      <c r="BV3" s="18" t="str">
        <f t="shared" si="0"/>
        <v>17-T</v>
      </c>
      <c r="BW3" s="18" t="str">
        <f t="shared" si="0"/>
        <v>17-F</v>
      </c>
      <c r="BX3" s="18" t="str">
        <f t="shared" si="0"/>
        <v>17-S</v>
      </c>
      <c r="BY3" s="18" t="str">
        <f t="shared" si="0"/>
        <v>18-S</v>
      </c>
      <c r="BZ3" s="18" t="str">
        <f t="shared" si="0"/>
        <v>18-M</v>
      </c>
      <c r="CA3" s="18" t="str">
        <f t="shared" si="0"/>
        <v>18-T</v>
      </c>
      <c r="CB3" s="18" t="str">
        <f t="shared" ref="CB3:CG3" si="1">CONCATENATE(WEEKNUM(CB4),"-",MID(TEXT(WEEKDAY(CB4),"aaa"),1,1))</f>
        <v>18-W</v>
      </c>
      <c r="CC3" s="18" t="str">
        <f t="shared" si="1"/>
        <v>18-T</v>
      </c>
      <c r="CD3" s="18" t="str">
        <f t="shared" si="1"/>
        <v>18-F</v>
      </c>
      <c r="CE3" s="18" t="str">
        <f t="shared" si="1"/>
        <v>18-S</v>
      </c>
      <c r="CF3" s="18" t="str">
        <f t="shared" si="1"/>
        <v>19-S</v>
      </c>
      <c r="CG3" s="18" t="str">
        <f t="shared" si="1"/>
        <v>19-M</v>
      </c>
    </row>
    <row r="4" spans="2:85" ht="15.75" customHeight="1" x14ac:dyDescent="0.25">
      <c r="B4" s="45"/>
      <c r="C4" s="45"/>
      <c r="D4" s="50"/>
      <c r="E4" s="45"/>
      <c r="F4" s="52"/>
      <c r="G4" s="52"/>
      <c r="H4" s="52"/>
      <c r="I4" s="52"/>
      <c r="J4" s="52"/>
      <c r="K4" s="52"/>
      <c r="L4" s="52"/>
      <c r="M4" s="45"/>
      <c r="N4" s="52"/>
      <c r="O4" s="19">
        <v>42793</v>
      </c>
      <c r="P4" s="19">
        <v>42794</v>
      </c>
      <c r="Q4" s="19">
        <v>42795</v>
      </c>
      <c r="R4" s="19">
        <v>42796</v>
      </c>
      <c r="S4" s="19">
        <v>42797</v>
      </c>
      <c r="T4" s="19">
        <v>42798</v>
      </c>
      <c r="U4" s="19">
        <v>42799</v>
      </c>
      <c r="V4" s="19">
        <v>42800</v>
      </c>
      <c r="W4" s="19">
        <v>42801</v>
      </c>
      <c r="X4" s="19">
        <v>42802</v>
      </c>
      <c r="Y4" s="19">
        <v>42803</v>
      </c>
      <c r="Z4" s="19">
        <v>42804</v>
      </c>
      <c r="AA4" s="19">
        <v>42805</v>
      </c>
      <c r="AB4" s="19">
        <v>42806</v>
      </c>
      <c r="AC4" s="19">
        <v>42807</v>
      </c>
      <c r="AD4" s="19">
        <v>42808</v>
      </c>
      <c r="AE4" s="19">
        <v>42809</v>
      </c>
      <c r="AF4" s="19">
        <v>42810</v>
      </c>
      <c r="AG4" s="19">
        <v>42811</v>
      </c>
      <c r="AH4" s="19">
        <v>42812</v>
      </c>
      <c r="AI4" s="19">
        <v>42813</v>
      </c>
      <c r="AJ4" s="19">
        <v>42814</v>
      </c>
      <c r="AK4" s="19">
        <v>42815</v>
      </c>
      <c r="AL4" s="19">
        <v>42816</v>
      </c>
      <c r="AM4" s="19">
        <v>42817</v>
      </c>
      <c r="AN4" s="19">
        <v>42818</v>
      </c>
      <c r="AO4" s="19">
        <v>42819</v>
      </c>
      <c r="AP4" s="19">
        <v>42820</v>
      </c>
      <c r="AQ4" s="19">
        <v>42821</v>
      </c>
      <c r="AR4" s="19">
        <v>42822</v>
      </c>
      <c r="AS4" s="19">
        <v>42823</v>
      </c>
      <c r="AT4" s="19">
        <v>42824</v>
      </c>
      <c r="AU4" s="19">
        <v>42825</v>
      </c>
      <c r="AV4" s="19">
        <v>42826</v>
      </c>
      <c r="AW4" s="19">
        <v>42827</v>
      </c>
      <c r="AX4" s="19">
        <v>42828</v>
      </c>
      <c r="AY4" s="19">
        <v>42829</v>
      </c>
      <c r="AZ4" s="19">
        <v>42830</v>
      </c>
      <c r="BA4" s="19">
        <v>42831</v>
      </c>
      <c r="BB4" s="19">
        <v>42832</v>
      </c>
      <c r="BC4" s="19">
        <v>42833</v>
      </c>
      <c r="BD4" s="19">
        <v>42834</v>
      </c>
      <c r="BE4" s="19">
        <v>42835</v>
      </c>
      <c r="BF4" s="19">
        <v>42836</v>
      </c>
      <c r="BG4" s="19">
        <v>42837</v>
      </c>
      <c r="BH4" s="19">
        <v>42838</v>
      </c>
      <c r="BI4" s="19">
        <v>42839</v>
      </c>
      <c r="BJ4" s="19">
        <v>42840</v>
      </c>
      <c r="BK4" s="19">
        <v>42841</v>
      </c>
      <c r="BL4" s="19">
        <v>42842</v>
      </c>
      <c r="BM4" s="19">
        <v>42843</v>
      </c>
      <c r="BN4" s="19">
        <v>42844</v>
      </c>
      <c r="BO4" s="19">
        <v>42845</v>
      </c>
      <c r="BP4" s="19">
        <v>42846</v>
      </c>
      <c r="BQ4" s="19">
        <v>42847</v>
      </c>
      <c r="BR4" s="19">
        <v>42848</v>
      </c>
      <c r="BS4" s="19">
        <v>42849</v>
      </c>
      <c r="BT4" s="19">
        <v>42850</v>
      </c>
      <c r="BU4" s="19">
        <v>42851</v>
      </c>
      <c r="BV4" s="19">
        <v>42852</v>
      </c>
      <c r="BW4" s="19">
        <v>42853</v>
      </c>
      <c r="BX4" s="19">
        <v>42854</v>
      </c>
      <c r="BY4" s="19">
        <v>42855</v>
      </c>
      <c r="BZ4" s="19">
        <v>42856</v>
      </c>
      <c r="CA4" s="19">
        <v>42857</v>
      </c>
      <c r="CB4" s="19">
        <v>42858</v>
      </c>
      <c r="CC4" s="19">
        <v>42859</v>
      </c>
      <c r="CD4" s="19">
        <v>42860</v>
      </c>
      <c r="CE4" s="19">
        <v>42861</v>
      </c>
      <c r="CF4" s="19">
        <v>42862</v>
      </c>
      <c r="CG4" s="19">
        <v>42863</v>
      </c>
    </row>
    <row r="5" spans="2:85" ht="30" customHeight="1" x14ac:dyDescent="0.3">
      <c r="B5" s="11">
        <v>1</v>
      </c>
      <c r="C5" s="21" t="s">
        <v>44</v>
      </c>
      <c r="D5" s="11" t="s">
        <v>11</v>
      </c>
      <c r="E5" s="26" t="s">
        <v>53</v>
      </c>
      <c r="F5" s="17">
        <v>42793</v>
      </c>
      <c r="G5" s="17">
        <v>42799</v>
      </c>
      <c r="H5" s="12">
        <f t="shared" ref="H5:H32" si="2">G5-F5+1</f>
        <v>7</v>
      </c>
      <c r="I5" s="12">
        <f t="shared" ref="I5:I32" ca="1" si="3">IF(TODAY()-F5+1&lt;0,"-",IF(G5-TODAY()&gt;0,G5-TODAY(),0))</f>
        <v>0</v>
      </c>
      <c r="J5" s="17">
        <f>F5</f>
        <v>42793</v>
      </c>
      <c r="K5" s="17">
        <f>G5</f>
        <v>42799</v>
      </c>
      <c r="L5" s="12">
        <f t="shared" ref="L5:L32" si="4">K5-J5+1</f>
        <v>7</v>
      </c>
      <c r="M5" s="26"/>
      <c r="N5" s="13">
        <v>1</v>
      </c>
    </row>
    <row r="6" spans="2:85" ht="30" customHeight="1" x14ac:dyDescent="0.3">
      <c r="B6" s="11">
        <v>2</v>
      </c>
      <c r="C6" s="21" t="s">
        <v>45</v>
      </c>
      <c r="D6" s="11" t="s">
        <v>12</v>
      </c>
      <c r="E6" s="26" t="s">
        <v>53</v>
      </c>
      <c r="F6" s="17">
        <v>42801</v>
      </c>
      <c r="G6" s="17">
        <v>42805</v>
      </c>
      <c r="H6" s="12">
        <f t="shared" si="2"/>
        <v>5</v>
      </c>
      <c r="I6" s="12">
        <f t="shared" ca="1" si="3"/>
        <v>0</v>
      </c>
      <c r="J6" s="17">
        <v>42801</v>
      </c>
      <c r="K6" s="17">
        <f t="shared" ref="K6:K32" si="5">G6</f>
        <v>42805</v>
      </c>
      <c r="L6" s="12">
        <f t="shared" si="4"/>
        <v>5</v>
      </c>
      <c r="M6" s="26"/>
      <c r="N6" s="13">
        <v>1</v>
      </c>
    </row>
    <row r="7" spans="2:85" ht="30" customHeight="1" x14ac:dyDescent="0.3">
      <c r="B7" s="11">
        <v>3</v>
      </c>
      <c r="C7" s="21" t="s">
        <v>44</v>
      </c>
      <c r="D7" s="11" t="s">
        <v>36</v>
      </c>
      <c r="E7" s="26" t="s">
        <v>54</v>
      </c>
      <c r="F7" s="17">
        <v>42793</v>
      </c>
      <c r="G7" s="17">
        <v>42793</v>
      </c>
      <c r="H7" s="12">
        <f t="shared" si="2"/>
        <v>1</v>
      </c>
      <c r="I7" s="12">
        <f t="shared" ca="1" si="3"/>
        <v>0</v>
      </c>
      <c r="J7" s="17">
        <f t="shared" ref="J7:J32" si="6">F7</f>
        <v>42793</v>
      </c>
      <c r="K7" s="17">
        <f t="shared" si="5"/>
        <v>42793</v>
      </c>
      <c r="L7" s="12">
        <f t="shared" si="4"/>
        <v>1</v>
      </c>
      <c r="M7" s="26"/>
      <c r="N7" s="13">
        <v>1</v>
      </c>
    </row>
    <row r="8" spans="2:85" ht="30" customHeight="1" x14ac:dyDescent="0.3">
      <c r="B8" s="11">
        <v>4</v>
      </c>
      <c r="C8" s="21" t="s">
        <v>44</v>
      </c>
      <c r="D8" s="11" t="s">
        <v>30</v>
      </c>
      <c r="E8" s="21" t="s">
        <v>55</v>
      </c>
      <c r="F8" s="17">
        <v>42807</v>
      </c>
      <c r="G8" s="17">
        <v>42808</v>
      </c>
      <c r="H8" s="12">
        <f t="shared" si="2"/>
        <v>2</v>
      </c>
      <c r="I8" s="12">
        <f t="shared" ca="1" si="3"/>
        <v>0</v>
      </c>
      <c r="J8" s="17">
        <f t="shared" si="6"/>
        <v>42807</v>
      </c>
      <c r="K8" s="17">
        <f t="shared" si="5"/>
        <v>42808</v>
      </c>
      <c r="L8" s="12">
        <f t="shared" si="4"/>
        <v>2</v>
      </c>
      <c r="M8" s="26"/>
      <c r="N8" s="13">
        <v>0.25</v>
      </c>
    </row>
    <row r="9" spans="2:85" ht="30" customHeight="1" x14ac:dyDescent="0.3">
      <c r="B9" s="11">
        <v>5</v>
      </c>
      <c r="C9" s="21" t="s">
        <v>44</v>
      </c>
      <c r="D9" s="11" t="s">
        <v>31</v>
      </c>
      <c r="E9" s="21" t="s">
        <v>55</v>
      </c>
      <c r="F9" s="17">
        <v>42808</v>
      </c>
      <c r="G9" s="17">
        <v>42808</v>
      </c>
      <c r="H9" s="12">
        <f t="shared" si="2"/>
        <v>1</v>
      </c>
      <c r="I9" s="12">
        <f t="shared" ca="1" si="3"/>
        <v>0</v>
      </c>
      <c r="J9" s="17">
        <f t="shared" si="6"/>
        <v>42808</v>
      </c>
      <c r="K9" s="17">
        <f t="shared" si="5"/>
        <v>42808</v>
      </c>
      <c r="L9" s="12">
        <f t="shared" si="4"/>
        <v>1</v>
      </c>
      <c r="M9" s="26"/>
      <c r="N9" s="13">
        <v>0</v>
      </c>
    </row>
    <row r="10" spans="2:85" ht="30" customHeight="1" x14ac:dyDescent="0.3">
      <c r="B10" s="11">
        <v>6</v>
      </c>
      <c r="C10" s="21" t="s">
        <v>44</v>
      </c>
      <c r="D10" s="11" t="s">
        <v>32</v>
      </c>
      <c r="E10" s="21" t="s">
        <v>55</v>
      </c>
      <c r="F10" s="17">
        <v>42809</v>
      </c>
      <c r="G10" s="17">
        <v>42809</v>
      </c>
      <c r="H10" s="12">
        <f t="shared" si="2"/>
        <v>1</v>
      </c>
      <c r="I10" s="12">
        <f t="shared" ca="1" si="3"/>
        <v>0</v>
      </c>
      <c r="J10" s="17">
        <f t="shared" si="6"/>
        <v>42809</v>
      </c>
      <c r="K10" s="17">
        <f t="shared" si="5"/>
        <v>42809</v>
      </c>
      <c r="L10" s="12">
        <f t="shared" si="4"/>
        <v>1</v>
      </c>
      <c r="M10" s="26"/>
      <c r="N10" s="13">
        <v>0</v>
      </c>
    </row>
    <row r="11" spans="2:85" ht="30" customHeight="1" x14ac:dyDescent="0.3">
      <c r="B11" s="11">
        <v>7</v>
      </c>
      <c r="C11" s="21" t="s">
        <v>44</v>
      </c>
      <c r="D11" s="11" t="s">
        <v>33</v>
      </c>
      <c r="E11" s="21" t="s">
        <v>55</v>
      </c>
      <c r="F11" s="17">
        <v>42809</v>
      </c>
      <c r="G11" s="17">
        <v>42809</v>
      </c>
      <c r="H11" s="12">
        <f t="shared" si="2"/>
        <v>1</v>
      </c>
      <c r="I11" s="12">
        <f t="shared" ca="1" si="3"/>
        <v>0</v>
      </c>
      <c r="J11" s="17">
        <f t="shared" si="6"/>
        <v>42809</v>
      </c>
      <c r="K11" s="17">
        <f t="shared" si="5"/>
        <v>42809</v>
      </c>
      <c r="L11" s="12">
        <f t="shared" si="4"/>
        <v>1</v>
      </c>
      <c r="M11" s="26"/>
      <c r="N11" s="13">
        <v>0</v>
      </c>
    </row>
    <row r="12" spans="2:85" ht="30" customHeight="1" x14ac:dyDescent="0.3">
      <c r="B12" s="11">
        <v>8</v>
      </c>
      <c r="C12" s="21" t="s">
        <v>44</v>
      </c>
      <c r="D12" s="11" t="s">
        <v>29</v>
      </c>
      <c r="E12" s="21" t="s">
        <v>55</v>
      </c>
      <c r="F12" s="17">
        <v>42810</v>
      </c>
      <c r="G12" s="17">
        <v>42811</v>
      </c>
      <c r="H12" s="12">
        <f t="shared" si="2"/>
        <v>2</v>
      </c>
      <c r="I12" s="12">
        <f t="shared" ca="1" si="3"/>
        <v>0</v>
      </c>
      <c r="J12" s="17">
        <f t="shared" si="6"/>
        <v>42810</v>
      </c>
      <c r="K12" s="17">
        <f t="shared" si="5"/>
        <v>42811</v>
      </c>
      <c r="L12" s="12">
        <f t="shared" si="4"/>
        <v>2</v>
      </c>
      <c r="M12" s="26"/>
      <c r="N12" s="13">
        <v>0</v>
      </c>
    </row>
    <row r="13" spans="2:85" ht="30" customHeight="1" x14ac:dyDescent="0.3">
      <c r="B13" s="11">
        <v>9</v>
      </c>
      <c r="C13" s="21" t="s">
        <v>45</v>
      </c>
      <c r="D13" s="11" t="s">
        <v>26</v>
      </c>
      <c r="E13" s="21" t="s">
        <v>55</v>
      </c>
      <c r="F13" s="17">
        <v>42812</v>
      </c>
      <c r="G13" s="17">
        <v>42812</v>
      </c>
      <c r="H13" s="12">
        <f t="shared" si="2"/>
        <v>1</v>
      </c>
      <c r="I13" s="12">
        <f t="shared" ca="1" si="3"/>
        <v>0</v>
      </c>
      <c r="J13" s="17">
        <f t="shared" si="6"/>
        <v>42812</v>
      </c>
      <c r="K13" s="17">
        <f t="shared" si="5"/>
        <v>42812</v>
      </c>
      <c r="L13" s="12">
        <f t="shared" si="4"/>
        <v>1</v>
      </c>
      <c r="M13" s="26"/>
      <c r="N13" s="13">
        <v>0</v>
      </c>
    </row>
    <row r="14" spans="2:85" ht="30" customHeight="1" x14ac:dyDescent="0.3">
      <c r="B14" s="11">
        <v>10</v>
      </c>
      <c r="C14" s="21" t="s">
        <v>45</v>
      </c>
      <c r="D14" s="11" t="s">
        <v>25</v>
      </c>
      <c r="E14" s="21" t="s">
        <v>55</v>
      </c>
      <c r="F14" s="17">
        <v>42812</v>
      </c>
      <c r="G14" s="17">
        <v>42812</v>
      </c>
      <c r="H14" s="12">
        <f t="shared" si="2"/>
        <v>1</v>
      </c>
      <c r="I14" s="12">
        <f t="shared" ca="1" si="3"/>
        <v>0</v>
      </c>
      <c r="J14" s="17">
        <f t="shared" si="6"/>
        <v>42812</v>
      </c>
      <c r="K14" s="17">
        <f t="shared" si="5"/>
        <v>42812</v>
      </c>
      <c r="L14" s="12">
        <f t="shared" si="4"/>
        <v>1</v>
      </c>
      <c r="M14" s="26"/>
      <c r="N14" s="13">
        <v>0</v>
      </c>
    </row>
    <row r="15" spans="2:85" ht="30" customHeight="1" x14ac:dyDescent="0.3">
      <c r="B15" s="11">
        <v>11</v>
      </c>
      <c r="C15" s="21" t="s">
        <v>45</v>
      </c>
      <c r="D15" s="11" t="s">
        <v>24</v>
      </c>
      <c r="E15" s="21" t="s">
        <v>55</v>
      </c>
      <c r="F15" s="17">
        <v>42813</v>
      </c>
      <c r="G15" s="17">
        <v>42813</v>
      </c>
      <c r="H15" s="12">
        <f t="shared" si="2"/>
        <v>1</v>
      </c>
      <c r="I15" s="12">
        <f t="shared" ca="1" si="3"/>
        <v>0</v>
      </c>
      <c r="J15" s="17">
        <f t="shared" si="6"/>
        <v>42813</v>
      </c>
      <c r="K15" s="17">
        <f t="shared" si="5"/>
        <v>42813</v>
      </c>
      <c r="L15" s="12">
        <f t="shared" si="4"/>
        <v>1</v>
      </c>
      <c r="M15" s="26"/>
      <c r="N15" s="13">
        <v>0</v>
      </c>
    </row>
    <row r="16" spans="2:85" ht="30" customHeight="1" x14ac:dyDescent="0.3">
      <c r="B16" s="11">
        <v>12</v>
      </c>
      <c r="C16" s="21" t="s">
        <v>45</v>
      </c>
      <c r="D16" s="11" t="s">
        <v>23</v>
      </c>
      <c r="E16" s="21" t="s">
        <v>55</v>
      </c>
      <c r="F16" s="17">
        <v>42813</v>
      </c>
      <c r="G16" s="17">
        <v>42813</v>
      </c>
      <c r="H16" s="12">
        <f t="shared" si="2"/>
        <v>1</v>
      </c>
      <c r="I16" s="12">
        <f t="shared" ca="1" si="3"/>
        <v>0</v>
      </c>
      <c r="J16" s="17">
        <f t="shared" si="6"/>
        <v>42813</v>
      </c>
      <c r="K16" s="17">
        <f t="shared" si="5"/>
        <v>42813</v>
      </c>
      <c r="L16" s="12">
        <f t="shared" si="4"/>
        <v>1</v>
      </c>
      <c r="M16" s="26"/>
      <c r="N16" s="13">
        <v>0</v>
      </c>
    </row>
    <row r="17" spans="2:14" ht="30" customHeight="1" x14ac:dyDescent="0.3">
      <c r="B17" s="11">
        <v>13</v>
      </c>
      <c r="C17" s="21" t="s">
        <v>45</v>
      </c>
      <c r="D17" s="11" t="s">
        <v>22</v>
      </c>
      <c r="E17" s="21" t="s">
        <v>55</v>
      </c>
      <c r="F17" s="17">
        <v>42814</v>
      </c>
      <c r="G17" s="17">
        <v>42814</v>
      </c>
      <c r="H17" s="12">
        <f t="shared" si="2"/>
        <v>1</v>
      </c>
      <c r="I17" s="12">
        <f t="shared" ca="1" si="3"/>
        <v>0</v>
      </c>
      <c r="J17" s="17">
        <f t="shared" si="6"/>
        <v>42814</v>
      </c>
      <c r="K17" s="17">
        <f t="shared" si="5"/>
        <v>42814</v>
      </c>
      <c r="L17" s="12">
        <f t="shared" si="4"/>
        <v>1</v>
      </c>
      <c r="M17" s="26"/>
      <c r="N17" s="13">
        <v>0</v>
      </c>
    </row>
    <row r="18" spans="2:14" ht="30" customHeight="1" x14ac:dyDescent="0.3">
      <c r="B18" s="11">
        <v>14</v>
      </c>
      <c r="C18" s="21" t="s">
        <v>45</v>
      </c>
      <c r="D18" s="11" t="s">
        <v>18</v>
      </c>
      <c r="E18" s="21" t="s">
        <v>55</v>
      </c>
      <c r="F18" s="17">
        <v>42814</v>
      </c>
      <c r="G18" s="17">
        <v>42814</v>
      </c>
      <c r="H18" s="12">
        <f t="shared" si="2"/>
        <v>1</v>
      </c>
      <c r="I18" s="12">
        <f t="shared" ca="1" si="3"/>
        <v>0</v>
      </c>
      <c r="J18" s="17">
        <f t="shared" si="6"/>
        <v>42814</v>
      </c>
      <c r="K18" s="17">
        <f t="shared" si="5"/>
        <v>42814</v>
      </c>
      <c r="L18" s="12">
        <f t="shared" si="4"/>
        <v>1</v>
      </c>
      <c r="M18" s="26"/>
      <c r="N18" s="13">
        <v>0</v>
      </c>
    </row>
    <row r="19" spans="2:14" ht="30" customHeight="1" x14ac:dyDescent="0.3">
      <c r="B19" s="11">
        <v>15</v>
      </c>
      <c r="C19" s="21" t="s">
        <v>45</v>
      </c>
      <c r="D19" s="11" t="s">
        <v>21</v>
      </c>
      <c r="E19" s="21" t="s">
        <v>55</v>
      </c>
      <c r="F19" s="17">
        <v>42815</v>
      </c>
      <c r="G19" s="17">
        <v>42816</v>
      </c>
      <c r="H19" s="12">
        <f t="shared" si="2"/>
        <v>2</v>
      </c>
      <c r="I19" s="12">
        <f t="shared" ca="1" si="3"/>
        <v>0</v>
      </c>
      <c r="J19" s="17">
        <f t="shared" si="6"/>
        <v>42815</v>
      </c>
      <c r="K19" s="17">
        <f t="shared" si="5"/>
        <v>42816</v>
      </c>
      <c r="L19" s="12">
        <f t="shared" si="4"/>
        <v>2</v>
      </c>
      <c r="M19" s="26"/>
      <c r="N19" s="13">
        <v>0</v>
      </c>
    </row>
    <row r="20" spans="2:14" ht="30" customHeight="1" x14ac:dyDescent="0.3">
      <c r="B20" s="11">
        <v>16</v>
      </c>
      <c r="C20" s="21" t="s">
        <v>45</v>
      </c>
      <c r="D20" s="11" t="s">
        <v>35</v>
      </c>
      <c r="E20" s="21" t="s">
        <v>55</v>
      </c>
      <c r="F20" s="17">
        <v>42817</v>
      </c>
      <c r="G20" s="17">
        <v>42817</v>
      </c>
      <c r="H20" s="12">
        <f t="shared" si="2"/>
        <v>1</v>
      </c>
      <c r="I20" s="12">
        <f t="shared" ca="1" si="3"/>
        <v>0</v>
      </c>
      <c r="J20" s="17">
        <f t="shared" si="6"/>
        <v>42817</v>
      </c>
      <c r="K20" s="17">
        <f t="shared" si="5"/>
        <v>42817</v>
      </c>
      <c r="L20" s="12">
        <f t="shared" si="4"/>
        <v>1</v>
      </c>
      <c r="M20" s="26"/>
      <c r="N20" s="13">
        <v>0</v>
      </c>
    </row>
    <row r="21" spans="2:14" ht="30" customHeight="1" x14ac:dyDescent="0.3">
      <c r="B21" s="11">
        <v>17</v>
      </c>
      <c r="C21" s="21" t="s">
        <v>45</v>
      </c>
      <c r="D21" s="11" t="s">
        <v>20</v>
      </c>
      <c r="E21" s="21" t="s">
        <v>55</v>
      </c>
      <c r="F21" s="17">
        <v>42818</v>
      </c>
      <c r="G21" s="17">
        <v>42818</v>
      </c>
      <c r="H21" s="12">
        <f t="shared" si="2"/>
        <v>1</v>
      </c>
      <c r="I21" s="12">
        <f t="shared" ca="1" si="3"/>
        <v>0</v>
      </c>
      <c r="J21" s="17">
        <f t="shared" si="6"/>
        <v>42818</v>
      </c>
      <c r="K21" s="17">
        <f t="shared" si="5"/>
        <v>42818</v>
      </c>
      <c r="L21" s="12">
        <f t="shared" si="4"/>
        <v>1</v>
      </c>
      <c r="M21" s="26"/>
      <c r="N21" s="13">
        <v>0</v>
      </c>
    </row>
    <row r="22" spans="2:14" ht="30" customHeight="1" x14ac:dyDescent="0.3">
      <c r="B22" s="11">
        <v>18</v>
      </c>
      <c r="C22" s="21" t="s">
        <v>45</v>
      </c>
      <c r="D22" s="11" t="s">
        <v>19</v>
      </c>
      <c r="E22" s="21" t="s">
        <v>55</v>
      </c>
      <c r="F22" s="17">
        <v>42819</v>
      </c>
      <c r="G22" s="17">
        <v>42819</v>
      </c>
      <c r="H22" s="12">
        <f t="shared" si="2"/>
        <v>1</v>
      </c>
      <c r="I22" s="12">
        <f t="shared" ca="1" si="3"/>
        <v>0</v>
      </c>
      <c r="J22" s="17">
        <f t="shared" si="6"/>
        <v>42819</v>
      </c>
      <c r="K22" s="17">
        <f t="shared" si="5"/>
        <v>42819</v>
      </c>
      <c r="L22" s="12">
        <f t="shared" si="4"/>
        <v>1</v>
      </c>
      <c r="M22" s="26"/>
      <c r="N22" s="13">
        <v>0</v>
      </c>
    </row>
    <row r="23" spans="2:14" ht="30" customHeight="1" x14ac:dyDescent="0.3">
      <c r="B23" s="11">
        <v>19</v>
      </c>
      <c r="C23" s="21" t="s">
        <v>44</v>
      </c>
      <c r="D23" s="11" t="s">
        <v>13</v>
      </c>
      <c r="E23" s="26" t="s">
        <v>58</v>
      </c>
      <c r="F23" s="17">
        <v>42819</v>
      </c>
      <c r="G23" s="17">
        <v>42822</v>
      </c>
      <c r="H23" s="12">
        <f t="shared" si="2"/>
        <v>4</v>
      </c>
      <c r="I23" s="12">
        <f t="shared" ca="1" si="3"/>
        <v>0</v>
      </c>
      <c r="J23" s="17">
        <f t="shared" si="6"/>
        <v>42819</v>
      </c>
      <c r="K23" s="17">
        <f t="shared" si="5"/>
        <v>42822</v>
      </c>
      <c r="L23" s="12">
        <f t="shared" si="4"/>
        <v>4</v>
      </c>
      <c r="M23" s="26"/>
      <c r="N23" s="13">
        <v>0</v>
      </c>
    </row>
    <row r="24" spans="2:14" ht="30" customHeight="1" x14ac:dyDescent="0.3">
      <c r="B24" s="11">
        <v>20</v>
      </c>
      <c r="C24" s="21" t="s">
        <v>37</v>
      </c>
      <c r="D24" s="11" t="s">
        <v>39</v>
      </c>
      <c r="E24" s="26" t="s">
        <v>57</v>
      </c>
      <c r="F24" s="17">
        <v>42807</v>
      </c>
      <c r="G24" s="17">
        <v>42817</v>
      </c>
      <c r="H24" s="12">
        <f t="shared" si="2"/>
        <v>11</v>
      </c>
      <c r="I24" s="12">
        <f t="shared" ca="1" si="3"/>
        <v>0</v>
      </c>
      <c r="J24" s="17">
        <f t="shared" si="6"/>
        <v>42807</v>
      </c>
      <c r="K24" s="17">
        <f t="shared" si="5"/>
        <v>42817</v>
      </c>
      <c r="L24" s="12">
        <f t="shared" si="4"/>
        <v>11</v>
      </c>
      <c r="M24" s="26"/>
      <c r="N24" s="13">
        <v>0</v>
      </c>
    </row>
    <row r="25" spans="2:14" ht="30" customHeight="1" x14ac:dyDescent="0.3">
      <c r="B25" s="11">
        <v>21</v>
      </c>
      <c r="C25" s="21" t="s">
        <v>37</v>
      </c>
      <c r="D25" s="11" t="s">
        <v>40</v>
      </c>
      <c r="E25" s="26" t="s">
        <v>57</v>
      </c>
      <c r="F25" s="17">
        <v>42818</v>
      </c>
      <c r="G25" s="17">
        <v>42826</v>
      </c>
      <c r="H25" s="12">
        <f t="shared" si="2"/>
        <v>9</v>
      </c>
      <c r="I25" s="12">
        <f t="shared" ca="1" si="3"/>
        <v>0</v>
      </c>
      <c r="J25" s="17">
        <f t="shared" si="6"/>
        <v>42818</v>
      </c>
      <c r="K25" s="17">
        <f t="shared" si="5"/>
        <v>42826</v>
      </c>
      <c r="L25" s="12">
        <f t="shared" si="4"/>
        <v>9</v>
      </c>
      <c r="M25" s="26"/>
      <c r="N25" s="13">
        <v>0</v>
      </c>
    </row>
    <row r="26" spans="2:14" ht="30" customHeight="1" x14ac:dyDescent="0.3">
      <c r="B26" s="11">
        <v>22</v>
      </c>
      <c r="C26" s="21" t="s">
        <v>37</v>
      </c>
      <c r="D26" s="11" t="s">
        <v>34</v>
      </c>
      <c r="E26" s="26" t="s">
        <v>57</v>
      </c>
      <c r="F26" s="17">
        <v>42827</v>
      </c>
      <c r="G26" s="17">
        <v>42831</v>
      </c>
      <c r="H26" s="12">
        <f t="shared" si="2"/>
        <v>5</v>
      </c>
      <c r="I26" s="12">
        <f t="shared" ca="1" si="3"/>
        <v>0</v>
      </c>
      <c r="J26" s="17">
        <f t="shared" si="6"/>
        <v>42827</v>
      </c>
      <c r="K26" s="17">
        <f t="shared" si="5"/>
        <v>42831</v>
      </c>
      <c r="L26" s="12">
        <f t="shared" si="4"/>
        <v>5</v>
      </c>
      <c r="M26" s="26"/>
      <c r="N26" s="13">
        <v>0</v>
      </c>
    </row>
    <row r="27" spans="2:14" ht="30" customHeight="1" x14ac:dyDescent="0.3">
      <c r="B27" s="11">
        <v>23</v>
      </c>
      <c r="C27" s="21" t="s">
        <v>38</v>
      </c>
      <c r="D27" s="11" t="s">
        <v>41</v>
      </c>
      <c r="E27" s="26" t="s">
        <v>56</v>
      </c>
      <c r="F27" s="17">
        <v>42832</v>
      </c>
      <c r="G27" s="17">
        <v>42833</v>
      </c>
      <c r="H27" s="12">
        <f t="shared" si="2"/>
        <v>2</v>
      </c>
      <c r="I27" s="12">
        <f t="shared" ca="1" si="3"/>
        <v>0</v>
      </c>
      <c r="J27" s="17">
        <f t="shared" si="6"/>
        <v>42832</v>
      </c>
      <c r="K27" s="17">
        <f t="shared" si="5"/>
        <v>42833</v>
      </c>
      <c r="L27" s="12">
        <f t="shared" si="4"/>
        <v>2</v>
      </c>
      <c r="M27" s="26"/>
      <c r="N27" s="13">
        <v>0</v>
      </c>
    </row>
    <row r="28" spans="2:14" ht="30" customHeight="1" x14ac:dyDescent="0.3">
      <c r="B28" s="11">
        <v>24</v>
      </c>
      <c r="C28" s="21" t="s">
        <v>37</v>
      </c>
      <c r="D28" s="11" t="s">
        <v>42</v>
      </c>
      <c r="E28" s="26" t="s">
        <v>57</v>
      </c>
      <c r="F28" s="17">
        <v>42834</v>
      </c>
      <c r="G28" s="17">
        <v>42842</v>
      </c>
      <c r="H28" s="12">
        <f t="shared" si="2"/>
        <v>9</v>
      </c>
      <c r="I28" s="12">
        <f t="shared" ca="1" si="3"/>
        <v>0</v>
      </c>
      <c r="J28" s="17">
        <f t="shared" si="6"/>
        <v>42834</v>
      </c>
      <c r="K28" s="17">
        <f t="shared" si="5"/>
        <v>42842</v>
      </c>
      <c r="L28" s="12">
        <f t="shared" si="4"/>
        <v>9</v>
      </c>
      <c r="M28" s="26"/>
      <c r="N28" s="13">
        <v>0</v>
      </c>
    </row>
    <row r="29" spans="2:14" ht="30" customHeight="1" x14ac:dyDescent="0.3">
      <c r="B29" s="11">
        <v>25</v>
      </c>
      <c r="C29" s="21" t="s">
        <v>37</v>
      </c>
      <c r="D29" s="11" t="s">
        <v>43</v>
      </c>
      <c r="E29" s="26" t="s">
        <v>57</v>
      </c>
      <c r="F29" s="17">
        <v>42843</v>
      </c>
      <c r="G29" s="17">
        <v>42851</v>
      </c>
      <c r="H29" s="12">
        <f t="shared" si="2"/>
        <v>9</v>
      </c>
      <c r="I29" s="12">
        <f t="shared" ca="1" si="3"/>
        <v>0</v>
      </c>
      <c r="J29" s="17">
        <f t="shared" si="6"/>
        <v>42843</v>
      </c>
      <c r="K29" s="17">
        <f t="shared" si="5"/>
        <v>42851</v>
      </c>
      <c r="L29" s="12">
        <f t="shared" si="4"/>
        <v>9</v>
      </c>
      <c r="M29" s="26"/>
      <c r="N29" s="13">
        <v>0</v>
      </c>
    </row>
    <row r="30" spans="2:14" ht="30" customHeight="1" x14ac:dyDescent="0.3">
      <c r="B30" s="11">
        <v>26</v>
      </c>
      <c r="C30" s="21" t="s">
        <v>38</v>
      </c>
      <c r="D30" s="11" t="s">
        <v>47</v>
      </c>
      <c r="E30" s="26" t="s">
        <v>56</v>
      </c>
      <c r="F30" s="17">
        <v>42852</v>
      </c>
      <c r="G30" s="17">
        <v>42854</v>
      </c>
      <c r="H30" s="12">
        <f t="shared" si="2"/>
        <v>3</v>
      </c>
      <c r="I30" s="12">
        <f t="shared" ca="1" si="3"/>
        <v>0</v>
      </c>
      <c r="J30" s="17">
        <f t="shared" si="6"/>
        <v>42852</v>
      </c>
      <c r="K30" s="17">
        <f t="shared" si="5"/>
        <v>42854</v>
      </c>
      <c r="L30" s="12">
        <f t="shared" si="4"/>
        <v>3</v>
      </c>
      <c r="M30" s="26"/>
      <c r="N30" s="13">
        <v>0</v>
      </c>
    </row>
    <row r="31" spans="2:14" ht="30" customHeight="1" x14ac:dyDescent="0.3">
      <c r="B31" s="11">
        <v>26</v>
      </c>
      <c r="C31" s="21" t="s">
        <v>38</v>
      </c>
      <c r="D31" s="11" t="s">
        <v>48</v>
      </c>
      <c r="E31" s="26" t="s">
        <v>56</v>
      </c>
      <c r="F31" s="17">
        <v>42855</v>
      </c>
      <c r="G31" s="17">
        <v>42858</v>
      </c>
      <c r="H31" s="12">
        <f t="shared" si="2"/>
        <v>4</v>
      </c>
      <c r="I31" s="12">
        <f t="shared" ca="1" si="3"/>
        <v>0</v>
      </c>
      <c r="J31" s="17">
        <f t="shared" si="6"/>
        <v>42855</v>
      </c>
      <c r="K31" s="17">
        <f t="shared" si="5"/>
        <v>42858</v>
      </c>
      <c r="L31" s="12">
        <f t="shared" si="4"/>
        <v>4</v>
      </c>
      <c r="M31" s="26"/>
      <c r="N31" s="13">
        <v>0</v>
      </c>
    </row>
    <row r="32" spans="2:14" ht="30" customHeight="1" x14ac:dyDescent="0.3">
      <c r="B32" s="11">
        <v>27</v>
      </c>
      <c r="C32" s="21" t="s">
        <v>46</v>
      </c>
      <c r="D32" s="11" t="s">
        <v>49</v>
      </c>
      <c r="E32" s="26" t="s">
        <v>53</v>
      </c>
      <c r="F32" s="17">
        <v>42859</v>
      </c>
      <c r="G32" s="17">
        <v>42862</v>
      </c>
      <c r="H32" s="12">
        <f t="shared" si="2"/>
        <v>4</v>
      </c>
      <c r="I32" s="12">
        <f t="shared" ca="1" si="3"/>
        <v>0</v>
      </c>
      <c r="J32" s="17">
        <f t="shared" si="6"/>
        <v>42859</v>
      </c>
      <c r="K32" s="17">
        <f t="shared" si="5"/>
        <v>42862</v>
      </c>
      <c r="L32" s="12">
        <f t="shared" si="4"/>
        <v>4</v>
      </c>
      <c r="M32" s="26"/>
      <c r="N32" s="13">
        <v>0</v>
      </c>
    </row>
    <row r="33" spans="2:85" ht="30" customHeight="1" x14ac:dyDescent="0.3">
      <c r="B33" s="11"/>
      <c r="C33" s="11"/>
      <c r="D33" s="11"/>
      <c r="E33" s="11"/>
      <c r="F33" s="17"/>
      <c r="G33" s="17"/>
      <c r="H33" s="12"/>
      <c r="I33" s="12"/>
      <c r="J33" s="17"/>
      <c r="K33" s="17"/>
      <c r="L33" s="12"/>
      <c r="M33" s="11"/>
      <c r="N33" s="13"/>
    </row>
    <row r="34" spans="2:85" ht="30" customHeight="1" x14ac:dyDescent="0.3">
      <c r="B34" s="11"/>
      <c r="C34" s="11"/>
      <c r="D34" s="11"/>
      <c r="E34" s="11"/>
      <c r="F34" s="17"/>
      <c r="G34" s="17"/>
      <c r="H34" s="12"/>
      <c r="I34" s="12"/>
      <c r="J34" s="17"/>
      <c r="K34" s="17"/>
      <c r="L34" s="12"/>
      <c r="M34" s="11"/>
      <c r="N34" s="13"/>
    </row>
    <row r="35" spans="2:85" s="2" customFormat="1" ht="30" customHeight="1" x14ac:dyDescent="0.3">
      <c r="B35" s="11"/>
      <c r="C35" s="11"/>
      <c r="D35" s="11"/>
      <c r="E35" s="11"/>
      <c r="F35" s="17"/>
      <c r="G35" s="17"/>
      <c r="H35" s="12"/>
      <c r="I35" s="12"/>
      <c r="J35" s="17"/>
      <c r="K35" s="17"/>
      <c r="L35" s="12"/>
      <c r="M35" s="11"/>
      <c r="N35" s="1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</sheetData>
  <mergeCells count="20">
    <mergeCell ref="B1:D1"/>
    <mergeCell ref="J3:J4"/>
    <mergeCell ref="K3:K4"/>
    <mergeCell ref="L3:L4"/>
    <mergeCell ref="N3:N4"/>
    <mergeCell ref="B3:B4"/>
    <mergeCell ref="C3:C4"/>
    <mergeCell ref="D3:D4"/>
    <mergeCell ref="F3:F4"/>
    <mergeCell ref="G3:G4"/>
    <mergeCell ref="H3:H4"/>
    <mergeCell ref="I3:I4"/>
    <mergeCell ref="B2:L2"/>
    <mergeCell ref="E3:E4"/>
    <mergeCell ref="M3:M4"/>
    <mergeCell ref="R2:V2"/>
    <mergeCell ref="X2:AA2"/>
    <mergeCell ref="AC2:AF2"/>
    <mergeCell ref="AH2:AN2"/>
    <mergeCell ref="AP2:AW2"/>
  </mergeCells>
  <conditionalFormatting sqref="O5:CF29 O31:CF35">
    <cfRule type="expression" dxfId="54" priority="99">
      <formula>PercentComplete</formula>
    </cfRule>
    <cfRule type="expression" dxfId="53" priority="101">
      <formula>PercentCompleteBeyond</formula>
    </cfRule>
    <cfRule type="expression" dxfId="52" priority="102">
      <formula>Actual</formula>
    </cfRule>
    <cfRule type="expression" dxfId="51" priority="103">
      <formula>ActualBeyond</formula>
    </cfRule>
    <cfRule type="expression" dxfId="50" priority="104">
      <formula>Plan</formula>
    </cfRule>
    <cfRule type="expression" dxfId="49" priority="105">
      <formula>O$4=period_selected</formula>
    </cfRule>
    <cfRule type="expression" dxfId="48" priority="107">
      <formula>MOD(COLUMN(),2)</formula>
    </cfRule>
    <cfRule type="expression" dxfId="47" priority="108">
      <formula>MOD(COLUMN(),2)=0</formula>
    </cfRule>
  </conditionalFormatting>
  <conditionalFormatting sqref="D36 H36 L36 J36 F36 N36:BV36">
    <cfRule type="expression" dxfId="46" priority="100">
      <formula>TRUE</formula>
    </cfRule>
  </conditionalFormatting>
  <conditionalFormatting sqref="O4:CG4">
    <cfRule type="expression" dxfId="45" priority="106">
      <formula>O$4=period_selected</formula>
    </cfRule>
  </conditionalFormatting>
  <conditionalFormatting sqref="G36">
    <cfRule type="expression" dxfId="44" priority="98">
      <formula>TRUE</formula>
    </cfRule>
  </conditionalFormatting>
  <conditionalFormatting sqref="K36">
    <cfRule type="expression" dxfId="43" priority="97">
      <formula>TRUE</formula>
    </cfRule>
  </conditionalFormatting>
  <conditionalFormatting sqref="BW36:CC36">
    <cfRule type="expression" dxfId="42" priority="89">
      <formula>TRUE</formula>
    </cfRule>
  </conditionalFormatting>
  <conditionalFormatting sqref="CD36:CF36">
    <cfRule type="expression" dxfId="41" priority="80">
      <formula>TRUE</formula>
    </cfRule>
  </conditionalFormatting>
  <conditionalFormatting sqref="I36">
    <cfRule type="expression" dxfId="40" priority="78">
      <formula>TRUE</formula>
    </cfRule>
  </conditionalFormatting>
  <conditionalFormatting sqref="C36">
    <cfRule type="expression" dxfId="39" priority="77">
      <formula>TRUE</formula>
    </cfRule>
  </conditionalFormatting>
  <conditionalFormatting sqref="B36">
    <cfRule type="expression" dxfId="38" priority="76">
      <formula>TRUE</formula>
    </cfRule>
  </conditionalFormatting>
  <conditionalFormatting sqref="O30:CF30">
    <cfRule type="expression" dxfId="37" priority="58">
      <formula>PercentComplete</formula>
    </cfRule>
    <cfRule type="expression" dxfId="36" priority="59">
      <formula>PercentCompleteBeyond</formula>
    </cfRule>
    <cfRule type="expression" dxfId="35" priority="60">
      <formula>Actual</formula>
    </cfRule>
    <cfRule type="expression" dxfId="34" priority="61">
      <formula>ActualBeyond</formula>
    </cfRule>
    <cfRule type="expression" dxfId="33" priority="62">
      <formula>Plan</formula>
    </cfRule>
    <cfRule type="expression" dxfId="32" priority="63">
      <formula>O$4=period_selected</formula>
    </cfRule>
    <cfRule type="expression" dxfId="31" priority="64">
      <formula>MOD(COLUMN(),2)</formula>
    </cfRule>
    <cfRule type="expression" dxfId="30" priority="65">
      <formula>MOD(COLUMN(),2)=0</formula>
    </cfRule>
  </conditionalFormatting>
  <conditionalFormatting sqref="N5:N32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{208F89CD-64A4-43AD-874A-FB44C049F55A}</x14:id>
        </ext>
      </extLst>
    </cfRule>
  </conditionalFormatting>
  <conditionalFormatting sqref="I5:I32">
    <cfRule type="cellIs" dxfId="29" priority="53" operator="between">
      <formula>1</formula>
      <formula>4</formula>
    </cfRule>
    <cfRule type="cellIs" dxfId="28" priority="56" operator="equal">
      <formula>0</formula>
    </cfRule>
    <cfRule type="cellIs" dxfId="27" priority="57" operator="equal">
      <formula>"-"</formula>
    </cfRule>
  </conditionalFormatting>
  <conditionalFormatting sqref="AX2">
    <cfRule type="cellIs" dxfId="26" priority="51" operator="equal">
      <formula>0</formula>
    </cfRule>
    <cfRule type="cellIs" dxfId="25" priority="52" operator="equal">
      <formula>"-"</formula>
    </cfRule>
  </conditionalFormatting>
  <conditionalFormatting sqref="AX2">
    <cfRule type="cellIs" dxfId="24" priority="50" operator="between">
      <formula>1</formula>
      <formula>4</formula>
    </cfRule>
  </conditionalFormatting>
  <conditionalFormatting sqref="BE2">
    <cfRule type="cellIs" dxfId="23" priority="40" operator="equal">
      <formula>0</formula>
    </cfRule>
    <cfRule type="cellIs" dxfId="22" priority="41" operator="between">
      <formula>1</formula>
      <formula>4</formula>
    </cfRule>
    <cfRule type="cellIs" dxfId="21" priority="42" operator="equal">
      <formula>0</formula>
    </cfRule>
    <cfRule type="cellIs" dxfId="20" priority="43" operator="equal">
      <formula>"-"</formula>
    </cfRule>
  </conditionalFormatting>
  <conditionalFormatting sqref="BA2">
    <cfRule type="cellIs" dxfId="19" priority="39" operator="equal">
      <formula>0</formula>
    </cfRule>
  </conditionalFormatting>
  <conditionalFormatting sqref="E36">
    <cfRule type="expression" dxfId="18" priority="38">
      <formula>TRUE</formula>
    </cfRule>
  </conditionalFormatting>
  <conditionalFormatting sqref="M36">
    <cfRule type="expression" dxfId="17" priority="37">
      <formula>TRUE</formula>
    </cfRule>
  </conditionalFormatting>
  <conditionalFormatting sqref="CG5:CG29 CG31:CG35">
    <cfRule type="expression" dxfId="16" priority="10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CG$4=period_selected</formula>
    </cfRule>
    <cfRule type="expression" dxfId="10" priority="17">
      <formula>MOD(COLUMN(),2)</formula>
    </cfRule>
    <cfRule type="expression" dxfId="9" priority="18">
      <formula>MOD(COLUMN(),2)=0</formula>
    </cfRule>
  </conditionalFormatting>
  <conditionalFormatting sqref="CG36">
    <cfRule type="expression" dxfId="8" priority="9">
      <formula>TRUE</formula>
    </cfRule>
  </conditionalFormatting>
  <conditionalFormatting sqref="CG30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CG$4=period_selected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5">
    <dataValidation allowBlank="1" showInputMessage="1" showErrorMessage="1" prompt="Enter the percentage of project completed in column G, starting with cell G5" sqref="N3:N4"/>
    <dataValidation allowBlank="1" showInputMessage="1" showErrorMessage="1" prompt="Enter actual duration period in column F, starting with cell F5" sqref="L3:L4"/>
    <dataValidation allowBlank="1" showInputMessage="1" showErrorMessage="1" prompt="Enter actual start period in column E, starting with cell E5" sqref="J3:K4"/>
    <dataValidation allowBlank="1" showInputMessage="1" showErrorMessage="1" prompt="Enter plan duration period in column D, starting with cell D5" sqref="H3:I4"/>
    <dataValidation allowBlank="1" showInputMessage="1" showErrorMessage="1" prompt="Enter plan start period in column C, starting with cell C5" sqref="F3:G4"/>
    <dataValidation allowBlank="1" showInputMessage="1" showErrorMessage="1" prompt="Enter activity in column B, starting with cell B5_x000a_" sqref="B3:E4 M3:M4"/>
    <dataValidation allowBlank="1" showInputMessage="1" showErrorMessage="1" prompt="Periods are charted from 1 to 60 starting from cell H4 to cell BO4 " sqref="O3:CG3"/>
    <dataValidation allowBlank="1" showInputMessage="1" showErrorMessage="1" prompt="This legend cell indicates the percentage of project completed beyond plan" sqref="AO2"/>
    <dataValidation allowBlank="1" showInputMessage="1" showErrorMessage="1" prompt="This legend cell indicates actual duration beyond plan" sqref="AG2"/>
    <dataValidation allowBlank="1" showInputMessage="1" showErrorMessage="1" prompt="This legend cell indicates the percentage of project completed" sqref="AB2"/>
    <dataValidation allowBlank="1" showInputMessage="1" showErrorMessage="1" prompt="This legend cell indicates actual duration" sqref="W2"/>
    <dataValidation allowBlank="1" showInputMessage="1" showErrorMessage="1" prompt="This legend cell indicates plan duration" sqref="Q2"/>
    <dataValidation allowBlank="1" showInputMessage="1" showErrorMessage="1" prompt="Welcome to our project planning_x000a__x000a_Best regards,_x000a_Aslam" sqref="A1"/>
    <dataValidation allowBlank="1" showInputMessage="1" showErrorMessage="1" prompt="Select a period to highlight in H2. A Chart legend is in J2 to AI2" sqref="B2"/>
    <dataValidation allowBlank="1" showInputMessage="1" showErrorMessage="1" prompt="Title of the project. Enter a new title in this cell. Highlight a period in H2. Chart legend is in J2 to AI2" sqref="B1"/>
  </dataValidations>
  <printOptions horizontalCentered="1"/>
  <pageMargins left="0.45" right="0.45" top="0.5" bottom="0.5" header="0.3" footer="0.3"/>
  <pageSetup scale="31" fitToHeight="0" orientation="landscape" r:id="rId1"/>
  <headerFooter differentFirst="1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8F89CD-64A4-43AD-874A-FB44C049F5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N5:N32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B14" sqref="A1:XFD1048576"/>
    </sheetView>
  </sheetViews>
  <sheetFormatPr defaultRowHeight="15" x14ac:dyDescent="0.25"/>
  <cols>
    <col min="1" max="1" width="5" customWidth="1"/>
    <col min="2" max="2" width="19.25" customWidth="1"/>
    <col min="3" max="3" width="9.625" customWidth="1"/>
    <col min="4" max="7" width="8.625" customWidth="1"/>
    <col min="8" max="8" width="15.625" customWidth="1"/>
    <col min="9" max="9" width="39.875" customWidth="1"/>
    <col min="10" max="12" width="9" style="34"/>
  </cols>
  <sheetData>
    <row r="1" spans="1:12" s="3" customFormat="1" ht="43.5" customHeight="1" x14ac:dyDescent="0.45">
      <c r="A1" s="40" t="s">
        <v>69</v>
      </c>
      <c r="C1" s="38"/>
      <c r="D1" s="38"/>
      <c r="E1" s="28"/>
      <c r="F1" s="29"/>
      <c r="G1" s="29"/>
      <c r="H1" s="29"/>
      <c r="I1" s="29"/>
      <c r="J1" s="27"/>
      <c r="K1" s="27"/>
      <c r="L1" s="27"/>
    </row>
    <row r="2" spans="1:12" s="3" customFormat="1" ht="21" customHeight="1" x14ac:dyDescent="0.25">
      <c r="B2" s="41" t="s">
        <v>70</v>
      </c>
      <c r="C2" s="39"/>
      <c r="D2" s="39"/>
      <c r="E2" s="39"/>
      <c r="F2" s="39"/>
      <c r="G2" s="39"/>
      <c r="H2" s="39"/>
      <c r="J2" s="27"/>
      <c r="K2" s="27"/>
      <c r="L2" s="27"/>
    </row>
    <row r="3" spans="1:12" s="3" customFormat="1" ht="14.25" customHeight="1" x14ac:dyDescent="0.25">
      <c r="A3" s="68" t="s">
        <v>62</v>
      </c>
      <c r="B3" s="70" t="s">
        <v>63</v>
      </c>
      <c r="C3" s="64" t="s">
        <v>65</v>
      </c>
      <c r="D3" s="64" t="s">
        <v>66</v>
      </c>
      <c r="E3" s="64" t="s">
        <v>67</v>
      </c>
      <c r="F3" s="64" t="s">
        <v>68</v>
      </c>
      <c r="G3" s="35"/>
      <c r="H3" s="62" t="s">
        <v>72</v>
      </c>
      <c r="I3" s="66" t="s">
        <v>71</v>
      </c>
      <c r="J3" s="27"/>
      <c r="K3" s="27"/>
      <c r="L3" s="27"/>
    </row>
    <row r="4" spans="1:12" x14ac:dyDescent="0.25">
      <c r="A4" s="69"/>
      <c r="B4" s="71"/>
      <c r="C4" s="65"/>
      <c r="D4" s="65"/>
      <c r="E4" s="65"/>
      <c r="F4" s="65"/>
      <c r="G4" s="36" t="s">
        <v>73</v>
      </c>
      <c r="H4" s="63"/>
      <c r="I4" s="67"/>
    </row>
    <row r="5" spans="1:12" ht="35.1" customHeight="1" x14ac:dyDescent="0.25">
      <c r="A5" s="33">
        <v>1</v>
      </c>
      <c r="B5" s="30" t="s">
        <v>74</v>
      </c>
      <c r="C5" s="31">
        <v>42798</v>
      </c>
      <c r="D5" s="32">
        <v>0.375</v>
      </c>
      <c r="E5" s="32">
        <v>0.5</v>
      </c>
      <c r="F5" s="32">
        <f>E5-D5</f>
        <v>0.125</v>
      </c>
      <c r="G5" s="32" t="s">
        <v>75</v>
      </c>
      <c r="H5" s="33" t="s">
        <v>53</v>
      </c>
      <c r="I5" s="37" t="s">
        <v>80</v>
      </c>
    </row>
    <row r="6" spans="1:12" ht="35.1" customHeight="1" x14ac:dyDescent="0.25">
      <c r="A6" s="33">
        <v>2</v>
      </c>
      <c r="B6" s="30" t="s">
        <v>76</v>
      </c>
      <c r="C6" s="31">
        <v>42805</v>
      </c>
      <c r="D6" s="32">
        <v>0.45833333333333331</v>
      </c>
      <c r="E6" s="32">
        <v>0.54166666666666663</v>
      </c>
      <c r="F6" s="32">
        <f>E6-D6</f>
        <v>8.3333333333333315E-2</v>
      </c>
      <c r="G6" s="32" t="s">
        <v>75</v>
      </c>
      <c r="H6" s="33" t="s">
        <v>77</v>
      </c>
      <c r="I6" s="37" t="s">
        <v>79</v>
      </c>
    </row>
    <row r="7" spans="1:12" ht="35.1" customHeight="1" x14ac:dyDescent="0.25">
      <c r="A7" s="33">
        <v>3</v>
      </c>
      <c r="B7" s="30" t="s">
        <v>64</v>
      </c>
      <c r="C7" s="31">
        <v>42807</v>
      </c>
      <c r="D7" s="32">
        <v>0.92013888888888884</v>
      </c>
      <c r="E7" s="32">
        <v>0.98611111111111116</v>
      </c>
      <c r="F7" s="32">
        <f>E7-D7</f>
        <v>6.5972222222222321E-2</v>
      </c>
      <c r="G7" s="32" t="s">
        <v>78</v>
      </c>
      <c r="H7" s="33" t="s">
        <v>53</v>
      </c>
      <c r="I7" s="37" t="s">
        <v>81</v>
      </c>
    </row>
    <row r="8" spans="1:12" ht="35.1" customHeight="1" x14ac:dyDescent="0.25">
      <c r="A8" s="33">
        <v>4</v>
      </c>
      <c r="B8" s="30"/>
      <c r="C8" s="31"/>
      <c r="D8" s="32"/>
      <c r="E8" s="32"/>
      <c r="F8" s="32"/>
      <c r="G8" s="32"/>
      <c r="H8" s="33"/>
      <c r="I8" s="37"/>
    </row>
    <row r="9" spans="1:12" x14ac:dyDescent="0.25">
      <c r="A9" s="34"/>
      <c r="B9" s="34"/>
      <c r="C9" s="34"/>
      <c r="D9" s="34"/>
      <c r="E9" s="34"/>
      <c r="F9" s="34"/>
      <c r="G9" s="34"/>
      <c r="H9" s="34"/>
      <c r="I9" s="34"/>
    </row>
    <row r="10" spans="1:12" x14ac:dyDescent="0.25">
      <c r="A10" s="34"/>
      <c r="B10" s="34"/>
      <c r="C10" s="34"/>
      <c r="D10" s="34"/>
      <c r="E10" s="34"/>
      <c r="F10" s="34"/>
      <c r="G10" s="34"/>
      <c r="H10" s="34"/>
      <c r="I10" s="34"/>
    </row>
    <row r="11" spans="1:12" x14ac:dyDescent="0.25">
      <c r="A11" s="34"/>
      <c r="B11" s="34"/>
      <c r="C11" s="34"/>
      <c r="D11" s="34"/>
      <c r="E11" s="34"/>
      <c r="F11" s="34"/>
      <c r="G11" s="34"/>
      <c r="H11" s="34"/>
      <c r="I11" s="34"/>
    </row>
    <row r="12" spans="1:12" x14ac:dyDescent="0.25">
      <c r="A12" s="34"/>
      <c r="B12" s="34"/>
      <c r="C12" s="34"/>
      <c r="D12" s="34"/>
      <c r="E12" s="34"/>
      <c r="F12" s="34"/>
      <c r="G12" s="34"/>
      <c r="H12" s="34"/>
      <c r="I12" s="34"/>
    </row>
    <row r="13" spans="1:12" x14ac:dyDescent="0.25">
      <c r="A13" s="34"/>
      <c r="B13" s="34"/>
      <c r="C13" s="34"/>
      <c r="D13" s="34"/>
      <c r="E13" s="34"/>
      <c r="F13" s="34"/>
      <c r="G13" s="34"/>
      <c r="H13" s="34"/>
      <c r="I13" s="34"/>
    </row>
    <row r="14" spans="1:12" x14ac:dyDescent="0.25">
      <c r="A14" s="34"/>
      <c r="B14" s="34"/>
      <c r="C14" s="34"/>
      <c r="D14" s="34"/>
      <c r="E14" s="34"/>
      <c r="F14" s="34"/>
      <c r="G14" s="34"/>
      <c r="H14" s="34"/>
      <c r="I14" s="34"/>
    </row>
    <row r="15" spans="1:12" x14ac:dyDescent="0.25">
      <c r="A15" s="34"/>
      <c r="B15" s="34"/>
      <c r="C15" s="34"/>
      <c r="D15" s="34"/>
      <c r="E15" s="34"/>
      <c r="F15" s="34"/>
      <c r="G15" s="34"/>
      <c r="H15" s="34"/>
      <c r="I15" s="34"/>
    </row>
    <row r="16" spans="1:12" x14ac:dyDescent="0.25">
      <c r="A16" s="34"/>
      <c r="B16" s="34"/>
      <c r="C16" s="34"/>
      <c r="D16" s="34"/>
      <c r="E16" s="34"/>
      <c r="F16" s="34"/>
      <c r="G16" s="34"/>
      <c r="H16" s="34"/>
      <c r="I16" s="34"/>
    </row>
    <row r="17" spans="1:9" x14ac:dyDescent="0.25">
      <c r="A17" s="34"/>
      <c r="B17" s="34"/>
      <c r="C17" s="34"/>
      <c r="D17" s="34"/>
      <c r="E17" s="34"/>
      <c r="F17" s="34"/>
      <c r="G17" s="34"/>
      <c r="H17" s="34"/>
      <c r="I17" s="34"/>
    </row>
    <row r="18" spans="1:9" x14ac:dyDescent="0.25">
      <c r="A18" s="34"/>
      <c r="B18" s="34"/>
      <c r="C18" s="34"/>
      <c r="D18" s="34"/>
      <c r="E18" s="34"/>
      <c r="F18" s="34"/>
      <c r="G18" s="34"/>
      <c r="H18" s="34"/>
      <c r="I18" s="34"/>
    </row>
    <row r="19" spans="1:9" x14ac:dyDescent="0.25">
      <c r="A19" s="34"/>
      <c r="B19" s="34"/>
      <c r="C19" s="34"/>
      <c r="D19" s="34"/>
      <c r="E19" s="34"/>
      <c r="F19" s="34"/>
      <c r="G19" s="34"/>
      <c r="H19" s="34"/>
      <c r="I19" s="34"/>
    </row>
    <row r="20" spans="1:9" x14ac:dyDescent="0.25">
      <c r="A20" s="34"/>
      <c r="B20" s="34"/>
      <c r="C20" s="34"/>
      <c r="D20" s="34"/>
      <c r="E20" s="34"/>
      <c r="F20" s="34"/>
      <c r="G20" s="34"/>
      <c r="H20" s="34"/>
      <c r="I20" s="34"/>
    </row>
    <row r="21" spans="1:9" x14ac:dyDescent="0.25">
      <c r="A21" s="34"/>
      <c r="B21" s="34"/>
      <c r="C21" s="34"/>
      <c r="D21" s="34"/>
      <c r="E21" s="34"/>
      <c r="F21" s="34"/>
      <c r="G21" s="34"/>
      <c r="H21" s="34"/>
      <c r="I21" s="34"/>
    </row>
    <row r="22" spans="1:9" x14ac:dyDescent="0.25">
      <c r="A22" s="34"/>
      <c r="B22" s="34"/>
      <c r="C22" s="34"/>
      <c r="D22" s="34"/>
      <c r="E22" s="34"/>
      <c r="F22" s="34"/>
      <c r="G22" s="34"/>
      <c r="H22" s="34"/>
      <c r="I22" s="34"/>
    </row>
    <row r="23" spans="1:9" x14ac:dyDescent="0.25">
      <c r="A23" s="34"/>
      <c r="B23" s="34"/>
      <c r="C23" s="34"/>
      <c r="D23" s="34"/>
      <c r="E23" s="34"/>
      <c r="F23" s="34"/>
      <c r="G23" s="34"/>
      <c r="H23" s="34"/>
      <c r="I23" s="34"/>
    </row>
    <row r="24" spans="1:9" x14ac:dyDescent="0.25">
      <c r="A24" s="34"/>
      <c r="B24" s="34"/>
      <c r="C24" s="34"/>
      <c r="D24" s="34"/>
      <c r="E24" s="34"/>
      <c r="F24" s="34"/>
      <c r="G24" s="34"/>
      <c r="H24" s="34"/>
      <c r="I24" s="34"/>
    </row>
    <row r="25" spans="1:9" x14ac:dyDescent="0.25">
      <c r="A25" s="34"/>
      <c r="B25" s="34"/>
      <c r="C25" s="34"/>
      <c r="D25" s="34"/>
      <c r="E25" s="34"/>
      <c r="F25" s="34"/>
      <c r="G25" s="34"/>
      <c r="H25" s="34"/>
      <c r="I25" s="34"/>
    </row>
    <row r="26" spans="1:9" x14ac:dyDescent="0.25">
      <c r="A26" s="34"/>
      <c r="B26" s="34"/>
      <c r="C26" s="34"/>
      <c r="D26" s="34"/>
      <c r="E26" s="34"/>
      <c r="F26" s="34"/>
      <c r="G26" s="34"/>
      <c r="H26" s="34"/>
      <c r="I26" s="34"/>
    </row>
  </sheetData>
  <mergeCells count="8">
    <mergeCell ref="H3:H4"/>
    <mergeCell ref="E3:E4"/>
    <mergeCell ref="F3:F4"/>
    <mergeCell ref="I3:I4"/>
    <mergeCell ref="A3:A4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6" sqref="E6"/>
    </sheetView>
  </sheetViews>
  <sheetFormatPr defaultRowHeight="15" x14ac:dyDescent="0.25"/>
  <cols>
    <col min="1" max="1" width="5" customWidth="1"/>
    <col min="2" max="2" width="19.375" customWidth="1"/>
    <col min="3" max="3" width="31.375" customWidth="1"/>
    <col min="4" max="4" width="36.75" bestFit="1" customWidth="1"/>
  </cols>
  <sheetData>
    <row r="1" spans="1:4" s="3" customFormat="1" ht="43.5" customHeight="1" x14ac:dyDescent="0.45">
      <c r="A1" s="40" t="s">
        <v>84</v>
      </c>
      <c r="C1" s="38"/>
      <c r="D1" s="38"/>
    </row>
    <row r="2" spans="1:4" s="3" customFormat="1" ht="21" customHeight="1" x14ac:dyDescent="0.25">
      <c r="B2" s="41" t="s">
        <v>70</v>
      </c>
      <c r="C2" s="39"/>
      <c r="D2" s="39"/>
    </row>
    <row r="3" spans="1:4" s="3" customFormat="1" ht="14.25" customHeight="1" x14ac:dyDescent="0.25">
      <c r="A3" s="68"/>
      <c r="B3" s="70"/>
      <c r="C3" s="72"/>
      <c r="D3" s="72"/>
    </row>
    <row r="4" spans="1:4" x14ac:dyDescent="0.25">
      <c r="A4" s="69"/>
      <c r="B4" s="71"/>
      <c r="C4" s="73"/>
      <c r="D4" s="73"/>
    </row>
    <row r="5" spans="1:4" ht="35.1" customHeight="1" x14ac:dyDescent="0.25">
      <c r="A5" s="33">
        <v>1</v>
      </c>
      <c r="B5" s="30" t="s">
        <v>102</v>
      </c>
      <c r="C5" s="42" t="s">
        <v>85</v>
      </c>
      <c r="D5" s="43"/>
    </row>
    <row r="6" spans="1:4" ht="35.1" customHeight="1" x14ac:dyDescent="0.25">
      <c r="A6" s="33">
        <v>2</v>
      </c>
      <c r="B6" s="30" t="s">
        <v>91</v>
      </c>
      <c r="C6" s="37" t="s">
        <v>92</v>
      </c>
      <c r="D6" s="43"/>
    </row>
    <row r="7" spans="1:4" ht="35.1" customHeight="1" x14ac:dyDescent="0.25">
      <c r="A7" s="33">
        <v>3</v>
      </c>
      <c r="B7" s="30" t="s">
        <v>93</v>
      </c>
      <c r="C7" s="37" t="s">
        <v>86</v>
      </c>
      <c r="D7" s="43" t="s">
        <v>103</v>
      </c>
    </row>
    <row r="8" spans="1:4" ht="35.1" customHeight="1" x14ac:dyDescent="0.25">
      <c r="A8" s="33">
        <v>4</v>
      </c>
      <c r="B8" s="30" t="s">
        <v>100</v>
      </c>
      <c r="C8" s="37" t="s">
        <v>104</v>
      </c>
      <c r="D8" s="43"/>
    </row>
    <row r="9" spans="1:4" ht="35.1" customHeight="1" x14ac:dyDescent="0.25">
      <c r="A9" s="33">
        <v>5</v>
      </c>
      <c r="B9" s="30" t="s">
        <v>96</v>
      </c>
      <c r="C9" s="37" t="s">
        <v>98</v>
      </c>
      <c r="D9" s="43"/>
    </row>
    <row r="10" spans="1:4" ht="35.1" customHeight="1" x14ac:dyDescent="0.25">
      <c r="A10" s="33">
        <v>6</v>
      </c>
      <c r="B10" s="30" t="s">
        <v>94</v>
      </c>
      <c r="C10" s="37">
        <v>21</v>
      </c>
      <c r="D10" s="43"/>
    </row>
    <row r="11" spans="1:4" ht="35.1" customHeight="1" x14ac:dyDescent="0.25">
      <c r="A11" s="33">
        <v>7</v>
      </c>
      <c r="B11" s="30" t="s">
        <v>95</v>
      </c>
      <c r="C11" s="37" t="s">
        <v>86</v>
      </c>
      <c r="D11" s="43"/>
    </row>
    <row r="12" spans="1:4" ht="35.1" customHeight="1" x14ac:dyDescent="0.25">
      <c r="A12" s="33">
        <v>8</v>
      </c>
      <c r="B12" s="30" t="s">
        <v>97</v>
      </c>
      <c r="C12" s="37" t="s">
        <v>104</v>
      </c>
      <c r="D12" s="43"/>
    </row>
    <row r="13" spans="1:4" ht="35.1" customHeight="1" x14ac:dyDescent="0.25">
      <c r="A13" s="33">
        <v>9</v>
      </c>
      <c r="B13" s="30" t="s">
        <v>90</v>
      </c>
      <c r="C13" s="42" t="s">
        <v>89</v>
      </c>
      <c r="D13" s="43" t="s">
        <v>101</v>
      </c>
    </row>
    <row r="14" spans="1:4" ht="35.1" customHeight="1" x14ac:dyDescent="0.25">
      <c r="A14" s="33">
        <v>10</v>
      </c>
      <c r="B14" s="30" t="s">
        <v>88</v>
      </c>
      <c r="C14" s="42" t="s">
        <v>83</v>
      </c>
      <c r="D14" s="43" t="s">
        <v>99</v>
      </c>
    </row>
    <row r="15" spans="1:4" ht="35.1" customHeight="1" x14ac:dyDescent="0.25">
      <c r="A15" s="33">
        <v>11</v>
      </c>
      <c r="B15" s="30" t="s">
        <v>87</v>
      </c>
      <c r="C15" s="42" t="s">
        <v>82</v>
      </c>
      <c r="D15" s="43" t="s">
        <v>105</v>
      </c>
    </row>
    <row r="16" spans="1:4" x14ac:dyDescent="0.25">
      <c r="A16" s="34"/>
      <c r="B16" s="34"/>
      <c r="C16" s="34"/>
      <c r="D16" s="34"/>
    </row>
  </sheetData>
  <mergeCells count="4">
    <mergeCell ref="A3:A4"/>
    <mergeCell ref="B3:B4"/>
    <mergeCell ref="C3:C4"/>
    <mergeCell ref="D3:D4"/>
  </mergeCells>
  <hyperlinks>
    <hyperlink ref="C5" r:id="rId1"/>
    <hyperlink ref="C15" r:id="rId2"/>
    <hyperlink ref="C13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Project Planner</vt:lpstr>
      <vt:lpstr>Project Planner Expend</vt:lpstr>
      <vt:lpstr>Meetings</vt:lpstr>
      <vt:lpstr>Sheet2</vt:lpstr>
      <vt:lpstr>'Project Planner Expend'!period_selected</vt:lpstr>
      <vt:lpstr>period_selected</vt:lpstr>
      <vt:lpstr>'Project Planner'!Print_Titles</vt:lpstr>
      <vt:lpstr>'Project Planner Expend'!Print_Titles</vt:lpstr>
      <vt:lpstr>'Project Planner Expend'!TitleRegion..BO60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Aslam</dc:creator>
  <cp:lastModifiedBy>Aslam</cp:lastModifiedBy>
  <dcterms:created xsi:type="dcterms:W3CDTF">2016-12-05T05:14:59Z</dcterms:created>
  <dcterms:modified xsi:type="dcterms:W3CDTF">2017-08-29T20:49:30Z</dcterms:modified>
</cp:coreProperties>
</file>