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XGBoost - data2/"/>
    </mc:Choice>
  </mc:AlternateContent>
  <xr:revisionPtr revIDLastSave="15" documentId="11_453120EF53238C106F2D4C6E952B2CBF7978F08D" xr6:coauthVersionLast="47" xr6:coauthVersionMax="47" xr10:uidLastSave="{03838B49-6969-4FB6-B60C-0708C33D65C7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7" i="1" l="1" a="1"/>
  <c r="G107" i="1" s="1"/>
  <c r="G106" i="1"/>
  <c r="G106" i="1" a="1"/>
  <c r="G105" i="1" a="1"/>
  <c r="G105" i="1" s="1"/>
  <c r="G103" i="1" a="1"/>
  <c r="G103" i="1" s="1"/>
  <c r="G102" i="1" a="1"/>
  <c r="G102" i="1" s="1"/>
  <c r="G101" i="1" a="1"/>
  <c r="G101" i="1" s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07" i="1" s="1" a="1"/>
  <c r="F107" i="1" s="1"/>
  <c r="F2" i="1"/>
  <c r="F105" i="1" s="1" a="1"/>
  <c r="F105" i="1" s="1"/>
  <c r="F101" i="1" l="1" a="1"/>
  <c r="F101" i="1" s="1"/>
  <c r="F102" i="1" a="1"/>
  <c r="F102" i="1" s="1"/>
  <c r="F103" i="1" a="1"/>
  <c r="F103" i="1" s="1"/>
  <c r="F98" i="1" a="1"/>
  <c r="F98" i="1" s="1"/>
  <c r="F106" i="1" a="1"/>
  <c r="F106" i="1" s="1"/>
  <c r="F99" i="1" a="1"/>
  <c r="F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<sst xmlns="http://schemas.openxmlformats.org/spreadsheetml/2006/main" count="396" uniqueCount="395">
  <si>
    <t>Amine</t>
  </si>
  <si>
    <t>Abbreviation</t>
  </si>
  <si>
    <t>SMILES</t>
  </si>
  <si>
    <t>Noroozi-pKa</t>
  </si>
  <si>
    <t>predicted_pKa</t>
  </si>
  <si>
    <t>Inchi Key</t>
  </si>
  <si>
    <t>methylamine</t>
  </si>
  <si>
    <t>dimethylamine</t>
  </si>
  <si>
    <t>ethylamine</t>
  </si>
  <si>
    <t>monoethanolamine</t>
  </si>
  <si>
    <t>ethylenediamine</t>
  </si>
  <si>
    <t>1,3-propanediamine</t>
  </si>
  <si>
    <t>isopropylamine</t>
  </si>
  <si>
    <t>propanamine</t>
  </si>
  <si>
    <t>trimethylamine</t>
  </si>
  <si>
    <t>1-aminopropan-2-ol</t>
  </si>
  <si>
    <t>2-aminopropan-1-ol</t>
  </si>
  <si>
    <t>3-amino-1-propanol</t>
  </si>
  <si>
    <t>2-(methylamino)ethanol</t>
  </si>
  <si>
    <t>2-aminopropane-1,3-diol</t>
  </si>
  <si>
    <t>piperazine</t>
  </si>
  <si>
    <t>diethylamine</t>
  </si>
  <si>
    <t>tert-butylamine</t>
  </si>
  <si>
    <t>butan-1-amine</t>
  </si>
  <si>
    <t>isobutylamine</t>
  </si>
  <si>
    <t>sec-butylamine</t>
  </si>
  <si>
    <t>1-aminobutan-2-ol</t>
  </si>
  <si>
    <t>2-aminobutan-1-ol</t>
  </si>
  <si>
    <t>4-amino-1-butanol</t>
  </si>
  <si>
    <t>2-amino-2-methyl-1-propanol</t>
  </si>
  <si>
    <t>2-(ethylamino)ethanol</t>
  </si>
  <si>
    <t>dimethylethanolamine</t>
  </si>
  <si>
    <t>2-(2-aminoethoxy)ethanol</t>
  </si>
  <si>
    <t>2-amino-2-methylpropane-1,3-diol</t>
  </si>
  <si>
    <t>diethanolamine</t>
  </si>
  <si>
    <t>tromethamine</t>
  </si>
  <si>
    <t>dimethylethylenediamine</t>
  </si>
  <si>
    <t>3-amino-1-methylaminopropane</t>
  </si>
  <si>
    <t>1,4-butanediamine</t>
  </si>
  <si>
    <t>diethylenetriamine</t>
  </si>
  <si>
    <t>morpholine</t>
  </si>
  <si>
    <t>piperidine</t>
  </si>
  <si>
    <t>2-(cyclopropylamino)ethanol</t>
  </si>
  <si>
    <t>4-methylmorpholine</t>
  </si>
  <si>
    <t>2-methylpiperazine</t>
  </si>
  <si>
    <t>1-methylpiperazine</t>
  </si>
  <si>
    <t>N,N-dimethylpropan-2-amine</t>
  </si>
  <si>
    <t>pentan-1-amine</t>
  </si>
  <si>
    <t>3-dimethylamino-1-propanol</t>
  </si>
  <si>
    <t>2-(isopropylamino)ethanol</t>
  </si>
  <si>
    <t>1-(dimethylamino)propan-2-ol</t>
  </si>
  <si>
    <t>5-amino-1-pentanol</t>
  </si>
  <si>
    <t>2-(propylamino)ethanol</t>
  </si>
  <si>
    <t>2-amino-2-ethyl-1,3-propanediol</t>
  </si>
  <si>
    <t>methyldiethanolamine</t>
  </si>
  <si>
    <t>2-piperidinemethanol</t>
  </si>
  <si>
    <t>3-piperidinemethanol</t>
  </si>
  <si>
    <t>4-piperidinemethanol</t>
  </si>
  <si>
    <t>piperidin-1-ylmethanol</t>
  </si>
  <si>
    <t>2-pyrrolidin-1-ylethanol</t>
  </si>
  <si>
    <t>4-ethylmorpholine</t>
  </si>
  <si>
    <t>2-morpholinoethanol</t>
  </si>
  <si>
    <t>tricine</t>
  </si>
  <si>
    <t>1-ethylpiperazine</t>
  </si>
  <si>
    <t>1,4-dimethylpiperazine</t>
  </si>
  <si>
    <t>1-(2-hydroxyethyl)piperazine</t>
  </si>
  <si>
    <t>triethylamine</t>
  </si>
  <si>
    <t>aminoethylpiperazine</t>
  </si>
  <si>
    <t>2-(ethylamino)-2-methyl-1-propanol</t>
  </si>
  <si>
    <t>2-(isobutylamino)ethanol</t>
  </si>
  <si>
    <t>2-((1-methylpropyl)amino)ethanol</t>
  </si>
  <si>
    <t>2-(tert-butylamino)ethanol</t>
  </si>
  <si>
    <t>6-aminohexan-1-ol</t>
  </si>
  <si>
    <t>2-(butylamino)ethanol</t>
  </si>
  <si>
    <t>2-(dimethylamino)-2-methylpropan-1-ol</t>
  </si>
  <si>
    <t>2-(diethylamino)ethanol</t>
  </si>
  <si>
    <t>3-(isopropylamino)propan-1-ol</t>
  </si>
  <si>
    <t>diisopropanolamine</t>
  </si>
  <si>
    <t>n-ethyldiethanolamine</t>
  </si>
  <si>
    <t>triethanolamine</t>
  </si>
  <si>
    <t>3-quinuclidinol</t>
  </si>
  <si>
    <t>2-piperidineethanol</t>
  </si>
  <si>
    <t>2-(cyclopentylamino)ethanol</t>
  </si>
  <si>
    <t>1-piperidineethanol</t>
  </si>
  <si>
    <t>4-piperidineethanol</t>
  </si>
  <si>
    <t>3-pyrrolidin-1-ylpropane-1,2-diol</t>
  </si>
  <si>
    <t>3-morpholinopropylamine</t>
  </si>
  <si>
    <t>1-(diethylamino)propan-2-ol</t>
  </si>
  <si>
    <t>3-diethylamino-1-propanol</t>
  </si>
  <si>
    <t>4-(isopropylamino)butanol</t>
  </si>
  <si>
    <t>3-(diethylamino)propane-1,2-diol</t>
  </si>
  <si>
    <t>n-cyclohexylethanolamine</t>
  </si>
  <si>
    <t>2-(1-methylpiperidin-2-yl)ethanol</t>
  </si>
  <si>
    <t>1-piperidinepropanol</t>
  </si>
  <si>
    <t>3-piperidino-1,2-propanediol</t>
  </si>
  <si>
    <t>2-(diisopropylamino)ethanol</t>
  </si>
  <si>
    <t>4-(diethylamino)butan-2-ol</t>
  </si>
  <si>
    <t>6-(dimethylamino)hexan-1-ol</t>
  </si>
  <si>
    <t>tert-butyldiethanolamine</t>
  </si>
  <si>
    <t>diethylaminoethoxyethanol</t>
  </si>
  <si>
    <t>2,2,6,6-tetramethyl-4-piperidinol</t>
  </si>
  <si>
    <t>MA</t>
  </si>
  <si>
    <t>DMA</t>
  </si>
  <si>
    <t>EA</t>
  </si>
  <si>
    <t>MEA</t>
  </si>
  <si>
    <t>EDA</t>
  </si>
  <si>
    <t>PD</t>
  </si>
  <si>
    <t>IPA</t>
  </si>
  <si>
    <t>PA</t>
  </si>
  <si>
    <t>TRIM</t>
  </si>
  <si>
    <t>1AP</t>
  </si>
  <si>
    <t>2AP</t>
  </si>
  <si>
    <t>3AP</t>
  </si>
  <si>
    <t>MAE</t>
  </si>
  <si>
    <t>SAPD</t>
  </si>
  <si>
    <t>PPZ</t>
  </si>
  <si>
    <t>DA</t>
  </si>
  <si>
    <t>TBA</t>
  </si>
  <si>
    <t>BA</t>
  </si>
  <si>
    <t>IBA</t>
  </si>
  <si>
    <t>SBA</t>
  </si>
  <si>
    <t>1AB</t>
  </si>
  <si>
    <t>2AB</t>
  </si>
  <si>
    <t>4AB</t>
  </si>
  <si>
    <t>AMP</t>
  </si>
  <si>
    <t>EAE</t>
  </si>
  <si>
    <t>DMMEA</t>
  </si>
  <si>
    <t>2AEE</t>
  </si>
  <si>
    <t>AMPD</t>
  </si>
  <si>
    <t>DEA</t>
  </si>
  <si>
    <t>TMA</t>
  </si>
  <si>
    <t>DMEDA</t>
  </si>
  <si>
    <t>MAPA</t>
  </si>
  <si>
    <t>BDA</t>
  </si>
  <si>
    <t>DETA</t>
  </si>
  <si>
    <t>MOR</t>
  </si>
  <si>
    <t>PPD</t>
  </si>
  <si>
    <t>nCPEA</t>
  </si>
  <si>
    <t>4-MeMOR</t>
  </si>
  <si>
    <t>2-methylPZ</t>
  </si>
  <si>
    <t>1-methylPZ</t>
  </si>
  <si>
    <t>DMIPA</t>
  </si>
  <si>
    <t>PA2</t>
  </si>
  <si>
    <t>3DMAP</t>
  </si>
  <si>
    <t>IPAE</t>
  </si>
  <si>
    <t>1DMA2P</t>
  </si>
  <si>
    <t>5AP</t>
  </si>
  <si>
    <t>PAE</t>
  </si>
  <si>
    <t>AEPD</t>
  </si>
  <si>
    <t>MDEA</t>
  </si>
  <si>
    <t>2PIPM</t>
  </si>
  <si>
    <t>3PIPM</t>
  </si>
  <si>
    <t>4PIPM</t>
  </si>
  <si>
    <t>12HEPP</t>
  </si>
  <si>
    <t>PRYE</t>
  </si>
  <si>
    <t>4-EtMOR</t>
  </si>
  <si>
    <t>2MORE</t>
  </si>
  <si>
    <t>TRC</t>
  </si>
  <si>
    <t>1-ethylPZ</t>
  </si>
  <si>
    <t>1,4-Me2PPZ</t>
  </si>
  <si>
    <t>1-(2-EtOH)PPZ</t>
  </si>
  <si>
    <t>TREA</t>
  </si>
  <si>
    <t>AEP</t>
  </si>
  <si>
    <t>EAMP</t>
  </si>
  <si>
    <t>IBAE</t>
  </si>
  <si>
    <t>MPAE</t>
  </si>
  <si>
    <t>TBAE</t>
  </si>
  <si>
    <t>6AH</t>
  </si>
  <si>
    <t>BAE</t>
  </si>
  <si>
    <t>DMA2M1P</t>
  </si>
  <si>
    <t>DEEA</t>
  </si>
  <si>
    <t>IPAP</t>
  </si>
  <si>
    <t>DIPA</t>
  </si>
  <si>
    <t>EDEA</t>
  </si>
  <si>
    <t>TEA</t>
  </si>
  <si>
    <t>3QCD</t>
  </si>
  <si>
    <t>2PIPE</t>
  </si>
  <si>
    <t>nCPnEA</t>
  </si>
  <si>
    <t>1PE</t>
  </si>
  <si>
    <t>4-PIPE</t>
  </si>
  <si>
    <t>PRLD12PD</t>
  </si>
  <si>
    <t>3MORP</t>
  </si>
  <si>
    <t>1DEA2P</t>
  </si>
  <si>
    <t>3DEA1P</t>
  </si>
  <si>
    <t>4IPB</t>
  </si>
  <si>
    <t>DEA12PD</t>
  </si>
  <si>
    <t>nCHEA</t>
  </si>
  <si>
    <t>1M2PPE</t>
  </si>
  <si>
    <t>1PP</t>
  </si>
  <si>
    <t>3PPE</t>
  </si>
  <si>
    <t>2DIPA</t>
  </si>
  <si>
    <t>DEAB</t>
  </si>
  <si>
    <t>DMAH</t>
  </si>
  <si>
    <t>tBDEA</t>
  </si>
  <si>
    <t>DEAEEO</t>
  </si>
  <si>
    <t>TMPOL</t>
  </si>
  <si>
    <t>CN</t>
  </si>
  <si>
    <t>CNC</t>
  </si>
  <si>
    <t>CCN</t>
  </si>
  <si>
    <t>NCCO</t>
  </si>
  <si>
    <t>NCCN</t>
  </si>
  <si>
    <t>C(CN)CN</t>
  </si>
  <si>
    <t>CC(C)N</t>
  </si>
  <si>
    <t>CCCN</t>
  </si>
  <si>
    <t>CN(C)C</t>
  </si>
  <si>
    <t>CC(CN)O</t>
  </si>
  <si>
    <t>CC(CO)N</t>
  </si>
  <si>
    <t>C(CN)CO</t>
  </si>
  <si>
    <t>CNCCO</t>
  </si>
  <si>
    <t>C(C(CO)N)O</t>
  </si>
  <si>
    <t>C1CNCCN1</t>
  </si>
  <si>
    <t>CCNCC</t>
  </si>
  <si>
    <t>CC(C)(C)N</t>
  </si>
  <si>
    <t>CCCCN</t>
  </si>
  <si>
    <t>CC(C)CN</t>
  </si>
  <si>
    <t>CCC(C)N</t>
  </si>
  <si>
    <t>CCC(CN)O</t>
  </si>
  <si>
    <t>CCC(CO)N</t>
  </si>
  <si>
    <t>C(CCO)CN</t>
  </si>
  <si>
    <t>CC(C)(CO)N</t>
  </si>
  <si>
    <t>CCNCCO</t>
  </si>
  <si>
    <t>CN(C)CCO</t>
  </si>
  <si>
    <t>C(COCCO)N</t>
  </si>
  <si>
    <t>CC(CO)(CO)N</t>
  </si>
  <si>
    <t>C(CO)NCCO</t>
  </si>
  <si>
    <t>C(C(CO)(CO)N)O</t>
  </si>
  <si>
    <t>CNCCNC</t>
  </si>
  <si>
    <t>CNCCCN</t>
  </si>
  <si>
    <t>C(CCN)CN</t>
  </si>
  <si>
    <t>C(CNCCN)N</t>
  </si>
  <si>
    <t>C1COCCN1</t>
  </si>
  <si>
    <t>C1CCNCC1</t>
  </si>
  <si>
    <t>C1CC1NCCO</t>
  </si>
  <si>
    <t>CN1CCOCC1</t>
  </si>
  <si>
    <t>CC1CNCCN1</t>
  </si>
  <si>
    <t>CN1CCNCC1</t>
  </si>
  <si>
    <t>CC(C)N(C)C</t>
  </si>
  <si>
    <t>CCCCCN</t>
  </si>
  <si>
    <t>CN(C)CCCO</t>
  </si>
  <si>
    <t>CC(C)NCCO</t>
  </si>
  <si>
    <t>CC(CN(C)C)O</t>
  </si>
  <si>
    <t>C(CCN)CCO</t>
  </si>
  <si>
    <t>CCCNCCO</t>
  </si>
  <si>
    <t>CCC(CO)(CO)N</t>
  </si>
  <si>
    <t>CN(CCO)CCO</t>
  </si>
  <si>
    <t>C1CCNC(C1)CO</t>
  </si>
  <si>
    <t>C1CC(CNC1)CO</t>
  </si>
  <si>
    <t>C1CNCCC1CO</t>
  </si>
  <si>
    <t>C1CCN(CC1)CO</t>
  </si>
  <si>
    <t>C1CCN(C1)CCO</t>
  </si>
  <si>
    <t>CCN1CCOCC1</t>
  </si>
  <si>
    <t>C1COCCN1CCO</t>
  </si>
  <si>
    <t>C(C(=O)O)NC(CO)(CO)CO</t>
  </si>
  <si>
    <t>CCN1CCNCC1</t>
  </si>
  <si>
    <t>CN1CCN(CC1)C</t>
  </si>
  <si>
    <t>C1CN(CCN1)CCO</t>
  </si>
  <si>
    <t>CCN(CC)CC</t>
  </si>
  <si>
    <t>C1CN(CCN1)CCN</t>
  </si>
  <si>
    <t>CCNC(C)(C)CO</t>
  </si>
  <si>
    <t>CC(C)CNCCO</t>
  </si>
  <si>
    <t>CCC(C)NCCO</t>
  </si>
  <si>
    <t>CC(C)(C)NCCO</t>
  </si>
  <si>
    <t>C(CCCO)CCN</t>
  </si>
  <si>
    <t>CCCCNCCO</t>
  </si>
  <si>
    <t>CC(C)(CO)N(C)C</t>
  </si>
  <si>
    <t>CCN(CC)CCO</t>
  </si>
  <si>
    <t>CC(C)NCCCO</t>
  </si>
  <si>
    <t>CC(CNCC(C)O)O</t>
  </si>
  <si>
    <t>CCN(CCO)CCO</t>
  </si>
  <si>
    <t>OCCN(CCO)CCO</t>
  </si>
  <si>
    <t>C1CN2CCC1C(C2)O</t>
  </si>
  <si>
    <t>C1CCNC(C1)CCO</t>
  </si>
  <si>
    <t>C1CCC(C1)NCCO</t>
  </si>
  <si>
    <t>C1CCN(CC1)CCO</t>
  </si>
  <si>
    <t>C1CNCCC1CCO</t>
  </si>
  <si>
    <t>C1CCN(C1)CC(CO)O</t>
  </si>
  <si>
    <t>C1COCCN1CCCN</t>
  </si>
  <si>
    <t>CCN(CC)CC(C)O</t>
  </si>
  <si>
    <t>CCN(CC)CCCO</t>
  </si>
  <si>
    <t>CC(C)NCCCCO</t>
  </si>
  <si>
    <t>CCN(CC)CC(CO)O</t>
  </si>
  <si>
    <t>C1CCC(CC1)NCCO</t>
  </si>
  <si>
    <t>CN1CCCCC1CCO</t>
  </si>
  <si>
    <t>C1CCN(CC1)CCCO</t>
  </si>
  <si>
    <t>C1CCN(CC1)CC(CO)O</t>
  </si>
  <si>
    <t>CC(C)N(CCO)C(C)C</t>
  </si>
  <si>
    <t>CCN(CC)CCC(C)O</t>
  </si>
  <si>
    <t>CN(C)CCCCCCO</t>
  </si>
  <si>
    <t>CC(C)(C)N(CCO)CCO</t>
  </si>
  <si>
    <t>CCN(CC)CCOCCO</t>
  </si>
  <si>
    <t>CC1(CC(CC(N1)(C)C)O)C</t>
  </si>
  <si>
    <t>BAVYZALUXZFZLV-UHFFFAOYSA-N</t>
  </si>
  <si>
    <t>ROSDSFDQCJNGOL-UHFFFAOYSA-N</t>
  </si>
  <si>
    <t>QUSNBJAOOMFDIB-UHFFFAOYSA-N</t>
  </si>
  <si>
    <t>HZAXFHJVJLSVMW-UHFFFAOYSA-N</t>
  </si>
  <si>
    <t>PIICEJLVQHRZGT-UHFFFAOYSA-N</t>
  </si>
  <si>
    <t>XFNJVJPLKCPIBV-UHFFFAOYSA-N</t>
  </si>
  <si>
    <t>JJWLVOIRVHMVIS-UHFFFAOYSA-N</t>
  </si>
  <si>
    <t>WGYKZJWCGVVSQN-UHFFFAOYSA-N</t>
  </si>
  <si>
    <t>GETQZCLCWQTVFV-UHFFFAOYSA-N</t>
  </si>
  <si>
    <t>HXKKHQJGJAFBHI-UHFFFAOYSA-N</t>
  </si>
  <si>
    <t>BKMMTJMQCTUHRP-UHFFFAOYSA-N</t>
  </si>
  <si>
    <t>WUGQZFFCHPXWKQ-UHFFFAOYSA-N</t>
  </si>
  <si>
    <t>OPKOKAMJFNKNAS-UHFFFAOYSA-N</t>
  </si>
  <si>
    <t>KJJPLEZQSCZCKE-UHFFFAOYSA-N</t>
  </si>
  <si>
    <t>GLUUGHFHXGJENI-UHFFFAOYSA-N</t>
  </si>
  <si>
    <t>HPNMFZURTQLUMO-UHFFFAOYSA-N</t>
  </si>
  <si>
    <t>YBRBMKDOPFTVDT-UHFFFAOYSA-N</t>
  </si>
  <si>
    <t>HQABUPZFAYXKJW-UHFFFAOYSA-N</t>
  </si>
  <si>
    <t>KDSNLYIMUZNERS-UHFFFAOYSA-N</t>
  </si>
  <si>
    <t>BHRZNVHARXXAHW-UHFFFAOYSA-N</t>
  </si>
  <si>
    <t>KODLUXHSIZOKTG-UHFFFAOYSA-N</t>
  </si>
  <si>
    <t>JCBPETKZIGVZRE-UHFFFAOYSA-N</t>
  </si>
  <si>
    <t>BLFRQYKZFKYQLO-UHFFFAOYSA-N</t>
  </si>
  <si>
    <t>CBTVGIZVANVGBH-UHFFFAOYSA-N</t>
  </si>
  <si>
    <t>MIJDSYMOBYNHOT-UHFFFAOYSA-N</t>
  </si>
  <si>
    <t>UEEJHVSXFDXPFK-UHFFFAOYSA-N</t>
  </si>
  <si>
    <t>GIAFURWZWWWBQT-UHFFFAOYSA-N</t>
  </si>
  <si>
    <t>UXFQFBNBSPQBJW-UHFFFAOYSA-N</t>
  </si>
  <si>
    <t>ZBCBWPMODOFKDW-UHFFFAOYSA-N</t>
  </si>
  <si>
    <t>LENZDBCJOHFCAS-UHFFFAOYSA-N</t>
  </si>
  <si>
    <t>KVKFRMCSXWQSNT-UHFFFAOYSA-N</t>
  </si>
  <si>
    <t>QHJABUZHRJTCAR-UHFFFAOYSA-N</t>
  </si>
  <si>
    <t>KIDHWZJUCRJVML-UHFFFAOYSA-N</t>
  </si>
  <si>
    <t>RPNUMPOLZDHAAY-UHFFFAOYSA-N</t>
  </si>
  <si>
    <t>YNAVUWVOSKDBBP-UHFFFAOYSA-N</t>
  </si>
  <si>
    <t>NQRYJNQNLNOLGT-UHFFFAOYSA-N</t>
  </si>
  <si>
    <t>GOYFAIZCVVGXNK-UHFFFAOYSA-N</t>
  </si>
  <si>
    <t>SJRJJKPEHAURKC-UHFFFAOYSA-N</t>
  </si>
  <si>
    <t>JOMNTHCQHJPVAZ-UHFFFAOYSA-N</t>
  </si>
  <si>
    <t>PVOAHINGSUIXLS-UHFFFAOYSA-N</t>
  </si>
  <si>
    <t>VMOWKUTXPNPTEN-UHFFFAOYSA-N</t>
  </si>
  <si>
    <t>DPBLXKKOBLCELK-UHFFFAOYSA-N</t>
  </si>
  <si>
    <t>PYSGFFTXMUWEOT-UHFFFAOYSA-N</t>
  </si>
  <si>
    <t>RILLZYSZSDGYGV-UHFFFAOYSA-N</t>
  </si>
  <si>
    <t>NCXUNZWLEYGQAH-UHFFFAOYSA-N</t>
  </si>
  <si>
    <t>LQGKDMHENBFVRC-UHFFFAOYSA-N</t>
  </si>
  <si>
    <t>BCLSJHWBDUYDTR-UHFFFAOYSA-N</t>
  </si>
  <si>
    <t>IOAOAKDONABGPZ-UHFFFAOYSA-N</t>
  </si>
  <si>
    <t>CRVGTESFCCXCTH-UHFFFAOYSA-N</t>
  </si>
  <si>
    <t>PRAYXGYYVXRDDW-UHFFFAOYSA-N</t>
  </si>
  <si>
    <t>VUNPWIPIOOMCPT-UHFFFAOYSA-N</t>
  </si>
  <si>
    <t>XBXHCBLBYQEYTI-UHFFFAOYSA-N</t>
  </si>
  <si>
    <t>RJUAEBLXGFKZMS-UHFFFAOYSA-N</t>
  </si>
  <si>
    <t>XBRDBODLCHKXHI-UHFFFAOYSA-N</t>
  </si>
  <si>
    <t>HVCNXQOWACZAFN-UHFFFAOYSA-N</t>
  </si>
  <si>
    <t>KKFDCBRMNNSAAW-UHFFFAOYSA-N</t>
  </si>
  <si>
    <t>SEQKRHFRPICQDD-UHFFFAOYSA-N</t>
  </si>
  <si>
    <t>WGCYRFWNGRMRJA-UHFFFAOYSA-N</t>
  </si>
  <si>
    <t>RXYPXQSKLGGKOL-UHFFFAOYSA-N</t>
  </si>
  <si>
    <t>WFCSWCVEJLETKA-UHFFFAOYSA-N</t>
  </si>
  <si>
    <t>ZMANZCXQSJIPKH-UHFFFAOYSA-N</t>
  </si>
  <si>
    <t>IMUDHTPIFIBORV-UHFFFAOYSA-N</t>
  </si>
  <si>
    <t>CPEPOQRXWWGDCU-UHFFFAOYSA-N</t>
  </si>
  <si>
    <t>VJWZYGQIJWDACM-UHFFFAOYSA-N</t>
  </si>
  <si>
    <t>YTVUVYDVQNALCM-UHFFFAOYSA-N</t>
  </si>
  <si>
    <t>IUXYVKZUDNLISR-UHFFFAOYSA-N</t>
  </si>
  <si>
    <t>SUTWPJHCRAITLU-UHFFFAOYSA-N</t>
  </si>
  <si>
    <t>LJDSTRZHPWMDPG-UHFFFAOYSA-N</t>
  </si>
  <si>
    <t>XRIBIDPMFSLGFS-UHFFFAOYSA-N</t>
  </si>
  <si>
    <t>BFSVOASYOCHEOV-UHFFFAOYSA-N</t>
  </si>
  <si>
    <t>GZCPWFOPXIDRDP-UHFFFAOYSA-N</t>
  </si>
  <si>
    <t>LVTYICIALWPMFW-UHFFFAOYSA-N</t>
  </si>
  <si>
    <t>AKNUHUCEWALCOI-UHFFFAOYSA-N</t>
  </si>
  <si>
    <t>GSEJCLTVZPLZKY-UHFFFAOYSA-N</t>
  </si>
  <si>
    <t>IVLICPVPXWEGCA-UHFFFAOYSA-N</t>
  </si>
  <si>
    <t>PTHDBHDZSMGHKF-UHFFFAOYSA-N</t>
  </si>
  <si>
    <t>DWEWXGZAFBYSSR-UHFFFAOYSA-N</t>
  </si>
  <si>
    <t>KZTWONRVIPPDKH-UHFFFAOYSA-N</t>
  </si>
  <si>
    <t>LDSQQXKSEFZAPE-UHFFFAOYSA-N</t>
  </si>
  <si>
    <t>MFPZRSWYUKWRIQ-UHFFFAOYSA-N</t>
  </si>
  <si>
    <t>UIKUBYKUYUSRSM-UHFFFAOYSA-N</t>
  </si>
  <si>
    <t>BHUXAQIVYLDUQV-UHFFFAOYSA-N</t>
  </si>
  <si>
    <t>WKCYFSZDBICRKL-UHFFFAOYSA-N</t>
  </si>
  <si>
    <t>IPLWOCGPIGUXOR-UHFFFAOYSA-N</t>
  </si>
  <si>
    <t>LTACQVCHVAUOKN-UHFFFAOYSA-N</t>
  </si>
  <si>
    <t>MGUMZJAQENFQKN-UHFFFAOYSA-N</t>
  </si>
  <si>
    <t>OVMRRCXDBKEQIU-UHFFFAOYSA-N</t>
  </si>
  <si>
    <t>PLRXAFVBCHEMGD-UHFFFAOYSA-N</t>
  </si>
  <si>
    <t>MECNWXGGNCJFQJ-UHFFFAOYSA-N</t>
  </si>
  <si>
    <t>ZYWUVGFIXPNBDL-UHFFFAOYSA-N</t>
  </si>
  <si>
    <t>QUDBKQDNUJKSAM-UHFFFAOYSA-N</t>
  </si>
  <si>
    <t>QCXNXRUTKSIZND-UHFFFAOYSA-N</t>
  </si>
  <si>
    <t>XHJGXOOOMKCJPP-UHFFFAOYSA-N</t>
  </si>
  <si>
    <t>VKBVRNHODPFVHK-UHFFFAOYSA-N</t>
  </si>
  <si>
    <t>VDVUCLWJZJHFAV-UHFFFAOYSA-N</t>
  </si>
  <si>
    <t>Error</t>
  </si>
  <si>
    <t>Max Abs Error</t>
  </si>
  <si>
    <t>% with Abs Error &lt;=0.2</t>
  </si>
  <si>
    <t>% with Error in (0,0.2]</t>
  </si>
  <si>
    <t>% with Error in (-0.2,0)</t>
  </si>
  <si>
    <t>% with Abs Error &lt;=0.4</t>
  </si>
  <si>
    <t>% with Error in (0,0.4]</t>
  </si>
  <si>
    <t>% with Error in (-0.4,0)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</si>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</sst>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86" workbookViewId="0">
      <selection activeCell="M101" sqref="M101"/>
    </sheetView>
  </sheetViews>
  <sheetFormatPr defaultRowHeight="14.4" x14ac:dyDescent="0.3"/>
  <cols>
    <col min="5" max="5" width="25.21875" customWidth="1"/>
    <col min="6" max="6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386</v>
      </c>
      <c r="G1" s="1" t="s">
        <v>5</v>
      </c>
    </row>
    <row r="2" spans="1:7" x14ac:dyDescent="0.3">
      <c r="A2" t="s">
        <v>6</v>
      </c>
      <c r="B2" t="s">
        <v>101</v>
      </c>
      <c r="C2" t="s">
        <v>196</v>
      </c>
      <c r="D2">
        <v>10.72</v>
      </c>
      <c r="E2">
        <v>9.1681489944458008</v>
      </c>
      <c r="F2">
        <f>E2-D2</f>
        <v>-1.5518510055541999</v>
      </c>
      <c r="G2" t="s">
        <v>291</v>
      </c>
    </row>
    <row r="3" spans="1:7" x14ac:dyDescent="0.3">
      <c r="A3" t="s">
        <v>7</v>
      </c>
      <c r="B3" t="s">
        <v>102</v>
      </c>
      <c r="C3" t="s">
        <v>197</v>
      </c>
      <c r="D3">
        <v>10.77</v>
      </c>
      <c r="E3">
        <v>9.3776264190673828</v>
      </c>
      <c r="F3">
        <f t="shared" ref="F3:F66" si="0">E3-D3</f>
        <v>-1.3923735809326168</v>
      </c>
      <c r="G3" t="s">
        <v>292</v>
      </c>
    </row>
    <row r="4" spans="1:7" x14ac:dyDescent="0.3">
      <c r="A4" t="s">
        <v>8</v>
      </c>
      <c r="B4" t="s">
        <v>103</v>
      </c>
      <c r="C4" t="s">
        <v>198</v>
      </c>
      <c r="D4">
        <v>10.72</v>
      </c>
      <c r="E4">
        <v>9.5042428970336914</v>
      </c>
      <c r="F4">
        <f t="shared" si="0"/>
        <v>-1.2157571029663092</v>
      </c>
      <c r="G4" t="s">
        <v>293</v>
      </c>
    </row>
    <row r="5" spans="1:7" x14ac:dyDescent="0.3">
      <c r="A5" t="s">
        <v>9</v>
      </c>
      <c r="B5" t="s">
        <v>104</v>
      </c>
      <c r="C5" t="s">
        <v>199</v>
      </c>
      <c r="D5">
        <v>9.48</v>
      </c>
      <c r="E5">
        <v>9.1661806106567383</v>
      </c>
      <c r="F5">
        <f t="shared" si="0"/>
        <v>-0.31381938934326215</v>
      </c>
      <c r="G5" t="s">
        <v>294</v>
      </c>
    </row>
    <row r="6" spans="1:7" x14ac:dyDescent="0.3">
      <c r="A6" t="s">
        <v>10</v>
      </c>
      <c r="B6" t="s">
        <v>105</v>
      </c>
      <c r="C6" t="s">
        <v>200</v>
      </c>
      <c r="D6">
        <v>9.9</v>
      </c>
      <c r="E6">
        <v>9.7067651748657227</v>
      </c>
      <c r="F6">
        <f t="shared" si="0"/>
        <v>-0.1932348251342777</v>
      </c>
      <c r="G6" t="s">
        <v>295</v>
      </c>
    </row>
    <row r="7" spans="1:7" x14ac:dyDescent="0.3">
      <c r="A7" t="s">
        <v>11</v>
      </c>
      <c r="B7" t="s">
        <v>106</v>
      </c>
      <c r="C7" t="s">
        <v>201</v>
      </c>
      <c r="D7">
        <v>10.55</v>
      </c>
      <c r="E7">
        <v>10.22000885009766</v>
      </c>
      <c r="F7">
        <f t="shared" si="0"/>
        <v>-0.32999114990234091</v>
      </c>
      <c r="G7" t="s">
        <v>296</v>
      </c>
    </row>
    <row r="8" spans="1:7" x14ac:dyDescent="0.3">
      <c r="A8" t="s">
        <v>12</v>
      </c>
      <c r="B8" t="s">
        <v>107</v>
      </c>
      <c r="C8" t="s">
        <v>202</v>
      </c>
      <c r="D8">
        <v>10.68</v>
      </c>
      <c r="E8">
        <v>9.4826231002807617</v>
      </c>
      <c r="F8">
        <f t="shared" si="0"/>
        <v>-1.197376899719238</v>
      </c>
      <c r="G8" t="s">
        <v>297</v>
      </c>
    </row>
    <row r="9" spans="1:7" x14ac:dyDescent="0.3">
      <c r="A9" t="s">
        <v>13</v>
      </c>
      <c r="B9" t="s">
        <v>108</v>
      </c>
      <c r="C9" t="s">
        <v>203</v>
      </c>
      <c r="D9">
        <v>10.6</v>
      </c>
      <c r="E9">
        <v>9.9567041397094727</v>
      </c>
      <c r="F9">
        <f t="shared" si="0"/>
        <v>-0.64329586029052699</v>
      </c>
      <c r="G9" t="s">
        <v>298</v>
      </c>
    </row>
    <row r="10" spans="1:7" x14ac:dyDescent="0.3">
      <c r="A10" t="s">
        <v>14</v>
      </c>
      <c r="B10" t="s">
        <v>109</v>
      </c>
      <c r="C10" t="s">
        <v>204</v>
      </c>
      <c r="D10">
        <v>9.8000000000000007</v>
      </c>
      <c r="E10">
        <v>8.7523336410522461</v>
      </c>
      <c r="F10">
        <f t="shared" si="0"/>
        <v>-1.0476663589477546</v>
      </c>
      <c r="G10" t="s">
        <v>299</v>
      </c>
    </row>
    <row r="11" spans="1:7" x14ac:dyDescent="0.3">
      <c r="A11" t="s">
        <v>15</v>
      </c>
      <c r="B11" t="s">
        <v>110</v>
      </c>
      <c r="C11" t="s">
        <v>205</v>
      </c>
      <c r="D11">
        <v>9.4499999999999993</v>
      </c>
      <c r="E11">
        <v>9.2798223495483398</v>
      </c>
      <c r="F11">
        <f t="shared" si="0"/>
        <v>-0.17017765045165945</v>
      </c>
      <c r="G11" t="s">
        <v>300</v>
      </c>
    </row>
    <row r="12" spans="1:7" x14ac:dyDescent="0.3">
      <c r="A12" t="s">
        <v>16</v>
      </c>
      <c r="B12" t="s">
        <v>111</v>
      </c>
      <c r="C12" t="s">
        <v>206</v>
      </c>
      <c r="D12">
        <v>9.4</v>
      </c>
      <c r="E12">
        <v>9.127899169921875</v>
      </c>
      <c r="F12">
        <f t="shared" si="0"/>
        <v>-0.27210083007812536</v>
      </c>
      <c r="G12" t="s">
        <v>301</v>
      </c>
    </row>
    <row r="13" spans="1:7" x14ac:dyDescent="0.3">
      <c r="A13" t="s">
        <v>17</v>
      </c>
      <c r="B13" t="s">
        <v>112</v>
      </c>
      <c r="C13" t="s">
        <v>207</v>
      </c>
      <c r="D13">
        <v>9.9600000000000009</v>
      </c>
      <c r="E13">
        <v>9.5929050445556641</v>
      </c>
      <c r="F13">
        <f t="shared" si="0"/>
        <v>-0.36709495544433679</v>
      </c>
      <c r="G13" t="s">
        <v>302</v>
      </c>
    </row>
    <row r="14" spans="1:7" x14ac:dyDescent="0.3">
      <c r="A14" t="s">
        <v>18</v>
      </c>
      <c r="B14" t="s">
        <v>113</v>
      </c>
      <c r="C14" t="s">
        <v>208</v>
      </c>
      <c r="D14">
        <v>9.85</v>
      </c>
      <c r="E14">
        <v>9.3363752365112305</v>
      </c>
      <c r="F14">
        <f t="shared" si="0"/>
        <v>-0.51362476348876918</v>
      </c>
      <c r="G14" t="s">
        <v>303</v>
      </c>
    </row>
    <row r="15" spans="1:7" x14ac:dyDescent="0.3">
      <c r="A15" t="s">
        <v>19</v>
      </c>
      <c r="B15" t="s">
        <v>114</v>
      </c>
      <c r="C15" t="s">
        <v>209</v>
      </c>
      <c r="D15">
        <v>8.5500000000000007</v>
      </c>
      <c r="E15">
        <v>8.785858154296875</v>
      </c>
      <c r="F15">
        <f t="shared" si="0"/>
        <v>0.23585815429687429</v>
      </c>
      <c r="G15" t="s">
        <v>304</v>
      </c>
    </row>
    <row r="16" spans="1:7" x14ac:dyDescent="0.3">
      <c r="A16" t="s">
        <v>20</v>
      </c>
      <c r="B16" t="s">
        <v>115</v>
      </c>
      <c r="C16" t="s">
        <v>210</v>
      </c>
      <c r="D16">
        <v>9.82</v>
      </c>
      <c r="E16">
        <v>9.4392271041870117</v>
      </c>
      <c r="F16">
        <f t="shared" si="0"/>
        <v>-0.38077289581298857</v>
      </c>
      <c r="G16" t="s">
        <v>305</v>
      </c>
    </row>
    <row r="17" spans="1:7" x14ac:dyDescent="0.3">
      <c r="A17" t="s">
        <v>21</v>
      </c>
      <c r="B17" t="s">
        <v>116</v>
      </c>
      <c r="C17" t="s">
        <v>211</v>
      </c>
      <c r="D17">
        <v>10.76</v>
      </c>
      <c r="E17">
        <v>9.5219430923461914</v>
      </c>
      <c r="F17">
        <f t="shared" si="0"/>
        <v>-1.2380569076538084</v>
      </c>
      <c r="G17" t="s">
        <v>306</v>
      </c>
    </row>
    <row r="18" spans="1:7" x14ac:dyDescent="0.3">
      <c r="A18" t="s">
        <v>22</v>
      </c>
      <c r="B18" t="s">
        <v>117</v>
      </c>
      <c r="C18" t="s">
        <v>212</v>
      </c>
      <c r="D18">
        <v>10.43</v>
      </c>
      <c r="E18">
        <v>9.521357536315918</v>
      </c>
      <c r="F18">
        <f t="shared" si="0"/>
        <v>-0.90864246368408175</v>
      </c>
      <c r="G18" t="s">
        <v>307</v>
      </c>
    </row>
    <row r="19" spans="1:7" x14ac:dyDescent="0.3">
      <c r="A19" t="s">
        <v>23</v>
      </c>
      <c r="B19" t="s">
        <v>118</v>
      </c>
      <c r="C19" t="s">
        <v>213</v>
      </c>
      <c r="D19">
        <v>10.69</v>
      </c>
      <c r="E19">
        <v>10.030563354492189</v>
      </c>
      <c r="F19">
        <f t="shared" si="0"/>
        <v>-0.65943664550781023</v>
      </c>
      <c r="G19" t="s">
        <v>308</v>
      </c>
    </row>
    <row r="20" spans="1:7" x14ac:dyDescent="0.3">
      <c r="A20" t="s">
        <v>24</v>
      </c>
      <c r="B20" t="s">
        <v>119</v>
      </c>
      <c r="C20" t="s">
        <v>214</v>
      </c>
      <c r="D20">
        <v>10.72</v>
      </c>
      <c r="E20">
        <v>9.809330940246582</v>
      </c>
      <c r="F20">
        <f t="shared" si="0"/>
        <v>-0.91066905975341861</v>
      </c>
      <c r="G20" t="s">
        <v>309</v>
      </c>
    </row>
    <row r="21" spans="1:7" x14ac:dyDescent="0.3">
      <c r="A21" t="s">
        <v>25</v>
      </c>
      <c r="B21" t="s">
        <v>120</v>
      </c>
      <c r="C21" t="s">
        <v>215</v>
      </c>
      <c r="D21">
        <v>10.74</v>
      </c>
      <c r="E21">
        <v>10.007388114929199</v>
      </c>
      <c r="F21">
        <f t="shared" si="0"/>
        <v>-0.73261188507080099</v>
      </c>
      <c r="G21" t="s">
        <v>310</v>
      </c>
    </row>
    <row r="22" spans="1:7" x14ac:dyDescent="0.3">
      <c r="A22" t="s">
        <v>26</v>
      </c>
      <c r="B22" t="s">
        <v>121</v>
      </c>
      <c r="C22" t="s">
        <v>216</v>
      </c>
      <c r="D22">
        <v>9.4</v>
      </c>
      <c r="E22">
        <v>9.5838241577148438</v>
      </c>
      <c r="F22">
        <f t="shared" si="0"/>
        <v>0.18382415771484339</v>
      </c>
      <c r="G22" t="s">
        <v>311</v>
      </c>
    </row>
    <row r="23" spans="1:7" x14ac:dyDescent="0.3">
      <c r="A23" t="s">
        <v>27</v>
      </c>
      <c r="B23" t="s">
        <v>122</v>
      </c>
      <c r="C23" t="s">
        <v>217</v>
      </c>
      <c r="D23">
        <v>9.27</v>
      </c>
      <c r="E23">
        <v>9.5661449432373047</v>
      </c>
      <c r="F23">
        <f t="shared" si="0"/>
        <v>0.29614494323730511</v>
      </c>
      <c r="G23" t="s">
        <v>312</v>
      </c>
    </row>
    <row r="24" spans="1:7" x14ac:dyDescent="0.3">
      <c r="A24" t="s">
        <v>28</v>
      </c>
      <c r="B24" t="s">
        <v>123</v>
      </c>
      <c r="C24" t="s">
        <v>218</v>
      </c>
      <c r="D24">
        <v>10.32</v>
      </c>
      <c r="E24">
        <v>9.7072391510009766</v>
      </c>
      <c r="F24">
        <f t="shared" si="0"/>
        <v>-0.61276084899902372</v>
      </c>
      <c r="G24" t="s">
        <v>313</v>
      </c>
    </row>
    <row r="25" spans="1:7" x14ac:dyDescent="0.3">
      <c r="A25" t="s">
        <v>29</v>
      </c>
      <c r="B25" t="s">
        <v>124</v>
      </c>
      <c r="C25" t="s">
        <v>219</v>
      </c>
      <c r="D25">
        <v>9.73</v>
      </c>
      <c r="E25">
        <v>9.2330589294433594</v>
      </c>
      <c r="F25">
        <f t="shared" si="0"/>
        <v>-0.49694107055664105</v>
      </c>
      <c r="G25" t="s">
        <v>314</v>
      </c>
    </row>
    <row r="26" spans="1:7" x14ac:dyDescent="0.3">
      <c r="A26" t="s">
        <v>30</v>
      </c>
      <c r="B26" t="s">
        <v>125</v>
      </c>
      <c r="C26" t="s">
        <v>220</v>
      </c>
      <c r="D26">
        <v>10</v>
      </c>
      <c r="E26">
        <v>9.2582101821899414</v>
      </c>
      <c r="F26">
        <f t="shared" si="0"/>
        <v>-0.74178981781005859</v>
      </c>
      <c r="G26" t="s">
        <v>315</v>
      </c>
    </row>
    <row r="27" spans="1:7" x14ac:dyDescent="0.3">
      <c r="A27" t="s">
        <v>31</v>
      </c>
      <c r="B27" t="s">
        <v>126</v>
      </c>
      <c r="C27" t="s">
        <v>221</v>
      </c>
      <c r="D27">
        <v>9.2200000000000006</v>
      </c>
      <c r="E27">
        <v>8.5620203018188477</v>
      </c>
      <c r="F27">
        <f t="shared" si="0"/>
        <v>-0.65797969818115298</v>
      </c>
      <c r="G27" t="s">
        <v>316</v>
      </c>
    </row>
    <row r="28" spans="1:7" x14ac:dyDescent="0.3">
      <c r="A28" t="s">
        <v>32</v>
      </c>
      <c r="B28" t="s">
        <v>127</v>
      </c>
      <c r="C28" t="s">
        <v>222</v>
      </c>
      <c r="D28">
        <v>9.42</v>
      </c>
      <c r="E28">
        <v>9.06744384765625</v>
      </c>
      <c r="F28">
        <f t="shared" si="0"/>
        <v>-0.35255615234374993</v>
      </c>
      <c r="G28" t="s">
        <v>317</v>
      </c>
    </row>
    <row r="29" spans="1:7" x14ac:dyDescent="0.3">
      <c r="A29" t="s">
        <v>33</v>
      </c>
      <c r="B29" t="s">
        <v>128</v>
      </c>
      <c r="C29" t="s">
        <v>223</v>
      </c>
      <c r="D29">
        <v>8.84</v>
      </c>
      <c r="E29">
        <v>8.8153800964355469</v>
      </c>
      <c r="F29">
        <f t="shared" si="0"/>
        <v>-2.4619903564452983E-2</v>
      </c>
      <c r="G29" t="s">
        <v>318</v>
      </c>
    </row>
    <row r="30" spans="1:7" x14ac:dyDescent="0.3">
      <c r="A30" t="s">
        <v>34</v>
      </c>
      <c r="B30" t="s">
        <v>129</v>
      </c>
      <c r="C30" t="s">
        <v>224</v>
      </c>
      <c r="D30">
        <v>8.8800000000000008</v>
      </c>
      <c r="E30">
        <v>8.9286470413208008</v>
      </c>
      <c r="F30">
        <f t="shared" si="0"/>
        <v>4.86470413208E-2</v>
      </c>
      <c r="G30" t="s">
        <v>319</v>
      </c>
    </row>
    <row r="31" spans="1:7" x14ac:dyDescent="0.3">
      <c r="A31" t="s">
        <v>35</v>
      </c>
      <c r="B31" t="s">
        <v>130</v>
      </c>
      <c r="C31" t="s">
        <v>225</v>
      </c>
      <c r="D31">
        <v>8.08</v>
      </c>
      <c r="E31">
        <v>8.5417404174804688</v>
      </c>
      <c r="F31">
        <f t="shared" si="0"/>
        <v>0.46174041748046868</v>
      </c>
      <c r="G31" t="s">
        <v>320</v>
      </c>
    </row>
    <row r="32" spans="1:7" x14ac:dyDescent="0.3">
      <c r="A32" t="s">
        <v>36</v>
      </c>
      <c r="B32" t="s">
        <v>131</v>
      </c>
      <c r="C32" t="s">
        <v>226</v>
      </c>
      <c r="D32">
        <v>10.029999999999999</v>
      </c>
      <c r="E32">
        <v>9.9115123748779297</v>
      </c>
      <c r="F32">
        <f t="shared" si="0"/>
        <v>-0.11848762512206967</v>
      </c>
      <c r="G32" t="s">
        <v>321</v>
      </c>
    </row>
    <row r="33" spans="1:7" x14ac:dyDescent="0.3">
      <c r="A33" t="s">
        <v>37</v>
      </c>
      <c r="B33" t="s">
        <v>132</v>
      </c>
      <c r="C33" t="s">
        <v>227</v>
      </c>
      <c r="D33">
        <v>10.27</v>
      </c>
      <c r="E33">
        <v>10.41599082946777</v>
      </c>
      <c r="F33">
        <f t="shared" si="0"/>
        <v>0.14599082946777031</v>
      </c>
      <c r="G33" t="s">
        <v>322</v>
      </c>
    </row>
    <row r="34" spans="1:7" x14ac:dyDescent="0.3">
      <c r="A34" t="s">
        <v>38</v>
      </c>
      <c r="B34" t="s">
        <v>133</v>
      </c>
      <c r="C34" t="s">
        <v>228</v>
      </c>
      <c r="D34">
        <v>10.8</v>
      </c>
      <c r="E34">
        <v>10.386513710021971</v>
      </c>
      <c r="F34">
        <f t="shared" si="0"/>
        <v>-0.41348628997802983</v>
      </c>
      <c r="G34" t="s">
        <v>323</v>
      </c>
    </row>
    <row r="35" spans="1:7" x14ac:dyDescent="0.3">
      <c r="A35" t="s">
        <v>39</v>
      </c>
      <c r="B35" t="s">
        <v>134</v>
      </c>
      <c r="C35" t="s">
        <v>229</v>
      </c>
      <c r="D35">
        <v>9.94</v>
      </c>
      <c r="E35">
        <v>9.6571283340454102</v>
      </c>
      <c r="F35">
        <f t="shared" si="0"/>
        <v>-0.28287166595458935</v>
      </c>
      <c r="G35" t="s">
        <v>324</v>
      </c>
    </row>
    <row r="36" spans="1:7" x14ac:dyDescent="0.3">
      <c r="A36" t="s">
        <v>40</v>
      </c>
      <c r="B36" t="s">
        <v>135</v>
      </c>
      <c r="C36" t="s">
        <v>230</v>
      </c>
      <c r="D36">
        <v>8.33</v>
      </c>
      <c r="E36">
        <v>9.0990123748779297</v>
      </c>
      <c r="F36">
        <f t="shared" si="0"/>
        <v>0.76901237487792962</v>
      </c>
      <c r="G36" t="s">
        <v>325</v>
      </c>
    </row>
    <row r="37" spans="1:7" x14ac:dyDescent="0.3">
      <c r="A37" t="s">
        <v>41</v>
      </c>
      <c r="B37" t="s">
        <v>136</v>
      </c>
      <c r="C37" t="s">
        <v>231</v>
      </c>
      <c r="D37">
        <v>11.22</v>
      </c>
      <c r="E37">
        <v>10.47857189178467</v>
      </c>
      <c r="F37">
        <f t="shared" si="0"/>
        <v>-0.74142810821533089</v>
      </c>
      <c r="G37" t="s">
        <v>326</v>
      </c>
    </row>
    <row r="38" spans="1:7" x14ac:dyDescent="0.3">
      <c r="A38" t="s">
        <v>42</v>
      </c>
      <c r="B38" t="s">
        <v>137</v>
      </c>
      <c r="C38" t="s">
        <v>232</v>
      </c>
      <c r="D38">
        <v>8.09</v>
      </c>
      <c r="E38">
        <v>9.9361238479614258</v>
      </c>
      <c r="F38">
        <f t="shared" si="0"/>
        <v>1.8461238479614259</v>
      </c>
      <c r="G38" t="s">
        <v>327</v>
      </c>
    </row>
    <row r="39" spans="1:7" x14ac:dyDescent="0.3">
      <c r="A39" t="s">
        <v>43</v>
      </c>
      <c r="B39" t="s">
        <v>138</v>
      </c>
      <c r="C39" t="s">
        <v>233</v>
      </c>
      <c r="D39">
        <v>7.38</v>
      </c>
      <c r="E39">
        <v>6.8593239784240723</v>
      </c>
      <c r="F39">
        <f t="shared" si="0"/>
        <v>-0.52067602157592763</v>
      </c>
      <c r="G39" t="s">
        <v>328</v>
      </c>
    </row>
    <row r="40" spans="1:7" x14ac:dyDescent="0.3">
      <c r="A40" t="s">
        <v>44</v>
      </c>
      <c r="B40" t="s">
        <v>139</v>
      </c>
      <c r="C40" t="s">
        <v>234</v>
      </c>
      <c r="D40">
        <v>9.57</v>
      </c>
      <c r="E40">
        <v>9.6279773712158203</v>
      </c>
      <c r="F40">
        <f t="shared" si="0"/>
        <v>5.7977371215820028E-2</v>
      </c>
      <c r="G40" t="s">
        <v>329</v>
      </c>
    </row>
    <row r="41" spans="1:7" x14ac:dyDescent="0.3">
      <c r="A41" t="s">
        <v>45</v>
      </c>
      <c r="B41" t="s">
        <v>140</v>
      </c>
      <c r="C41" t="s">
        <v>235</v>
      </c>
      <c r="D41">
        <v>9.14</v>
      </c>
      <c r="E41">
        <v>9.1192684173583984</v>
      </c>
      <c r="F41">
        <f t="shared" si="0"/>
        <v>-2.0731582641602131E-2</v>
      </c>
      <c r="G41" t="s">
        <v>330</v>
      </c>
    </row>
    <row r="42" spans="1:7" x14ac:dyDescent="0.3">
      <c r="A42" t="s">
        <v>46</v>
      </c>
      <c r="B42" t="s">
        <v>141</v>
      </c>
      <c r="C42" t="s">
        <v>236</v>
      </c>
      <c r="D42">
        <v>9.4700000000000006</v>
      </c>
      <c r="E42">
        <v>9.2297325134277344</v>
      </c>
      <c r="F42">
        <f t="shared" si="0"/>
        <v>-0.24026748657226626</v>
      </c>
      <c r="G42" t="s">
        <v>331</v>
      </c>
    </row>
    <row r="43" spans="1:7" x14ac:dyDescent="0.3">
      <c r="A43" t="s">
        <v>47</v>
      </c>
      <c r="B43" t="s">
        <v>142</v>
      </c>
      <c r="C43" t="s">
        <v>237</v>
      </c>
      <c r="D43">
        <v>10.7</v>
      </c>
      <c r="E43">
        <v>10.19044017791748</v>
      </c>
      <c r="F43">
        <f t="shared" si="0"/>
        <v>-0.50955982208251882</v>
      </c>
      <c r="G43" t="s">
        <v>332</v>
      </c>
    </row>
    <row r="44" spans="1:7" x14ac:dyDescent="0.3">
      <c r="A44" t="s">
        <v>48</v>
      </c>
      <c r="B44" t="s">
        <v>143</v>
      </c>
      <c r="C44" t="s">
        <v>238</v>
      </c>
      <c r="D44">
        <v>9.49</v>
      </c>
      <c r="E44">
        <v>9.1618938446044922</v>
      </c>
      <c r="F44">
        <f t="shared" si="0"/>
        <v>-0.32810615539550803</v>
      </c>
      <c r="G44" t="s">
        <v>333</v>
      </c>
    </row>
    <row r="45" spans="1:7" x14ac:dyDescent="0.3">
      <c r="A45" t="s">
        <v>49</v>
      </c>
      <c r="B45" t="s">
        <v>144</v>
      </c>
      <c r="C45" t="s">
        <v>239</v>
      </c>
      <c r="D45">
        <v>9.7799999999999994</v>
      </c>
      <c r="E45">
        <v>9.3335256576538086</v>
      </c>
      <c r="F45">
        <f t="shared" si="0"/>
        <v>-0.44647434234619077</v>
      </c>
      <c r="G45" t="s">
        <v>334</v>
      </c>
    </row>
    <row r="46" spans="1:7" x14ac:dyDescent="0.3">
      <c r="A46" t="s">
        <v>50</v>
      </c>
      <c r="B46" t="s">
        <v>145</v>
      </c>
      <c r="C46" t="s">
        <v>240</v>
      </c>
      <c r="D46">
        <v>9.67</v>
      </c>
      <c r="E46">
        <v>8.7329874038696289</v>
      </c>
      <c r="F46">
        <f t="shared" si="0"/>
        <v>-0.93701259613037102</v>
      </c>
      <c r="G46" t="s">
        <v>335</v>
      </c>
    </row>
    <row r="47" spans="1:7" x14ac:dyDescent="0.3">
      <c r="A47" t="s">
        <v>51</v>
      </c>
      <c r="B47" t="s">
        <v>146</v>
      </c>
      <c r="C47" t="s">
        <v>241</v>
      </c>
      <c r="D47">
        <v>10.47</v>
      </c>
      <c r="E47">
        <v>9.7626819610595703</v>
      </c>
      <c r="F47">
        <f t="shared" si="0"/>
        <v>-0.70731803894043033</v>
      </c>
      <c r="G47" t="s">
        <v>336</v>
      </c>
    </row>
    <row r="48" spans="1:7" x14ac:dyDescent="0.3">
      <c r="A48" t="s">
        <v>52</v>
      </c>
      <c r="B48" t="s">
        <v>147</v>
      </c>
      <c r="C48" t="s">
        <v>242</v>
      </c>
      <c r="D48">
        <v>9.89</v>
      </c>
      <c r="E48">
        <v>9.8510169982910156</v>
      </c>
      <c r="F48">
        <f t="shared" si="0"/>
        <v>-3.8983001708984943E-2</v>
      </c>
      <c r="G48" t="s">
        <v>337</v>
      </c>
    </row>
    <row r="49" spans="1:7" x14ac:dyDescent="0.3">
      <c r="A49" t="s">
        <v>53</v>
      </c>
      <c r="B49" t="s">
        <v>148</v>
      </c>
      <c r="C49" t="s">
        <v>243</v>
      </c>
      <c r="D49">
        <v>8.82</v>
      </c>
      <c r="E49">
        <v>9.2368392944335938</v>
      </c>
      <c r="F49">
        <f t="shared" si="0"/>
        <v>0.41683929443359347</v>
      </c>
      <c r="G49" t="s">
        <v>338</v>
      </c>
    </row>
    <row r="50" spans="1:7" x14ac:dyDescent="0.3">
      <c r="A50" t="s">
        <v>54</v>
      </c>
      <c r="B50" t="s">
        <v>149</v>
      </c>
      <c r="C50" t="s">
        <v>244</v>
      </c>
      <c r="D50">
        <v>8.5500000000000007</v>
      </c>
      <c r="E50">
        <v>7.4424867630004883</v>
      </c>
      <c r="F50">
        <f t="shared" si="0"/>
        <v>-1.1075132369995124</v>
      </c>
      <c r="G50" t="s">
        <v>339</v>
      </c>
    </row>
    <row r="51" spans="1:7" x14ac:dyDescent="0.3">
      <c r="A51" t="s">
        <v>55</v>
      </c>
      <c r="B51" t="s">
        <v>150</v>
      </c>
      <c r="C51" t="s">
        <v>245</v>
      </c>
      <c r="D51">
        <v>10.119999999999999</v>
      </c>
      <c r="E51">
        <v>9.9952497482299805</v>
      </c>
      <c r="F51">
        <f t="shared" si="0"/>
        <v>-0.12475025177001875</v>
      </c>
      <c r="G51" t="s">
        <v>340</v>
      </c>
    </row>
    <row r="52" spans="1:7" x14ac:dyDescent="0.3">
      <c r="A52" t="s">
        <v>56</v>
      </c>
      <c r="B52" t="s">
        <v>151</v>
      </c>
      <c r="C52" t="s">
        <v>246</v>
      </c>
      <c r="D52">
        <v>10.050000000000001</v>
      </c>
      <c r="E52">
        <v>10.137985229492189</v>
      </c>
      <c r="F52">
        <f t="shared" si="0"/>
        <v>8.7985229492188566E-2</v>
      </c>
      <c r="G52" t="s">
        <v>341</v>
      </c>
    </row>
    <row r="53" spans="1:7" x14ac:dyDescent="0.3">
      <c r="A53" t="s">
        <v>57</v>
      </c>
      <c r="B53" t="s">
        <v>152</v>
      </c>
      <c r="C53" t="s">
        <v>247</v>
      </c>
      <c r="D53">
        <v>10.56</v>
      </c>
      <c r="E53">
        <v>10.137985229492189</v>
      </c>
      <c r="F53">
        <f t="shared" si="0"/>
        <v>-0.42201477050781122</v>
      </c>
      <c r="G53" t="s">
        <v>342</v>
      </c>
    </row>
    <row r="54" spans="1:7" x14ac:dyDescent="0.3">
      <c r="A54" t="s">
        <v>58</v>
      </c>
      <c r="B54" t="s">
        <v>153</v>
      </c>
      <c r="C54" t="s">
        <v>248</v>
      </c>
      <c r="D54">
        <v>9.57</v>
      </c>
      <c r="E54">
        <v>6.7772612571716309</v>
      </c>
      <c r="F54">
        <f t="shared" si="0"/>
        <v>-2.7927387428283694</v>
      </c>
      <c r="G54" t="s">
        <v>343</v>
      </c>
    </row>
    <row r="55" spans="1:7" x14ac:dyDescent="0.3">
      <c r="A55" t="s">
        <v>59</v>
      </c>
      <c r="B55" t="s">
        <v>154</v>
      </c>
      <c r="C55" t="s">
        <v>249</v>
      </c>
      <c r="D55">
        <v>9.8000000000000007</v>
      </c>
      <c r="E55">
        <v>8.9076814651489258</v>
      </c>
      <c r="F55">
        <f t="shared" si="0"/>
        <v>-0.89231853485107493</v>
      </c>
      <c r="G55" t="s">
        <v>344</v>
      </c>
    </row>
    <row r="56" spans="1:7" x14ac:dyDescent="0.3">
      <c r="A56" t="s">
        <v>60</v>
      </c>
      <c r="B56" t="s">
        <v>155</v>
      </c>
      <c r="C56" t="s">
        <v>250</v>
      </c>
      <c r="D56">
        <v>7.67</v>
      </c>
      <c r="E56">
        <v>6.8907580375671387</v>
      </c>
      <c r="F56">
        <f t="shared" si="0"/>
        <v>-0.77924196243286126</v>
      </c>
      <c r="G56" t="s">
        <v>345</v>
      </c>
    </row>
    <row r="57" spans="1:7" x14ac:dyDescent="0.3">
      <c r="A57" t="s">
        <v>61</v>
      </c>
      <c r="B57" t="s">
        <v>156</v>
      </c>
      <c r="C57" t="s">
        <v>251</v>
      </c>
      <c r="D57">
        <v>7.05</v>
      </c>
      <c r="E57">
        <v>6.7310948371887207</v>
      </c>
      <c r="F57">
        <f t="shared" si="0"/>
        <v>-0.31890516281127912</v>
      </c>
      <c r="G57" t="s">
        <v>346</v>
      </c>
    </row>
    <row r="58" spans="1:7" x14ac:dyDescent="0.3">
      <c r="A58" t="s">
        <v>62</v>
      </c>
      <c r="B58" t="s">
        <v>157</v>
      </c>
      <c r="C58" t="s">
        <v>252</v>
      </c>
      <c r="D58">
        <v>8.1</v>
      </c>
      <c r="E58">
        <v>7.5927734375</v>
      </c>
      <c r="F58">
        <f t="shared" si="0"/>
        <v>-0.50722656249999964</v>
      </c>
      <c r="G58" t="s">
        <v>347</v>
      </c>
    </row>
    <row r="59" spans="1:7" x14ac:dyDescent="0.3">
      <c r="A59" t="s">
        <v>63</v>
      </c>
      <c r="B59" t="s">
        <v>158</v>
      </c>
      <c r="C59" t="s">
        <v>253</v>
      </c>
      <c r="D59">
        <v>9.1999999999999993</v>
      </c>
      <c r="E59">
        <v>9.1643905639648438</v>
      </c>
      <c r="F59">
        <f t="shared" si="0"/>
        <v>-3.5609436035155539E-2</v>
      </c>
      <c r="G59" t="s">
        <v>348</v>
      </c>
    </row>
    <row r="60" spans="1:7" x14ac:dyDescent="0.3">
      <c r="A60" t="s">
        <v>64</v>
      </c>
      <c r="B60" t="s">
        <v>159</v>
      </c>
      <c r="C60" t="s">
        <v>254</v>
      </c>
      <c r="D60">
        <v>8.3800000000000008</v>
      </c>
      <c r="E60">
        <v>8.6968412399291992</v>
      </c>
      <c r="F60">
        <f t="shared" si="0"/>
        <v>0.31684123992919844</v>
      </c>
      <c r="G60" t="s">
        <v>349</v>
      </c>
    </row>
    <row r="61" spans="1:7" x14ac:dyDescent="0.3">
      <c r="A61" t="s">
        <v>65</v>
      </c>
      <c r="B61" t="s">
        <v>160</v>
      </c>
      <c r="C61" t="s">
        <v>255</v>
      </c>
      <c r="D61">
        <v>9.09</v>
      </c>
      <c r="E61">
        <v>9.1015300750732422</v>
      </c>
      <c r="F61">
        <f t="shared" si="0"/>
        <v>1.153007507324233E-2</v>
      </c>
      <c r="G61" t="s">
        <v>350</v>
      </c>
    </row>
    <row r="62" spans="1:7" x14ac:dyDescent="0.3">
      <c r="A62" t="s">
        <v>66</v>
      </c>
      <c r="B62" t="s">
        <v>161</v>
      </c>
      <c r="C62" t="s">
        <v>256</v>
      </c>
      <c r="D62">
        <v>10.7</v>
      </c>
      <c r="E62">
        <v>8.4002828598022461</v>
      </c>
      <c r="F62">
        <f t="shared" si="0"/>
        <v>-2.2997171401977532</v>
      </c>
      <c r="G62" t="s">
        <v>351</v>
      </c>
    </row>
    <row r="63" spans="1:7" x14ac:dyDescent="0.3">
      <c r="A63" t="s">
        <v>67</v>
      </c>
      <c r="B63" t="s">
        <v>162</v>
      </c>
      <c r="C63" t="s">
        <v>257</v>
      </c>
      <c r="D63">
        <v>9.48</v>
      </c>
      <c r="E63">
        <v>9.7715587615966797</v>
      </c>
      <c r="F63">
        <f t="shared" si="0"/>
        <v>0.29155876159667926</v>
      </c>
      <c r="G63" t="s">
        <v>352</v>
      </c>
    </row>
    <row r="64" spans="1:7" x14ac:dyDescent="0.3">
      <c r="A64" t="s">
        <v>68</v>
      </c>
      <c r="B64" t="s">
        <v>163</v>
      </c>
      <c r="C64" t="s">
        <v>258</v>
      </c>
      <c r="D64">
        <v>10</v>
      </c>
      <c r="E64">
        <v>9.4680147171020508</v>
      </c>
      <c r="F64">
        <f t="shared" si="0"/>
        <v>-0.53198528289794922</v>
      </c>
      <c r="G64" t="s">
        <v>353</v>
      </c>
    </row>
    <row r="65" spans="1:7" x14ac:dyDescent="0.3">
      <c r="A65" t="s">
        <v>69</v>
      </c>
      <c r="B65" t="s">
        <v>164</v>
      </c>
      <c r="C65" t="s">
        <v>259</v>
      </c>
      <c r="D65">
        <v>10.01</v>
      </c>
      <c r="E65">
        <v>9.7546520233154297</v>
      </c>
      <c r="F65">
        <f t="shared" si="0"/>
        <v>-0.2553479766845701</v>
      </c>
      <c r="G65" t="s">
        <v>354</v>
      </c>
    </row>
    <row r="66" spans="1:7" x14ac:dyDescent="0.3">
      <c r="A66" t="s">
        <v>70</v>
      </c>
      <c r="B66" t="s">
        <v>165</v>
      </c>
      <c r="C66" t="s">
        <v>260</v>
      </c>
      <c r="D66">
        <v>9.42</v>
      </c>
      <c r="E66">
        <v>9.9347114562988281</v>
      </c>
      <c r="F66">
        <f t="shared" si="0"/>
        <v>0.5147114562988282</v>
      </c>
      <c r="G66" t="s">
        <v>355</v>
      </c>
    </row>
    <row r="67" spans="1:7" x14ac:dyDescent="0.3">
      <c r="A67" t="s">
        <v>71</v>
      </c>
      <c r="B67" t="s">
        <v>166</v>
      </c>
      <c r="C67" t="s">
        <v>261</v>
      </c>
      <c r="D67">
        <v>10.039999999999999</v>
      </c>
      <c r="E67">
        <v>9.4680147171020508</v>
      </c>
      <c r="F67">
        <f t="shared" ref="F67:F96" si="1">E67-D67</f>
        <v>-0.57198528289794837</v>
      </c>
      <c r="G67" t="s">
        <v>356</v>
      </c>
    </row>
    <row r="68" spans="1:7" x14ac:dyDescent="0.3">
      <c r="A68" t="s">
        <v>72</v>
      </c>
      <c r="B68" t="s">
        <v>167</v>
      </c>
      <c r="C68" t="s">
        <v>262</v>
      </c>
      <c r="D68">
        <v>10.59</v>
      </c>
      <c r="E68">
        <v>9.8051109313964844</v>
      </c>
      <c r="F68">
        <f t="shared" si="1"/>
        <v>-0.78488906860351548</v>
      </c>
      <c r="G68" t="s">
        <v>357</v>
      </c>
    </row>
    <row r="69" spans="1:7" x14ac:dyDescent="0.3">
      <c r="A69" t="s">
        <v>73</v>
      </c>
      <c r="B69" t="s">
        <v>168</v>
      </c>
      <c r="C69" t="s">
        <v>263</v>
      </c>
      <c r="D69">
        <v>9.9</v>
      </c>
      <c r="E69">
        <v>9.9278116226196289</v>
      </c>
      <c r="F69">
        <f t="shared" si="1"/>
        <v>2.7811622619628551E-2</v>
      </c>
      <c r="G69" t="s">
        <v>358</v>
      </c>
    </row>
    <row r="70" spans="1:7" x14ac:dyDescent="0.3">
      <c r="A70" t="s">
        <v>74</v>
      </c>
      <c r="B70" t="s">
        <v>169</v>
      </c>
      <c r="C70" t="s">
        <v>264</v>
      </c>
      <c r="D70">
        <v>10.34</v>
      </c>
      <c r="E70">
        <v>9.0054302215576172</v>
      </c>
      <c r="F70">
        <f t="shared" si="1"/>
        <v>-1.3345697784423827</v>
      </c>
      <c r="G70" t="s">
        <v>359</v>
      </c>
    </row>
    <row r="71" spans="1:7" x14ac:dyDescent="0.3">
      <c r="A71" t="s">
        <v>75</v>
      </c>
      <c r="B71" t="s">
        <v>170</v>
      </c>
      <c r="C71" t="s">
        <v>265</v>
      </c>
      <c r="D71">
        <v>9.75</v>
      </c>
      <c r="E71">
        <v>8.1315107345581055</v>
      </c>
      <c r="F71">
        <f t="shared" si="1"/>
        <v>-1.6184892654418945</v>
      </c>
      <c r="G71" t="s">
        <v>360</v>
      </c>
    </row>
    <row r="72" spans="1:7" x14ac:dyDescent="0.3">
      <c r="A72" t="s">
        <v>76</v>
      </c>
      <c r="B72" t="s">
        <v>171</v>
      </c>
      <c r="C72" t="s">
        <v>266</v>
      </c>
      <c r="D72">
        <v>10.35</v>
      </c>
      <c r="E72">
        <v>9.9347114562988281</v>
      </c>
      <c r="F72">
        <f t="shared" si="1"/>
        <v>-0.41528854370117152</v>
      </c>
      <c r="G72" t="s">
        <v>361</v>
      </c>
    </row>
    <row r="73" spans="1:7" x14ac:dyDescent="0.3">
      <c r="A73" t="s">
        <v>77</v>
      </c>
      <c r="B73" t="s">
        <v>172</v>
      </c>
      <c r="C73" t="s">
        <v>267</v>
      </c>
      <c r="D73">
        <v>8.84</v>
      </c>
      <c r="E73">
        <v>9.2465267181396484</v>
      </c>
      <c r="F73">
        <f t="shared" si="1"/>
        <v>0.40652671813964858</v>
      </c>
      <c r="G73" t="s">
        <v>362</v>
      </c>
    </row>
    <row r="74" spans="1:7" x14ac:dyDescent="0.3">
      <c r="A74" t="s">
        <v>78</v>
      </c>
      <c r="B74" t="s">
        <v>173</v>
      </c>
      <c r="C74" t="s">
        <v>268</v>
      </c>
      <c r="D74">
        <v>8.86</v>
      </c>
      <c r="E74">
        <v>7.7544827461242676</v>
      </c>
      <c r="F74">
        <f t="shared" si="1"/>
        <v>-1.1055172538757319</v>
      </c>
      <c r="G74" t="s">
        <v>363</v>
      </c>
    </row>
    <row r="75" spans="1:7" x14ac:dyDescent="0.3">
      <c r="A75" t="s">
        <v>79</v>
      </c>
      <c r="B75" t="s">
        <v>174</v>
      </c>
      <c r="C75" t="s">
        <v>269</v>
      </c>
      <c r="D75">
        <v>7.77</v>
      </c>
      <c r="E75">
        <v>7.5139017105102539</v>
      </c>
      <c r="F75">
        <f t="shared" si="1"/>
        <v>-0.25609828948974567</v>
      </c>
      <c r="G75" t="s">
        <v>364</v>
      </c>
    </row>
    <row r="76" spans="1:7" x14ac:dyDescent="0.3">
      <c r="A76" t="s">
        <v>80</v>
      </c>
      <c r="B76" t="s">
        <v>175</v>
      </c>
      <c r="C76" t="s">
        <v>270</v>
      </c>
      <c r="D76">
        <v>10.1</v>
      </c>
      <c r="E76">
        <v>8.9526491165161133</v>
      </c>
      <c r="F76">
        <f t="shared" si="1"/>
        <v>-1.1473508834838864</v>
      </c>
      <c r="G76" t="s">
        <v>365</v>
      </c>
    </row>
    <row r="77" spans="1:7" x14ac:dyDescent="0.3">
      <c r="A77" t="s">
        <v>81</v>
      </c>
      <c r="B77" t="s">
        <v>176</v>
      </c>
      <c r="C77" t="s">
        <v>271</v>
      </c>
      <c r="D77">
        <v>10.42</v>
      </c>
      <c r="E77">
        <v>10.0789909362793</v>
      </c>
      <c r="F77">
        <f t="shared" si="1"/>
        <v>-0.3410090637206995</v>
      </c>
      <c r="G77" t="s">
        <v>366</v>
      </c>
    </row>
    <row r="78" spans="1:7" x14ac:dyDescent="0.3">
      <c r="A78" t="s">
        <v>82</v>
      </c>
      <c r="B78" t="s">
        <v>177</v>
      </c>
      <c r="C78" t="s">
        <v>272</v>
      </c>
      <c r="D78">
        <v>10.1</v>
      </c>
      <c r="E78">
        <v>10.0789909362793</v>
      </c>
      <c r="F78">
        <f t="shared" si="1"/>
        <v>-2.1009063720699217E-2</v>
      </c>
      <c r="G78" t="s">
        <v>367</v>
      </c>
    </row>
    <row r="79" spans="1:7" x14ac:dyDescent="0.3">
      <c r="A79" t="s">
        <v>83</v>
      </c>
      <c r="B79" t="s">
        <v>178</v>
      </c>
      <c r="C79" t="s">
        <v>273</v>
      </c>
      <c r="D79">
        <v>8.9600000000000009</v>
      </c>
      <c r="E79">
        <v>9.2224416732788086</v>
      </c>
      <c r="F79">
        <f t="shared" si="1"/>
        <v>0.26244167327880774</v>
      </c>
      <c r="G79" t="s">
        <v>368</v>
      </c>
    </row>
    <row r="80" spans="1:7" x14ac:dyDescent="0.3">
      <c r="A80" t="s">
        <v>84</v>
      </c>
      <c r="B80" t="s">
        <v>179</v>
      </c>
      <c r="C80" t="s">
        <v>274</v>
      </c>
      <c r="D80">
        <v>10.62</v>
      </c>
      <c r="E80">
        <v>10.18311595916748</v>
      </c>
      <c r="F80">
        <f t="shared" si="1"/>
        <v>-0.43688404083251875</v>
      </c>
      <c r="G80" t="s">
        <v>369</v>
      </c>
    </row>
    <row r="81" spans="1:7" x14ac:dyDescent="0.3">
      <c r="A81" t="s">
        <v>85</v>
      </c>
      <c r="B81" t="s">
        <v>180</v>
      </c>
      <c r="C81" t="s">
        <v>275</v>
      </c>
      <c r="D81">
        <v>9.64</v>
      </c>
      <c r="E81">
        <v>8.9029455184936523</v>
      </c>
      <c r="F81">
        <f t="shared" si="1"/>
        <v>-0.73705448150634822</v>
      </c>
      <c r="G81" t="s">
        <v>370</v>
      </c>
    </row>
    <row r="82" spans="1:7" x14ac:dyDescent="0.3">
      <c r="A82" t="s">
        <v>86</v>
      </c>
      <c r="B82" t="s">
        <v>181</v>
      </c>
      <c r="C82" t="s">
        <v>276</v>
      </c>
      <c r="D82">
        <v>9.89</v>
      </c>
      <c r="E82">
        <v>8.7729854583740234</v>
      </c>
      <c r="F82">
        <f t="shared" si="1"/>
        <v>-1.1170145416259771</v>
      </c>
      <c r="G82" t="s">
        <v>371</v>
      </c>
    </row>
    <row r="83" spans="1:7" x14ac:dyDescent="0.3">
      <c r="A83" t="s">
        <v>87</v>
      </c>
      <c r="B83" t="s">
        <v>182</v>
      </c>
      <c r="C83" t="s">
        <v>277</v>
      </c>
      <c r="D83">
        <v>10.18</v>
      </c>
      <c r="E83">
        <v>8.1100397109985352</v>
      </c>
      <c r="F83">
        <f t="shared" si="1"/>
        <v>-2.0699602890014646</v>
      </c>
      <c r="G83" t="s">
        <v>372</v>
      </c>
    </row>
    <row r="84" spans="1:7" x14ac:dyDescent="0.3">
      <c r="A84" t="s">
        <v>88</v>
      </c>
      <c r="B84" t="s">
        <v>183</v>
      </c>
      <c r="C84" t="s">
        <v>278</v>
      </c>
      <c r="D84">
        <v>10.29</v>
      </c>
      <c r="E84">
        <v>8.8771572113037109</v>
      </c>
      <c r="F84">
        <f t="shared" si="1"/>
        <v>-1.4128427886962882</v>
      </c>
      <c r="G84" t="s">
        <v>373</v>
      </c>
    </row>
    <row r="85" spans="1:7" x14ac:dyDescent="0.3">
      <c r="A85" t="s">
        <v>89</v>
      </c>
      <c r="B85" t="s">
        <v>184</v>
      </c>
      <c r="C85" t="s">
        <v>279</v>
      </c>
      <c r="D85">
        <v>10.45</v>
      </c>
      <c r="E85">
        <v>10.022208213806151</v>
      </c>
      <c r="F85">
        <f t="shared" si="1"/>
        <v>-0.42779178619384872</v>
      </c>
      <c r="G85" t="s">
        <v>374</v>
      </c>
    </row>
    <row r="86" spans="1:7" x14ac:dyDescent="0.3">
      <c r="A86" t="s">
        <v>90</v>
      </c>
      <c r="B86" t="s">
        <v>185</v>
      </c>
      <c r="C86" t="s">
        <v>280</v>
      </c>
      <c r="D86">
        <v>9.68</v>
      </c>
      <c r="E86">
        <v>8.3564586639404297</v>
      </c>
      <c r="F86">
        <f t="shared" si="1"/>
        <v>-1.32354133605957</v>
      </c>
      <c r="G86" t="s">
        <v>375</v>
      </c>
    </row>
    <row r="87" spans="1:7" x14ac:dyDescent="0.3">
      <c r="A87" t="s">
        <v>91</v>
      </c>
      <c r="B87" t="s">
        <v>186</v>
      </c>
      <c r="C87" t="s">
        <v>281</v>
      </c>
      <c r="D87">
        <v>10.1</v>
      </c>
      <c r="E87">
        <v>10.06344509124756</v>
      </c>
      <c r="F87">
        <f t="shared" si="1"/>
        <v>-3.6554908752439275E-2</v>
      </c>
      <c r="G87" t="s">
        <v>376</v>
      </c>
    </row>
    <row r="88" spans="1:7" x14ac:dyDescent="0.3">
      <c r="A88" t="s">
        <v>92</v>
      </c>
      <c r="B88" t="s">
        <v>187</v>
      </c>
      <c r="C88" t="s">
        <v>282</v>
      </c>
      <c r="D88">
        <v>9.89</v>
      </c>
      <c r="E88">
        <v>9.3505716323852539</v>
      </c>
      <c r="F88">
        <f t="shared" si="1"/>
        <v>-0.53942836761474666</v>
      </c>
      <c r="G88" t="s">
        <v>377</v>
      </c>
    </row>
    <row r="89" spans="1:7" x14ac:dyDescent="0.3">
      <c r="A89" t="s">
        <v>93</v>
      </c>
      <c r="B89" t="s">
        <v>188</v>
      </c>
      <c r="C89" t="s">
        <v>283</v>
      </c>
      <c r="D89">
        <v>9.49</v>
      </c>
      <c r="E89">
        <v>9.2725982666015625</v>
      </c>
      <c r="F89">
        <f t="shared" si="1"/>
        <v>-0.21740173339843771</v>
      </c>
      <c r="G89" t="s">
        <v>378</v>
      </c>
    </row>
    <row r="90" spans="1:7" x14ac:dyDescent="0.3">
      <c r="A90" t="s">
        <v>94</v>
      </c>
      <c r="B90" t="s">
        <v>189</v>
      </c>
      <c r="C90" t="s">
        <v>284</v>
      </c>
      <c r="D90">
        <v>9.49</v>
      </c>
      <c r="E90">
        <v>9.2177047729492188</v>
      </c>
      <c r="F90">
        <f t="shared" si="1"/>
        <v>-0.27229522705078146</v>
      </c>
      <c r="G90" t="s">
        <v>379</v>
      </c>
    </row>
    <row r="91" spans="1:7" x14ac:dyDescent="0.3">
      <c r="A91" t="s">
        <v>95</v>
      </c>
      <c r="B91" t="s">
        <v>190</v>
      </c>
      <c r="C91" t="s">
        <v>285</v>
      </c>
      <c r="D91">
        <v>9.42</v>
      </c>
      <c r="E91">
        <v>8.487335205078125</v>
      </c>
      <c r="F91">
        <f t="shared" si="1"/>
        <v>-0.93266479492187493</v>
      </c>
      <c r="G91" t="s">
        <v>380</v>
      </c>
    </row>
    <row r="92" spans="1:7" x14ac:dyDescent="0.3">
      <c r="A92" t="s">
        <v>96</v>
      </c>
      <c r="B92" t="s">
        <v>191</v>
      </c>
      <c r="C92" t="s">
        <v>286</v>
      </c>
      <c r="D92">
        <v>10.35</v>
      </c>
      <c r="E92">
        <v>8.8352575302124023</v>
      </c>
      <c r="F92">
        <f t="shared" si="1"/>
        <v>-1.5147424697875973</v>
      </c>
      <c r="G92" t="s">
        <v>381</v>
      </c>
    </row>
    <row r="93" spans="1:7" x14ac:dyDescent="0.3">
      <c r="A93" t="s">
        <v>97</v>
      </c>
      <c r="B93" t="s">
        <v>192</v>
      </c>
      <c r="C93" t="s">
        <v>287</v>
      </c>
      <c r="D93">
        <v>10.01</v>
      </c>
      <c r="E93">
        <v>9.6072187423706055</v>
      </c>
      <c r="F93">
        <f t="shared" si="1"/>
        <v>-0.40278125762939432</v>
      </c>
      <c r="G93" t="s">
        <v>382</v>
      </c>
    </row>
    <row r="94" spans="1:7" x14ac:dyDescent="0.3">
      <c r="A94" t="s">
        <v>98</v>
      </c>
      <c r="B94" t="s">
        <v>193</v>
      </c>
      <c r="C94" t="s">
        <v>288</v>
      </c>
      <c r="D94">
        <v>9.06</v>
      </c>
      <c r="E94">
        <v>7.6607213020324707</v>
      </c>
      <c r="F94">
        <f t="shared" si="1"/>
        <v>-1.3992786979675298</v>
      </c>
      <c r="G94" t="s">
        <v>383</v>
      </c>
    </row>
    <row r="95" spans="1:7" x14ac:dyDescent="0.3">
      <c r="A95" t="s">
        <v>99</v>
      </c>
      <c r="B95" t="s">
        <v>194</v>
      </c>
      <c r="C95" t="s">
        <v>289</v>
      </c>
      <c r="D95">
        <v>10.15</v>
      </c>
      <c r="E95">
        <v>6.8904962539672852</v>
      </c>
      <c r="F95">
        <f t="shared" si="1"/>
        <v>-3.2595037460327152</v>
      </c>
      <c r="G95" t="s">
        <v>384</v>
      </c>
    </row>
    <row r="96" spans="1:7" x14ac:dyDescent="0.3">
      <c r="A96" t="s">
        <v>100</v>
      </c>
      <c r="B96" t="s">
        <v>195</v>
      </c>
      <c r="C96" t="s">
        <v>290</v>
      </c>
      <c r="D96">
        <v>9.99</v>
      </c>
      <c r="E96">
        <v>10.183713912963871</v>
      </c>
      <c r="F96">
        <f t="shared" si="1"/>
        <v>0.19371391296387053</v>
      </c>
      <c r="G96" t="s">
        <v>385</v>
      </c>
    </row>
    <row r="98" spans="5:7" x14ac:dyDescent="0.3">
      <c r="E98" t="s">
        <v>113</v>
      </c>
      <c r="F98" cm="1">
        <f t="array" ref="F98">AVERAGE(ABS(F2:F96))</f>
        <v>0.65862315368652347</v>
      </c>
    </row>
    <row r="99" spans="5:7" x14ac:dyDescent="0.3">
      <c r="E99" t="s">
        <v>387</v>
      </c>
      <c r="F99" cm="1">
        <f t="array" ref="F99">MAX(ABS(F2:F96))</f>
        <v>3.2595037460327152</v>
      </c>
    </row>
    <row r="100" spans="5:7" x14ac:dyDescent="0.3">
      <c r="G100" t="s">
        <v>394</v>
      </c>
    </row>
    <row r="101" spans="5:7" x14ac:dyDescent="0.3">
      <c r="E101" t="s">
        <v>388</v>
      </c>
      <c r="F101" cm="1">
        <f t="array" ref="F101">SUM(IF(ABS(F2:F96)&lt;=0.2,1))/COUNT(F2:F96)*100</f>
        <v>18.947368421052634</v>
      </c>
      <c r="G101" s="2" cm="1">
        <f t="array" ref="G101">COUNT(IF(ABS(F2:F96)&lt;=0.2,1))</f>
        <v>18</v>
      </c>
    </row>
    <row r="102" spans="5:7" x14ac:dyDescent="0.3">
      <c r="E102" t="s">
        <v>389</v>
      </c>
      <c r="F102" cm="1">
        <f t="array" ref="F102">SUM(IF(ABS(F2:F96)&lt;=0.2,1)*IF((F2:F96)&gt;0,1))/COUNT(F2:F96)*100</f>
        <v>8.4210526315789469</v>
      </c>
      <c r="G102" s="2" cm="1">
        <f t="array" ref="G102">SUM(IF(ABS(F2:F96)&lt;=0.2,1)*IF((F2:F96)&gt;0,1))</f>
        <v>8</v>
      </c>
    </row>
    <row r="103" spans="5:7" x14ac:dyDescent="0.3">
      <c r="E103" t="s">
        <v>390</v>
      </c>
      <c r="F103" cm="1">
        <f t="array" ref="F103">SUM(IF(ABS(F2:F96)&lt;=0.2,1)*IF((F2:F96)&lt;0,1))/COUNT(F2:F96)*100</f>
        <v>10.526315789473683</v>
      </c>
      <c r="G103" cm="1">
        <f t="array" ref="G103">SUM(IF(ABS(F2:F96)&lt;=0.2,1)*IF((F2:F96)&lt;0,1))</f>
        <v>10</v>
      </c>
    </row>
    <row r="105" spans="5:7" x14ac:dyDescent="0.3">
      <c r="E105" t="s">
        <v>391</v>
      </c>
      <c r="F105" cm="1">
        <f t="array" ref="F105">COUNT(IF(ABS(F2:F96)&lt;=0.4,1))/COUNT(F2:F96)*100</f>
        <v>40</v>
      </c>
      <c r="G105" cm="1">
        <f t="array" ref="G105">COUNT(IF(ABS(F2:F96)&lt;=0.4,1))</f>
        <v>38</v>
      </c>
    </row>
    <row r="106" spans="5:7" x14ac:dyDescent="0.3">
      <c r="E106" t="s">
        <v>392</v>
      </c>
      <c r="F106" cm="1">
        <f t="array" ref="F106">SUM(IF(ABS(F2:F96)&lt;=0.4,1)*IF((F2:F96)&gt;0,1))/COUNT(F2:F96)*100</f>
        <v>13.684210526315791</v>
      </c>
      <c r="G106" cm="1">
        <f t="array" ref="G106">SUM(IF(ABS(F2:F96)&lt;=0.4,1)*IF((F2:F96)&gt;0,1))</f>
        <v>13</v>
      </c>
    </row>
    <row r="107" spans="5:7" x14ac:dyDescent="0.3">
      <c r="E107" t="s">
        <v>393</v>
      </c>
      <c r="F107" cm="1">
        <f t="array" ref="F107">SUM(IF(ABS(F2:F96)&lt;=0.4,1)*IF((F2:F96)&lt;0,1))/COUNT(F2:F96)*100</f>
        <v>26.315789473684209</v>
      </c>
      <c r="G107" cm="1">
        <f t="array" ref="G107">SUM(IF(ABS(F2:F96)&lt;=0.4,1)*IF((F2:F96)&lt;0,1))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Aslam</cp:lastModifiedBy>
  <dcterms:created xsi:type="dcterms:W3CDTF">2025-04-20T16:12:38Z</dcterms:created>
  <dcterms:modified xsi:type="dcterms:W3CDTF">2025-04-21T15:21:11Z</dcterms:modified>
</cp:coreProperties>
</file>