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hidePivotFieldList="1"/>
  <mc:AlternateContent xmlns:mc="http://schemas.openxmlformats.org/markup-compatibility/2006">
    <mc:Choice Requires="x15">
      <x15ac:absPath xmlns:x15ac="http://schemas.microsoft.com/office/spreadsheetml/2010/11/ac" url="C:\Users\MyHP\Desktop\Data Analysis Projects\Excel &amp; SQL Projects\Hospitality Data Analysis\Excel Projects\Hospital Emergency - Excel - SatishD\"/>
    </mc:Choice>
  </mc:AlternateContent>
  <xr:revisionPtr revIDLastSave="0" documentId="13_ncr:1_{2E3353BB-0010-4E89-A86D-96B70F415045}" xr6:coauthVersionLast="47" xr6:coauthVersionMax="47" xr10:uidLastSave="{00000000-0000-0000-0000-000000000000}"/>
  <bookViews>
    <workbookView xWindow="-120" yWindow="-120" windowWidth="20730" windowHeight="11040" xr2:uid="{00000000-000D-0000-FFFF-FFFF00000000}"/>
  </bookViews>
  <sheets>
    <sheet name="Dashboard" sheetId="3" r:id="rId1"/>
    <sheet name="Details" sheetId="4" r:id="rId2"/>
  </sheets>
  <definedNames>
    <definedName name="Slicer_Date__Month">#N/A</definedName>
    <definedName name="Slicer_Date__Year">#N/A</definedName>
  </definedNames>
  <calcPr calcId="191029"/>
  <pivotCaches>
    <pivotCache cacheId="155" r:id="rId3"/>
    <pivotCache cacheId="158" r:id="rId4"/>
    <pivotCache cacheId="161" r:id="rId5"/>
    <pivotCache cacheId="164" r:id="rId6"/>
    <pivotCache cacheId="167" r:id="rId7"/>
    <pivotCache cacheId="170" r:id="rId8"/>
    <pivotCache cacheId="173" r:id="rId9"/>
    <pivotCache cacheId="176" r:id="rId10"/>
  </pivotCaches>
  <extLst>
    <ext xmlns:x14="http://schemas.microsoft.com/office/spreadsheetml/2009/9/main" uri="{876F7934-8845-4945-9796-88D515C7AA90}">
      <x14:pivotCaches>
        <pivotCache cacheId="8"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 Raw_69b04075-a17d-48df-a08a-6de9463b2cc6" name="Hospital Emergency Room Data Raw" connection="Query - Hospital Emergency Room Data Raw"/>
          <x15:modelTable id="Calendar Table_a64acd07-7d4f-4761-9931-8790ac1351e4" name="Calendar Table" connection="Query - Calendar Table"/>
        </x15:modelTables>
        <x15:modelRelationships>
          <x15:modelRelationship fromTable="Hospital Emergency Room Data Raw" fromColumn="Patient Admission Date" toTable="Calendar Table" toColumn="Date"/>
        </x15:modelRelationships>
        <x15:extLst>
          <ext xmlns:x16="http://schemas.microsoft.com/office/spreadsheetml/2014/11/main" uri="{9835A34E-60A6-4A7C-AAB8-D5F71C897F49}">
            <x16:modelTimeGroupings>
              <x16:modelTimeGrouping tableName="Calenda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 i="4" l="1"/>
  <c r="A16" i="4"/>
  <c r="C17" i="4"/>
  <c r="C5" i="4"/>
  <c r="C16" i="4"/>
  <c r="B5" i="4"/>
  <c r="B17" i="4"/>
  <c r="A5" i="4"/>
  <c r="B1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F4D116-7F21-490A-AFD5-69B9D8699FF1}" name="Query - Calendar Table" description="Connection to the 'Calendar Table' query in the workbook." type="100" refreshedVersion="8" minRefreshableVersion="5">
    <extLst>
      <ext xmlns:x15="http://schemas.microsoft.com/office/spreadsheetml/2010/11/main" uri="{DE250136-89BD-433C-8126-D09CA5730AF9}">
        <x15:connection id="2595f1bb-e0c2-4f6c-be48-87360200ba4e"/>
      </ext>
    </extLst>
  </connection>
  <connection id="2" xr16:uid="{38DCFD0E-51A3-4BCB-8336-CDEC3046BFB6}" name="Query - Hospital Emergency Room Data Raw" description="Connection to the 'Hospital Emergency Room Data Raw' query in the workbook." type="100" refreshedVersion="8" minRefreshableVersion="5">
    <extLst>
      <ext xmlns:x15="http://schemas.microsoft.com/office/spreadsheetml/2010/11/main" uri="{DE250136-89BD-433C-8126-D09CA5730AF9}">
        <x15:connection id="0064e86f-025c-4092-90f7-3711be40ad8d"/>
      </ext>
    </extLst>
  </connection>
  <connection id="3" xr16:uid="{3803ADB0-F5F9-4CD5-A9EA-32E1ECB2672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<sst xmlns="http://schemas.openxmlformats.org/spreadsheetml/2006/main" count="411" uniqueCount="404">
  <si>
    <t>Average Waittime</t>
  </si>
  <si>
    <t>Admitted</t>
  </si>
  <si>
    <t>Not Admitted</t>
  </si>
  <si>
    <t>Status</t>
  </si>
  <si>
    <t>Male</t>
  </si>
  <si>
    <t>60-69</t>
  </si>
  <si>
    <t>None</t>
  </si>
  <si>
    <t>Delayed</t>
  </si>
  <si>
    <t>70-79</t>
  </si>
  <si>
    <t>20-29</t>
  </si>
  <si>
    <t>40-49</t>
  </si>
  <si>
    <t>50-59</t>
  </si>
  <si>
    <t>10-19</t>
  </si>
  <si>
    <t>30-39</t>
  </si>
  <si>
    <t>Female</t>
  </si>
  <si>
    <t>In Time</t>
  </si>
  <si>
    <t>Cardiology</t>
  </si>
  <si>
    <t>Gastroenterology</t>
  </si>
  <si>
    <t>General Practice</t>
  </si>
  <si>
    <t>Neurology</t>
  </si>
  <si>
    <t>Orthopedics</t>
  </si>
  <si>
    <t>Physiotherapy</t>
  </si>
  <si>
    <t>Renal</t>
  </si>
  <si>
    <t>Departments</t>
  </si>
  <si>
    <t>Referrals</t>
  </si>
  <si>
    <t>Gender</t>
  </si>
  <si>
    <t>Total Patients</t>
  </si>
  <si>
    <t>Patients</t>
  </si>
  <si>
    <t>Age Group</t>
  </si>
  <si>
    <t>2024</t>
  </si>
  <si>
    <t>Count of Patient Id</t>
  </si>
  <si>
    <t>Row Labels</t>
  </si>
  <si>
    <t>2023</t>
  </si>
  <si>
    <t>1-Jan</t>
  </si>
  <si>
    <t>2-Jan</t>
  </si>
  <si>
    <t>3-Jan</t>
  </si>
  <si>
    <t>4-Jan</t>
  </si>
  <si>
    <t>5-Jan</t>
  </si>
  <si>
    <t>6-Jan</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</si>
  <si>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</si>
  <si>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</si>
  <si>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</si>
  <si>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</si>
  <si>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</si>
  <si>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</si>
  <si>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</si>
  <si>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</si>
  <si>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</si>
  <si>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</si>
  <si>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</si>
  <si>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</si>
  <si>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</si>
  <si>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</si>
  <si>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</si>
  <si>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</si>
  <si>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</si>
  <si>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</si>
  <si>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</si>
  <si>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</si>
  <si>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</si>
  <si>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</si>
  <si>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</si>
  <si>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</si>
  <si>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</si>
  <si>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</si>
  <si>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</si>
  <si>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</si>
  <si>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</si>
  <si>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</si>
  <si>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</si>
  <si>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</si>
  <si>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</si>
  <si>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</si>
  <si>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</si>
  <si>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</si>
  <si>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</si>
  <si>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</si>
  <si>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</si>
  <si>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</si>
  <si>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</si>
  <si>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</si>
  <si>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</si>
  <si>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</si>
  <si>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</si>
  <si>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</si>
  <si>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</si>
  <si>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</si>
  <si>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</si>
  <si>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</si>
  <si>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</si>
  <si>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</si>
  <si>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</si>
  <si>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</si>
  <si>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</si>
  <si>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</si>
  <si>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</si>
  <si>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</si>
  <si>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</si>
  <si>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</si>
  <si>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</si>
  <si>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</si>
  <si>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</si>
  <si>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</si>
  <si>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</si>
  <si>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</si>
  <si>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</si>
  <si>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</si>
  <si>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</si>
  <si>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</si>
  <si>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</si>
  <si>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</si>
  <si>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</si>
  <si>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</si>
  <si>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</si>
  <si>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</si>
  <si>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</si>
  <si>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</si>
  <si>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</si>
  <si>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</si>
  <si>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</si>
  <si>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</si>
  <si>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</si>
  <si>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</si>
  <si>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</si>
  <si>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</si>
  <si>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</si>
  <si>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</si>
  <si>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</si>
  <si>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</si>
  <si>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</si>
  <si>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</si>
  <si>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</si>
  <si>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</si>
  <si>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</si>
  <si>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</si>
  <si>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</si>
  <si>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</si>
  <si>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</si>
  <si>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</si>
  <si>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</si>
  <si>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</si>
  <si>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</si>
  <si>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</si>
  <si>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</si>
  <si>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</si>
  <si>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</si>
  <si>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</si>
  <si>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</si>
  <si>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</si>
  <si>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</si>
  <si>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</si>
  <si>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</si>
  <si>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</si>
  <si>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</si>
  <si>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</si>
  <si>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</si>
  <si>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</si>
  <si>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</si>
  <si>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</si>
  <si>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</si>
  <si>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</si>
  <si>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</si>
  <si>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</si>
  <si>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</si>
  <si>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</si>
  <si>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</si>
  <si>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</si>
  <si>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</si>
  <si>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</si>
  <si>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</si>
  <si>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</si>
  <si>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</si>
  <si>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</si>
  <si>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</si>
  <si>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</si>
  <si>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</si>
  <si>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</si>
  <si>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</si>
  <si>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</si>
  <si>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</si>
  <si>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</si>
  <si>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</si>
  <si>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</si>
  <si>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</si>
  <si>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</si>
  <si>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</si>
  <si>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</si>
  <si>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</si>
  <si>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</si>
  <si>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</si>
  <si>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</si>
  <si>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</si>
  <si>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</si>
  <si>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</si>
  <si>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</si>
  <si>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</si>
  <si>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</si>
  <si>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</si>
  <si>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</si>
  <si>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</si>
  <si>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</si>
  <si>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</si>
  <si>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</si>
  <si>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</si>
  <si>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</si>
  <si>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</si>
  <si>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</si>
  <si>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</si>
  <si>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</si>
  <si>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</si>
  <si>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</si>
  <si>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</si>
  <si>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</si>
  <si>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</si>
  <si>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</si>
  <si>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</si>
  <si>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</si>
  <si>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</si>
  <si>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</si>
  <si>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</si>
  <si>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</si>
  <si>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</si>
  <si>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</si>
  <si>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</si>
  <si>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</si>
  <si>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</si>
  <si>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</si>
  <si>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</si>
  <si>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</si>
  <si>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</si>
  <si>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</si>
  <si>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</si>
  <si>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</si>
  <si>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</si>
  <si>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</si>
  <si>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</si>
  <si>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</si>
  <si>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</si>
  <si>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</si>
  <si>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</si>
  <si>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</si>
  <si>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</si>
  <si>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</si>
  <si>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</si>
  <si>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</si>
  <si>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</si>
  <si>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</si>
  <si>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</si>
  <si>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</si>
  <si>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</si>
  <si>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</si>
  <si>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</si>
  <si>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</si>
  <si>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</si>
  <si>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</si>
  <si>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</si>
  <si>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</si>
  <si>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</si>
  <si>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</si>
  <si>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</si>
  <si>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</si>
  <si>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</si>
  <si>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</si>
  <si>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</si>
  <si>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</si>
  <si>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</si>
  <si>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</si>
  <si>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</si>
  <si>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</si>
  <si>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</si>
  <si>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</si>
  <si>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</si>
  <si>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</si>
  <si>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</si>
  <si>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</si>
  <si>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</si>
  <si>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</si>
  <si>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</si>
  <si>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</si>
  <si>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</si>
  <si>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</si>
  <si>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</si>
  <si>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</si>
  <si>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</si>
  <si>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</si>
  <si>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</si>
  <si>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</si>
  <si>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</si>
  <si>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</si>
  <si>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</si>
  <si>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</si>
  <si>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</si>
  <si>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</si>
  <si>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</si>
  <si>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</si>
  <si>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</si>
  <si>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</si>
  <si>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</si>
  <si>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</si>
  <si>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</si>
  <si>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</si>
  <si>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</si>
  <si>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</si>
  <si>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</si>
  <si>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</si>
  <si>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</si>
  <si>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</si>
  <si>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</si>
  <si>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</si>
  <si>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</si>
  <si>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</si>
  <si>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</si>
  <si>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</si>
  <si>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</si>
  <si>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Average Sat Score</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</si>
  <si>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</si>
  <si>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</si>
  <si>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</si>
  <si>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</si>
  <si>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</si>
  <si>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</si>
  <si>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</si>
  <si>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</si>
  <si>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</si>
  <si>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</si>
  <si>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</si>
  <si>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</si>
  <si>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</si>
  <si>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</si>
  <si>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</si>
  <si>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</si>
  <si>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</si>
  <si>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</si>
  <si>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</si>
  <si>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</si>
  <si>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</si>
  <si>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</si>
  <si>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</si>
  <si>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</si>
  <si>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</si>
  <si>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</si>
  <si>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</si>
  <si>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</si>
  <si>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</si>
  <si>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</si>
  <si>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</si>
  <si>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</si>
  <si>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</si>
  <si>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</si>
  <si>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</si>
  <si>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</si>
  <si>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</si>
  <si>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</si>
  <si>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</si>
  <si>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</si>
  <si>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</si>
  <si>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</si>
  <si>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</si>
  <si>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</si>
  <si>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</si>
  <si>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</si>
  <si>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</si>
  <si>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</si>
  <si>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</si>
  <si>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</si>
  <si>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</si>
  <si>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</si>
  <si>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</si>
  <si>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</si>
  <si>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</si>
  <si>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</si>
  <si>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</si>
  <si>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</si>
  <si>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</si>
  <si>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</si>
  <si>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</si>
  <si>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</si>
  <si>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</si>
  <si>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</si>
  <si>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</si>
  <si>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</si>
  <si>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</si>
  <si>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</si>
  <si>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</si>
  <si>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</si>
  <si>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</si>
  <si>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</si>
  <si>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</si>
  <si>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</si>
  <si>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</si>
  <si>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</si>
  <si>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</si>
  <si>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</si>
  <si>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</si>
  <si>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</si>
  <si>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</si>
  <si>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</si>
  <si>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</si>
  <si>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</si>
  <si>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</si>
  <si>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Admission Count</t>
  </si>
  <si>
    <t>Admission %</t>
  </si>
  <si>
    <t>0-09</t>
  </si>
  <si>
    <t>Wait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</si>
</sst>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0"/>
      <name val="Calibri"/>
      <family val="2"/>
      <scheme val="minor"/>
    </font>
    <font>
      <sz val="11"/>
      <color theme="4" tint="-0.249977111117893"/>
      <name val="Calibri"/>
      <family val="2"/>
      <scheme val="minor"/>
    </font>
    <font>
      <sz val="11"/>
      <color theme="1"/>
      <name val="Aharoni"/>
      <charset val="177"/>
    </font>
  </fonts>
  <fills count="5">
    <fill>
      <patternFill patternType="none"/>
    </fill>
    <fill>
      <patternFill patternType="gray125"/>
    </fill>
    <fill>
      <patternFill patternType="solid">
        <fgColor theme="1" tint="4.9989318521683403E-2"/>
        <bgColor indexed="64"/>
      </patternFill>
    </fill>
    <fill>
      <patternFill patternType="solid">
        <fgColor theme="8" tint="-0.249977111117893"/>
        <bgColor indexed="64"/>
      </patternFill>
    </fill>
    <fill>
      <patternFill patternType="solid">
        <fgColor theme="0" tint="-4.9989318521683403E-2"/>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43">
    <xf numFmtId="0" fontId="0" fillId="0" borderId="0" xfId="0"/>
    <xf numFmtId="0" fontId="0" fillId="0" borderId="0" xfId="0" applyAlignment="1">
      <alignment horizontal="center"/>
    </xf>
    <xf numFmtId="0" fontId="0" fillId="0" borderId="0" xfId="0" pivotButton="1" applyAlignment="1">
      <alignment horizontal="center"/>
    </xf>
    <xf numFmtId="0" fontId="0" fillId="2" borderId="0" xfId="0" applyFill="1"/>
    <xf numFmtId="0" fontId="3" fillId="2" borderId="0" xfId="0" applyFont="1" applyFill="1"/>
    <xf numFmtId="0" fontId="0" fillId="0" borderId="1" xfId="0" applyBorder="1"/>
    <xf numFmtId="0" fontId="0" fillId="0" borderId="2" xfId="0" applyBorder="1"/>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4" xfId="0" applyBorder="1"/>
    <xf numFmtId="0" fontId="1" fillId="3" borderId="4" xfId="0" applyFont="1" applyFill="1" applyBorder="1" applyAlignment="1">
      <alignment horizontal="center"/>
    </xf>
    <xf numFmtId="0" fontId="1" fillId="3" borderId="0" xfId="0" applyFont="1" applyFill="1" applyAlignment="1">
      <alignment horizontal="center"/>
    </xf>
    <xf numFmtId="0" fontId="2" fillId="3" borderId="0" xfId="0" applyFont="1" applyFill="1"/>
    <xf numFmtId="0" fontId="0" fillId="4" borderId="4" xfId="0" applyFill="1" applyBorder="1" applyAlignment="1">
      <alignment horizontal="center"/>
    </xf>
    <xf numFmtId="0" fontId="0" fillId="4" borderId="0" xfId="0" applyFill="1" applyAlignment="1">
      <alignment horizontal="center"/>
    </xf>
    <xf numFmtId="10" fontId="0" fillId="4" borderId="0" xfId="0" applyNumberFormat="1" applyFill="1" applyAlignment="1">
      <alignment horizontal="center"/>
    </xf>
    <xf numFmtId="0" fontId="0" fillId="4" borderId="0" xfId="0" applyFill="1"/>
    <xf numFmtId="0" fontId="0" fillId="4" borderId="5" xfId="0" applyFill="1" applyBorder="1"/>
    <xf numFmtId="0" fontId="0" fillId="0" borderId="6" xfId="0" applyBorder="1" applyAlignment="1">
      <alignment horizontal="center"/>
    </xf>
    <xf numFmtId="2" fontId="0" fillId="0" borderId="7" xfId="0" applyNumberFormat="1" applyBorder="1" applyAlignment="1">
      <alignment horizontal="center"/>
    </xf>
    <xf numFmtId="0" fontId="0" fillId="2" borderId="0" xfId="0" applyFill="1" applyProtection="1">
      <protection locked="0"/>
    </xf>
    <xf numFmtId="0" fontId="0" fillId="0" borderId="0" xfId="0" applyNumberFormat="1" applyAlignment="1">
      <alignment horizontal="center"/>
    </xf>
    <xf numFmtId="0" fontId="0" fillId="0" borderId="6" xfId="0" applyNumberFormat="1" applyBorder="1" applyAlignment="1">
      <alignment horizontal="center"/>
    </xf>
    <xf numFmtId="0" fontId="0" fillId="0" borderId="10" xfId="0" applyNumberFormat="1" applyBorder="1" applyAlignment="1">
      <alignment horizontal="center"/>
    </xf>
    <xf numFmtId="2" fontId="0" fillId="0" borderId="11" xfId="0" applyNumberFormat="1" applyBorder="1" applyAlignment="1">
      <alignment horizontal="center"/>
    </xf>
    <xf numFmtId="2" fontId="0" fillId="0" borderId="12" xfId="0" applyNumberForma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10" fontId="0" fillId="0" borderId="8" xfId="0" applyNumberFormat="1" applyBorder="1" applyAlignment="1">
      <alignment horizontal="center"/>
    </xf>
    <xf numFmtId="0" fontId="0" fillId="0" borderId="1" xfId="0" applyNumberFormat="1" applyBorder="1" applyAlignment="1">
      <alignment horizontal="center"/>
    </xf>
    <xf numFmtId="10" fontId="0" fillId="0" borderId="3" xfId="0" applyNumberFormat="1" applyBorder="1" applyAlignment="1">
      <alignment horizontal="center"/>
    </xf>
    <xf numFmtId="0" fontId="0" fillId="0" borderId="9" xfId="0" pivotButton="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3" xfId="0" applyNumberFormat="1" applyBorder="1" applyAlignment="1">
      <alignment horizontal="center"/>
    </xf>
    <xf numFmtId="0" fontId="0" fillId="0" borderId="15" xfId="0" applyNumberFormat="1" applyBorder="1" applyAlignment="1">
      <alignment horizontal="center"/>
    </xf>
    <xf numFmtId="0" fontId="0" fillId="0" borderId="14" xfId="0" applyNumberFormat="1" applyBorder="1" applyAlignment="1">
      <alignment horizontal="center"/>
    </xf>
    <xf numFmtId="0" fontId="0" fillId="0" borderId="15" xfId="0" applyBorder="1" applyAlignment="1">
      <alignment horizontal="center"/>
    </xf>
    <xf numFmtId="0" fontId="0" fillId="0" borderId="9" xfId="0" applyBorder="1" applyAlignment="1">
      <alignment horizontal="center"/>
    </xf>
  </cellXfs>
  <cellStyles count="1">
    <cellStyle name="Normal" xfId="0" builtinId="0"/>
  </cellStyles>
  <dxfs count="197">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font>
        <color theme="0" tint="-4.9989318521683403E-2"/>
      </font>
      <border>
        <bottom style="thin">
          <color theme="4"/>
        </bottom>
        <vertical/>
        <horizontal/>
      </border>
    </dxf>
    <dxf>
      <font>
        <b val="0"/>
        <i val="0"/>
        <sz val="16"/>
        <color theme="0"/>
      </font>
      <fill>
        <patternFill>
          <bgColor theme="0" tint="-4.9989318521683403E-2"/>
        </patternFill>
      </fill>
      <border diagonalUp="0" diagonalDown="0">
        <left/>
        <right/>
        <top/>
        <bottom/>
        <vertical/>
        <horizontal/>
      </border>
    </dxf>
  </dxfs>
  <tableStyles count="1" defaultTableStyle="TableStyleMedium2" defaultPivotStyle="PivotStyleLight16">
    <tableStyle name="My Slicer" pivot="0" table="0" count="10" xr9:uid="{434046F4-246B-4CD4-8915-45E5262C201A}">
      <tableStyleElement type="wholeTable" dxfId="196"/>
      <tableStyleElement type="headerRow" dxfId="19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auto="1"/>
          </font>
          <fill>
            <patternFill patternType="solid">
              <fgColor theme="4" tint="0.79992065187536243"/>
              <bgColor theme="8" tint="0.39994506668294322"/>
            </patternFill>
          </fill>
          <border>
            <left style="thin">
              <color rgb="FFCCCCCC"/>
            </left>
            <right style="thin">
              <color rgb="FFCCCCCC"/>
            </right>
            <top style="thin">
              <color rgb="FFCCCCCC"/>
            </top>
            <bottom style="thin">
              <color rgb="FFCCCCCC"/>
            </bottom>
            <vertical/>
            <horizontal/>
          </border>
        </dxf>
        <dxf>
          <font>
            <b/>
            <i val="0"/>
            <color theme="0"/>
          </font>
          <fill>
            <patternFill patternType="solid">
              <fgColor theme="4" tint="0.59999389629810485"/>
              <bgColor theme="8"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theme="8" tint="-0.24994659260841701"/>
            </patternFill>
          </fill>
          <border>
            <left style="thin">
              <color rgb="FFE0E0E0"/>
            </left>
            <right style="thin">
              <color rgb="FFE0E0E0"/>
            </right>
            <top style="thin">
              <color rgb="FFE0E0E0"/>
            </top>
            <bottom style="thin">
              <color rgb="FFE0E0E0"/>
            </bottom>
            <vertical/>
            <horizontal/>
          </border>
        </dxf>
        <dxf>
          <font>
            <b/>
            <i val="0"/>
            <color auto="1"/>
          </font>
          <fill>
            <patternFill patternType="solid">
              <fgColor rgb="FFFFFFFF"/>
              <bgColor theme="8" tint="0.3999450666829432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powerPivotData" Target="model/item.data"/><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41"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5" Type="http://schemas.openxmlformats.org/officeDocument/2006/relationships/pivotCacheDefinition" Target="pivotCache/pivotCacheDefinition3.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8.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Project.xlsx]Details!PivotTable19</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012345679012348E-3"/>
          <c:y val="1.930676614844869E-2"/>
          <c:w val="0.99209876543209874"/>
          <c:h val="0.84513816373629169"/>
        </c:manualLayout>
      </c:layout>
      <c:barChart>
        <c:barDir val="col"/>
        <c:grouping val="clustered"/>
        <c:varyColors val="0"/>
        <c:ser>
          <c:idx val="0"/>
          <c:order val="0"/>
          <c:tx>
            <c:strRef>
              <c:f>Details!$B$22</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Details!$A$23:$A$30</c:f>
              <c:strCache>
                <c:ptCount val="8"/>
                <c:pt idx="0">
                  <c:v>70-79</c:v>
                </c:pt>
                <c:pt idx="1">
                  <c:v>60-69</c:v>
                </c:pt>
                <c:pt idx="2">
                  <c:v>50-59</c:v>
                </c:pt>
                <c:pt idx="3">
                  <c:v>40-49</c:v>
                </c:pt>
                <c:pt idx="4">
                  <c:v>30-39</c:v>
                </c:pt>
                <c:pt idx="5">
                  <c:v>20-29</c:v>
                </c:pt>
                <c:pt idx="6">
                  <c:v>10-19</c:v>
                </c:pt>
                <c:pt idx="7">
                  <c:v>0-09</c:v>
                </c:pt>
              </c:strCache>
            </c:strRef>
          </c:cat>
          <c:val>
            <c:numRef>
              <c:f>Details!$B$23:$B$30</c:f>
              <c:numCache>
                <c:formatCode>General</c:formatCode>
                <c:ptCount val="8"/>
                <c:pt idx="0">
                  <c:v>85941</c:v>
                </c:pt>
                <c:pt idx="1">
                  <c:v>74480</c:v>
                </c:pt>
                <c:pt idx="2">
                  <c:v>62725</c:v>
                </c:pt>
                <c:pt idx="3">
                  <c:v>50601</c:v>
                </c:pt>
                <c:pt idx="4">
                  <c:v>41627</c:v>
                </c:pt>
                <c:pt idx="5">
                  <c:v>29376</c:v>
                </c:pt>
                <c:pt idx="6">
                  <c:v>17194</c:v>
                </c:pt>
                <c:pt idx="7">
                  <c:v>5361</c:v>
                </c:pt>
              </c:numCache>
            </c:numRef>
          </c:val>
          <c:extLst>
            <c:ext xmlns:c16="http://schemas.microsoft.com/office/drawing/2014/chart" uri="{C3380CC4-5D6E-409C-BE32-E72D297353CC}">
              <c16:uniqueId val="{00000003-B087-4807-A36F-F2B6743A01AF}"/>
            </c:ext>
          </c:extLst>
        </c:ser>
        <c:dLbls>
          <c:dLblPos val="outEnd"/>
          <c:showLegendKey val="0"/>
          <c:showVal val="1"/>
          <c:showCatName val="0"/>
          <c:showSerName val="0"/>
          <c:showPercent val="0"/>
          <c:showBubbleSize val="0"/>
        </c:dLbls>
        <c:gapWidth val="219"/>
        <c:overlap val="-27"/>
        <c:axId val="1646973167"/>
        <c:axId val="1646984687"/>
      </c:barChart>
      <c:catAx>
        <c:axId val="1646973167"/>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46984687"/>
        <c:crosses val="autoZero"/>
        <c:auto val="1"/>
        <c:lblAlgn val="ctr"/>
        <c:lblOffset val="100"/>
        <c:noMultiLvlLbl val="0"/>
      </c:catAx>
      <c:valAx>
        <c:axId val="1646984687"/>
        <c:scaling>
          <c:orientation val="minMax"/>
        </c:scaling>
        <c:delete val="1"/>
        <c:axPos val="l"/>
        <c:numFmt formatCode="General" sourceLinked="1"/>
        <c:majorTickMark val="out"/>
        <c:minorTickMark val="none"/>
        <c:tickLblPos val="nextTo"/>
        <c:crossAx val="1646973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Project.xlsx]Details!PivotTable20</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09407376709492"/>
          <c:y val="1.8713450292397661E-2"/>
          <c:w val="0.74890592623290508"/>
          <c:h val="0.97192982456140353"/>
        </c:manualLayout>
      </c:layout>
      <c:barChart>
        <c:barDir val="bar"/>
        <c:grouping val="clustered"/>
        <c:varyColors val="0"/>
        <c:ser>
          <c:idx val="0"/>
          <c:order val="0"/>
          <c:tx>
            <c:strRef>
              <c:f>Details!$B$34</c:f>
              <c:strCache>
                <c:ptCount val="1"/>
                <c:pt idx="0">
                  <c:v>Total</c:v>
                </c:pt>
              </c:strCache>
            </c:strRef>
          </c:tx>
          <c:spPr>
            <a:solidFill>
              <a:schemeClr val="accent5">
                <a:lumMod val="75000"/>
              </a:schemeClr>
            </a:solidFill>
            <a:ln>
              <a:noFill/>
            </a:ln>
            <a:effectLst/>
          </c:spPr>
          <c:invertIfNegative val="0"/>
          <c:cat>
            <c:strRef>
              <c:f>Details!$A$35:$A$42</c:f>
              <c:strCache>
                <c:ptCount val="8"/>
                <c:pt idx="0">
                  <c:v>None</c:v>
                </c:pt>
                <c:pt idx="1">
                  <c:v>General Practice</c:v>
                </c:pt>
                <c:pt idx="2">
                  <c:v>Orthopedics</c:v>
                </c:pt>
                <c:pt idx="3">
                  <c:v>Physiotherapy</c:v>
                </c:pt>
                <c:pt idx="4">
                  <c:v>Cardiology</c:v>
                </c:pt>
                <c:pt idx="5">
                  <c:v>Gastroenterology</c:v>
                </c:pt>
                <c:pt idx="6">
                  <c:v>Neurology</c:v>
                </c:pt>
                <c:pt idx="7">
                  <c:v>Renal</c:v>
                </c:pt>
              </c:strCache>
            </c:strRef>
          </c:cat>
          <c:val>
            <c:numRef>
              <c:f>Details!$B$35:$B$42</c:f>
              <c:numCache>
                <c:formatCode>General</c:formatCode>
                <c:ptCount val="8"/>
                <c:pt idx="0">
                  <c:v>215285</c:v>
                </c:pt>
                <c:pt idx="1">
                  <c:v>74783</c:v>
                </c:pt>
                <c:pt idx="2">
                  <c:v>38468</c:v>
                </c:pt>
                <c:pt idx="3">
                  <c:v>10929</c:v>
                </c:pt>
                <c:pt idx="4">
                  <c:v>9849</c:v>
                </c:pt>
                <c:pt idx="5">
                  <c:v>7530</c:v>
                </c:pt>
                <c:pt idx="6">
                  <c:v>7336</c:v>
                </c:pt>
                <c:pt idx="7">
                  <c:v>3125</c:v>
                </c:pt>
              </c:numCache>
            </c:numRef>
          </c:val>
          <c:extLst>
            <c:ext xmlns:c16="http://schemas.microsoft.com/office/drawing/2014/chart" uri="{C3380CC4-5D6E-409C-BE32-E72D297353CC}">
              <c16:uniqueId val="{00000003-2133-4D26-A35B-5E7C804B6B45}"/>
            </c:ext>
          </c:extLst>
        </c:ser>
        <c:dLbls>
          <c:showLegendKey val="0"/>
          <c:showVal val="0"/>
          <c:showCatName val="0"/>
          <c:showSerName val="0"/>
          <c:showPercent val="0"/>
          <c:showBubbleSize val="0"/>
        </c:dLbls>
        <c:gapWidth val="122"/>
        <c:axId val="505485247"/>
        <c:axId val="505485727"/>
      </c:barChart>
      <c:catAx>
        <c:axId val="50548524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05485727"/>
        <c:crosses val="autoZero"/>
        <c:auto val="1"/>
        <c:lblAlgn val="ctr"/>
        <c:lblOffset val="100"/>
        <c:noMultiLvlLbl val="0"/>
      </c:catAx>
      <c:valAx>
        <c:axId val="505485727"/>
        <c:scaling>
          <c:orientation val="minMax"/>
        </c:scaling>
        <c:delete val="1"/>
        <c:axPos val="b"/>
        <c:numFmt formatCode="General" sourceLinked="1"/>
        <c:majorTickMark val="none"/>
        <c:minorTickMark val="none"/>
        <c:tickLblPos val="nextTo"/>
        <c:crossAx val="50548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Project.xlsx]Details!PivotTable22</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w="19050">
            <a:noFill/>
          </a:ln>
          <a:effectLst/>
        </c:spPr>
      </c:pivotFmt>
      <c:pivotFmt>
        <c:idx val="6"/>
        <c:spPr>
          <a:solidFill>
            <a:schemeClr val="accent1"/>
          </a:solidFill>
          <a:ln w="19050">
            <a:noFill/>
          </a:ln>
          <a:effectLst/>
        </c:spPr>
      </c:pivotFmt>
    </c:pivotFmts>
    <c:plotArea>
      <c:layout>
        <c:manualLayout>
          <c:layoutTarget val="inner"/>
          <c:xMode val="edge"/>
          <c:yMode val="edge"/>
          <c:x val="0.12747648626839506"/>
          <c:y val="0.16757083935936579"/>
          <c:w val="0.71515170346851664"/>
          <c:h val="0.81366864856178689"/>
        </c:manualLayout>
      </c:layout>
      <c:doughnutChart>
        <c:varyColors val="1"/>
        <c:ser>
          <c:idx val="0"/>
          <c:order val="0"/>
          <c:tx>
            <c:strRef>
              <c:f>Details!$F$46</c:f>
              <c:strCache>
                <c:ptCount val="1"/>
                <c:pt idx="0">
                  <c:v>Total</c:v>
                </c:pt>
              </c:strCache>
            </c:strRef>
          </c:tx>
          <c:dPt>
            <c:idx val="0"/>
            <c:bubble3D val="0"/>
            <c:spPr>
              <a:solidFill>
                <a:schemeClr val="accent5">
                  <a:lumMod val="75000"/>
                </a:schemeClr>
              </a:solidFill>
              <a:ln w="19050">
                <a:noFill/>
              </a:ln>
              <a:effectLst/>
            </c:spPr>
            <c:extLst>
              <c:ext xmlns:c16="http://schemas.microsoft.com/office/drawing/2014/chart" uri="{C3380CC4-5D6E-409C-BE32-E72D297353CC}">
                <c16:uniqueId val="{00000001-1887-4AA7-A5FF-9A19C7AE68C8}"/>
              </c:ext>
            </c:extLst>
          </c:dPt>
          <c:dPt>
            <c:idx val="1"/>
            <c:bubble3D val="0"/>
            <c:spPr>
              <a:solidFill>
                <a:schemeClr val="accent2"/>
              </a:solidFill>
              <a:ln w="19050">
                <a:noFill/>
              </a:ln>
              <a:effectLst/>
            </c:spPr>
            <c:extLst>
              <c:ext xmlns:c16="http://schemas.microsoft.com/office/drawing/2014/chart" uri="{C3380CC4-5D6E-409C-BE32-E72D297353CC}">
                <c16:uniqueId val="{00000003-1887-4AA7-A5FF-9A19C7AE68C8}"/>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Details!$E$47:$E$48</c:f>
              <c:strCache>
                <c:ptCount val="2"/>
                <c:pt idx="0">
                  <c:v>Delayed</c:v>
                </c:pt>
                <c:pt idx="1">
                  <c:v>In Time</c:v>
                </c:pt>
              </c:strCache>
            </c:strRef>
          </c:cat>
          <c:val>
            <c:numRef>
              <c:f>Details!$F$47:$F$48</c:f>
              <c:numCache>
                <c:formatCode>General</c:formatCode>
                <c:ptCount val="2"/>
                <c:pt idx="0">
                  <c:v>5684</c:v>
                </c:pt>
                <c:pt idx="1">
                  <c:v>3532</c:v>
                </c:pt>
              </c:numCache>
            </c:numRef>
          </c:val>
          <c:extLst>
            <c:ext xmlns:c16="http://schemas.microsoft.com/office/drawing/2014/chart" uri="{C3380CC4-5D6E-409C-BE32-E72D297353CC}">
              <c16:uniqueId val="{00000007-2C20-4563-9685-424F532D1D66}"/>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Project.xlsx]Details!PivotTable21</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w="19050">
            <a:noFill/>
          </a:ln>
          <a:effectLst/>
        </c:spPr>
        <c:dLbl>
          <c:idx val="0"/>
          <c:layout>
            <c:manualLayout>
              <c:x val="-0.24102444026646369"/>
              <c:y val="-3.643598801113252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dLbl>
          <c:idx val="0"/>
          <c:layout>
            <c:manualLayout>
              <c:x val="0.22640319601713493"/>
              <c:y val="2.720456005138086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56507450604433"/>
          <c:y val="0.1674860843502462"/>
          <c:w val="0.69285210730933278"/>
          <c:h val="0.80532487690002141"/>
        </c:manualLayout>
      </c:layout>
      <c:pieChart>
        <c:varyColors val="1"/>
        <c:ser>
          <c:idx val="0"/>
          <c:order val="0"/>
          <c:tx>
            <c:strRef>
              <c:f>Details!$B$46</c:f>
              <c:strCache>
                <c:ptCount val="1"/>
                <c:pt idx="0">
                  <c:v>Total</c:v>
                </c:pt>
              </c:strCache>
            </c:strRef>
          </c:tx>
          <c:dPt>
            <c:idx val="0"/>
            <c:bubble3D val="0"/>
            <c:spPr>
              <a:solidFill>
                <a:schemeClr val="accent5">
                  <a:lumMod val="75000"/>
                </a:schemeClr>
              </a:solidFill>
              <a:ln w="19050">
                <a:noFill/>
              </a:ln>
              <a:effectLst/>
            </c:spPr>
            <c:extLst>
              <c:ext xmlns:c16="http://schemas.microsoft.com/office/drawing/2014/chart" uri="{C3380CC4-5D6E-409C-BE32-E72D297353CC}">
                <c16:uniqueId val="{00000001-A245-4B29-B4B3-F6FC94A19CF6}"/>
              </c:ext>
            </c:extLst>
          </c:dPt>
          <c:dPt>
            <c:idx val="1"/>
            <c:bubble3D val="0"/>
            <c:spPr>
              <a:solidFill>
                <a:schemeClr val="accent2"/>
              </a:solidFill>
              <a:ln w="19050">
                <a:noFill/>
              </a:ln>
              <a:effectLst/>
            </c:spPr>
            <c:extLst>
              <c:ext xmlns:c16="http://schemas.microsoft.com/office/drawing/2014/chart" uri="{C3380CC4-5D6E-409C-BE32-E72D297353CC}">
                <c16:uniqueId val="{00000003-A245-4B29-B4B3-F6FC94A19CF6}"/>
              </c:ext>
            </c:extLst>
          </c:dPt>
          <c:dLbls>
            <c:dLbl>
              <c:idx val="0"/>
              <c:layout>
                <c:manualLayout>
                  <c:x val="-0.24102444026646369"/>
                  <c:y val="-3.643598801113252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245-4B29-B4B3-F6FC94A19CF6}"/>
                </c:ext>
              </c:extLst>
            </c:dLbl>
            <c:dLbl>
              <c:idx val="1"/>
              <c:layout>
                <c:manualLayout>
                  <c:x val="0.22640319601713493"/>
                  <c:y val="2.720456005138086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245-4B29-B4B3-F6FC94A19CF6}"/>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Details!$A$47:$A$48</c:f>
              <c:strCache>
                <c:ptCount val="2"/>
                <c:pt idx="0">
                  <c:v>Female</c:v>
                </c:pt>
                <c:pt idx="1">
                  <c:v>Male</c:v>
                </c:pt>
              </c:strCache>
            </c:strRef>
          </c:cat>
          <c:val>
            <c:numRef>
              <c:f>Details!$B$47:$B$48</c:f>
              <c:numCache>
                <c:formatCode>General</c:formatCode>
                <c:ptCount val="2"/>
                <c:pt idx="0">
                  <c:v>4487</c:v>
                </c:pt>
                <c:pt idx="1">
                  <c:v>4729</c:v>
                </c:pt>
              </c:numCache>
            </c:numRef>
          </c:val>
          <c:extLst>
            <c:ext xmlns:c16="http://schemas.microsoft.com/office/drawing/2014/chart" uri="{C3380CC4-5D6E-409C-BE32-E72D297353CC}">
              <c16:uniqueId val="{00000007-B49A-4190-BEEB-AFC0C388517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Project.xlsx]Details!PivotTable18</c:name>
    <c:fmtId val="0"/>
  </c:pivotSource>
  <c:chart>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274563084491634E-2"/>
          <c:y val="0.11764705882352941"/>
          <c:w val="0.82745087383101668"/>
          <c:h val="0.76470588235294112"/>
        </c:manualLayout>
      </c:layout>
      <c:barChart>
        <c:barDir val="bar"/>
        <c:grouping val="clustered"/>
        <c:varyColors val="0"/>
        <c:ser>
          <c:idx val="0"/>
          <c:order val="0"/>
          <c:tx>
            <c:strRef>
              <c:f>Details!$B$9</c:f>
              <c:strCache>
                <c:ptCount val="1"/>
                <c:pt idx="0">
                  <c:v>Admission Count</c:v>
                </c:pt>
              </c:strCache>
            </c:strRef>
          </c:tx>
          <c:spPr>
            <a:solidFill>
              <a:schemeClr val="accent5">
                <a:lumMod val="75000"/>
              </a:schemeClr>
            </a:solidFill>
            <a:ln>
              <a:noFill/>
            </a:ln>
            <a:effectLst/>
          </c:spPr>
          <c:invertIfNegative val="0"/>
          <c:cat>
            <c:strRef>
              <c:f>Details!$A$10:$A$11</c:f>
              <c:strCache>
                <c:ptCount val="2"/>
                <c:pt idx="0">
                  <c:v>Admitted</c:v>
                </c:pt>
                <c:pt idx="1">
                  <c:v>Not Admitted</c:v>
                </c:pt>
              </c:strCache>
            </c:strRef>
          </c:cat>
          <c:val>
            <c:numRef>
              <c:f>Details!$B$10:$B$11</c:f>
              <c:numCache>
                <c:formatCode>General</c:formatCode>
                <c:ptCount val="2"/>
                <c:pt idx="0">
                  <c:v>4612</c:v>
                </c:pt>
                <c:pt idx="1">
                  <c:v>4604</c:v>
                </c:pt>
              </c:numCache>
            </c:numRef>
          </c:val>
          <c:extLst>
            <c:ext xmlns:c16="http://schemas.microsoft.com/office/drawing/2014/chart" uri="{C3380CC4-5D6E-409C-BE32-E72D297353CC}">
              <c16:uniqueId val="{00000005-9B33-4570-AD4B-28BD4A1CE956}"/>
            </c:ext>
          </c:extLst>
        </c:ser>
        <c:ser>
          <c:idx val="1"/>
          <c:order val="1"/>
          <c:tx>
            <c:strRef>
              <c:f>Details!$C$9</c:f>
              <c:strCache>
                <c:ptCount val="1"/>
                <c:pt idx="0">
                  <c:v>Admission %</c:v>
                </c:pt>
              </c:strCache>
            </c:strRef>
          </c:tx>
          <c:spPr>
            <a:solidFill>
              <a:schemeClr val="bg1">
                <a:lumMod val="95000"/>
              </a:schemeClr>
            </a:solidFill>
            <a:ln>
              <a:noFill/>
            </a:ln>
            <a:effectLst/>
          </c:spPr>
          <c:invertIfNegative val="0"/>
          <c:cat>
            <c:strRef>
              <c:f>Details!$A$10:$A$11</c:f>
              <c:strCache>
                <c:ptCount val="2"/>
                <c:pt idx="0">
                  <c:v>Admitted</c:v>
                </c:pt>
                <c:pt idx="1">
                  <c:v>Not Admitted</c:v>
                </c:pt>
              </c:strCache>
            </c:strRef>
          </c:cat>
          <c:val>
            <c:numRef>
              <c:f>Details!$C$10:$C$11</c:f>
              <c:numCache>
                <c:formatCode>0.00%</c:formatCode>
                <c:ptCount val="2"/>
                <c:pt idx="0">
                  <c:v>0.50043402777777779</c:v>
                </c:pt>
                <c:pt idx="1">
                  <c:v>0.49956597222222221</c:v>
                </c:pt>
              </c:numCache>
            </c:numRef>
          </c:val>
          <c:extLst>
            <c:ext xmlns:c16="http://schemas.microsoft.com/office/drawing/2014/chart" uri="{C3380CC4-5D6E-409C-BE32-E72D297353CC}">
              <c16:uniqueId val="{00000006-9B33-4570-AD4B-28BD4A1CE956}"/>
            </c:ext>
          </c:extLst>
        </c:ser>
        <c:dLbls>
          <c:showLegendKey val="0"/>
          <c:showVal val="0"/>
          <c:showCatName val="0"/>
          <c:showSerName val="0"/>
          <c:showPercent val="0"/>
          <c:showBubbleSize val="0"/>
        </c:dLbls>
        <c:gapWidth val="0"/>
        <c:axId val="2009774671"/>
        <c:axId val="2009777071"/>
      </c:barChart>
      <c:catAx>
        <c:axId val="2009774671"/>
        <c:scaling>
          <c:orientation val="minMax"/>
        </c:scaling>
        <c:delete val="1"/>
        <c:axPos val="l"/>
        <c:numFmt formatCode="General" sourceLinked="1"/>
        <c:majorTickMark val="none"/>
        <c:minorTickMark val="none"/>
        <c:tickLblPos val="nextTo"/>
        <c:crossAx val="2009777071"/>
        <c:crosses val="autoZero"/>
        <c:auto val="1"/>
        <c:lblAlgn val="ctr"/>
        <c:lblOffset val="100"/>
        <c:noMultiLvlLbl val="0"/>
      </c:catAx>
      <c:valAx>
        <c:axId val="2009777071"/>
        <c:scaling>
          <c:orientation val="minMax"/>
        </c:scaling>
        <c:delete val="1"/>
        <c:axPos val="b"/>
        <c:numFmt formatCode="General" sourceLinked="1"/>
        <c:majorTickMark val="none"/>
        <c:minorTickMark val="none"/>
        <c:tickLblPos val="nextTo"/>
        <c:crossAx val="2009774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Project.xlsx]Details!PivotTable19</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777777777777778E-2"/>
          <c:y val="3.7243926014207826E-2"/>
          <c:w val="0.96888888888888891"/>
          <c:h val="0.82720108670151371"/>
        </c:manualLayout>
      </c:layout>
      <c:barChart>
        <c:barDir val="col"/>
        <c:grouping val="clustered"/>
        <c:varyColors val="0"/>
        <c:ser>
          <c:idx val="0"/>
          <c:order val="0"/>
          <c:tx>
            <c:strRef>
              <c:f>Details!$B$22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Details!$A$23:$A$30</c:f>
              <c:strCache>
                <c:ptCount val="8"/>
                <c:pt idx="0">
                  <c:v>70-79</c:v>
                </c:pt>
                <c:pt idx="1">
                  <c:v>60-69</c:v>
                </c:pt>
                <c:pt idx="2">
                  <c:v>50-59</c:v>
                </c:pt>
                <c:pt idx="3">
                  <c:v>40-49</c:v>
                </c:pt>
                <c:pt idx="4">
                  <c:v>30-39</c:v>
                </c:pt>
                <c:pt idx="5">
                  <c:v>20-29</c:v>
                </c:pt>
                <c:pt idx="6">
                  <c:v>10-19</c:v>
                </c:pt>
                <c:pt idx="7">
                  <c:v>0-09</c:v>
                </c:pt>
              </c:strCache>
            </c:strRef>
          </c:cat>
          <c:val>
            <c:numRef>
              <c:f>Details!$B$23:$B$30</c:f>
              <c:numCache>
                <c:formatCode>General</c:formatCode>
                <c:ptCount val="8"/>
                <c:pt idx="0">
                  <c:v>85941</c:v>
                </c:pt>
                <c:pt idx="1">
                  <c:v>74480</c:v>
                </c:pt>
                <c:pt idx="2">
                  <c:v>62725</c:v>
                </c:pt>
                <c:pt idx="3">
                  <c:v>50601</c:v>
                </c:pt>
                <c:pt idx="4">
                  <c:v>41627</c:v>
                </c:pt>
                <c:pt idx="5">
                  <c:v>29376</c:v>
                </c:pt>
                <c:pt idx="6">
                  <c:v>17194</c:v>
                </c:pt>
                <c:pt idx="7">
                  <c:v>5361</c:v>
                </c:pt>
              </c:numCache>
            </c:numRef>
          </c:val>
          <c:extLst>
            <c:ext xmlns:c16="http://schemas.microsoft.com/office/drawing/2014/chart" uri="{C3380CC4-5D6E-409C-BE32-E72D297353CC}">
              <c16:uniqueId val="{00000003-AAC2-4261-A442-3605DA806D98}"/>
            </c:ext>
          </c:extLst>
        </c:ser>
        <c:dLbls>
          <c:dLblPos val="outEnd"/>
          <c:showLegendKey val="0"/>
          <c:showVal val="1"/>
          <c:showCatName val="0"/>
          <c:showSerName val="0"/>
          <c:showPercent val="0"/>
          <c:showBubbleSize val="0"/>
        </c:dLbls>
        <c:gapWidth val="219"/>
        <c:overlap val="-27"/>
        <c:axId val="1646973167"/>
        <c:axId val="1646984687"/>
      </c:barChart>
      <c:catAx>
        <c:axId val="1646973167"/>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984687"/>
        <c:crosses val="autoZero"/>
        <c:auto val="1"/>
        <c:lblAlgn val="ctr"/>
        <c:lblOffset val="100"/>
        <c:noMultiLvlLbl val="0"/>
      </c:catAx>
      <c:valAx>
        <c:axId val="1646984687"/>
        <c:scaling>
          <c:orientation val="minMax"/>
        </c:scaling>
        <c:delete val="1"/>
        <c:axPos val="l"/>
        <c:numFmt formatCode="General" sourceLinked="1"/>
        <c:majorTickMark val="out"/>
        <c:minorTickMark val="none"/>
        <c:tickLblPos val="nextTo"/>
        <c:crossAx val="1646973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Project.xlsx]Details!PivotTable20</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Details!$B$34</c:f>
              <c:strCache>
                <c:ptCount val="1"/>
                <c:pt idx="0">
                  <c:v>Total</c:v>
                </c:pt>
              </c:strCache>
            </c:strRef>
          </c:tx>
          <c:spPr>
            <a:solidFill>
              <a:schemeClr val="accent1"/>
            </a:solidFill>
            <a:ln>
              <a:noFill/>
            </a:ln>
            <a:effectLst/>
          </c:spPr>
          <c:invertIfNegative val="0"/>
          <c:cat>
            <c:strRef>
              <c:f>Details!$A$35:$A$42</c:f>
              <c:strCache>
                <c:ptCount val="8"/>
                <c:pt idx="0">
                  <c:v>None</c:v>
                </c:pt>
                <c:pt idx="1">
                  <c:v>General Practice</c:v>
                </c:pt>
                <c:pt idx="2">
                  <c:v>Orthopedics</c:v>
                </c:pt>
                <c:pt idx="3">
                  <c:v>Physiotherapy</c:v>
                </c:pt>
                <c:pt idx="4">
                  <c:v>Cardiology</c:v>
                </c:pt>
                <c:pt idx="5">
                  <c:v>Gastroenterology</c:v>
                </c:pt>
                <c:pt idx="6">
                  <c:v>Neurology</c:v>
                </c:pt>
                <c:pt idx="7">
                  <c:v>Renal</c:v>
                </c:pt>
              </c:strCache>
            </c:strRef>
          </c:cat>
          <c:val>
            <c:numRef>
              <c:f>Details!$B$35:$B$42</c:f>
              <c:numCache>
                <c:formatCode>General</c:formatCode>
                <c:ptCount val="8"/>
                <c:pt idx="0">
                  <c:v>215285</c:v>
                </c:pt>
                <c:pt idx="1">
                  <c:v>74783</c:v>
                </c:pt>
                <c:pt idx="2">
                  <c:v>38468</c:v>
                </c:pt>
                <c:pt idx="3">
                  <c:v>10929</c:v>
                </c:pt>
                <c:pt idx="4">
                  <c:v>9849</c:v>
                </c:pt>
                <c:pt idx="5">
                  <c:v>7530</c:v>
                </c:pt>
                <c:pt idx="6">
                  <c:v>7336</c:v>
                </c:pt>
                <c:pt idx="7">
                  <c:v>3125</c:v>
                </c:pt>
              </c:numCache>
            </c:numRef>
          </c:val>
          <c:extLst>
            <c:ext xmlns:c16="http://schemas.microsoft.com/office/drawing/2014/chart" uri="{C3380CC4-5D6E-409C-BE32-E72D297353CC}">
              <c16:uniqueId val="{00000003-CF73-48F7-9C27-5ACDF18A1D04}"/>
            </c:ext>
          </c:extLst>
        </c:ser>
        <c:dLbls>
          <c:showLegendKey val="0"/>
          <c:showVal val="0"/>
          <c:showCatName val="0"/>
          <c:showSerName val="0"/>
          <c:showPercent val="0"/>
          <c:showBubbleSize val="0"/>
        </c:dLbls>
        <c:gapWidth val="182"/>
        <c:axId val="505485247"/>
        <c:axId val="505485727"/>
      </c:barChart>
      <c:catAx>
        <c:axId val="505485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485727"/>
        <c:crosses val="autoZero"/>
        <c:auto val="1"/>
        <c:lblAlgn val="ctr"/>
        <c:lblOffset val="100"/>
        <c:noMultiLvlLbl val="0"/>
      </c:catAx>
      <c:valAx>
        <c:axId val="505485727"/>
        <c:scaling>
          <c:orientation val="minMax"/>
        </c:scaling>
        <c:delete val="1"/>
        <c:axPos val="b"/>
        <c:numFmt formatCode="General" sourceLinked="1"/>
        <c:majorTickMark val="none"/>
        <c:minorTickMark val="none"/>
        <c:tickLblPos val="nextTo"/>
        <c:crossAx val="50548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Project.xlsx]Details!PivotTable21</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Details!$B$46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C5-43AA-A796-1AD6211F3D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C5-43AA-A796-1AD6211F3D6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Details!$A$47:$A$48</c:f>
              <c:strCache>
                <c:ptCount val="2"/>
                <c:pt idx="0">
                  <c:v>Female</c:v>
                </c:pt>
                <c:pt idx="1">
                  <c:v>Male</c:v>
                </c:pt>
              </c:strCache>
            </c:strRef>
          </c:cat>
          <c:val>
            <c:numRef>
              <c:f>Details!$B$47:$B$48</c:f>
              <c:numCache>
                <c:formatCode>General</c:formatCode>
                <c:ptCount val="2"/>
                <c:pt idx="0">
                  <c:v>4487</c:v>
                </c:pt>
                <c:pt idx="1">
                  <c:v>4729</c:v>
                </c:pt>
              </c:numCache>
            </c:numRef>
          </c:val>
          <c:extLst>
            <c:ext xmlns:c16="http://schemas.microsoft.com/office/drawing/2014/chart" uri="{C3380CC4-5D6E-409C-BE32-E72D297353CC}">
              <c16:uniqueId val="{00000003-D091-46AD-B840-4A1DDE4733F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Project.xlsx]Details!PivotTable22</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30798892264451194"/>
          <c:y val="0.30899871862209399"/>
          <c:w val="0.43126624919916512"/>
          <c:h val="0.62416862981099985"/>
        </c:manualLayout>
      </c:layout>
      <c:doughnutChart>
        <c:varyColors val="1"/>
        <c:ser>
          <c:idx val="0"/>
          <c:order val="0"/>
          <c:tx>
            <c:strRef>
              <c:f>Details!$F$46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DE-4729-99D8-92F3B1FDA5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DE-4729-99D8-92F3B1FDA5B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Details!$E$47:$E$48</c:f>
              <c:strCache>
                <c:ptCount val="2"/>
                <c:pt idx="0">
                  <c:v>Delayed</c:v>
                </c:pt>
                <c:pt idx="1">
                  <c:v>In Time</c:v>
                </c:pt>
              </c:strCache>
            </c:strRef>
          </c:cat>
          <c:val>
            <c:numRef>
              <c:f>Details!$F$47:$F$48</c:f>
              <c:numCache>
                <c:formatCode>General</c:formatCode>
                <c:ptCount val="2"/>
                <c:pt idx="0">
                  <c:v>5684</c:v>
                </c:pt>
                <c:pt idx="1">
                  <c:v>3532</c:v>
                </c:pt>
              </c:numCache>
            </c:numRef>
          </c:val>
          <c:extLst>
            <c:ext xmlns:c16="http://schemas.microsoft.com/office/drawing/2014/chart" uri="{C3380CC4-5D6E-409C-BE32-E72D297353CC}">
              <c16:uniqueId val="{00000005-6E1A-420E-8927-2F2187A257EE}"/>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0" Type="http://schemas.openxmlformats.org/officeDocument/2006/relationships/chart" Target="../charts/chart2.xml"/><Relationship Id="rId4" Type="http://schemas.openxmlformats.org/officeDocument/2006/relationships/image" Target="../media/image4.png"/><Relationship Id="rId9"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57149</xdr:colOff>
      <xdr:row>0</xdr:row>
      <xdr:rowOff>66675</xdr:rowOff>
    </xdr:from>
    <xdr:to>
      <xdr:col>20</xdr:col>
      <xdr:colOff>285750</xdr:colOff>
      <xdr:row>29</xdr:row>
      <xdr:rowOff>171449</xdr:rowOff>
    </xdr:to>
    <xdr:grpSp>
      <xdr:nvGrpSpPr>
        <xdr:cNvPr id="81" name="Group 80">
          <a:extLst>
            <a:ext uri="{FF2B5EF4-FFF2-40B4-BE49-F238E27FC236}">
              <a16:creationId xmlns:a16="http://schemas.microsoft.com/office/drawing/2014/main" id="{29A4F26C-A06F-0351-2483-0A20B63DF38A}"/>
            </a:ext>
          </a:extLst>
        </xdr:cNvPr>
        <xdr:cNvGrpSpPr/>
      </xdr:nvGrpSpPr>
      <xdr:grpSpPr>
        <a:xfrm>
          <a:off x="57149" y="66675"/>
          <a:ext cx="12420601" cy="5629274"/>
          <a:chOff x="76199" y="85725"/>
          <a:chExt cx="12420601" cy="5629274"/>
        </a:xfrm>
      </xdr:grpSpPr>
      <xdr:sp macro="" textlink="">
        <xdr:nvSpPr>
          <xdr:cNvPr id="2" name="Rectangle 1">
            <a:extLst>
              <a:ext uri="{FF2B5EF4-FFF2-40B4-BE49-F238E27FC236}">
                <a16:creationId xmlns:a16="http://schemas.microsoft.com/office/drawing/2014/main" id="{18D1D1DD-078C-7FD5-728A-B41D713D602D}"/>
              </a:ext>
            </a:extLst>
          </xdr:cNvPr>
          <xdr:cNvSpPr/>
        </xdr:nvSpPr>
        <xdr:spPr>
          <a:xfrm>
            <a:off x="76199" y="85725"/>
            <a:ext cx="12420601" cy="5629274"/>
          </a:xfrm>
          <a:prstGeom prst="rect">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Rounded Corners 2">
            <a:extLst>
              <a:ext uri="{FF2B5EF4-FFF2-40B4-BE49-F238E27FC236}">
                <a16:creationId xmlns:a16="http://schemas.microsoft.com/office/drawing/2014/main" id="{18C2A2E4-B20B-70D7-7EA3-C2DE33AEFADB}"/>
              </a:ext>
            </a:extLst>
          </xdr:cNvPr>
          <xdr:cNvSpPr/>
        </xdr:nvSpPr>
        <xdr:spPr>
          <a:xfrm>
            <a:off x="7820025" y="152400"/>
            <a:ext cx="4591049" cy="5476875"/>
          </a:xfrm>
          <a:prstGeom prst="roundRect">
            <a:avLst>
              <a:gd name="adj" fmla="val 1852"/>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Rounded Corners 3">
            <a:extLst>
              <a:ext uri="{FF2B5EF4-FFF2-40B4-BE49-F238E27FC236}">
                <a16:creationId xmlns:a16="http://schemas.microsoft.com/office/drawing/2014/main" id="{21947A8C-2588-4922-B2B5-5C66F9E1674A}"/>
              </a:ext>
            </a:extLst>
          </xdr:cNvPr>
          <xdr:cNvSpPr/>
        </xdr:nvSpPr>
        <xdr:spPr>
          <a:xfrm>
            <a:off x="133351" y="152400"/>
            <a:ext cx="7610474" cy="5476875"/>
          </a:xfrm>
          <a:prstGeom prst="roundRect">
            <a:avLst>
              <a:gd name="adj" fmla="val 1852"/>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0" name="Group 39">
            <a:extLst>
              <a:ext uri="{FF2B5EF4-FFF2-40B4-BE49-F238E27FC236}">
                <a16:creationId xmlns:a16="http://schemas.microsoft.com/office/drawing/2014/main" id="{2569116D-E01D-5587-E69D-9BF0FFF2D824}"/>
              </a:ext>
            </a:extLst>
          </xdr:cNvPr>
          <xdr:cNvGrpSpPr/>
        </xdr:nvGrpSpPr>
        <xdr:grpSpPr>
          <a:xfrm>
            <a:off x="190502" y="209551"/>
            <a:ext cx="7477123" cy="857250"/>
            <a:chOff x="163522" y="209551"/>
            <a:chExt cx="6418253" cy="857250"/>
          </a:xfrm>
        </xdr:grpSpPr>
        <xdr:sp macro="" textlink="">
          <xdr:nvSpPr>
            <xdr:cNvPr id="5" name="Rectangle: Rounded Corners 4">
              <a:extLst>
                <a:ext uri="{FF2B5EF4-FFF2-40B4-BE49-F238E27FC236}">
                  <a16:creationId xmlns:a16="http://schemas.microsoft.com/office/drawing/2014/main" id="{8D1F2A1F-1C6C-3FDE-3F34-EEF92A6DB2E5}"/>
                </a:ext>
              </a:extLst>
            </xdr:cNvPr>
            <xdr:cNvSpPr/>
          </xdr:nvSpPr>
          <xdr:spPr>
            <a:xfrm>
              <a:off x="190500" y="228600"/>
              <a:ext cx="6391275" cy="762000"/>
            </a:xfrm>
            <a:prstGeom prst="roundRect">
              <a:avLst>
                <a:gd name="adj" fmla="val 10417"/>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8" name="Picture 37">
              <a:extLst>
                <a:ext uri="{FF2B5EF4-FFF2-40B4-BE49-F238E27FC236}">
                  <a16:creationId xmlns:a16="http://schemas.microsoft.com/office/drawing/2014/main" id="{E926FD38-3DDF-9883-B5CB-E2BBB44BA9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3522" y="209551"/>
              <a:ext cx="1382225" cy="857250"/>
            </a:xfrm>
            <a:prstGeom prst="rect">
              <a:avLst/>
            </a:prstGeom>
          </xdr:spPr>
        </xdr:pic>
        <xdr:sp macro="" textlink="">
          <xdr:nvSpPr>
            <xdr:cNvPr id="39" name="TextBox 38">
              <a:extLst>
                <a:ext uri="{FF2B5EF4-FFF2-40B4-BE49-F238E27FC236}">
                  <a16:creationId xmlns:a16="http://schemas.microsoft.com/office/drawing/2014/main" id="{58CACE97-126F-6D45-C43B-F49A8D557ED7}"/>
                </a:ext>
              </a:extLst>
            </xdr:cNvPr>
            <xdr:cNvSpPr txBox="1"/>
          </xdr:nvSpPr>
          <xdr:spPr>
            <a:xfrm>
              <a:off x="1422645" y="400050"/>
              <a:ext cx="4872968"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accent5">
                      <a:lumMod val="50000"/>
                    </a:schemeClr>
                  </a:solidFill>
                  <a:latin typeface="ADLaM Display" panose="020F0502020204030204" pitchFamily="2" charset="0"/>
                  <a:ea typeface="ADLaM Display" panose="020F0502020204030204" pitchFamily="2" charset="0"/>
                  <a:cs typeface="ADLaM Display" panose="020F0502020204030204" pitchFamily="2" charset="0"/>
                </a:rPr>
                <a:t>Hospital Emergency Room Dashboard</a:t>
              </a:r>
            </a:p>
          </xdr:txBody>
        </xdr:sp>
      </xdr:grpSp>
      <xdr:grpSp>
        <xdr:nvGrpSpPr>
          <xdr:cNvPr id="59" name="Group 58">
            <a:extLst>
              <a:ext uri="{FF2B5EF4-FFF2-40B4-BE49-F238E27FC236}">
                <a16:creationId xmlns:a16="http://schemas.microsoft.com/office/drawing/2014/main" id="{304E29A0-3DA7-F625-4A8D-FB0521C6CBD0}"/>
              </a:ext>
            </a:extLst>
          </xdr:cNvPr>
          <xdr:cNvGrpSpPr/>
        </xdr:nvGrpSpPr>
        <xdr:grpSpPr>
          <a:xfrm>
            <a:off x="1219198" y="1047749"/>
            <a:ext cx="2109600" cy="866775"/>
            <a:chOff x="1219198" y="1047749"/>
            <a:chExt cx="2109600" cy="866775"/>
          </a:xfrm>
        </xdr:grpSpPr>
        <xdr:sp macro="" textlink="">
          <xdr:nvSpPr>
            <xdr:cNvPr id="8" name="Rectangle: Rounded Corners 7">
              <a:extLst>
                <a:ext uri="{FF2B5EF4-FFF2-40B4-BE49-F238E27FC236}">
                  <a16:creationId xmlns:a16="http://schemas.microsoft.com/office/drawing/2014/main" id="{47665E25-F0C8-4931-A1CB-D3E21AF6EFA3}"/>
                </a:ext>
              </a:extLst>
            </xdr:cNvPr>
            <xdr:cNvSpPr/>
          </xdr:nvSpPr>
          <xdr:spPr>
            <a:xfrm>
              <a:off x="1219198" y="1047749"/>
              <a:ext cx="2109600" cy="866775"/>
            </a:xfrm>
            <a:prstGeom prst="roundRect">
              <a:avLst>
                <a:gd name="adj" fmla="val 10417"/>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TextBox 44">
              <a:extLst>
                <a:ext uri="{FF2B5EF4-FFF2-40B4-BE49-F238E27FC236}">
                  <a16:creationId xmlns:a16="http://schemas.microsoft.com/office/drawing/2014/main" id="{51042009-395D-F202-9848-3B4145928D5D}"/>
                </a:ext>
              </a:extLst>
            </xdr:cNvPr>
            <xdr:cNvSpPr txBox="1"/>
          </xdr:nvSpPr>
          <xdr:spPr>
            <a:xfrm>
              <a:off x="1638300" y="1371600"/>
              <a:ext cx="12001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latin typeface="ADLaM Display" panose="02010000000000000000" pitchFamily="2" charset="0"/>
                  <a:ea typeface="ADLaM Display" panose="02010000000000000000" pitchFamily="2" charset="0"/>
                  <a:cs typeface="ADLaM Display" panose="02010000000000000000" pitchFamily="2" charset="0"/>
                </a:rPr>
                <a:t>Total Patients</a:t>
              </a:r>
            </a:p>
          </xdr:txBody>
        </xdr:sp>
        <xdr:sp macro="" textlink="Details!A5">
          <xdr:nvSpPr>
            <xdr:cNvPr id="48" name="TextBox 47">
              <a:extLst>
                <a:ext uri="{FF2B5EF4-FFF2-40B4-BE49-F238E27FC236}">
                  <a16:creationId xmlns:a16="http://schemas.microsoft.com/office/drawing/2014/main" id="{FEB60A8C-CF3A-4DD0-8633-63280646E373}"/>
                </a:ext>
              </a:extLst>
            </xdr:cNvPr>
            <xdr:cNvSpPr txBox="1"/>
          </xdr:nvSpPr>
          <xdr:spPr>
            <a:xfrm>
              <a:off x="1743076" y="1628775"/>
              <a:ext cx="9715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510E986-1C02-47D6-9A76-6F5F6B2C8423}" type="TxLink">
                <a:rPr lang="en-US" sz="2000" b="1" i="0" u="none" strike="noStrike">
                  <a:solidFill>
                    <a:schemeClr val="accent5">
                      <a:lumMod val="50000"/>
                    </a:schemeClr>
                  </a:solidFill>
                  <a:latin typeface="Calibri"/>
                  <a:ea typeface="Calibri"/>
                  <a:cs typeface="Calibri"/>
                </a:rPr>
                <a:pPr algn="ctr"/>
                <a:t>9216</a:t>
              </a:fld>
              <a:endParaRPr lang="en-US" sz="2000" b="1">
                <a:solidFill>
                  <a:schemeClr val="accent5">
                    <a:lumMod val="50000"/>
                  </a:schemeClr>
                </a:solidFill>
              </a:endParaRPr>
            </a:p>
          </xdr:txBody>
        </xdr:sp>
        <xdr:pic>
          <xdr:nvPicPr>
            <xdr:cNvPr id="54" name="Graphic 53" descr="Male profile with solid fill">
              <a:extLst>
                <a:ext uri="{FF2B5EF4-FFF2-40B4-BE49-F238E27FC236}">
                  <a16:creationId xmlns:a16="http://schemas.microsoft.com/office/drawing/2014/main" id="{631CC51A-0F99-F6B8-062D-0C32E60092D3}"/>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047875" y="1047750"/>
              <a:ext cx="374904" cy="374904"/>
            </a:xfrm>
            <a:prstGeom prst="rect">
              <a:avLst/>
            </a:prstGeom>
          </xdr:spPr>
        </xdr:pic>
      </xdr:grpSp>
      <xdr:grpSp>
        <xdr:nvGrpSpPr>
          <xdr:cNvPr id="60" name="Group 59">
            <a:extLst>
              <a:ext uri="{FF2B5EF4-FFF2-40B4-BE49-F238E27FC236}">
                <a16:creationId xmlns:a16="http://schemas.microsoft.com/office/drawing/2014/main" id="{87F2DB92-B9C8-1FD6-B3F9-DB5D43406FD8}"/>
              </a:ext>
            </a:extLst>
          </xdr:cNvPr>
          <xdr:cNvGrpSpPr/>
        </xdr:nvGrpSpPr>
        <xdr:grpSpPr>
          <a:xfrm>
            <a:off x="3395661" y="1047749"/>
            <a:ext cx="2109600" cy="866776"/>
            <a:chOff x="3395661" y="1047749"/>
            <a:chExt cx="2109600" cy="866776"/>
          </a:xfrm>
        </xdr:grpSpPr>
        <xdr:sp macro="" textlink="">
          <xdr:nvSpPr>
            <xdr:cNvPr id="11" name="Rectangle: Rounded Corners 10">
              <a:extLst>
                <a:ext uri="{FF2B5EF4-FFF2-40B4-BE49-F238E27FC236}">
                  <a16:creationId xmlns:a16="http://schemas.microsoft.com/office/drawing/2014/main" id="{F33069D5-AA44-42F3-8EF0-8E63CF1B81E5}"/>
                </a:ext>
              </a:extLst>
            </xdr:cNvPr>
            <xdr:cNvSpPr/>
          </xdr:nvSpPr>
          <xdr:spPr>
            <a:xfrm>
              <a:off x="3395661" y="1047749"/>
              <a:ext cx="2109600" cy="866775"/>
            </a:xfrm>
            <a:prstGeom prst="roundRect">
              <a:avLst>
                <a:gd name="adj" fmla="val 10417"/>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TextBox 48">
              <a:extLst>
                <a:ext uri="{FF2B5EF4-FFF2-40B4-BE49-F238E27FC236}">
                  <a16:creationId xmlns:a16="http://schemas.microsoft.com/office/drawing/2014/main" id="{68A0DB8B-A193-4DBB-96F5-985890ABCFAB}"/>
                </a:ext>
              </a:extLst>
            </xdr:cNvPr>
            <xdr:cNvSpPr txBox="1"/>
          </xdr:nvSpPr>
          <xdr:spPr>
            <a:xfrm>
              <a:off x="3838575" y="1371600"/>
              <a:ext cx="12192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latin typeface="ADLaM Display" panose="02010000000000000000" pitchFamily="2" charset="0"/>
                  <a:ea typeface="ADLaM Display" panose="02010000000000000000" pitchFamily="2" charset="0"/>
                  <a:cs typeface="ADLaM Display" panose="02010000000000000000" pitchFamily="2" charset="0"/>
                </a:rPr>
                <a:t>Avg Waittime</a:t>
              </a:r>
            </a:p>
          </xdr:txBody>
        </xdr:sp>
        <xdr:sp macro="" textlink="Details!B5">
          <xdr:nvSpPr>
            <xdr:cNvPr id="50" name="TextBox 49">
              <a:extLst>
                <a:ext uri="{FF2B5EF4-FFF2-40B4-BE49-F238E27FC236}">
                  <a16:creationId xmlns:a16="http://schemas.microsoft.com/office/drawing/2014/main" id="{AF540D16-EF28-4B6D-97AF-69EF86EC1579}"/>
                </a:ext>
              </a:extLst>
            </xdr:cNvPr>
            <xdr:cNvSpPr txBox="1"/>
          </xdr:nvSpPr>
          <xdr:spPr>
            <a:xfrm>
              <a:off x="4019549" y="1638300"/>
              <a:ext cx="8477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99D634-8437-4E44-9BC4-2A687878485B}" type="TxLink">
                <a:rPr lang="en-US" sz="2000" b="1" i="0" u="none" strike="noStrike">
                  <a:solidFill>
                    <a:schemeClr val="accent5">
                      <a:lumMod val="50000"/>
                    </a:schemeClr>
                  </a:solidFill>
                  <a:latin typeface="Calibri"/>
                  <a:ea typeface="Calibri"/>
                  <a:cs typeface="Calibri"/>
                </a:rPr>
                <a:pPr algn="ctr"/>
                <a:t>35.26</a:t>
              </a:fld>
              <a:endParaRPr lang="en-US" sz="2000" b="1">
                <a:solidFill>
                  <a:schemeClr val="accent5">
                    <a:lumMod val="50000"/>
                  </a:schemeClr>
                </a:solidFill>
              </a:endParaRPr>
            </a:p>
          </xdr:txBody>
        </xdr:sp>
        <xdr:pic>
          <xdr:nvPicPr>
            <xdr:cNvPr id="56" name="Graphic 55" descr="Clock with solid fill">
              <a:extLst>
                <a:ext uri="{FF2B5EF4-FFF2-40B4-BE49-F238E27FC236}">
                  <a16:creationId xmlns:a16="http://schemas.microsoft.com/office/drawing/2014/main" id="{C3F2436E-3BF3-3AF4-E04A-A1E587529F9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162425" y="1057275"/>
              <a:ext cx="523875" cy="381000"/>
            </a:xfrm>
            <a:prstGeom prst="rect">
              <a:avLst/>
            </a:prstGeom>
          </xdr:spPr>
        </xdr:pic>
      </xdr:grpSp>
      <xdr:grpSp>
        <xdr:nvGrpSpPr>
          <xdr:cNvPr id="61" name="Group 60">
            <a:extLst>
              <a:ext uri="{FF2B5EF4-FFF2-40B4-BE49-F238E27FC236}">
                <a16:creationId xmlns:a16="http://schemas.microsoft.com/office/drawing/2014/main" id="{812F5F1A-E1A9-DC0E-480D-5DE14EFFC0E4}"/>
              </a:ext>
            </a:extLst>
          </xdr:cNvPr>
          <xdr:cNvGrpSpPr/>
        </xdr:nvGrpSpPr>
        <xdr:grpSpPr>
          <a:xfrm>
            <a:off x="5572123" y="1047749"/>
            <a:ext cx="2109600" cy="866776"/>
            <a:chOff x="5572123" y="1047749"/>
            <a:chExt cx="2109600" cy="866776"/>
          </a:xfrm>
        </xdr:grpSpPr>
        <xdr:sp macro="" textlink="">
          <xdr:nvSpPr>
            <xdr:cNvPr id="12" name="Rectangle: Rounded Corners 11">
              <a:extLst>
                <a:ext uri="{FF2B5EF4-FFF2-40B4-BE49-F238E27FC236}">
                  <a16:creationId xmlns:a16="http://schemas.microsoft.com/office/drawing/2014/main" id="{9427091D-7F07-42E0-B9E0-A89DDFAB1098}"/>
                </a:ext>
              </a:extLst>
            </xdr:cNvPr>
            <xdr:cNvSpPr/>
          </xdr:nvSpPr>
          <xdr:spPr>
            <a:xfrm>
              <a:off x="5572123" y="1047749"/>
              <a:ext cx="2109600" cy="866775"/>
            </a:xfrm>
            <a:prstGeom prst="roundRect">
              <a:avLst>
                <a:gd name="adj" fmla="val 10417"/>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TextBox 50">
              <a:extLst>
                <a:ext uri="{FF2B5EF4-FFF2-40B4-BE49-F238E27FC236}">
                  <a16:creationId xmlns:a16="http://schemas.microsoft.com/office/drawing/2014/main" id="{549B17F6-7F7E-445A-A8EA-74B4F210767B}"/>
                </a:ext>
              </a:extLst>
            </xdr:cNvPr>
            <xdr:cNvSpPr txBox="1"/>
          </xdr:nvSpPr>
          <xdr:spPr>
            <a:xfrm>
              <a:off x="6010275" y="1381125"/>
              <a:ext cx="12096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latin typeface="ADLaM Display" panose="02010000000000000000" pitchFamily="2" charset="0"/>
                  <a:ea typeface="ADLaM Display" panose="02010000000000000000" pitchFamily="2" charset="0"/>
                  <a:cs typeface="ADLaM Display" panose="02010000000000000000" pitchFamily="2" charset="0"/>
                </a:rPr>
                <a:t>Avg Sat Score</a:t>
              </a:r>
            </a:p>
          </xdr:txBody>
        </xdr:sp>
        <xdr:sp macro="" textlink="Details!C5">
          <xdr:nvSpPr>
            <xdr:cNvPr id="52" name="TextBox 51">
              <a:extLst>
                <a:ext uri="{FF2B5EF4-FFF2-40B4-BE49-F238E27FC236}">
                  <a16:creationId xmlns:a16="http://schemas.microsoft.com/office/drawing/2014/main" id="{35D18DD1-2E0D-4CF2-8F3D-AB9BD82B62A0}"/>
                </a:ext>
              </a:extLst>
            </xdr:cNvPr>
            <xdr:cNvSpPr txBox="1"/>
          </xdr:nvSpPr>
          <xdr:spPr>
            <a:xfrm>
              <a:off x="6219825" y="1638300"/>
              <a:ext cx="7810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1486D5C-F8A6-4FE3-A564-2007B4F291E1}" type="TxLink">
                <a:rPr lang="en-US" sz="2000" b="1" i="0" u="none" strike="noStrike">
                  <a:solidFill>
                    <a:schemeClr val="accent5">
                      <a:lumMod val="50000"/>
                    </a:schemeClr>
                  </a:solidFill>
                  <a:latin typeface="Calibri"/>
                  <a:ea typeface="Calibri"/>
                  <a:cs typeface="Calibri"/>
                </a:rPr>
                <a:pPr algn="ctr"/>
                <a:t>4.99</a:t>
              </a:fld>
              <a:endParaRPr lang="en-US" sz="2000" b="1">
                <a:solidFill>
                  <a:schemeClr val="accent5">
                    <a:lumMod val="50000"/>
                  </a:schemeClr>
                </a:solidFill>
              </a:endParaRPr>
            </a:p>
          </xdr:txBody>
        </xdr:sp>
        <xdr:pic>
          <xdr:nvPicPr>
            <xdr:cNvPr id="58" name="Graphic 57" descr="Rating Star with solid fill">
              <a:extLst>
                <a:ext uri="{FF2B5EF4-FFF2-40B4-BE49-F238E27FC236}">
                  <a16:creationId xmlns:a16="http://schemas.microsoft.com/office/drawing/2014/main" id="{41340834-626B-5E8E-8DB5-56572EC97B3A}"/>
                </a:ext>
              </a:extLst>
            </xdr:cNvPr>
            <xdr:cNvPicPr>
              <a:picLocks noChangeAspect="1"/>
            </xdr:cNvPicPr>
          </xdr:nvPicPr>
          <xdr:blipFill rotWithShape="1">
            <a:blip xmlns:r="http://schemas.openxmlformats.org/officeDocument/2006/relationships" r:embed="rId6">
              <a:extLst>
                <a:ext uri="{96DAC541-7B7A-43D3-8B79-37D633B846F1}">
                  <asvg:svgBlip xmlns:asvg="http://schemas.microsoft.com/office/drawing/2016/SVG/main" r:embed="rId7"/>
                </a:ext>
              </a:extLst>
            </a:blip>
            <a:srcRect t="33944" b="28592"/>
            <a:stretch/>
          </xdr:blipFill>
          <xdr:spPr>
            <a:xfrm>
              <a:off x="6305550" y="1143002"/>
              <a:ext cx="612648" cy="229523"/>
            </a:xfrm>
            <a:prstGeom prst="rect">
              <a:avLst/>
            </a:prstGeom>
          </xdr:spPr>
        </xdr:pic>
      </xdr:grpSp>
      <xdr:grpSp>
        <xdr:nvGrpSpPr>
          <xdr:cNvPr id="64" name="Group 63">
            <a:extLst>
              <a:ext uri="{FF2B5EF4-FFF2-40B4-BE49-F238E27FC236}">
                <a16:creationId xmlns:a16="http://schemas.microsoft.com/office/drawing/2014/main" id="{0AAF1D05-A9E0-9DFB-B09B-D776C7DCED73}"/>
              </a:ext>
            </a:extLst>
          </xdr:cNvPr>
          <xdr:cNvGrpSpPr/>
        </xdr:nvGrpSpPr>
        <xdr:grpSpPr>
          <a:xfrm>
            <a:off x="1219198" y="1981199"/>
            <a:ext cx="6457952" cy="1019176"/>
            <a:chOff x="1219198" y="1981199"/>
            <a:chExt cx="6457952" cy="1019176"/>
          </a:xfrm>
        </xdr:grpSpPr>
        <xdr:sp macro="" textlink="">
          <xdr:nvSpPr>
            <xdr:cNvPr id="13" name="Rectangle: Rounded Corners 12">
              <a:extLst>
                <a:ext uri="{FF2B5EF4-FFF2-40B4-BE49-F238E27FC236}">
                  <a16:creationId xmlns:a16="http://schemas.microsoft.com/office/drawing/2014/main" id="{51CCB794-B535-4892-9E5D-BD97F506841D}"/>
                </a:ext>
              </a:extLst>
            </xdr:cNvPr>
            <xdr:cNvSpPr/>
          </xdr:nvSpPr>
          <xdr:spPr>
            <a:xfrm>
              <a:off x="1219198" y="1981199"/>
              <a:ext cx="6457952" cy="1019176"/>
            </a:xfrm>
            <a:prstGeom prst="roundRect">
              <a:avLst>
                <a:gd name="adj" fmla="val 10417"/>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pic>
              <xdr:nvPicPr>
                <xdr:cNvPr id="63" name="Picture 62">
                  <a:extLst>
                    <a:ext uri="{FF2B5EF4-FFF2-40B4-BE49-F238E27FC236}">
                      <a16:creationId xmlns:a16="http://schemas.microsoft.com/office/drawing/2014/main" id="{1324F870-C4A0-1757-2E84-4BDEBF4501F5}"/>
                    </a:ext>
                  </a:extLst>
                </xdr:cNvPr>
                <xdr:cNvPicPr>
                  <a:picLocks noChangeAspect="1" noChangeArrowheads="1"/>
                  <a:extLst>
                    <a:ext uri="{84589F7E-364E-4C9E-8A38-B11213B215E9}">
                      <a14:cameraTool cellRange="Details!$A$15:$D$17" spid="_x0000_s2098"/>
                    </a:ext>
                  </a:extLst>
                </xdr:cNvPicPr>
              </xdr:nvPicPr>
              <xdr:blipFill>
                <a:blip xmlns:r="http://schemas.openxmlformats.org/officeDocument/2006/relationships" r:embed="rId8"/>
                <a:srcRect/>
                <a:stretch>
                  <a:fillRect/>
                </a:stretch>
              </xdr:blipFill>
              <xdr:spPr bwMode="auto">
                <a:xfrm>
                  <a:off x="1219200" y="1981201"/>
                  <a:ext cx="6457949" cy="990600"/>
                </a:xfrm>
                <a:prstGeom prst="roundRect">
                  <a:avLst>
                    <a:gd name="adj" fmla="val 8975"/>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a:solidFill>
                        <a:srgbClr val="FFFFFF"/>
                      </a:solidFill>
                    </a14:hiddenFill>
                  </a:ext>
                </a:extLst>
              </xdr:spPr>
            </xdr:pic>
          </mc:Choice>
          <mc:Fallback/>
        </mc:AlternateContent>
      </xdr:grpSp>
      <xdr:grpSp>
        <xdr:nvGrpSpPr>
          <xdr:cNvPr id="77" name="Group 76">
            <a:extLst>
              <a:ext uri="{FF2B5EF4-FFF2-40B4-BE49-F238E27FC236}">
                <a16:creationId xmlns:a16="http://schemas.microsoft.com/office/drawing/2014/main" id="{94AB3A79-0457-AB10-DFA3-15722919DABB}"/>
              </a:ext>
            </a:extLst>
          </xdr:cNvPr>
          <xdr:cNvGrpSpPr/>
        </xdr:nvGrpSpPr>
        <xdr:grpSpPr>
          <a:xfrm>
            <a:off x="1219198" y="3067048"/>
            <a:ext cx="6457952" cy="2495551"/>
            <a:chOff x="1219198" y="3067048"/>
            <a:chExt cx="6457952" cy="2495551"/>
          </a:xfrm>
        </xdr:grpSpPr>
        <xdr:sp macro="" textlink="">
          <xdr:nvSpPr>
            <xdr:cNvPr id="14" name="Rectangle: Rounded Corners 13">
              <a:extLst>
                <a:ext uri="{FF2B5EF4-FFF2-40B4-BE49-F238E27FC236}">
                  <a16:creationId xmlns:a16="http://schemas.microsoft.com/office/drawing/2014/main" id="{3BB0DEA9-90CA-4E25-B9AE-4CCCB6286351}"/>
                </a:ext>
              </a:extLst>
            </xdr:cNvPr>
            <xdr:cNvSpPr/>
          </xdr:nvSpPr>
          <xdr:spPr>
            <a:xfrm>
              <a:off x="1219198" y="3067048"/>
              <a:ext cx="6457952" cy="2495551"/>
            </a:xfrm>
            <a:prstGeom prst="roundRect">
              <a:avLst>
                <a:gd name="adj" fmla="val 4310"/>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5" name="Chart 64">
              <a:extLst>
                <a:ext uri="{FF2B5EF4-FFF2-40B4-BE49-F238E27FC236}">
                  <a16:creationId xmlns:a16="http://schemas.microsoft.com/office/drawing/2014/main" id="{9E6E619C-F164-48F5-A08F-7846FE3B6BA0}"/>
                </a:ext>
              </a:extLst>
            </xdr:cNvPr>
            <xdr:cNvGraphicFramePr>
              <a:graphicFrameLocks/>
            </xdr:cNvGraphicFramePr>
          </xdr:nvGraphicFramePr>
          <xdr:xfrm>
            <a:off x="1228725" y="3429001"/>
            <a:ext cx="6429375" cy="2124074"/>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66" name="TextBox 65">
              <a:extLst>
                <a:ext uri="{FF2B5EF4-FFF2-40B4-BE49-F238E27FC236}">
                  <a16:creationId xmlns:a16="http://schemas.microsoft.com/office/drawing/2014/main" id="{8324EC1F-0F9B-4C2E-B465-76018C80B8E3}"/>
                </a:ext>
              </a:extLst>
            </xdr:cNvPr>
            <xdr:cNvSpPr txBox="1"/>
          </xdr:nvSpPr>
          <xdr:spPr>
            <a:xfrm>
              <a:off x="3238498" y="3181349"/>
              <a:ext cx="2085977"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latin typeface="ADLaM Display" panose="02010000000000000000" pitchFamily="2" charset="0"/>
                  <a:ea typeface="ADLaM Display" panose="02010000000000000000" pitchFamily="2" charset="0"/>
                  <a:cs typeface="ADLaM Display" panose="02010000000000000000" pitchFamily="2" charset="0"/>
                </a:rPr>
                <a:t>Age Group Analysis</a:t>
              </a:r>
            </a:p>
          </xdr:txBody>
        </xdr:sp>
      </xdr:grpSp>
      <xdr:grpSp>
        <xdr:nvGrpSpPr>
          <xdr:cNvPr id="76" name="Group 75">
            <a:extLst>
              <a:ext uri="{FF2B5EF4-FFF2-40B4-BE49-F238E27FC236}">
                <a16:creationId xmlns:a16="http://schemas.microsoft.com/office/drawing/2014/main" id="{8C2D4406-1D3E-4C7D-71AC-B5765BCD17FE}"/>
              </a:ext>
            </a:extLst>
          </xdr:cNvPr>
          <xdr:cNvGrpSpPr/>
        </xdr:nvGrpSpPr>
        <xdr:grpSpPr>
          <a:xfrm>
            <a:off x="7877174" y="2476501"/>
            <a:ext cx="4467225" cy="3076574"/>
            <a:chOff x="7877174" y="2476501"/>
            <a:chExt cx="4467225" cy="3076574"/>
          </a:xfrm>
        </xdr:grpSpPr>
        <xdr:sp macro="" textlink="">
          <xdr:nvSpPr>
            <xdr:cNvPr id="15" name="Rectangle: Rounded Corners 14">
              <a:extLst>
                <a:ext uri="{FF2B5EF4-FFF2-40B4-BE49-F238E27FC236}">
                  <a16:creationId xmlns:a16="http://schemas.microsoft.com/office/drawing/2014/main" id="{04010D19-4958-4860-8AD8-25211FB0EAC0}"/>
                </a:ext>
              </a:extLst>
            </xdr:cNvPr>
            <xdr:cNvSpPr/>
          </xdr:nvSpPr>
          <xdr:spPr>
            <a:xfrm>
              <a:off x="7877174" y="2476501"/>
              <a:ext cx="4467225" cy="3076574"/>
            </a:xfrm>
            <a:prstGeom prst="roundRect">
              <a:avLst>
                <a:gd name="adj" fmla="val 4310"/>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7" name="Chart 66">
              <a:extLst>
                <a:ext uri="{FF2B5EF4-FFF2-40B4-BE49-F238E27FC236}">
                  <a16:creationId xmlns:a16="http://schemas.microsoft.com/office/drawing/2014/main" id="{D7369C5E-0E12-41D0-8E06-F80CF0B5367F}"/>
                </a:ext>
              </a:extLst>
            </xdr:cNvPr>
            <xdr:cNvGraphicFramePr>
              <a:graphicFrameLocks/>
            </xdr:cNvGraphicFramePr>
          </xdr:nvGraphicFramePr>
          <xdr:xfrm>
            <a:off x="7924800" y="2809875"/>
            <a:ext cx="4343400" cy="2714625"/>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68" name="TextBox 67">
              <a:extLst>
                <a:ext uri="{FF2B5EF4-FFF2-40B4-BE49-F238E27FC236}">
                  <a16:creationId xmlns:a16="http://schemas.microsoft.com/office/drawing/2014/main" id="{D4324DC4-4A61-4F7F-BA67-035523AB7B7F}"/>
                </a:ext>
              </a:extLst>
            </xdr:cNvPr>
            <xdr:cNvSpPr txBox="1"/>
          </xdr:nvSpPr>
          <xdr:spPr>
            <a:xfrm>
              <a:off x="8943973" y="2562224"/>
              <a:ext cx="2505077"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latin typeface="ADLaM Display" panose="02010000000000000000" pitchFamily="2" charset="0"/>
                  <a:ea typeface="ADLaM Display" panose="02010000000000000000" pitchFamily="2" charset="0"/>
                  <a:cs typeface="ADLaM Display" panose="02010000000000000000" pitchFamily="2" charset="0"/>
                </a:rPr>
                <a:t>Department Referrals</a:t>
              </a:r>
            </a:p>
          </xdr:txBody>
        </xdr:sp>
      </xdr:grpSp>
      <xdr:grpSp>
        <xdr:nvGrpSpPr>
          <xdr:cNvPr id="75" name="Group 74">
            <a:extLst>
              <a:ext uri="{FF2B5EF4-FFF2-40B4-BE49-F238E27FC236}">
                <a16:creationId xmlns:a16="http://schemas.microsoft.com/office/drawing/2014/main" id="{BA70548E-88EE-C429-96AE-2DAECC70DDF4}"/>
              </a:ext>
            </a:extLst>
          </xdr:cNvPr>
          <xdr:cNvGrpSpPr/>
        </xdr:nvGrpSpPr>
        <xdr:grpSpPr>
          <a:xfrm>
            <a:off x="7877172" y="209549"/>
            <a:ext cx="4470150" cy="2200276"/>
            <a:chOff x="7877172" y="209549"/>
            <a:chExt cx="4470150" cy="2200276"/>
          </a:xfrm>
        </xdr:grpSpPr>
        <xdr:grpSp>
          <xdr:nvGrpSpPr>
            <xdr:cNvPr id="74" name="Group 73">
              <a:extLst>
                <a:ext uri="{FF2B5EF4-FFF2-40B4-BE49-F238E27FC236}">
                  <a16:creationId xmlns:a16="http://schemas.microsoft.com/office/drawing/2014/main" id="{60879FD1-636C-8A8C-2889-45ECBA29F1AD}"/>
                </a:ext>
              </a:extLst>
            </xdr:cNvPr>
            <xdr:cNvGrpSpPr/>
          </xdr:nvGrpSpPr>
          <xdr:grpSpPr>
            <a:xfrm>
              <a:off x="10144122" y="209549"/>
              <a:ext cx="2203200" cy="2200276"/>
              <a:chOff x="10144122" y="209549"/>
              <a:chExt cx="2203200" cy="2200276"/>
            </a:xfrm>
          </xdr:grpSpPr>
          <xdr:sp macro="" textlink="">
            <xdr:nvSpPr>
              <xdr:cNvPr id="17" name="Rectangle: Rounded Corners 16">
                <a:extLst>
                  <a:ext uri="{FF2B5EF4-FFF2-40B4-BE49-F238E27FC236}">
                    <a16:creationId xmlns:a16="http://schemas.microsoft.com/office/drawing/2014/main" id="{9362D474-1454-4E0E-BB8B-977EB19116C9}"/>
                  </a:ext>
                </a:extLst>
              </xdr:cNvPr>
              <xdr:cNvSpPr/>
            </xdr:nvSpPr>
            <xdr:spPr>
              <a:xfrm>
                <a:off x="10144122" y="209549"/>
                <a:ext cx="2203200" cy="2200276"/>
              </a:xfrm>
              <a:prstGeom prst="roundRect">
                <a:avLst>
                  <a:gd name="adj" fmla="val 6088"/>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9" name="Chart 68">
                <a:extLst>
                  <a:ext uri="{FF2B5EF4-FFF2-40B4-BE49-F238E27FC236}">
                    <a16:creationId xmlns:a16="http://schemas.microsoft.com/office/drawing/2014/main" id="{F9A04DEF-AB4C-4760-B611-B6D8CC055613}"/>
                  </a:ext>
                </a:extLst>
              </xdr:cNvPr>
              <xdr:cNvGraphicFramePr>
                <a:graphicFrameLocks/>
              </xdr:cNvGraphicFramePr>
            </xdr:nvGraphicFramePr>
            <xdr:xfrm>
              <a:off x="10182222" y="523875"/>
              <a:ext cx="2124078" cy="1866900"/>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70" name="TextBox 69">
                <a:extLst>
                  <a:ext uri="{FF2B5EF4-FFF2-40B4-BE49-F238E27FC236}">
                    <a16:creationId xmlns:a16="http://schemas.microsoft.com/office/drawing/2014/main" id="{C1182EE9-BA27-4742-B464-1D471DFCB4B5}"/>
                  </a:ext>
                </a:extLst>
              </xdr:cNvPr>
              <xdr:cNvSpPr txBox="1"/>
            </xdr:nvSpPr>
            <xdr:spPr>
              <a:xfrm>
                <a:off x="10648948" y="247649"/>
                <a:ext cx="1209677"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latin typeface="ADLaM Display" panose="02010000000000000000" pitchFamily="2" charset="0"/>
                    <a:ea typeface="ADLaM Display" panose="02010000000000000000" pitchFamily="2" charset="0"/>
                    <a:cs typeface="ADLaM Display" panose="02010000000000000000" pitchFamily="2" charset="0"/>
                  </a:rPr>
                  <a:t>WaitTime</a:t>
                </a:r>
              </a:p>
            </xdr:txBody>
          </xdr:sp>
        </xdr:grpSp>
        <xdr:grpSp>
          <xdr:nvGrpSpPr>
            <xdr:cNvPr id="73" name="Group 72">
              <a:extLst>
                <a:ext uri="{FF2B5EF4-FFF2-40B4-BE49-F238E27FC236}">
                  <a16:creationId xmlns:a16="http://schemas.microsoft.com/office/drawing/2014/main" id="{D1E40631-44C8-8872-B12B-393251D6A7D5}"/>
                </a:ext>
              </a:extLst>
            </xdr:cNvPr>
            <xdr:cNvGrpSpPr/>
          </xdr:nvGrpSpPr>
          <xdr:grpSpPr>
            <a:xfrm>
              <a:off x="7877172" y="209549"/>
              <a:ext cx="2203200" cy="2199600"/>
              <a:chOff x="7877172" y="209549"/>
              <a:chExt cx="2203200" cy="2199600"/>
            </a:xfrm>
          </xdr:grpSpPr>
          <xdr:sp macro="" textlink="">
            <xdr:nvSpPr>
              <xdr:cNvPr id="16" name="Rectangle: Rounded Corners 15">
                <a:extLst>
                  <a:ext uri="{FF2B5EF4-FFF2-40B4-BE49-F238E27FC236}">
                    <a16:creationId xmlns:a16="http://schemas.microsoft.com/office/drawing/2014/main" id="{5D26C343-5A05-45BB-A20B-0ED05362AE96}"/>
                  </a:ext>
                </a:extLst>
              </xdr:cNvPr>
              <xdr:cNvSpPr/>
            </xdr:nvSpPr>
            <xdr:spPr>
              <a:xfrm>
                <a:off x="7877172" y="209549"/>
                <a:ext cx="2203200" cy="2199600"/>
              </a:xfrm>
              <a:prstGeom prst="roundRect">
                <a:avLst>
                  <a:gd name="adj" fmla="val 5661"/>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1" name="TextBox 70">
                <a:extLst>
                  <a:ext uri="{FF2B5EF4-FFF2-40B4-BE49-F238E27FC236}">
                    <a16:creationId xmlns:a16="http://schemas.microsoft.com/office/drawing/2014/main" id="{65EE3E2F-87EB-4C5C-9D44-4188DD975E53}"/>
                  </a:ext>
                </a:extLst>
              </xdr:cNvPr>
              <xdr:cNvSpPr txBox="1"/>
            </xdr:nvSpPr>
            <xdr:spPr>
              <a:xfrm>
                <a:off x="8381998" y="266699"/>
                <a:ext cx="1209677"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latin typeface="ADLaM Display" panose="02010000000000000000" pitchFamily="2" charset="0"/>
                    <a:ea typeface="ADLaM Display" panose="02010000000000000000" pitchFamily="2" charset="0"/>
                    <a:cs typeface="ADLaM Display" panose="02010000000000000000" pitchFamily="2" charset="0"/>
                  </a:rPr>
                  <a:t>Gender</a:t>
                </a:r>
              </a:p>
            </xdr:txBody>
          </xdr:sp>
          <xdr:graphicFrame macro="">
            <xdr:nvGraphicFramePr>
              <xdr:cNvPr id="72" name="Chart 71">
                <a:extLst>
                  <a:ext uri="{FF2B5EF4-FFF2-40B4-BE49-F238E27FC236}">
                    <a16:creationId xmlns:a16="http://schemas.microsoft.com/office/drawing/2014/main" id="{E85DD299-5F26-405F-AEA5-74C049D5AD12}"/>
                  </a:ext>
                </a:extLst>
              </xdr:cNvPr>
              <xdr:cNvGraphicFramePr>
                <a:graphicFrameLocks/>
              </xdr:cNvGraphicFramePr>
            </xdr:nvGraphicFramePr>
            <xdr:xfrm>
              <a:off x="7896222" y="533399"/>
              <a:ext cx="2171703" cy="1868400"/>
            </xdr:xfrm>
            <a:graphic>
              <a:graphicData uri="http://schemas.openxmlformats.org/drawingml/2006/chart">
                <c:chart xmlns:c="http://schemas.openxmlformats.org/drawingml/2006/chart" xmlns:r="http://schemas.openxmlformats.org/officeDocument/2006/relationships" r:id="rId12"/>
              </a:graphicData>
            </a:graphic>
          </xdr:graphicFrame>
        </xdr:grpSp>
      </xdr:grpSp>
      <xdr:grpSp>
        <xdr:nvGrpSpPr>
          <xdr:cNvPr id="80" name="Group 79">
            <a:extLst>
              <a:ext uri="{FF2B5EF4-FFF2-40B4-BE49-F238E27FC236}">
                <a16:creationId xmlns:a16="http://schemas.microsoft.com/office/drawing/2014/main" id="{26A73EF0-722F-AB8B-7079-4D6793E48AAD}"/>
              </a:ext>
            </a:extLst>
          </xdr:cNvPr>
          <xdr:cNvGrpSpPr/>
        </xdr:nvGrpSpPr>
        <xdr:grpSpPr>
          <a:xfrm>
            <a:off x="195263" y="1038226"/>
            <a:ext cx="957262" cy="4538663"/>
            <a:chOff x="195263" y="1038226"/>
            <a:chExt cx="957262" cy="4538663"/>
          </a:xfrm>
        </xdr:grpSpPr>
        <xdr:sp macro="" textlink="">
          <xdr:nvSpPr>
            <xdr:cNvPr id="7" name="Rectangle: Rounded Corners 6">
              <a:extLst>
                <a:ext uri="{FF2B5EF4-FFF2-40B4-BE49-F238E27FC236}">
                  <a16:creationId xmlns:a16="http://schemas.microsoft.com/office/drawing/2014/main" id="{8244926F-3D58-41ED-8A59-3AA06FDADB8F}"/>
                </a:ext>
              </a:extLst>
            </xdr:cNvPr>
            <xdr:cNvSpPr/>
          </xdr:nvSpPr>
          <xdr:spPr>
            <a:xfrm rot="5400000">
              <a:off x="-1595438" y="2828927"/>
              <a:ext cx="4538663" cy="957262"/>
            </a:xfrm>
            <a:prstGeom prst="roundRect">
              <a:avLst>
                <a:gd name="adj" fmla="val 10417"/>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78" name="Date (Month) 1">
                  <a:extLst>
                    <a:ext uri="{FF2B5EF4-FFF2-40B4-BE49-F238E27FC236}">
                      <a16:creationId xmlns:a16="http://schemas.microsoft.com/office/drawing/2014/main" id="{7E5A338C-5DE5-488B-8E32-9B91DFE63C00}"/>
                    </a:ext>
                  </a:extLst>
                </xdr:cNvPr>
                <xdr:cNvGraphicFramePr/>
              </xdr:nvGraphicFramePr>
              <xdr:xfrm>
                <a:off x="300039" y="1885949"/>
                <a:ext cx="728662" cy="3667125"/>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280989" y="1866899"/>
                  <a:ext cx="728662" cy="3667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9" name="Date (Year) 1">
                  <a:extLst>
                    <a:ext uri="{FF2B5EF4-FFF2-40B4-BE49-F238E27FC236}">
                      <a16:creationId xmlns:a16="http://schemas.microsoft.com/office/drawing/2014/main" id="{43C0442B-8EA3-4F54-AB8E-E277C04EE608}"/>
                    </a:ext>
                  </a:extLst>
                </xdr:cNvPr>
                <xdr:cNvGraphicFramePr/>
              </xdr:nvGraphicFramePr>
              <xdr:xfrm>
                <a:off x="261939" y="1114426"/>
                <a:ext cx="823911" cy="714374"/>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242889" y="1095376"/>
                  <a:ext cx="823911" cy="714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38100</xdr:colOff>
      <xdr:row>1</xdr:row>
      <xdr:rowOff>180976</xdr:rowOff>
    </xdr:from>
    <xdr:to>
      <xdr:col>8</xdr:col>
      <xdr:colOff>0</xdr:colOff>
      <xdr:row>8</xdr:row>
      <xdr:rowOff>66676</xdr:rowOff>
    </xdr:to>
    <mc:AlternateContent xmlns:mc="http://schemas.openxmlformats.org/markup-compatibility/2006" xmlns:a14="http://schemas.microsoft.com/office/drawing/2010/main">
      <mc:Choice Requires="a14">
        <xdr:graphicFrame macro="">
          <xdr:nvGraphicFramePr>
            <xdr:cNvPr id="4" name="Date (Month)">
              <a:extLst>
                <a:ext uri="{FF2B5EF4-FFF2-40B4-BE49-F238E27FC236}">
                  <a16:creationId xmlns:a16="http://schemas.microsoft.com/office/drawing/2014/main" id="{4776B1C6-8419-9E99-78CA-41AF35180BC4}"/>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6143625" y="381001"/>
              <a:ext cx="2181225"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1076328</xdr:colOff>
      <xdr:row>14</xdr:row>
      <xdr:rowOff>152400</xdr:rowOff>
    </xdr:from>
    <xdr:to>
      <xdr:col>3</xdr:col>
      <xdr:colOff>552450</xdr:colOff>
      <xdr:row>17</xdr:row>
      <xdr:rowOff>0</xdr:rowOff>
    </xdr:to>
    <xdr:graphicFrame macro="">
      <xdr:nvGraphicFramePr>
        <xdr:cNvPr id="5" name="Chart 4">
          <a:extLst>
            <a:ext uri="{FF2B5EF4-FFF2-40B4-BE49-F238E27FC236}">
              <a16:creationId xmlns:a16="http://schemas.microsoft.com/office/drawing/2014/main" id="{3AE3EB60-B258-8AC3-1121-627F536671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66675</xdr:colOff>
      <xdr:row>21</xdr:row>
      <xdr:rowOff>0</xdr:rowOff>
    </xdr:from>
    <xdr:to>
      <xdr:col>5</xdr:col>
      <xdr:colOff>228600</xdr:colOff>
      <xdr:row>29</xdr:row>
      <xdr:rowOff>180976</xdr:rowOff>
    </xdr:to>
    <xdr:graphicFrame macro="">
      <xdr:nvGraphicFramePr>
        <xdr:cNvPr id="6" name="Chart 5">
          <a:extLst>
            <a:ext uri="{FF2B5EF4-FFF2-40B4-BE49-F238E27FC236}">
              <a16:creationId xmlns:a16="http://schemas.microsoft.com/office/drawing/2014/main" id="{333E95EC-C781-8AC9-62A1-5DEA8DA133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123825</xdr:colOff>
      <xdr:row>32</xdr:row>
      <xdr:rowOff>180974</xdr:rowOff>
    </xdr:from>
    <xdr:to>
      <xdr:col>4</xdr:col>
      <xdr:colOff>685800</xdr:colOff>
      <xdr:row>42</xdr:row>
      <xdr:rowOff>66675</xdr:rowOff>
    </xdr:to>
    <xdr:graphicFrame macro="">
      <xdr:nvGraphicFramePr>
        <xdr:cNvPr id="8" name="Chart 7">
          <a:extLst>
            <a:ext uri="{FF2B5EF4-FFF2-40B4-BE49-F238E27FC236}">
              <a16:creationId xmlns:a16="http://schemas.microsoft.com/office/drawing/2014/main" id="{55B1ACB1-8953-D549-37A8-6D9E0765F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48</xdr:row>
      <xdr:rowOff>161925</xdr:rowOff>
    </xdr:from>
    <xdr:to>
      <xdr:col>2</xdr:col>
      <xdr:colOff>85726</xdr:colOff>
      <xdr:row>57</xdr:row>
      <xdr:rowOff>19050</xdr:rowOff>
    </xdr:to>
    <xdr:graphicFrame macro="">
      <xdr:nvGraphicFramePr>
        <xdr:cNvPr id="9" name="Chart 8">
          <a:extLst>
            <a:ext uri="{FF2B5EF4-FFF2-40B4-BE49-F238E27FC236}">
              <a16:creationId xmlns:a16="http://schemas.microsoft.com/office/drawing/2014/main" id="{225004E4-69D8-C205-17BB-A55C3A524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276226</xdr:colOff>
      <xdr:row>48</xdr:row>
      <xdr:rowOff>157162</xdr:rowOff>
    </xdr:from>
    <xdr:to>
      <xdr:col>5</xdr:col>
      <xdr:colOff>1123951</xdr:colOff>
      <xdr:row>57</xdr:row>
      <xdr:rowOff>114300</xdr:rowOff>
    </xdr:to>
    <xdr:graphicFrame macro="">
      <xdr:nvGraphicFramePr>
        <xdr:cNvPr id="10" name="Chart 9">
          <a:extLst>
            <a:ext uri="{FF2B5EF4-FFF2-40B4-BE49-F238E27FC236}">
              <a16:creationId xmlns:a16="http://schemas.microsoft.com/office/drawing/2014/main" id="{142D572C-44EC-5E04-39F3-A769851348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190500</xdr:colOff>
      <xdr:row>15</xdr:row>
      <xdr:rowOff>133351</xdr:rowOff>
    </xdr:from>
    <xdr:to>
      <xdr:col>7</xdr:col>
      <xdr:colOff>504825</xdr:colOff>
      <xdr:row>19</xdr:row>
      <xdr:rowOff>66675</xdr:rowOff>
    </xdr:to>
    <mc:AlternateContent xmlns:mc="http://schemas.openxmlformats.org/markup-compatibility/2006" xmlns:a14="http://schemas.microsoft.com/office/drawing/2010/main">
      <mc:Choice Requires="a14">
        <xdr:graphicFrame macro="">
          <xdr:nvGraphicFramePr>
            <xdr:cNvPr id="12" name="Date (Year)">
              <a:extLst>
                <a:ext uri="{FF2B5EF4-FFF2-40B4-BE49-F238E27FC236}">
                  <a16:creationId xmlns:a16="http://schemas.microsoft.com/office/drawing/2014/main" id="{CECB61C1-5AA3-DCDA-37C5-4B9698F4B7E3}"/>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6296025" y="3028951"/>
              <a:ext cx="1343025" cy="714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HP" refreshedDate="45831.819924189818" backgroundQuery="1" createdVersion="8" refreshedVersion="8" minRefreshableVersion="3" recordCount="0" supportSubquery="1" supportAdvancedDrill="1" xr:uid="{584E868F-3DD2-4C23-906A-B4DB4DEC7F7D}">
  <cacheSource type="external" connectionId="3"/>
  <cacheFields count="2">
    <cacheField name="[Measures].[Count of Patient Id]" caption="Count of Patient Id" numFmtId="0" hierarchy="22" level="32767"/>
    <cacheField name="[Calendar Table].[Date (Year)].[Date (Year)]" caption="Date (Year)" numFmtId="0" hierarchy="3" level="1">
      <sharedItems count="2">
        <s v="2023"/>
        <s v="2024"/>
      </sharedItems>
    </cacheField>
  </cacheFields>
  <cacheHierarchies count="29">
    <cacheHierarchy uniqueName="[Calendar Table].[Date]" caption="Date" attribute="1" time="1" defaultMemberUniqueName="[Calendar Table].[Date].[All]" allUniqueName="[Calendar Table].[Date].[All]" dimensionUniqueName="[Calendar Table]" displayFolder="" count="2"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cacheHierarchy uniqueName="[Calendar Table].[Date (Day)]" caption="Date (Day)" attribute="1" defaultMemberUniqueName="[Calendar Table].[Date (Day)].[All]" allUniqueName="[Calendar Table].[Date (Day)].[All]" dimensionUniqueName="[Calendar Table]" displayFolder="" count="2"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1"/>
      </fieldsUsage>
    </cacheHierarchy>
    <cacheHierarchy uniqueName="[Calendar Table].[Date (Quarter)]" caption="Date (Quarter)" attribute="1" defaultMemberUniqueName="[Calendar Table].[Date (Quarter)].[All]" allUniqueName="[Calendar Table].[Date (Quarter)].[All]" dimensionUniqueName="[Calendar Table]" displayFolder="" count="2" memberValueDatatype="130" unbalanced="0"/>
    <cacheHierarchy uniqueName="[Hospital Emergency Room Data Raw].[Patient Id]" caption="Patient Id" attribute="1" defaultMemberUniqueName="[Hospital Emergency Room Data Raw].[Patient Id].[All]" allUniqueName="[Hospital Emergency Room Data Raw].[Patient Id].[All]" dimensionUniqueName="[Hospital Emergency Room Data Raw]" displayFolder="" count="2" memberValueDatatype="130" unbalanced="0"/>
    <cacheHierarchy uniqueName="[Hospital Emergency Room Data Raw].[Patient Admission Date]" caption="Patient Admission Date" attribute="1" time="1" defaultMemberUniqueName="[Hospital Emergency Room Data Raw].[Patient Admission Date].[All]" allUniqueName="[Hospital Emergency Room Data Raw].[Patient Admission Date].[All]" dimensionUniqueName="[Hospital Emergency Room Data Raw]" displayFolder="" count="2" memberValueDatatype="7" unbalanced="0"/>
    <cacheHierarchy uniqueName="[Hospital Emergency Room Data Raw].[Patient Name]" caption="Patient Name" attribute="1" defaultMemberUniqueName="[Hospital Emergency Room Data Raw].[Patient Name].[All]" allUniqueName="[Hospital Emergency Room Data Raw].[Patient Name].[All]" dimensionUniqueName="[Hospital Emergency Room Data Raw]" displayFolder="" count="2" memberValueDatatype="130" unbalanced="0"/>
    <cacheHierarchy uniqueName="[Hospital Emergency Room Data Raw].[Patient Gender]" caption="Patient Gender" attribute="1" defaultMemberUniqueName="[Hospital Emergency Room Data Raw].[Patient Gender].[All]" allUniqueName="[Hospital Emergency Room Data Raw].[Patient Gender].[All]" dimensionUniqueName="[Hospital Emergency Room Data Raw]" displayFolder="" count="2" memberValueDatatype="130" unbalanced="0"/>
    <cacheHierarchy uniqueName="[Hospital Emergency Room Data Raw].[Patient Age]" caption="Patient Age" attribute="1" defaultMemberUniqueName="[Hospital Emergency Room Data Raw].[Patient Age].[All]" allUniqueName="[Hospital Emergency Room Data Raw].[Patient Age].[All]" dimensionUniqueName="[Hospital Emergency Room Data Raw]" displayFolder="" count="2" memberValueDatatype="20" unbalanced="0"/>
    <cacheHierarchy uniqueName="[Hospital Emergency Room Data Raw].[Age Group]" caption="Age Group" attribute="1" defaultMemberUniqueName="[Hospital Emergency Room Data Raw].[Age Group].[All]" allUniqueName="[Hospital Emergency Room Data Raw].[Age Group].[All]" dimensionUniqueName="[Hospital Emergency Room Data Raw]" displayFolder="" count="2" memberValueDatatype="130" unbalanced="0"/>
    <cacheHierarchy uniqueName="[Hospital Emergency Room Data Raw].[Patient Race]" caption="Patient Race" attribute="1" defaultMemberUniqueName="[Hospital Emergency Room Data Raw].[Patient Race].[All]" allUniqueName="[Hospital Emergency Room Data Raw].[Patient Race].[All]" dimensionUniqueName="[Hospital Emergency Room Data Raw]" displayFolder="" count="2" memberValueDatatype="130" unbalanced="0"/>
    <cacheHierarchy uniqueName="[Hospital Emergency Room Data Raw].[Department Referral]" caption="Department Referral" attribute="1" defaultMemberUniqueName="[Hospital Emergency Room Data Raw].[Department Referral].[All]" allUniqueName="[Hospital Emergency Room Data Raw].[Department Referral].[All]" dimensionUniqueName="[Hospital Emergency Room Data Raw]" displayFolder="" count="2" memberValueDatatype="130" unbalanced="0"/>
    <cacheHierarchy uniqueName="[Hospital Emergency Room Data Raw].[Patient Admission Flag]" caption="Patient Admission Flag" attribute="1" defaultMemberUniqueName="[Hospital Emergency Room Data Raw].[Patient Admission Flag].[All]" allUniqueName="[Hospital Emergency Room Data Raw].[Patient Admission Flag].[All]" dimensionUniqueName="[Hospital Emergency Room Data Raw]" displayFolder="" count="2" memberValueDatatype="130" unbalanced="0"/>
    <cacheHierarchy uniqueName="[Hospital Emergency Room Data Raw].[Patient Satisfaction Score]" caption="Patient Satisfaction Score" attribute="1" defaultMemberUniqueName="[Hospital Emergency Room Data Raw].[Patient Satisfaction Score].[All]" allUniqueName="[Hospital Emergency Room Data Raw].[Patient Satisfaction Score].[All]" dimensionUniqueName="[Hospital Emergency Room Data Raw]" displayFolder="" count="2" memberValueDatatype="20" unbalanced="0"/>
    <cacheHierarchy uniqueName="[Hospital Emergency Room Data Raw].[Patient Waittime]" caption="Patient Waittime" attribute="1" defaultMemberUniqueName="[Hospital Emergency Room Data Raw].[Patient Waittime].[All]" allUniqueName="[Hospital Emergency Room Data Raw].[Patient Waittime].[All]" dimensionUniqueName="[Hospital Emergency Room Data Raw]" displayFolder="" count="2" memberValueDatatype="20" unbalanced="0"/>
    <cacheHierarchy uniqueName="[Hospital Emergency Room Data Raw].[Waitime Status]" caption="Waitime Status" attribute="1" defaultMemberUniqueName="[Hospital Emergency Room Data Raw].[Waitime Status].[All]" allUniqueName="[Hospital Emergency Room Data Raw].[Waitime Status].[All]" dimensionUniqueName="[Hospital Emergency Room Data Raw]" displayFolder="" count="2" memberValueDatatype="130" unbalanced="0"/>
    <cacheHierarchy uniqueName="[Calendar Table].[Date (Day Index)]" caption="Date (Day Index)" attribute="1" defaultMemberUniqueName="[Calendar Table].[Date (Day Index)].[All]" allUniqueName="[Calendar Table].[Date (Day Index)].[All]" dimensionUniqueName="[Calendar Table]" displayFolder="" count="2"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2" memberValueDatatype="20" unbalanced="0" hidden="1"/>
    <cacheHierarchy uniqueName="[Measures].[__XL_Count Hospital Emergency Room Data Raw]" caption="__XL_Count Hospital Emergency Room Data Raw" measure="1" displayFolder="" measureGroup="Hospital Emergency Room Data Raw"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Raw"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Raw"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Raw"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Raw"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Raw"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Raw"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Raw" count="0" hidden="1">
      <extLst>
        <ext xmlns:x15="http://schemas.microsoft.com/office/spreadsheetml/2010/11/main" uri="{B97F6D7D-B522-45F9-BDA1-12C45D357490}">
          <x15:cacheHierarchy aggregatedColumn="9"/>
        </ext>
      </extLst>
    </cacheHierarchy>
  </cacheHierarchies>
  <kpis count="0"/>
  <dimensions count="3">
    <dimension name="Calendar Table" uniqueName="[Calendar Table]" caption="Calendar Table"/>
    <dimension name="Hospital Emergency Room Data Raw" uniqueName="[Hospital Emergency Room Data Raw]" caption="Hospital Emergency Room Data Raw"/>
    <dimension measure="1" name="Measures" uniqueName="[Measures]" caption="Measures"/>
  </dimensions>
  <measureGroups count="2">
    <measureGroup name="Calendar Table" caption="Calendar Table"/>
    <measureGroup name="Hospital Emergency Room Data Raw" caption="Hospital Emergency Room Data Raw"/>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HP" refreshedDate="45831.819924537034" backgroundQuery="1" createdVersion="8" refreshedVersion="8" minRefreshableVersion="3" recordCount="0" supportSubquery="1" supportAdvancedDrill="1" xr:uid="{807997C8-02CC-4E1D-9B4E-9869574F9F3C}">
  <cacheSource type="external" connectionId="3"/>
  <cacheFields count="4">
    <cacheField name="[Measures].[Count of Patient Id]" caption="Count of Patient Id" numFmtId="0" hierarchy="22" level="32767"/>
    <cacheField name="[Measures].[Average of Patient Waittime]" caption="Average of Patient Waittime" numFmtId="0" hierarchy="25" level="32767"/>
    <cacheField name="[Measures].[Average of Patient Satisfaction Score]" caption="Average of Patient Satisfaction Score" numFmtId="0" hierarchy="26" level="32767"/>
    <cacheField name="[Calendar Table].[Date (Year)].[Date (Year)]" caption="Date (Year)" numFmtId="0" hierarchy="3" level="1">
      <sharedItems containsSemiMixedTypes="0" containsNonDate="0" containsString="0"/>
    </cacheField>
  </cacheFields>
  <cacheHierarchies count="29">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 Raw].[Patient Id]" caption="Patient Id" attribute="1" defaultMemberUniqueName="[Hospital Emergency Room Data Raw].[Patient Id].[All]" allUniqueName="[Hospital Emergency Room Data Raw].[Patient Id].[All]" dimensionUniqueName="[Hospital Emergency Room Data Raw]" displayFolder="" count="0" memberValueDatatype="130" unbalanced="0"/>
    <cacheHierarchy uniqueName="[Hospital Emergency Room Data Raw].[Patient Admission Date]" caption="Patient Admission Date" attribute="1" time="1" defaultMemberUniqueName="[Hospital Emergency Room Data Raw].[Patient Admission Date].[All]" allUniqueName="[Hospital Emergency Room Data Raw].[Patient Admission Date].[All]" dimensionUniqueName="[Hospital Emergency Room Data Raw]" displayFolder="" count="0" memberValueDatatype="7" unbalanced="0"/>
    <cacheHierarchy uniqueName="[Hospital Emergency Room Data Raw].[Patient Name]" caption="Patient Name" attribute="1" defaultMemberUniqueName="[Hospital Emergency Room Data Raw].[Patient Name].[All]" allUniqueName="[Hospital Emergency Room Data Raw].[Patient Name].[All]" dimensionUniqueName="[Hospital Emergency Room Data Raw]" displayFolder="" count="0" memberValueDatatype="130" unbalanced="0"/>
    <cacheHierarchy uniqueName="[Hospital Emergency Room Data Raw].[Patient Gender]" caption="Patient Gender" attribute="1" defaultMemberUniqueName="[Hospital Emergency Room Data Raw].[Patient Gender].[All]" allUniqueName="[Hospital Emergency Room Data Raw].[Patient Gender].[All]" dimensionUniqueName="[Hospital Emergency Room Data Raw]" displayFolder="" count="0" memberValueDatatype="130" unbalanced="0"/>
    <cacheHierarchy uniqueName="[Hospital Emergency Room Data Raw].[Patient Age]" caption="Patient Age" attribute="1" defaultMemberUniqueName="[Hospital Emergency Room Data Raw].[Patient Age].[All]" allUniqueName="[Hospital Emergency Room Data Raw].[Patient Age].[All]" dimensionUniqueName="[Hospital Emergency Room Data Raw]" displayFolder="" count="0" memberValueDatatype="20" unbalanced="0"/>
    <cacheHierarchy uniqueName="[Hospital Emergency Room Data Raw].[Age Group]" caption="Age Group" attribute="1" defaultMemberUniqueName="[Hospital Emergency Room Data Raw].[Age Group].[All]" allUniqueName="[Hospital Emergency Room Data Raw].[Age Group].[All]" dimensionUniqueName="[Hospital Emergency Room Data Raw]" displayFolder="" count="0" memberValueDatatype="130" unbalanced="0"/>
    <cacheHierarchy uniqueName="[Hospital Emergency Room Data Raw].[Patient Race]" caption="Patient Race" attribute="1" defaultMemberUniqueName="[Hospital Emergency Room Data Raw].[Patient Race].[All]" allUniqueName="[Hospital Emergency Room Data Raw].[Patient Race].[All]" dimensionUniqueName="[Hospital Emergency Room Data Raw]" displayFolder="" count="0" memberValueDatatype="130" unbalanced="0"/>
    <cacheHierarchy uniqueName="[Hospital Emergency Room Data Raw].[Department Referral]" caption="Department Referral" attribute="1" defaultMemberUniqueName="[Hospital Emergency Room Data Raw].[Department Referral].[All]" allUniqueName="[Hospital Emergency Room Data Raw].[Department Referral].[All]" dimensionUniqueName="[Hospital Emergency Room Data Raw]" displayFolder="" count="0" memberValueDatatype="130" unbalanced="0"/>
    <cacheHierarchy uniqueName="[Hospital Emergency Room Data Raw].[Patient Admission Flag]" caption="Patient Admission Flag" attribute="1" defaultMemberUniqueName="[Hospital Emergency Room Data Raw].[Patient Admission Flag].[All]" allUniqueName="[Hospital Emergency Room Data Raw].[Patient Admission Flag].[All]" dimensionUniqueName="[Hospital Emergency Room Data Raw]" displayFolder="" count="0" memberValueDatatype="130" unbalanced="0"/>
    <cacheHierarchy uniqueName="[Hospital Emergency Room Data Raw].[Patient Satisfaction Score]" caption="Patient Satisfaction Score" attribute="1" defaultMemberUniqueName="[Hospital Emergency Room Data Raw].[Patient Satisfaction Score].[All]" allUniqueName="[Hospital Emergency Room Data Raw].[Patient Satisfaction Score].[All]" dimensionUniqueName="[Hospital Emergency Room Data Raw]" displayFolder="" count="0" memberValueDatatype="20" unbalanced="0"/>
    <cacheHierarchy uniqueName="[Hospital Emergency Room Data Raw].[Patient Waittime]" caption="Patient Waittime" attribute="1" defaultMemberUniqueName="[Hospital Emergency Room Data Raw].[Patient Waittime].[All]" allUniqueName="[Hospital Emergency Room Data Raw].[Patient Waittime].[All]" dimensionUniqueName="[Hospital Emergency Room Data Raw]" displayFolder="" count="0" memberValueDatatype="20" unbalanced="0"/>
    <cacheHierarchy uniqueName="[Hospital Emergency Room Data Raw].[Waitime Status]" caption="Waitime Status" attribute="1" defaultMemberUniqueName="[Hospital Emergency Room Data Raw].[Waitime Status].[All]" allUniqueName="[Hospital Emergency Room Data Raw].[Waitime Status].[All]" dimensionUniqueName="[Hospital Emergency Room Data Raw]"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Raw]" caption="__XL_Count Hospital Emergency Room Data Raw" measure="1" displayFolder="" measureGroup="Hospital Emergency Room Data Raw"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Raw"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Raw"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Raw"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Raw" count="0" oneField="1" hidden="1">
      <fieldsUsage count="1">
        <fieldUsage x="1"/>
      </fieldsUsage>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Raw"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Raw"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Raw" count="0" hidden="1">
      <extLst>
        <ext xmlns:x15="http://schemas.microsoft.com/office/spreadsheetml/2010/11/main" uri="{B97F6D7D-B522-45F9-BDA1-12C45D357490}">
          <x15:cacheHierarchy aggregatedColumn="9"/>
        </ext>
      </extLst>
    </cacheHierarchy>
  </cacheHierarchies>
  <kpis count="0"/>
  <dimensions count="3">
    <dimension name="Calendar Table" uniqueName="[Calendar Table]" caption="Calendar Table"/>
    <dimension name="Hospital Emergency Room Data Raw" uniqueName="[Hospital Emergency Room Data Raw]" caption="Hospital Emergency Room Data Raw"/>
    <dimension measure="1" name="Measures" uniqueName="[Measures]" caption="Measures"/>
  </dimensions>
  <measureGroups count="2">
    <measureGroup name="Calendar Table" caption="Calendar Table"/>
    <measureGroup name="Hospital Emergency Room Data Raw" caption="Hospital Emergency Room Data Raw"/>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HP" refreshedDate="45831.819925000003" backgroundQuery="1" createdVersion="8" refreshedVersion="8" minRefreshableVersion="3" recordCount="0" supportSubquery="1" supportAdvancedDrill="1" xr:uid="{F4C7085E-F2E1-4D1B-9FF5-EEAAAC791058}">
  <cacheSource type="external" connectionId="3"/>
  <cacheFields count="3">
    <cacheField name="[Measures].[Count of Patient Id]" caption="Count of Patient Id" numFmtId="0" hierarchy="22" level="32767"/>
    <cacheField name="[Calendar Table].[Date (Day)].[Date (Day)]" caption="Date (Day)" numFmtId="0" hierarchy="2" level="1">
      <sharedItems count="36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ar Table].[Date (Year)].[Date (Year)]" caption="Date (Year)" numFmtId="0" hierarchy="3" level="1">
      <sharedItems containsSemiMixedTypes="0" containsNonDate="0" containsString="0"/>
    </cacheField>
  </cacheFields>
  <cacheHierarchies count="29">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1"/>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 Raw].[Patient Id]" caption="Patient Id" attribute="1" defaultMemberUniqueName="[Hospital Emergency Room Data Raw].[Patient Id].[All]" allUniqueName="[Hospital Emergency Room Data Raw].[Patient Id].[All]" dimensionUniqueName="[Hospital Emergency Room Data Raw]" displayFolder="" count="0" memberValueDatatype="130" unbalanced="0"/>
    <cacheHierarchy uniqueName="[Hospital Emergency Room Data Raw].[Patient Admission Date]" caption="Patient Admission Date" attribute="1" time="1" defaultMemberUniqueName="[Hospital Emergency Room Data Raw].[Patient Admission Date].[All]" allUniqueName="[Hospital Emergency Room Data Raw].[Patient Admission Date].[All]" dimensionUniqueName="[Hospital Emergency Room Data Raw]" displayFolder="" count="0" memberValueDatatype="7" unbalanced="0"/>
    <cacheHierarchy uniqueName="[Hospital Emergency Room Data Raw].[Patient Name]" caption="Patient Name" attribute="1" defaultMemberUniqueName="[Hospital Emergency Room Data Raw].[Patient Name].[All]" allUniqueName="[Hospital Emergency Room Data Raw].[Patient Name].[All]" dimensionUniqueName="[Hospital Emergency Room Data Raw]" displayFolder="" count="0" memberValueDatatype="130" unbalanced="0"/>
    <cacheHierarchy uniqueName="[Hospital Emergency Room Data Raw].[Patient Gender]" caption="Patient Gender" attribute="1" defaultMemberUniqueName="[Hospital Emergency Room Data Raw].[Patient Gender].[All]" allUniqueName="[Hospital Emergency Room Data Raw].[Patient Gender].[All]" dimensionUniqueName="[Hospital Emergency Room Data Raw]" displayFolder="" count="0" memberValueDatatype="130" unbalanced="0"/>
    <cacheHierarchy uniqueName="[Hospital Emergency Room Data Raw].[Patient Age]" caption="Patient Age" attribute="1" defaultMemberUniqueName="[Hospital Emergency Room Data Raw].[Patient Age].[All]" allUniqueName="[Hospital Emergency Room Data Raw].[Patient Age].[All]" dimensionUniqueName="[Hospital Emergency Room Data Raw]" displayFolder="" count="0" memberValueDatatype="20" unbalanced="0"/>
    <cacheHierarchy uniqueName="[Hospital Emergency Room Data Raw].[Age Group]" caption="Age Group" attribute="1" defaultMemberUniqueName="[Hospital Emergency Room Data Raw].[Age Group].[All]" allUniqueName="[Hospital Emergency Room Data Raw].[Age Group].[All]" dimensionUniqueName="[Hospital Emergency Room Data Raw]" displayFolder="" count="0" memberValueDatatype="130" unbalanced="0"/>
    <cacheHierarchy uniqueName="[Hospital Emergency Room Data Raw].[Patient Race]" caption="Patient Race" attribute="1" defaultMemberUniqueName="[Hospital Emergency Room Data Raw].[Patient Race].[All]" allUniqueName="[Hospital Emergency Room Data Raw].[Patient Race].[All]" dimensionUniqueName="[Hospital Emergency Room Data Raw]" displayFolder="" count="0" memberValueDatatype="130" unbalanced="0"/>
    <cacheHierarchy uniqueName="[Hospital Emergency Room Data Raw].[Department Referral]" caption="Department Referral" attribute="1" defaultMemberUniqueName="[Hospital Emergency Room Data Raw].[Department Referral].[All]" allUniqueName="[Hospital Emergency Room Data Raw].[Department Referral].[All]" dimensionUniqueName="[Hospital Emergency Room Data Raw]" displayFolder="" count="0" memberValueDatatype="130" unbalanced="0"/>
    <cacheHierarchy uniqueName="[Hospital Emergency Room Data Raw].[Patient Admission Flag]" caption="Patient Admission Flag" attribute="1" defaultMemberUniqueName="[Hospital Emergency Room Data Raw].[Patient Admission Flag].[All]" allUniqueName="[Hospital Emergency Room Data Raw].[Patient Admission Flag].[All]" dimensionUniqueName="[Hospital Emergency Room Data Raw]" displayFolder="" count="0" memberValueDatatype="130" unbalanced="0"/>
    <cacheHierarchy uniqueName="[Hospital Emergency Room Data Raw].[Patient Satisfaction Score]" caption="Patient Satisfaction Score" attribute="1" defaultMemberUniqueName="[Hospital Emergency Room Data Raw].[Patient Satisfaction Score].[All]" allUniqueName="[Hospital Emergency Room Data Raw].[Patient Satisfaction Score].[All]" dimensionUniqueName="[Hospital Emergency Room Data Raw]" displayFolder="" count="0" memberValueDatatype="20" unbalanced="0"/>
    <cacheHierarchy uniqueName="[Hospital Emergency Room Data Raw].[Patient Waittime]" caption="Patient Waittime" attribute="1" defaultMemberUniqueName="[Hospital Emergency Room Data Raw].[Patient Waittime].[All]" allUniqueName="[Hospital Emergency Room Data Raw].[Patient Waittime].[All]" dimensionUniqueName="[Hospital Emergency Room Data Raw]" displayFolder="" count="0" memberValueDatatype="20" unbalanced="0"/>
    <cacheHierarchy uniqueName="[Hospital Emergency Room Data Raw].[Waitime Status]" caption="Waitime Status" attribute="1" defaultMemberUniqueName="[Hospital Emergency Room Data Raw].[Waitime Status].[All]" allUniqueName="[Hospital Emergency Room Data Raw].[Waitime Status].[All]" dimensionUniqueName="[Hospital Emergency Room Data Raw]"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Raw]" caption="__XL_Count Hospital Emergency Room Data Raw" measure="1" displayFolder="" measureGroup="Hospital Emergency Room Data Raw"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Raw"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Raw"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Raw"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Raw"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Raw"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Raw"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Raw" count="0" hidden="1">
      <extLst>
        <ext xmlns:x15="http://schemas.microsoft.com/office/spreadsheetml/2010/11/main" uri="{B97F6D7D-B522-45F9-BDA1-12C45D357490}">
          <x15:cacheHierarchy aggregatedColumn="9"/>
        </ext>
      </extLst>
    </cacheHierarchy>
  </cacheHierarchies>
  <kpis count="0"/>
  <dimensions count="3">
    <dimension name="Calendar Table" uniqueName="[Calendar Table]" caption="Calendar Table"/>
    <dimension name="Hospital Emergency Room Data Raw" uniqueName="[Hospital Emergency Room Data Raw]" caption="Hospital Emergency Room Data Raw"/>
    <dimension measure="1" name="Measures" uniqueName="[Measures]" caption="Measures"/>
  </dimensions>
  <measureGroups count="2">
    <measureGroup name="Calendar Table" caption="Calendar Table"/>
    <measureGroup name="Hospital Emergency Room Data Raw" caption="Hospital Emergency Room Data Raw"/>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HP" refreshedDate="45831.819925347219" backgroundQuery="1" createdVersion="8" refreshedVersion="8" minRefreshableVersion="3" recordCount="0" supportSubquery="1" supportAdvancedDrill="1" xr:uid="{8AE9A3C9-6151-4FCE-8857-3EF07127E1FA}">
  <cacheSource type="external" connectionId="3"/>
  <cacheFields count="4">
    <cacheField name="[Hospital Emergency Room Data Raw].[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7" level="32767"/>
    <cacheField name="[Calendar Table].[Date (Year)].[Date (Year)]" caption="Date (Year)" numFmtId="0" hierarchy="3" level="1">
      <sharedItems containsSemiMixedTypes="0" containsNonDate="0" containsString="0"/>
    </cacheField>
    <cacheField name="Dummy0" numFmtId="0" hierarchy="29" level="32767">
      <extLst>
        <ext xmlns:x14="http://schemas.microsoft.com/office/spreadsheetml/2009/9/main" uri="{63CAB8AC-B538-458d-9737-405883B0398D}">
          <x14:cacheField ignore="1"/>
        </ext>
      </extLst>
    </cacheField>
  </cacheFields>
  <cacheHierarchies count="30">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 Raw].[Patient Id]" caption="Patient Id" attribute="1" defaultMemberUniqueName="[Hospital Emergency Room Data Raw].[Patient Id].[All]" allUniqueName="[Hospital Emergency Room Data Raw].[Patient Id].[All]" dimensionUniqueName="[Hospital Emergency Room Data Raw]" displayFolder="" count="0" memberValueDatatype="130" unbalanced="0"/>
    <cacheHierarchy uniqueName="[Hospital Emergency Room Data Raw].[Patient Admission Date]" caption="Patient Admission Date" attribute="1" time="1" defaultMemberUniqueName="[Hospital Emergency Room Data Raw].[Patient Admission Date].[All]" allUniqueName="[Hospital Emergency Room Data Raw].[Patient Admission Date].[All]" dimensionUniqueName="[Hospital Emergency Room Data Raw]" displayFolder="" count="0" memberValueDatatype="7" unbalanced="0"/>
    <cacheHierarchy uniqueName="[Hospital Emergency Room Data Raw].[Patient Name]" caption="Patient Name" attribute="1" defaultMemberUniqueName="[Hospital Emergency Room Data Raw].[Patient Name].[All]" allUniqueName="[Hospital Emergency Room Data Raw].[Patient Name].[All]" dimensionUniqueName="[Hospital Emergency Room Data Raw]" displayFolder="" count="0" memberValueDatatype="130" unbalanced="0"/>
    <cacheHierarchy uniqueName="[Hospital Emergency Room Data Raw].[Patient Gender]" caption="Patient Gender" attribute="1" defaultMemberUniqueName="[Hospital Emergency Room Data Raw].[Patient Gender].[All]" allUniqueName="[Hospital Emergency Room Data Raw].[Patient Gender].[All]" dimensionUniqueName="[Hospital Emergency Room Data Raw]" displayFolder="" count="0" memberValueDatatype="130" unbalanced="0"/>
    <cacheHierarchy uniqueName="[Hospital Emergency Room Data Raw].[Patient Age]" caption="Patient Age" attribute="1" defaultMemberUniqueName="[Hospital Emergency Room Data Raw].[Patient Age].[All]" allUniqueName="[Hospital Emergency Room Data Raw].[Patient Age].[All]" dimensionUniqueName="[Hospital Emergency Room Data Raw]" displayFolder="" count="0" memberValueDatatype="20" unbalanced="0"/>
    <cacheHierarchy uniqueName="[Hospital Emergency Room Data Raw].[Age Group]" caption="Age Group" attribute="1" defaultMemberUniqueName="[Hospital Emergency Room Data Raw].[Age Group].[All]" allUniqueName="[Hospital Emergency Room Data Raw].[Age Group].[All]" dimensionUniqueName="[Hospital Emergency Room Data Raw]" displayFolder="" count="0" memberValueDatatype="130" unbalanced="0"/>
    <cacheHierarchy uniqueName="[Hospital Emergency Room Data Raw].[Patient Race]" caption="Patient Race" attribute="1" defaultMemberUniqueName="[Hospital Emergency Room Data Raw].[Patient Race].[All]" allUniqueName="[Hospital Emergency Room Data Raw].[Patient Race].[All]" dimensionUniqueName="[Hospital Emergency Room Data Raw]" displayFolder="" count="0" memberValueDatatype="130" unbalanced="0"/>
    <cacheHierarchy uniqueName="[Hospital Emergency Room Data Raw].[Department Referral]" caption="Department Referral" attribute="1" defaultMemberUniqueName="[Hospital Emergency Room Data Raw].[Department Referral].[All]" allUniqueName="[Hospital Emergency Room Data Raw].[Department Referral].[All]" dimensionUniqueName="[Hospital Emergency Room Data Raw]" displayFolder="" count="0" memberValueDatatype="130" unbalanced="0"/>
    <cacheHierarchy uniqueName="[Hospital Emergency Room Data Raw].[Patient Admission Flag]" caption="Patient Admission Flag" attribute="1" defaultMemberUniqueName="[Hospital Emergency Room Data Raw].[Patient Admission Flag].[All]" allUniqueName="[Hospital Emergency Room Data Raw].[Patient Admission Flag].[All]" dimensionUniqueName="[Hospital Emergency Room Data Raw]" displayFolder="" count="2" memberValueDatatype="130" unbalanced="0">
      <fieldsUsage count="2">
        <fieldUsage x="-1"/>
        <fieldUsage x="0"/>
      </fieldsUsage>
    </cacheHierarchy>
    <cacheHierarchy uniqueName="[Hospital Emergency Room Data Raw].[Patient Satisfaction Score]" caption="Patient Satisfaction Score" attribute="1" defaultMemberUniqueName="[Hospital Emergency Room Data Raw].[Patient Satisfaction Score].[All]" allUniqueName="[Hospital Emergency Room Data Raw].[Patient Satisfaction Score].[All]" dimensionUniqueName="[Hospital Emergency Room Data Raw]" displayFolder="" count="0" memberValueDatatype="20" unbalanced="0"/>
    <cacheHierarchy uniqueName="[Hospital Emergency Room Data Raw].[Patient Waittime]" caption="Patient Waittime" attribute="1" defaultMemberUniqueName="[Hospital Emergency Room Data Raw].[Patient Waittime].[All]" allUniqueName="[Hospital Emergency Room Data Raw].[Patient Waittime].[All]" dimensionUniqueName="[Hospital Emergency Room Data Raw]" displayFolder="" count="0" memberValueDatatype="20" unbalanced="0"/>
    <cacheHierarchy uniqueName="[Hospital Emergency Room Data Raw].[Waitime Status]" caption="Waitime Status" attribute="1" defaultMemberUniqueName="[Hospital Emergency Room Data Raw].[Waitime Status].[All]" allUniqueName="[Hospital Emergency Room Data Raw].[Waitime Status].[All]" dimensionUniqueName="[Hospital Emergency Room Data Raw]"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Raw]" caption="__XL_Count Hospital Emergency Room Data Raw" measure="1" displayFolder="" measureGroup="Hospital Emergency Room Data Raw"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Raw"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Raw"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Raw"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Raw"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Raw"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Raw"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Raw" count="0" hidden="1">
      <extLst>
        <ext xmlns:x15="http://schemas.microsoft.com/office/spreadsheetml/2010/11/main" uri="{B97F6D7D-B522-45F9-BDA1-12C45D357490}">
          <x15:cacheHierarchy aggregatedColumn="9"/>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 Table" uniqueName="[Calendar Table]" caption="Calendar Table"/>
    <dimension name="Hospital Emergency Room Data Raw" uniqueName="[Hospital Emergency Room Data Raw]" caption="Hospital Emergency Room Data Raw"/>
    <dimension measure="1" name="Measures" uniqueName="[Measures]" caption="Measures"/>
  </dimensions>
  <measureGroups count="2">
    <measureGroup name="Calendar Table" caption="Calendar Table"/>
    <measureGroup name="Hospital Emergency Room Data Raw" caption="Hospital Emergency Room Data Raw"/>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HP" refreshedDate="45831.819925694443" backgroundQuery="1" createdVersion="8" refreshedVersion="8" minRefreshableVersion="3" recordCount="0" supportSubquery="1" supportAdvancedDrill="1" xr:uid="{223205DE-4D3C-4BAE-8C6C-5A969EBD6244}">
  <cacheSource type="external" connectionId="3"/>
  <cacheFields count="3">
    <cacheField name="[Hospital Emergency Room Data Raw].[Age Group].[Age Group]" caption="Age Group" numFmtId="0" hierarchy="10" level="1">
      <sharedItems count="8">
        <s v="0-09"/>
        <s v="10-19"/>
        <s v="20-29"/>
        <s v="30-39"/>
        <s v="40-49"/>
        <s v="50-59"/>
        <s v="60-69"/>
        <s v="70-79"/>
      </sharedItems>
    </cacheField>
    <cacheField name="[Measures].[Sum of Patient Age]" caption="Sum of Patient Age" numFmtId="0" hierarchy="28" level="32767"/>
    <cacheField name="[Calendar Table].[Date (Year)].[Date (Year)]" caption="Date (Year)" numFmtId="0" hierarchy="3" level="1">
      <sharedItems containsSemiMixedTypes="0" containsNonDate="0" containsString="0"/>
    </cacheField>
  </cacheFields>
  <cacheHierarchies count="29">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 Raw].[Patient Id]" caption="Patient Id" attribute="1" defaultMemberUniqueName="[Hospital Emergency Room Data Raw].[Patient Id].[All]" allUniqueName="[Hospital Emergency Room Data Raw].[Patient Id].[All]" dimensionUniqueName="[Hospital Emergency Room Data Raw]" displayFolder="" count="0" memberValueDatatype="130" unbalanced="0"/>
    <cacheHierarchy uniqueName="[Hospital Emergency Room Data Raw].[Patient Admission Date]" caption="Patient Admission Date" attribute="1" time="1" defaultMemberUniqueName="[Hospital Emergency Room Data Raw].[Patient Admission Date].[All]" allUniqueName="[Hospital Emergency Room Data Raw].[Patient Admission Date].[All]" dimensionUniqueName="[Hospital Emergency Room Data Raw]" displayFolder="" count="0" memberValueDatatype="7" unbalanced="0"/>
    <cacheHierarchy uniqueName="[Hospital Emergency Room Data Raw].[Patient Name]" caption="Patient Name" attribute="1" defaultMemberUniqueName="[Hospital Emergency Room Data Raw].[Patient Name].[All]" allUniqueName="[Hospital Emergency Room Data Raw].[Patient Name].[All]" dimensionUniqueName="[Hospital Emergency Room Data Raw]" displayFolder="" count="0" memberValueDatatype="130" unbalanced="0"/>
    <cacheHierarchy uniqueName="[Hospital Emergency Room Data Raw].[Patient Gender]" caption="Patient Gender" attribute="1" defaultMemberUniqueName="[Hospital Emergency Room Data Raw].[Patient Gender].[All]" allUniqueName="[Hospital Emergency Room Data Raw].[Patient Gender].[All]" dimensionUniqueName="[Hospital Emergency Room Data Raw]" displayFolder="" count="0" memberValueDatatype="130" unbalanced="0"/>
    <cacheHierarchy uniqueName="[Hospital Emergency Room Data Raw].[Patient Age]" caption="Patient Age" attribute="1" defaultMemberUniqueName="[Hospital Emergency Room Data Raw].[Patient Age].[All]" allUniqueName="[Hospital Emergency Room Data Raw].[Patient Age].[All]" dimensionUniqueName="[Hospital Emergency Room Data Raw]" displayFolder="" count="0" memberValueDatatype="20" unbalanced="0"/>
    <cacheHierarchy uniqueName="[Hospital Emergency Room Data Raw].[Age Group]" caption="Age Group" attribute="1" defaultMemberUniqueName="[Hospital Emergency Room Data Raw].[Age Group].[All]" allUniqueName="[Hospital Emergency Room Data Raw].[Age Group].[All]" dimensionUniqueName="[Hospital Emergency Room Data Raw]" displayFolder="" count="2" memberValueDatatype="130" unbalanced="0">
      <fieldsUsage count="2">
        <fieldUsage x="-1"/>
        <fieldUsage x="0"/>
      </fieldsUsage>
    </cacheHierarchy>
    <cacheHierarchy uniqueName="[Hospital Emergency Room Data Raw].[Patient Race]" caption="Patient Race" attribute="1" defaultMemberUniqueName="[Hospital Emergency Room Data Raw].[Patient Race].[All]" allUniqueName="[Hospital Emergency Room Data Raw].[Patient Race].[All]" dimensionUniqueName="[Hospital Emergency Room Data Raw]" displayFolder="" count="0" memberValueDatatype="130" unbalanced="0"/>
    <cacheHierarchy uniqueName="[Hospital Emergency Room Data Raw].[Department Referral]" caption="Department Referral" attribute="1" defaultMemberUniqueName="[Hospital Emergency Room Data Raw].[Department Referral].[All]" allUniqueName="[Hospital Emergency Room Data Raw].[Department Referral].[All]" dimensionUniqueName="[Hospital Emergency Room Data Raw]" displayFolder="" count="0" memberValueDatatype="130" unbalanced="0"/>
    <cacheHierarchy uniqueName="[Hospital Emergency Room Data Raw].[Patient Admission Flag]" caption="Patient Admission Flag" attribute="1" defaultMemberUniqueName="[Hospital Emergency Room Data Raw].[Patient Admission Flag].[All]" allUniqueName="[Hospital Emergency Room Data Raw].[Patient Admission Flag].[All]" dimensionUniqueName="[Hospital Emergency Room Data Raw]" displayFolder="" count="0" memberValueDatatype="130" unbalanced="0"/>
    <cacheHierarchy uniqueName="[Hospital Emergency Room Data Raw].[Patient Satisfaction Score]" caption="Patient Satisfaction Score" attribute="1" defaultMemberUniqueName="[Hospital Emergency Room Data Raw].[Patient Satisfaction Score].[All]" allUniqueName="[Hospital Emergency Room Data Raw].[Patient Satisfaction Score].[All]" dimensionUniqueName="[Hospital Emergency Room Data Raw]" displayFolder="" count="0" memberValueDatatype="20" unbalanced="0"/>
    <cacheHierarchy uniqueName="[Hospital Emergency Room Data Raw].[Patient Waittime]" caption="Patient Waittime" attribute="1" defaultMemberUniqueName="[Hospital Emergency Room Data Raw].[Patient Waittime].[All]" allUniqueName="[Hospital Emergency Room Data Raw].[Patient Waittime].[All]" dimensionUniqueName="[Hospital Emergency Room Data Raw]" displayFolder="" count="0" memberValueDatatype="20" unbalanced="0"/>
    <cacheHierarchy uniqueName="[Hospital Emergency Room Data Raw].[Waitime Status]" caption="Waitime Status" attribute="1" defaultMemberUniqueName="[Hospital Emergency Room Data Raw].[Waitime Status].[All]" allUniqueName="[Hospital Emergency Room Data Raw].[Waitime Status].[All]" dimensionUniqueName="[Hospital Emergency Room Data Raw]"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Raw]" caption="__XL_Count Hospital Emergency Room Data Raw" measure="1" displayFolder="" measureGroup="Hospital Emergency Room Data Raw"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Raw"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Raw"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Raw"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Raw"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Raw"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Raw"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Raw"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3">
    <dimension name="Calendar Table" uniqueName="[Calendar Table]" caption="Calendar Table"/>
    <dimension name="Hospital Emergency Room Data Raw" uniqueName="[Hospital Emergency Room Data Raw]" caption="Hospital Emergency Room Data Raw"/>
    <dimension measure="1" name="Measures" uniqueName="[Measures]" caption="Measures"/>
  </dimensions>
  <measureGroups count="2">
    <measureGroup name="Calendar Table" caption="Calendar Table"/>
    <measureGroup name="Hospital Emergency Room Data Raw" caption="Hospital Emergency Room Data Raw"/>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HP" refreshedDate="45831.819926041666" backgroundQuery="1" createdVersion="8" refreshedVersion="8" minRefreshableVersion="3" recordCount="0" supportSubquery="1" supportAdvancedDrill="1" xr:uid="{095B7358-8CA0-41CF-9222-769CAD0F30DD}">
  <cacheSource type="external" connectionId="3"/>
  <cacheFields count="4">
    <cacheField name="[Hospital Emergency Room Data Raw].[Age Group].[Age Group]" caption="Age Group" numFmtId="0" hierarchy="10" level="1">
      <sharedItems count="8">
        <s v="0-09"/>
        <s v="10-19"/>
        <s v="20-29"/>
        <s v="30-39"/>
        <s v="40-49"/>
        <s v="50-59"/>
        <s v="60-69"/>
        <s v="70-79"/>
      </sharedItems>
    </cacheField>
    <cacheField name="[Measures].[Sum of Patient Age]" caption="Sum of Patient Age" numFmtId="0" hierarchy="28" level="32767"/>
    <cacheField name="[Hospital Emergency Room Data Raw].[Department Referral].[Department Referral]" caption="Department Referral" numFmtId="0" hierarchy="12" level="1">
      <sharedItems count="8">
        <s v="Cardiology"/>
        <s v="Gastroenterology"/>
        <s v="General Practice"/>
        <s v="Neurology"/>
        <s v="None"/>
        <s v="Orthopedics"/>
        <s v="Physiotherapy"/>
        <s v="Renal"/>
      </sharedItems>
    </cacheField>
    <cacheField name="[Calendar Table].[Date (Year)].[Date (Year)]" caption="Date (Year)" numFmtId="0" hierarchy="3" level="1">
      <sharedItems containsSemiMixedTypes="0" containsNonDate="0" containsString="0"/>
    </cacheField>
  </cacheFields>
  <cacheHierarchies count="29">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 Raw].[Patient Id]" caption="Patient Id" attribute="1" defaultMemberUniqueName="[Hospital Emergency Room Data Raw].[Patient Id].[All]" allUniqueName="[Hospital Emergency Room Data Raw].[Patient Id].[All]" dimensionUniqueName="[Hospital Emergency Room Data Raw]" displayFolder="" count="0" memberValueDatatype="130" unbalanced="0"/>
    <cacheHierarchy uniqueName="[Hospital Emergency Room Data Raw].[Patient Admission Date]" caption="Patient Admission Date" attribute="1" time="1" defaultMemberUniqueName="[Hospital Emergency Room Data Raw].[Patient Admission Date].[All]" allUniqueName="[Hospital Emergency Room Data Raw].[Patient Admission Date].[All]" dimensionUniqueName="[Hospital Emergency Room Data Raw]" displayFolder="" count="0" memberValueDatatype="7" unbalanced="0"/>
    <cacheHierarchy uniqueName="[Hospital Emergency Room Data Raw].[Patient Name]" caption="Patient Name" attribute="1" defaultMemberUniqueName="[Hospital Emergency Room Data Raw].[Patient Name].[All]" allUniqueName="[Hospital Emergency Room Data Raw].[Patient Name].[All]" dimensionUniqueName="[Hospital Emergency Room Data Raw]" displayFolder="" count="0" memberValueDatatype="130" unbalanced="0"/>
    <cacheHierarchy uniqueName="[Hospital Emergency Room Data Raw].[Patient Gender]" caption="Patient Gender" attribute="1" defaultMemberUniqueName="[Hospital Emergency Room Data Raw].[Patient Gender].[All]" allUniqueName="[Hospital Emergency Room Data Raw].[Patient Gender].[All]" dimensionUniqueName="[Hospital Emergency Room Data Raw]" displayFolder="" count="0" memberValueDatatype="130" unbalanced="0"/>
    <cacheHierarchy uniqueName="[Hospital Emergency Room Data Raw].[Patient Age]" caption="Patient Age" attribute="1" defaultMemberUniqueName="[Hospital Emergency Room Data Raw].[Patient Age].[All]" allUniqueName="[Hospital Emergency Room Data Raw].[Patient Age].[All]" dimensionUniqueName="[Hospital Emergency Room Data Raw]" displayFolder="" count="0" memberValueDatatype="20" unbalanced="0"/>
    <cacheHierarchy uniqueName="[Hospital Emergency Room Data Raw].[Age Group]" caption="Age Group" attribute="1" defaultMemberUniqueName="[Hospital Emergency Room Data Raw].[Age Group].[All]" allUniqueName="[Hospital Emergency Room Data Raw].[Age Group].[All]" dimensionUniqueName="[Hospital Emergency Room Data Raw]" displayFolder="" count="2" memberValueDatatype="130" unbalanced="0">
      <fieldsUsage count="2">
        <fieldUsage x="-1"/>
        <fieldUsage x="0"/>
      </fieldsUsage>
    </cacheHierarchy>
    <cacheHierarchy uniqueName="[Hospital Emergency Room Data Raw].[Patient Race]" caption="Patient Race" attribute="1" defaultMemberUniqueName="[Hospital Emergency Room Data Raw].[Patient Race].[All]" allUniqueName="[Hospital Emergency Room Data Raw].[Patient Race].[All]" dimensionUniqueName="[Hospital Emergency Room Data Raw]" displayFolder="" count="0" memberValueDatatype="130" unbalanced="0"/>
    <cacheHierarchy uniqueName="[Hospital Emergency Room Data Raw].[Department Referral]" caption="Department Referral" attribute="1" defaultMemberUniqueName="[Hospital Emergency Room Data Raw].[Department Referral].[All]" allUniqueName="[Hospital Emergency Room Data Raw].[Department Referral].[All]" dimensionUniqueName="[Hospital Emergency Room Data Raw]" displayFolder="" count="2" memberValueDatatype="130" unbalanced="0">
      <fieldsUsage count="2">
        <fieldUsage x="-1"/>
        <fieldUsage x="2"/>
      </fieldsUsage>
    </cacheHierarchy>
    <cacheHierarchy uniqueName="[Hospital Emergency Room Data Raw].[Patient Admission Flag]" caption="Patient Admission Flag" attribute="1" defaultMemberUniqueName="[Hospital Emergency Room Data Raw].[Patient Admission Flag].[All]" allUniqueName="[Hospital Emergency Room Data Raw].[Patient Admission Flag].[All]" dimensionUniqueName="[Hospital Emergency Room Data Raw]" displayFolder="" count="0" memberValueDatatype="130" unbalanced="0"/>
    <cacheHierarchy uniqueName="[Hospital Emergency Room Data Raw].[Patient Satisfaction Score]" caption="Patient Satisfaction Score" attribute="1" defaultMemberUniqueName="[Hospital Emergency Room Data Raw].[Patient Satisfaction Score].[All]" allUniqueName="[Hospital Emergency Room Data Raw].[Patient Satisfaction Score].[All]" dimensionUniqueName="[Hospital Emergency Room Data Raw]" displayFolder="" count="0" memberValueDatatype="20" unbalanced="0"/>
    <cacheHierarchy uniqueName="[Hospital Emergency Room Data Raw].[Patient Waittime]" caption="Patient Waittime" attribute="1" defaultMemberUniqueName="[Hospital Emergency Room Data Raw].[Patient Waittime].[All]" allUniqueName="[Hospital Emergency Room Data Raw].[Patient Waittime].[All]" dimensionUniqueName="[Hospital Emergency Room Data Raw]" displayFolder="" count="0" memberValueDatatype="20" unbalanced="0"/>
    <cacheHierarchy uniqueName="[Hospital Emergency Room Data Raw].[Waitime Status]" caption="Waitime Status" attribute="1" defaultMemberUniqueName="[Hospital Emergency Room Data Raw].[Waitime Status].[All]" allUniqueName="[Hospital Emergency Room Data Raw].[Waitime Status].[All]" dimensionUniqueName="[Hospital Emergency Room Data Raw]"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Raw]" caption="__XL_Count Hospital Emergency Room Data Raw" measure="1" displayFolder="" measureGroup="Hospital Emergency Room Data Raw"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Raw"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Raw"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Raw"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Raw"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Raw"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Raw"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Raw"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3">
    <dimension name="Calendar Table" uniqueName="[Calendar Table]" caption="Calendar Table"/>
    <dimension name="Hospital Emergency Room Data Raw" uniqueName="[Hospital Emergency Room Data Raw]" caption="Hospital Emergency Room Data Raw"/>
    <dimension measure="1" name="Measures" uniqueName="[Measures]" caption="Measures"/>
  </dimensions>
  <measureGroups count="2">
    <measureGroup name="Calendar Table" caption="Calendar Table"/>
    <measureGroup name="Hospital Emergency Room Data Raw" caption="Hospital Emergency Room Data Raw"/>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HP" refreshedDate="45831.819926504628" backgroundQuery="1" createdVersion="8" refreshedVersion="8" minRefreshableVersion="3" recordCount="0" supportSubquery="1" supportAdvancedDrill="1" xr:uid="{66D5B631-A724-4F7A-91E4-405C0C0DBEBF}">
  <cacheSource type="external" connectionId="3"/>
  <cacheFields count="4">
    <cacheField name="[Hospital Emergency Room Data Raw].[Age Group].[Age Group]" caption="Age Group" numFmtId="0" hierarchy="10" level="1">
      <sharedItems count="8">
        <s v="0-09"/>
        <s v="10-19"/>
        <s v="20-29"/>
        <s v="30-39"/>
        <s v="40-49"/>
        <s v="50-59"/>
        <s v="60-69"/>
        <s v="70-79"/>
      </sharedItems>
    </cacheField>
    <cacheField name="[Hospital Emergency Room Data Raw].[Patient Gender].[Patient Gender]" caption="Patient Gender" numFmtId="0" hierarchy="8" level="1">
      <sharedItems count="2">
        <s v="Female"/>
        <s v="Male"/>
      </sharedItems>
    </cacheField>
    <cacheField name="[Measures].[Count of Patient Id]" caption="Count of Patient Id" numFmtId="0" hierarchy="22" level="32767"/>
    <cacheField name="[Calendar Table].[Date (Year)].[Date (Year)]" caption="Date (Year)" numFmtId="0" hierarchy="3" level="1">
      <sharedItems containsSemiMixedTypes="0" containsNonDate="0" containsString="0"/>
    </cacheField>
  </cacheFields>
  <cacheHierarchies count="29">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 Raw].[Patient Id]" caption="Patient Id" attribute="1" defaultMemberUniqueName="[Hospital Emergency Room Data Raw].[Patient Id].[All]" allUniqueName="[Hospital Emergency Room Data Raw].[Patient Id].[All]" dimensionUniqueName="[Hospital Emergency Room Data Raw]" displayFolder="" count="0" memberValueDatatype="130" unbalanced="0"/>
    <cacheHierarchy uniqueName="[Hospital Emergency Room Data Raw].[Patient Admission Date]" caption="Patient Admission Date" attribute="1" time="1" defaultMemberUniqueName="[Hospital Emergency Room Data Raw].[Patient Admission Date].[All]" allUniqueName="[Hospital Emergency Room Data Raw].[Patient Admission Date].[All]" dimensionUniqueName="[Hospital Emergency Room Data Raw]" displayFolder="" count="0" memberValueDatatype="7" unbalanced="0"/>
    <cacheHierarchy uniqueName="[Hospital Emergency Room Data Raw].[Patient Name]" caption="Patient Name" attribute="1" defaultMemberUniqueName="[Hospital Emergency Room Data Raw].[Patient Name].[All]" allUniqueName="[Hospital Emergency Room Data Raw].[Patient Name].[All]" dimensionUniqueName="[Hospital Emergency Room Data Raw]" displayFolder="" count="0" memberValueDatatype="130" unbalanced="0"/>
    <cacheHierarchy uniqueName="[Hospital Emergency Room Data Raw].[Patient Gender]" caption="Patient Gender" attribute="1" defaultMemberUniqueName="[Hospital Emergency Room Data Raw].[Patient Gender].[All]" allUniqueName="[Hospital Emergency Room Data Raw].[Patient Gender].[All]" dimensionUniqueName="[Hospital Emergency Room Data Raw]" displayFolder="" count="2" memberValueDatatype="130" unbalanced="0">
      <fieldsUsage count="2">
        <fieldUsage x="-1"/>
        <fieldUsage x="1"/>
      </fieldsUsage>
    </cacheHierarchy>
    <cacheHierarchy uniqueName="[Hospital Emergency Room Data Raw].[Patient Age]" caption="Patient Age" attribute="1" defaultMemberUniqueName="[Hospital Emergency Room Data Raw].[Patient Age].[All]" allUniqueName="[Hospital Emergency Room Data Raw].[Patient Age].[All]" dimensionUniqueName="[Hospital Emergency Room Data Raw]" displayFolder="" count="0" memberValueDatatype="20" unbalanced="0"/>
    <cacheHierarchy uniqueName="[Hospital Emergency Room Data Raw].[Age Group]" caption="Age Group" attribute="1" defaultMemberUniqueName="[Hospital Emergency Room Data Raw].[Age Group].[All]" allUniqueName="[Hospital Emergency Room Data Raw].[Age Group].[All]" dimensionUniqueName="[Hospital Emergency Room Data Raw]" displayFolder="" count="2" memberValueDatatype="130" unbalanced="0">
      <fieldsUsage count="2">
        <fieldUsage x="-1"/>
        <fieldUsage x="0"/>
      </fieldsUsage>
    </cacheHierarchy>
    <cacheHierarchy uniqueName="[Hospital Emergency Room Data Raw].[Patient Race]" caption="Patient Race" attribute="1" defaultMemberUniqueName="[Hospital Emergency Room Data Raw].[Patient Race].[All]" allUniqueName="[Hospital Emergency Room Data Raw].[Patient Race].[All]" dimensionUniqueName="[Hospital Emergency Room Data Raw]" displayFolder="" count="0" memberValueDatatype="130" unbalanced="0"/>
    <cacheHierarchy uniqueName="[Hospital Emergency Room Data Raw].[Department Referral]" caption="Department Referral" attribute="1" defaultMemberUniqueName="[Hospital Emergency Room Data Raw].[Department Referral].[All]" allUniqueName="[Hospital Emergency Room Data Raw].[Department Referral].[All]" dimensionUniqueName="[Hospital Emergency Room Data Raw]" displayFolder="" count="0" memberValueDatatype="130" unbalanced="0"/>
    <cacheHierarchy uniqueName="[Hospital Emergency Room Data Raw].[Patient Admission Flag]" caption="Patient Admission Flag" attribute="1" defaultMemberUniqueName="[Hospital Emergency Room Data Raw].[Patient Admission Flag].[All]" allUniqueName="[Hospital Emergency Room Data Raw].[Patient Admission Flag].[All]" dimensionUniqueName="[Hospital Emergency Room Data Raw]" displayFolder="" count="0" memberValueDatatype="130" unbalanced="0"/>
    <cacheHierarchy uniqueName="[Hospital Emergency Room Data Raw].[Patient Satisfaction Score]" caption="Patient Satisfaction Score" attribute="1" defaultMemberUniqueName="[Hospital Emergency Room Data Raw].[Patient Satisfaction Score].[All]" allUniqueName="[Hospital Emergency Room Data Raw].[Patient Satisfaction Score].[All]" dimensionUniqueName="[Hospital Emergency Room Data Raw]" displayFolder="" count="0" memberValueDatatype="20" unbalanced="0"/>
    <cacheHierarchy uniqueName="[Hospital Emergency Room Data Raw].[Patient Waittime]" caption="Patient Waittime" attribute="1" defaultMemberUniqueName="[Hospital Emergency Room Data Raw].[Patient Waittime].[All]" allUniqueName="[Hospital Emergency Room Data Raw].[Patient Waittime].[All]" dimensionUniqueName="[Hospital Emergency Room Data Raw]" displayFolder="" count="0" memberValueDatatype="20" unbalanced="0"/>
    <cacheHierarchy uniqueName="[Hospital Emergency Room Data Raw].[Waitime Status]" caption="Waitime Status" attribute="1" defaultMemberUniqueName="[Hospital Emergency Room Data Raw].[Waitime Status].[All]" allUniqueName="[Hospital Emergency Room Data Raw].[Waitime Status].[All]" dimensionUniqueName="[Hospital Emergency Room Data Raw]"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Raw]" caption="__XL_Count Hospital Emergency Room Data Raw" measure="1" displayFolder="" measureGroup="Hospital Emergency Room Data Raw"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Raw"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Raw"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Raw"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Raw"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Raw"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Raw"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Raw" count="0" hidden="1">
      <extLst>
        <ext xmlns:x15="http://schemas.microsoft.com/office/spreadsheetml/2010/11/main" uri="{B97F6D7D-B522-45F9-BDA1-12C45D357490}">
          <x15:cacheHierarchy aggregatedColumn="9"/>
        </ext>
      </extLst>
    </cacheHierarchy>
  </cacheHierarchies>
  <kpis count="0"/>
  <dimensions count="3">
    <dimension name="Calendar Table" uniqueName="[Calendar Table]" caption="Calendar Table"/>
    <dimension name="Hospital Emergency Room Data Raw" uniqueName="[Hospital Emergency Room Data Raw]" caption="Hospital Emergency Room Data Raw"/>
    <dimension measure="1" name="Measures" uniqueName="[Measures]" caption="Measures"/>
  </dimensions>
  <measureGroups count="2">
    <measureGroup name="Calendar Table" caption="Calendar Table"/>
    <measureGroup name="Hospital Emergency Room Data Raw" caption="Hospital Emergency Room Data Raw"/>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HP" refreshedDate="45831.819926851851" backgroundQuery="1" createdVersion="8" refreshedVersion="8" minRefreshableVersion="3" recordCount="0" supportSubquery="1" supportAdvancedDrill="1" xr:uid="{34222C8B-5E74-4928-A2E8-7CC37E713A3B}">
  <cacheSource type="external" connectionId="3"/>
  <cacheFields count="4">
    <cacheField name="[Hospital Emergency Room Data Raw].[Age Group].[Age Group]" caption="Age Group" numFmtId="0" hierarchy="10" level="1">
      <sharedItems count="8">
        <s v="0-09"/>
        <s v="10-19"/>
        <s v="20-29"/>
        <s v="30-39"/>
        <s v="40-49"/>
        <s v="50-59"/>
        <s v="60-69"/>
        <s v="70-79"/>
      </sharedItems>
    </cacheField>
    <cacheField name="[Measures].[Count of Patient Id]" caption="Count of Patient Id" numFmtId="0" hierarchy="22" level="32767"/>
    <cacheField name="[Hospital Emergency Room Data Raw].[Waitime Status].[Waitime Status]" caption="Waitime Status" numFmtId="0" hierarchy="16" level="1">
      <sharedItems count="2">
        <s v="Delayed"/>
        <s v="In Time"/>
      </sharedItems>
    </cacheField>
    <cacheField name="[Calendar Table].[Date (Year)].[Date (Year)]" caption="Date (Year)" numFmtId="0" hierarchy="3" level="1">
      <sharedItems containsSemiMixedTypes="0" containsNonDate="0" containsString="0"/>
    </cacheField>
  </cacheFields>
  <cacheHierarchies count="29">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 Raw].[Patient Id]" caption="Patient Id" attribute="1" defaultMemberUniqueName="[Hospital Emergency Room Data Raw].[Patient Id].[All]" allUniqueName="[Hospital Emergency Room Data Raw].[Patient Id].[All]" dimensionUniqueName="[Hospital Emergency Room Data Raw]" displayFolder="" count="0" memberValueDatatype="130" unbalanced="0"/>
    <cacheHierarchy uniqueName="[Hospital Emergency Room Data Raw].[Patient Admission Date]" caption="Patient Admission Date" attribute="1" time="1" defaultMemberUniqueName="[Hospital Emergency Room Data Raw].[Patient Admission Date].[All]" allUniqueName="[Hospital Emergency Room Data Raw].[Patient Admission Date].[All]" dimensionUniqueName="[Hospital Emergency Room Data Raw]" displayFolder="" count="0" memberValueDatatype="7" unbalanced="0"/>
    <cacheHierarchy uniqueName="[Hospital Emergency Room Data Raw].[Patient Name]" caption="Patient Name" attribute="1" defaultMemberUniqueName="[Hospital Emergency Room Data Raw].[Patient Name].[All]" allUniqueName="[Hospital Emergency Room Data Raw].[Patient Name].[All]" dimensionUniqueName="[Hospital Emergency Room Data Raw]" displayFolder="" count="0" memberValueDatatype="130" unbalanced="0"/>
    <cacheHierarchy uniqueName="[Hospital Emergency Room Data Raw].[Patient Gender]" caption="Patient Gender" attribute="1" defaultMemberUniqueName="[Hospital Emergency Room Data Raw].[Patient Gender].[All]" allUniqueName="[Hospital Emergency Room Data Raw].[Patient Gender].[All]" dimensionUniqueName="[Hospital Emergency Room Data Raw]" displayFolder="" count="0" memberValueDatatype="130" unbalanced="0"/>
    <cacheHierarchy uniqueName="[Hospital Emergency Room Data Raw].[Patient Age]" caption="Patient Age" attribute="1" defaultMemberUniqueName="[Hospital Emergency Room Data Raw].[Patient Age].[All]" allUniqueName="[Hospital Emergency Room Data Raw].[Patient Age].[All]" dimensionUniqueName="[Hospital Emergency Room Data Raw]" displayFolder="" count="0" memberValueDatatype="20" unbalanced="0"/>
    <cacheHierarchy uniqueName="[Hospital Emergency Room Data Raw].[Age Group]" caption="Age Group" attribute="1" defaultMemberUniqueName="[Hospital Emergency Room Data Raw].[Age Group].[All]" allUniqueName="[Hospital Emergency Room Data Raw].[Age Group].[All]" dimensionUniqueName="[Hospital Emergency Room Data Raw]" displayFolder="" count="2" memberValueDatatype="130" unbalanced="0">
      <fieldsUsage count="2">
        <fieldUsage x="-1"/>
        <fieldUsage x="0"/>
      </fieldsUsage>
    </cacheHierarchy>
    <cacheHierarchy uniqueName="[Hospital Emergency Room Data Raw].[Patient Race]" caption="Patient Race" attribute="1" defaultMemberUniqueName="[Hospital Emergency Room Data Raw].[Patient Race].[All]" allUniqueName="[Hospital Emergency Room Data Raw].[Patient Race].[All]" dimensionUniqueName="[Hospital Emergency Room Data Raw]" displayFolder="" count="0" memberValueDatatype="130" unbalanced="0"/>
    <cacheHierarchy uniqueName="[Hospital Emergency Room Data Raw].[Department Referral]" caption="Department Referral" attribute="1" defaultMemberUniqueName="[Hospital Emergency Room Data Raw].[Department Referral].[All]" allUniqueName="[Hospital Emergency Room Data Raw].[Department Referral].[All]" dimensionUniqueName="[Hospital Emergency Room Data Raw]" displayFolder="" count="0" memberValueDatatype="130" unbalanced="0"/>
    <cacheHierarchy uniqueName="[Hospital Emergency Room Data Raw].[Patient Admission Flag]" caption="Patient Admission Flag" attribute="1" defaultMemberUniqueName="[Hospital Emergency Room Data Raw].[Patient Admission Flag].[All]" allUniqueName="[Hospital Emergency Room Data Raw].[Patient Admission Flag].[All]" dimensionUniqueName="[Hospital Emergency Room Data Raw]" displayFolder="" count="0" memberValueDatatype="130" unbalanced="0"/>
    <cacheHierarchy uniqueName="[Hospital Emergency Room Data Raw].[Patient Satisfaction Score]" caption="Patient Satisfaction Score" attribute="1" defaultMemberUniqueName="[Hospital Emergency Room Data Raw].[Patient Satisfaction Score].[All]" allUniqueName="[Hospital Emergency Room Data Raw].[Patient Satisfaction Score].[All]" dimensionUniqueName="[Hospital Emergency Room Data Raw]" displayFolder="" count="0" memberValueDatatype="20" unbalanced="0"/>
    <cacheHierarchy uniqueName="[Hospital Emergency Room Data Raw].[Patient Waittime]" caption="Patient Waittime" attribute="1" defaultMemberUniqueName="[Hospital Emergency Room Data Raw].[Patient Waittime].[All]" allUniqueName="[Hospital Emergency Room Data Raw].[Patient Waittime].[All]" dimensionUniqueName="[Hospital Emergency Room Data Raw]" displayFolder="" count="0" memberValueDatatype="20" unbalanced="0"/>
    <cacheHierarchy uniqueName="[Hospital Emergency Room Data Raw].[Waitime Status]" caption="Waitime Status" attribute="1" defaultMemberUniqueName="[Hospital Emergency Room Data Raw].[Waitime Status].[All]" allUniqueName="[Hospital Emergency Room Data Raw].[Waitime Status].[All]" dimensionUniqueName="[Hospital Emergency Room Data Raw]" displayFolder="" count="2" memberValueDatatype="130" unbalanced="0">
      <fieldsUsage count="2">
        <fieldUsage x="-1"/>
        <fieldUsage x="2"/>
      </fieldsUsage>
    </cacheHierarchy>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Raw]" caption="__XL_Count Hospital Emergency Room Data Raw" measure="1" displayFolder="" measureGroup="Hospital Emergency Room Data Raw"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Raw"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Raw"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Raw"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Raw"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Raw"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Raw"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Raw" count="0" hidden="1">
      <extLst>
        <ext xmlns:x15="http://schemas.microsoft.com/office/spreadsheetml/2010/11/main" uri="{B97F6D7D-B522-45F9-BDA1-12C45D357490}">
          <x15:cacheHierarchy aggregatedColumn="9"/>
        </ext>
      </extLst>
    </cacheHierarchy>
  </cacheHierarchies>
  <kpis count="0"/>
  <dimensions count="3">
    <dimension name="Calendar Table" uniqueName="[Calendar Table]" caption="Calendar Table"/>
    <dimension name="Hospital Emergency Room Data Raw" uniqueName="[Hospital Emergency Room Data Raw]" caption="Hospital Emergency Room Data Raw"/>
    <dimension measure="1" name="Measures" uniqueName="[Measures]" caption="Measures"/>
  </dimensions>
  <measureGroups count="2">
    <measureGroup name="Calendar Table" caption="Calendar Table"/>
    <measureGroup name="Hospital Emergency Room Data Raw" caption="Hospital Emergency Room Data Raw"/>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HP" refreshedDate="45831.797062268517" backgroundQuery="1" createdVersion="3" refreshedVersion="8" minRefreshableVersion="3" recordCount="0" supportSubquery="1" supportAdvancedDrill="1" xr:uid="{52E1FDFF-090C-4C11-9128-1176ABCE5A6A}">
  <cacheSource type="external" connectionId="3">
    <extLst>
      <ext xmlns:x14="http://schemas.microsoft.com/office/spreadsheetml/2009/9/main" uri="{F057638F-6D5F-4e77-A914-E7F072B9BCA8}">
        <x14:sourceConnection name="ThisWorkbookDataModel"/>
      </ext>
    </extLst>
  </cacheSource>
  <cacheFields count="0"/>
  <cacheHierarchies count="29">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Hospital Emergency Room Data Raw].[Patient Id]" caption="Patient Id" attribute="1" defaultMemberUniqueName="[Hospital Emergency Room Data Raw].[Patient Id].[All]" allUniqueName="[Hospital Emergency Room Data Raw].[Patient Id].[All]" dimensionUniqueName="[Hospital Emergency Room Data Raw]" displayFolder="" count="0" memberValueDatatype="130" unbalanced="0"/>
    <cacheHierarchy uniqueName="[Hospital Emergency Room Data Raw].[Patient Admission Date]" caption="Patient Admission Date" attribute="1" time="1" defaultMemberUniqueName="[Hospital Emergency Room Data Raw].[Patient Admission Date].[All]" allUniqueName="[Hospital Emergency Room Data Raw].[Patient Admission Date].[All]" dimensionUniqueName="[Hospital Emergency Room Data Raw]" displayFolder="" count="0" memberValueDatatype="7" unbalanced="0"/>
    <cacheHierarchy uniqueName="[Hospital Emergency Room Data Raw].[Patient Name]" caption="Patient Name" attribute="1" defaultMemberUniqueName="[Hospital Emergency Room Data Raw].[Patient Name].[All]" allUniqueName="[Hospital Emergency Room Data Raw].[Patient Name].[All]" dimensionUniqueName="[Hospital Emergency Room Data Raw]" displayFolder="" count="0" memberValueDatatype="130" unbalanced="0"/>
    <cacheHierarchy uniqueName="[Hospital Emergency Room Data Raw].[Patient Gender]" caption="Patient Gender" attribute="1" defaultMemberUniqueName="[Hospital Emergency Room Data Raw].[Patient Gender].[All]" allUniqueName="[Hospital Emergency Room Data Raw].[Patient Gender].[All]" dimensionUniqueName="[Hospital Emergency Room Data Raw]" displayFolder="" count="0" memberValueDatatype="130" unbalanced="0"/>
    <cacheHierarchy uniqueName="[Hospital Emergency Room Data Raw].[Patient Age]" caption="Patient Age" attribute="1" defaultMemberUniqueName="[Hospital Emergency Room Data Raw].[Patient Age].[All]" allUniqueName="[Hospital Emergency Room Data Raw].[Patient Age].[All]" dimensionUniqueName="[Hospital Emergency Room Data Raw]" displayFolder="" count="0" memberValueDatatype="20" unbalanced="0"/>
    <cacheHierarchy uniqueName="[Hospital Emergency Room Data Raw].[Age Group]" caption="Age Group" attribute="1" defaultMemberUniqueName="[Hospital Emergency Room Data Raw].[Age Group].[All]" allUniqueName="[Hospital Emergency Room Data Raw].[Age Group].[All]" dimensionUniqueName="[Hospital Emergency Room Data Raw]" displayFolder="" count="0" memberValueDatatype="130" unbalanced="0"/>
    <cacheHierarchy uniqueName="[Hospital Emergency Room Data Raw].[Patient Race]" caption="Patient Race" attribute="1" defaultMemberUniqueName="[Hospital Emergency Room Data Raw].[Patient Race].[All]" allUniqueName="[Hospital Emergency Room Data Raw].[Patient Race].[All]" dimensionUniqueName="[Hospital Emergency Room Data Raw]" displayFolder="" count="0" memberValueDatatype="130" unbalanced="0"/>
    <cacheHierarchy uniqueName="[Hospital Emergency Room Data Raw].[Department Referral]" caption="Department Referral" attribute="1" defaultMemberUniqueName="[Hospital Emergency Room Data Raw].[Department Referral].[All]" allUniqueName="[Hospital Emergency Room Data Raw].[Department Referral].[All]" dimensionUniqueName="[Hospital Emergency Room Data Raw]" displayFolder="" count="0" memberValueDatatype="130" unbalanced="0"/>
    <cacheHierarchy uniqueName="[Hospital Emergency Room Data Raw].[Patient Admission Flag]" caption="Patient Admission Flag" attribute="1" defaultMemberUniqueName="[Hospital Emergency Room Data Raw].[Patient Admission Flag].[All]" allUniqueName="[Hospital Emergency Room Data Raw].[Patient Admission Flag].[All]" dimensionUniqueName="[Hospital Emergency Room Data Raw]" displayFolder="" count="0" memberValueDatatype="130" unbalanced="0"/>
    <cacheHierarchy uniqueName="[Hospital Emergency Room Data Raw].[Patient Satisfaction Score]" caption="Patient Satisfaction Score" attribute="1" defaultMemberUniqueName="[Hospital Emergency Room Data Raw].[Patient Satisfaction Score].[All]" allUniqueName="[Hospital Emergency Room Data Raw].[Patient Satisfaction Score].[All]" dimensionUniqueName="[Hospital Emergency Room Data Raw]" displayFolder="" count="0" memberValueDatatype="20" unbalanced="0"/>
    <cacheHierarchy uniqueName="[Hospital Emergency Room Data Raw].[Patient Waittime]" caption="Patient Waittime" attribute="1" defaultMemberUniqueName="[Hospital Emergency Room Data Raw].[Patient Waittime].[All]" allUniqueName="[Hospital Emergency Room Data Raw].[Patient Waittime].[All]" dimensionUniqueName="[Hospital Emergency Room Data Raw]" displayFolder="" count="0" memberValueDatatype="20" unbalanced="0"/>
    <cacheHierarchy uniqueName="[Hospital Emergency Room Data Raw].[Waitime Status]" caption="Waitime Status" attribute="1" defaultMemberUniqueName="[Hospital Emergency Room Data Raw].[Waitime Status].[All]" allUniqueName="[Hospital Emergency Room Data Raw].[Waitime Status].[All]" dimensionUniqueName="[Hospital Emergency Room Data Raw]"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Measures].[__XL_Count Hospital Emergency Room Data Raw]" caption="__XL_Count Hospital Emergency Room Data Raw" measure="1" displayFolder="" measureGroup="Hospital Emergency Room Data Raw"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Raw"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Raw"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Raw"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Raw"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Raw"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Raw"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Raw"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30477527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8D57E0-31F5-47E4-9A3B-69B339D675E5}" name="PivotTable13" cacheId="158" applyNumberFormats="0" applyBorderFormats="0" applyFontFormats="0" applyPatternFormats="0" applyAlignmentFormats="0" applyWidthHeightFormats="1" dataCaption="Values" tag="d5e1fb3a-4a2a-44f4-aeb7-3f4d5fc8fd44" updatedVersion="8" minRefreshableVersion="3" subtotalHiddenItems="1" itemPrintTitles="1" createdVersion="8" indent="0" outline="1" outlineData="1" multipleFieldFilters="0">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Total Patients" fld="0" subtotal="count" baseField="0" baseItem="1"/>
    <dataField name="Average Waittime" fld="1" subtotal="average" baseField="0" baseItem="1" numFmtId="2"/>
    <dataField name="Average Sat Score" fld="2" subtotal="average" baseField="0" baseItem="2" numFmtId="2"/>
  </dataFields>
  <formats count="7">
    <format dxfId="136">
      <pivotArea outline="0" collapsedLevelsAreSubtotals="1" fieldPosition="0">
        <references count="1">
          <reference field="4294967294" count="2" selected="0">
            <x v="1"/>
            <x v="2"/>
          </reference>
        </references>
      </pivotArea>
    </format>
    <format dxfId="135">
      <pivotArea type="all" dataOnly="0" outline="0" fieldPosition="0"/>
    </format>
    <format dxfId="134">
      <pivotArea outline="0" collapsedLevelsAreSubtotals="1" fieldPosition="0"/>
    </format>
    <format dxfId="133">
      <pivotArea dataOnly="0" labelOnly="1" outline="0" fieldPosition="0">
        <references count="1">
          <reference field="4294967294" count="3">
            <x v="0"/>
            <x v="1"/>
            <x v="2"/>
          </reference>
        </references>
      </pivotArea>
    </format>
    <format dxfId="132">
      <pivotArea type="all" dataOnly="0" outline="0" fieldPosition="0"/>
    </format>
    <format dxfId="131">
      <pivotArea outline="0" collapsedLevelsAreSubtotals="1" fieldPosition="0"/>
    </format>
    <format dxfId="130">
      <pivotArea dataOnly="0" labelOnly="1" outline="0" fieldPosition="0">
        <references count="1">
          <reference field="4294967294" count="3">
            <x v="0"/>
            <x v="1"/>
            <x v="2"/>
          </reference>
        </references>
      </pivotArea>
    </format>
  </formats>
  <pivotHierarchies count="29">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Patients"/>
    <pivotHierarchy dragToData="1"/>
    <pivotHierarchy dragToData="1"/>
    <pivotHierarchy dragToData="1" caption="Average Waittime"/>
    <pivotHierarchy dragToData="1" caption="Average Sat Score"/>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Ra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176B79-38AA-4259-9617-50AE73B2F7FA}" name="PivotTable18" cacheId="164" applyNumberFormats="0" applyBorderFormats="0" applyFontFormats="0" applyPatternFormats="0" applyAlignmentFormats="0" applyWidthHeightFormats="1" dataCaption="Values" tag="90c0402e-8339-4ca7-a0c7-a5ab2d49c11c" updatedVersion="8" minRefreshableVersion="3" subtotalHiddenItems="1" rowGrandTotals="0" colGrandTotals="0" itemPrintTitles="1" createdVersion="8" indent="0" outline="1" outlineData="1" multipleFieldFilters="0" chartFormat="2" rowHeaderCaption="Status">
  <location ref="A9:C11"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2">
    <i>
      <x/>
    </i>
    <i>
      <x v="1"/>
    </i>
  </rowItems>
  <colFields count="1">
    <field x="-2"/>
  </colFields>
  <colItems count="2">
    <i>
      <x/>
    </i>
    <i i="1">
      <x v="1"/>
    </i>
  </colItems>
  <dataFields count="2">
    <dataField name="Admission Count" fld="1" subtotal="count" baseField="0" baseItem="0"/>
    <dataField name="Admission %" fld="3"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8">
    <format dxfId="144">
      <pivotArea type="all" dataOnly="0" outline="0" fieldPosition="0"/>
    </format>
    <format dxfId="143">
      <pivotArea outline="0" collapsedLevelsAreSubtotals="1" fieldPosition="0"/>
    </format>
    <format dxfId="142">
      <pivotArea outline="0" fieldPosition="0">
        <references count="1">
          <reference field="4294967294" count="1">
            <x v="1"/>
          </reference>
        </references>
      </pivotArea>
    </format>
    <format dxfId="141">
      <pivotArea type="all" dataOnly="0" outline="0" fieldPosition="0"/>
    </format>
    <format dxfId="140">
      <pivotArea outline="0" collapsedLevelsAreSubtotals="1" fieldPosition="0"/>
    </format>
    <format dxfId="139">
      <pivotArea field="0" type="button" dataOnly="0" labelOnly="1" outline="0" axis="axisRow" fieldPosition="0"/>
    </format>
    <format dxfId="138">
      <pivotArea dataOnly="0" labelOnly="1" fieldPosition="0">
        <references count="1">
          <reference field="0" count="0"/>
        </references>
      </pivotArea>
    </format>
    <format dxfId="137">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0">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Patients"/>
    <pivotHierarchy dragToData="1"/>
    <pivotHierarchy dragToData="1"/>
    <pivotHierarchy dragToData="1" caption="Average Waittime"/>
    <pivotHierarchy dragToData="1" caption="Average Sat Score"/>
    <pivotHierarchy dragToData="1" caption="Admission Count"/>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Raw]"/>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EC8F16-86FB-4CAE-B7DD-DB34B007359B}" name="PivotTable23" cacheId="155" applyNumberFormats="0" applyBorderFormats="0" applyFontFormats="0" applyPatternFormats="0" applyAlignmentFormats="0" applyWidthHeightFormats="1" dataCaption="Values" tag="f520c93d-04e1-451c-8f8d-43b276a20b96" updatedVersion="8" minRefreshableVersion="3" subtotalHiddenItems="1" rowGrandTotals="0" colGrandTotals="0" itemPrintTitles="1" createdVersion="8" indent="0" outline="1" outlineData="1" multipleFieldFilters="0">
  <location ref="G13:H15" firstHeaderRow="1" firstDataRow="1" firstDataCol="1"/>
  <pivotFields count="2">
    <pivotField dataField="1" subtotalTop="0" showAll="0" defaultSubtotal="0"/>
    <pivotField axis="axisRow" allDrilled="1" subtotalTop="0" showAll="0" dataSourceSort="1" defaultSubtotal="0">
      <items count="2">
        <item x="0" e="0"/>
        <item x="1" e="0"/>
      </items>
    </pivotField>
  </pivotFields>
  <rowFields count="1">
    <field x="1"/>
  </rowFields>
  <rowItems count="2">
    <i>
      <x/>
    </i>
    <i>
      <x v="1"/>
    </i>
  </rowItems>
  <colItems count="1">
    <i/>
  </colItems>
  <dataFields count="1">
    <dataField name="Count of Patient Id" fld="0" subtotal="count" baseField="0" baseItem="0"/>
  </dataFields>
  <formats count="9">
    <format dxfId="153">
      <pivotArea type="all" dataOnly="0" outline="0" fieldPosition="0"/>
    </format>
    <format dxfId="152">
      <pivotArea outline="0" collapsedLevelsAreSubtotals="1" fieldPosition="0"/>
    </format>
    <format dxfId="151">
      <pivotArea dataOnly="0" labelOnly="1" grandRow="1" outline="0" fieldPosition="0"/>
    </format>
    <format dxfId="150">
      <pivotArea dataOnly="0" labelOnly="1" outline="0" axis="axisValues" fieldPosition="0"/>
    </format>
    <format dxfId="149">
      <pivotArea type="all" dataOnly="0" outline="0" fieldPosition="0"/>
    </format>
    <format dxfId="148">
      <pivotArea outline="0" collapsedLevelsAreSubtotals="1" fieldPosition="0"/>
    </format>
    <format dxfId="147">
      <pivotArea field="1" type="button" dataOnly="0" labelOnly="1" outline="0" axis="axisRow" fieldPosition="0"/>
    </format>
    <format dxfId="146">
      <pivotArea dataOnly="0" labelOnly="1" fieldPosition="0">
        <references count="1">
          <reference field="1" count="0"/>
        </references>
      </pivotArea>
    </format>
    <format dxfId="145">
      <pivotArea dataOnly="0" labelOnly="1" outline="0" axis="axisValues" fieldPosition="0"/>
    </format>
  </formats>
  <pivotHierarchies count="29">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Raw]"/>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CDB325-AC3B-432F-9513-6B0A02968C04}" name="PivotTable20" cacheId="170" applyNumberFormats="0" applyBorderFormats="0" applyFontFormats="0" applyPatternFormats="0" applyAlignmentFormats="0" applyWidthHeightFormats="1" dataCaption="Values" tag="aa1cfaab-e453-46ad-a69f-ab2dbf608888" updatedVersion="8" minRefreshableVersion="3" subtotalHiddenItems="1" rowGrandTotals="0" colGrandTotals="0" itemPrintTitles="1" createdVersion="8" indent="0" outline="1" outlineData="1" multipleFieldFilters="0" chartFormat="17" rowHeaderCaption="Departments">
  <location ref="A34:B42" firstHeaderRow="1" firstDataRow="1" firstDataCol="1"/>
  <pivotFields count="4">
    <pivotField allDrilled="1" subtotalTop="0" showAll="0" sortType="descending" defaultSubtotal="0" defaultAttributeDrillState="1">
      <items count="8">
        <item x="7"/>
        <item x="6"/>
        <item x="5"/>
        <item x="4"/>
        <item x="3"/>
        <item x="2"/>
        <item x="1"/>
        <item x="0"/>
      </items>
    </pivotField>
    <pivotField dataField="1" subtotalTop="0" showAll="0" defaultSubtotal="0"/>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8">
    <i>
      <x v="4"/>
    </i>
    <i>
      <x v="2"/>
    </i>
    <i>
      <x v="5"/>
    </i>
    <i>
      <x v="6"/>
    </i>
    <i>
      <x/>
    </i>
    <i>
      <x v="1"/>
    </i>
    <i>
      <x v="3"/>
    </i>
    <i>
      <x v="7"/>
    </i>
  </rowItems>
  <colItems count="1">
    <i/>
  </colItems>
  <dataFields count="1">
    <dataField name="Referrals" fld="1" baseField="0" baseItem="0"/>
  </dataFields>
  <formats count="7">
    <format dxfId="160">
      <pivotArea type="all" dataOnly="0" outline="0" fieldPosition="0"/>
    </format>
    <format dxfId="159">
      <pivotArea outline="0" collapsedLevelsAreSubtotals="1" fieldPosition="0"/>
    </format>
    <format dxfId="158">
      <pivotArea type="all" dataOnly="0" outline="0" fieldPosition="0"/>
    </format>
    <format dxfId="157">
      <pivotArea outline="0" collapsedLevelsAreSubtotals="1" fieldPosition="0"/>
    </format>
    <format dxfId="156">
      <pivotArea field="2" type="button" dataOnly="0" labelOnly="1" outline="0" axis="axisRow" fieldPosition="0"/>
    </format>
    <format dxfId="155">
      <pivotArea dataOnly="0" labelOnly="1" fieldPosition="0">
        <references count="1">
          <reference field="2" count="0"/>
        </references>
      </pivotArea>
    </format>
    <format dxfId="154">
      <pivotArea dataOnly="0" labelOnly="1" outline="0" axis="axisValues" fieldPosition="0"/>
    </format>
  </formats>
  <chartFormats count="4">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Patients"/>
    <pivotHierarchy dragToData="1"/>
    <pivotHierarchy dragToData="1"/>
    <pivotHierarchy dragToData="1" caption="Average Waittime"/>
    <pivotHierarchy dragToData="1" caption="Average Sat Score"/>
    <pivotHierarchy dragToData="1" caption="Admission Count"/>
    <pivotHierarchy dragToData="1" caption="Referrals"/>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Raw]"/>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CB288F-C3CA-42F5-B1D1-1BDEA628AD77}" name="PivotTable22" cacheId="176" applyNumberFormats="0" applyBorderFormats="0" applyFontFormats="0" applyPatternFormats="0" applyAlignmentFormats="0" applyWidthHeightFormats="1" dataCaption="Values" tag="fa5276e5-009b-4994-87b6-b4e47beba72e" updatedVersion="8" minRefreshableVersion="3" subtotalHiddenItems="1" rowGrandTotals="0" colGrandTotals="0" itemPrintTitles="1" createdVersion="8" indent="0" outline="1" outlineData="1" multipleFieldFilters="0" chartFormat="12" rowHeaderCaption="Wait Time">
  <location ref="E46:F48" firstHeaderRow="1" firstDataRow="1" firstDataCol="1"/>
  <pivotFields count="4">
    <pivotField allDrilled="1" subtotalTop="0" showAll="0" sortType="descending" defaultSubtotal="0" defaultAttributeDrillState="1">
      <items count="8">
        <item x="7"/>
        <item x="6"/>
        <item x="5"/>
        <item x="4"/>
        <item x="3"/>
        <item x="2"/>
        <item x="1"/>
        <item x="0"/>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2">
    <i>
      <x/>
    </i>
    <i>
      <x v="1"/>
    </i>
  </rowItems>
  <colItems count="1">
    <i/>
  </colItems>
  <dataFields count="1">
    <dataField name="Patients" fld="1" subtotal="count" baseField="0" baseItem="0"/>
  </dataFields>
  <formats count="7">
    <format dxfId="167">
      <pivotArea type="all" dataOnly="0" outline="0" fieldPosition="0"/>
    </format>
    <format dxfId="166">
      <pivotArea outline="0" collapsedLevelsAreSubtotals="1" fieldPosition="0"/>
    </format>
    <format dxfId="165">
      <pivotArea type="all" dataOnly="0" outline="0" fieldPosition="0"/>
    </format>
    <format dxfId="164">
      <pivotArea outline="0" collapsedLevelsAreSubtotals="1" fieldPosition="0"/>
    </format>
    <format dxfId="163">
      <pivotArea field="2" type="button" dataOnly="0" labelOnly="1" outline="0" axis="axisRow" fieldPosition="0"/>
    </format>
    <format dxfId="162">
      <pivotArea dataOnly="0" labelOnly="1" fieldPosition="0">
        <references count="1">
          <reference field="2" count="0"/>
        </references>
      </pivotArea>
    </format>
    <format dxfId="161">
      <pivotArea dataOnly="0" labelOnly="1" outline="0" axis="axisValues" fieldPosition="0"/>
    </format>
  </formats>
  <chartFormats count="6">
    <chartFormat chart="7"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2" count="1" selected="0">
            <x v="0"/>
          </reference>
        </references>
      </pivotArea>
    </chartFormat>
    <chartFormat chart="11" format="6">
      <pivotArea type="data" outline="0" fieldPosition="0">
        <references count="2">
          <reference field="4294967294" count="1" selected="0">
            <x v="0"/>
          </reference>
          <reference field="2" count="1" selected="0">
            <x v="1"/>
          </reference>
        </references>
      </pivotArea>
    </chartFormat>
    <chartFormat chart="7" format="1">
      <pivotArea type="data" outline="0" fieldPosition="0">
        <references count="2">
          <reference field="4294967294" count="1" selected="0">
            <x v="0"/>
          </reference>
          <reference field="2" count="1" selected="0">
            <x v="0"/>
          </reference>
        </references>
      </pivotArea>
    </chartFormat>
    <chartFormat chart="7" format="2">
      <pivotArea type="data" outline="0" fieldPosition="0">
        <references count="2">
          <reference field="4294967294" count="1" selected="0">
            <x v="0"/>
          </reference>
          <reference field="2" count="1" selected="0">
            <x v="1"/>
          </reference>
        </references>
      </pivotArea>
    </chartFormat>
  </chartFormats>
  <pivotHierarchies count="29">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Patients"/>
    <pivotHierarchy dragToData="1"/>
    <pivotHierarchy dragToData="1"/>
    <pivotHierarchy dragToData="1" caption="Average Waittime"/>
    <pivotHierarchy dragToData="1" caption="Average Sat Score"/>
    <pivotHierarchy dragToData="1" caption="Admission Count"/>
    <pivotHierarchy dragToData="1" caption="Patients"/>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Raw]"/>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E5E473-E668-4076-A23A-7BBF716AA6C1}" name="PivotTable19" cacheId="167" applyNumberFormats="0" applyBorderFormats="0" applyFontFormats="0" applyPatternFormats="0" applyAlignmentFormats="0" applyWidthHeightFormats="1" dataCaption="Values" tag="5af0c9b7-349a-4d7c-af04-e8e26e98b7bf" updatedVersion="8" minRefreshableVersion="3" subtotalHiddenItems="1" rowGrandTotals="0" colGrandTotals="0" itemPrintTitles="1" createdVersion="8" indent="0" outline="1" outlineData="1" multipleFieldFilters="0" chartFormat="7" rowHeaderCaption="Age Group">
  <location ref="A22:B30" firstHeaderRow="1" firstDataRow="1" firstDataCol="1"/>
  <pivotFields count="3">
    <pivotField axis="axisRow" allDrilled="1" subtotalTop="0" showAll="0" sortType="descending" defaultSubtotal="0" defaultAttributeDrillState="1">
      <items count="8">
        <item x="7"/>
        <item x="6"/>
        <item x="5"/>
        <item x="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x v="7"/>
    </i>
  </rowItems>
  <colItems count="1">
    <i/>
  </colItems>
  <dataFields count="1">
    <dataField name="Patients" fld="1" baseField="0" baseItem="0"/>
  </dataFields>
  <formats count="7">
    <format dxfId="174">
      <pivotArea type="all" dataOnly="0" outline="0" fieldPosition="0"/>
    </format>
    <format dxfId="173">
      <pivotArea outline="0" collapsedLevelsAreSubtotals="1" fieldPosition="0"/>
    </format>
    <format dxfId="172">
      <pivotArea type="all" dataOnly="0" outline="0" fieldPosition="0"/>
    </format>
    <format dxfId="171">
      <pivotArea outline="0" collapsedLevelsAreSubtotals="1" fieldPosition="0"/>
    </format>
    <format dxfId="170">
      <pivotArea field="0" type="button" dataOnly="0" labelOnly="1" outline="0" axis="axisRow" fieldPosition="0"/>
    </format>
    <format dxfId="169">
      <pivotArea dataOnly="0" labelOnly="1" fieldPosition="0">
        <references count="1">
          <reference field="0" count="0"/>
        </references>
      </pivotArea>
    </format>
    <format dxfId="168">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Patients"/>
    <pivotHierarchy dragToData="1"/>
    <pivotHierarchy dragToData="1"/>
    <pivotHierarchy dragToData="1" caption="Average Waittime"/>
    <pivotHierarchy dragToData="1" caption="Average Sat Score"/>
    <pivotHierarchy dragToData="1" caption="Admission Count"/>
    <pivotHierarchy dragToData="1" caption="Patients"/>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Raw]"/>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7B7248-3DC3-4051-8A8A-5422826B622B}" name="PivotTable17" cacheId="161" applyNumberFormats="0" applyBorderFormats="0" applyFontFormats="0" applyPatternFormats="0" applyAlignmentFormats="0" applyWidthHeightFormats="1" dataCaption="Values" tag="3db716c0-7f5f-4d79-987b-72a8631f8c76" updatedVersion="8" minRefreshableVersion="3" subtotalHiddenItems="1" rowGrandTotals="0" colGrandTotals="0" itemPrintTitles="1" createdVersion="8" indent="0" outline="1" outlineData="1" multipleFieldFilters="0">
  <location ref="J3:K369" firstHeaderRow="1" firstDataRow="1" firstDataCol="1"/>
  <pivotFields count="3">
    <pivotField dataField="1" subtotalTop="0" showAll="0" defaultSubtotal="0"/>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allDrilled="1" subtotalTop="0" showAll="0" dataSourceSort="1" defaultSubtotal="0" defaultAttributeDrillState="1"/>
  </pivotFields>
  <rowFields count="1">
    <field x="1"/>
  </rowFields>
  <rowItems count="3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rowItems>
  <colItems count="1">
    <i/>
  </colItems>
  <dataFields count="1">
    <dataField name="Count of Patient Id" fld="0" subtotal="count" baseField="0" baseItem="0"/>
  </dataFields>
  <formats count="13">
    <format dxfId="187">
      <pivotArea type="all" dataOnly="0" outline="0" fieldPosition="0"/>
    </format>
    <format dxfId="186">
      <pivotArea outline="0" collapsedLevelsAreSubtotals="1" fieldPosition="0"/>
    </format>
    <format dxfId="185">
      <pivotArea field="1" type="button" dataOnly="0" labelOnly="1" outline="0" axis="axisRow" fieldPosition="0"/>
    </format>
    <format dxfId="184">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83">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82">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81">
      <pivotArea dataOnly="0" labelOnly="1"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80">
      <pivotArea dataOnly="0" labelOnly="1"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79">
      <pivotArea dataOnly="0" labelOnly="1" fieldPosition="0">
        <references count="1">
          <reference field="1"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78">
      <pivotArea dataOnly="0" labelOnly="1" fieldPosition="0">
        <references count="1">
          <reference field="1"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77">
      <pivotArea dataOnly="0" labelOnly="1" fieldPosition="0">
        <references count="1">
          <reference field="1" count="16">
            <x v="350"/>
            <x v="351"/>
            <x v="352"/>
            <x v="353"/>
            <x v="354"/>
            <x v="355"/>
            <x v="356"/>
            <x v="357"/>
            <x v="358"/>
            <x v="359"/>
            <x v="360"/>
            <x v="361"/>
            <x v="362"/>
            <x v="363"/>
            <x v="364"/>
            <x v="365"/>
          </reference>
        </references>
      </pivotArea>
    </format>
    <format dxfId="176">
      <pivotArea dataOnly="0" labelOnly="1" grandRow="1" outline="0" fieldPosition="0"/>
    </format>
    <format dxfId="175">
      <pivotArea dataOnly="0" labelOnly="1" outline="0" axis="axisValues" fieldPosition="0"/>
    </format>
  </formats>
  <pivotHierarchies count="29">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Raw]"/>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DB081F3-9BC1-46F4-9D72-FE5014859F46}" name="PivotTable21" cacheId="173" applyNumberFormats="0" applyBorderFormats="0" applyFontFormats="0" applyPatternFormats="0" applyAlignmentFormats="0" applyWidthHeightFormats="1" dataCaption="Values" tag="4ef38464-da64-4e47-81fe-1aa1e45cd968" updatedVersion="8" minRefreshableVersion="3" subtotalHiddenItems="1" rowGrandTotals="0" colGrandTotals="0" itemPrintTitles="1" createdVersion="8" indent="0" outline="1" outlineData="1" multipleFieldFilters="0" chartFormat="12" rowHeaderCaption="Gender">
  <location ref="A46:B48" firstHeaderRow="1" firstDataRow="1" firstDataCol="1"/>
  <pivotFields count="4">
    <pivotField allDrilled="1" subtotalTop="0" showAll="0" sortType="descending" defaultSubtotal="0" defaultAttributeDrillState="1">
      <items count="8">
        <item x="7"/>
        <item x="6"/>
        <item x="5"/>
        <item x="4"/>
        <item x="3"/>
        <item x="2"/>
        <item x="1"/>
        <item x="0"/>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2">
    <i>
      <x/>
    </i>
    <i>
      <x v="1"/>
    </i>
  </rowItems>
  <colItems count="1">
    <i/>
  </colItems>
  <dataFields count="1">
    <dataField name="Patients" fld="2" subtotal="count" baseField="0" baseItem="0"/>
  </dataFields>
  <formats count="7">
    <format dxfId="194">
      <pivotArea type="all" dataOnly="0" outline="0" fieldPosition="0"/>
    </format>
    <format dxfId="193">
      <pivotArea outline="0" collapsedLevelsAreSubtotals="1" fieldPosition="0"/>
    </format>
    <format dxfId="192">
      <pivotArea type="all" dataOnly="0" outline="0" fieldPosition="0"/>
    </format>
    <format dxfId="191">
      <pivotArea outline="0" collapsedLevelsAreSubtotals="1" fieldPosition="0"/>
    </format>
    <format dxfId="190">
      <pivotArea field="1" type="button" dataOnly="0" labelOnly="1" outline="0" axis="axisRow" fieldPosition="0"/>
    </format>
    <format dxfId="189">
      <pivotArea dataOnly="0" labelOnly="1" fieldPosition="0">
        <references count="1">
          <reference field="1" count="0"/>
        </references>
      </pivotArea>
    </format>
    <format dxfId="188">
      <pivotArea dataOnly="0" labelOnly="1" outline="0" axis="axisValues" fieldPosition="0"/>
    </format>
  </formats>
  <chartFormats count="6">
    <chartFormat chart="7"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0"/>
          </reference>
        </references>
      </pivotArea>
    </chartFormat>
    <chartFormat chart="11" format="6">
      <pivotArea type="data" outline="0" fieldPosition="0">
        <references count="2">
          <reference field="4294967294" count="1" selected="0">
            <x v="0"/>
          </reference>
          <reference field="1" count="1" selected="0">
            <x v="1"/>
          </reference>
        </references>
      </pivotArea>
    </chartFormat>
    <chartFormat chart="7" format="1">
      <pivotArea type="data" outline="0" fieldPosition="0">
        <references count="2">
          <reference field="4294967294" count="1" selected="0">
            <x v="0"/>
          </reference>
          <reference field="1" count="1" selected="0">
            <x v="0"/>
          </reference>
        </references>
      </pivotArea>
    </chartFormat>
    <chartFormat chart="7" format="2">
      <pivotArea type="data" outline="0" fieldPosition="0">
        <references count="2">
          <reference field="4294967294" count="1" selected="0">
            <x v="0"/>
          </reference>
          <reference field="1" count="1" selected="0">
            <x v="1"/>
          </reference>
        </references>
      </pivotArea>
    </chartFormat>
  </chartFormats>
  <pivotHierarchies count="29">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Patients"/>
    <pivotHierarchy dragToData="1"/>
    <pivotHierarchy dragToData="1"/>
    <pivotHierarchy dragToData="1" caption="Average Waittime"/>
    <pivotHierarchy dragToData="1" caption="Average Sat Score"/>
    <pivotHierarchy dragToData="1" caption="Admission Count"/>
    <pivotHierarchy dragToData="1" caption="Patients"/>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Raw]"/>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DA04E2E4-4CC0-468B-9BA6-EF97568B5A6F}" sourceName="[Calendar Table].[Date (Month)]">
  <pivotTables>
    <pivotTable tabId="4" name="PivotTable17"/>
    <pivotTable tabId="4" name="PivotTable13"/>
    <pivotTable tabId="4" name="PivotTable18"/>
    <pivotTable tabId="4" name="PivotTable19"/>
    <pivotTable tabId="4" name="PivotTable20"/>
    <pivotTable tabId="4" name="PivotTable21"/>
    <pivotTable tabId="4" name="PivotTable22"/>
    <pivotTable tabId="4" name="PivotTable23"/>
  </pivotTables>
  <data>
    <olap pivotCacheId="1304775277">
      <levels count="2">
        <level uniqueName="[Calendar Table].[Date (Month)].[(All)]" sourceCaption="(All)" count="0"/>
        <level uniqueName="[Calendar Table].[Date (Month)].[Date (Month)]" sourceCaption="Date (Month)" count="12">
          <ranges>
            <range startItem="0">
              <i n="[Calendar Table].[Date (Month)].&amp;[Jan]" c="Jan"/>
              <i n="[Calendar Table].[Date (Month)].&amp;[Feb]" c="Feb"/>
              <i n="[Calendar Table].[Date (Month)].&amp;[Mar]" c="Mar"/>
              <i n="[Calendar Table].[Date (Month)].&amp;[Apr]" c="Apr"/>
              <i n="[Calendar Table].[Date (Month)].&amp;[May]" c="May"/>
              <i n="[Calendar Table].[Date (Month)].&amp;[Jun]" c="Jun"/>
              <i n="[Calendar Table].[Date (Month)].&amp;[Jul]" c="Jul"/>
              <i n="[Calendar Table].[Date (Month)].&amp;[Aug]" c="Aug"/>
              <i n="[Calendar Table].[Date (Month)].&amp;[Sep]" c="Sep"/>
              <i n="[Calendar Table].[Date (Month)].&amp;[Oct]" c="Oct"/>
              <i n="[Calendar Table].[Date (Month)].&amp;[Nov]" c="Nov"/>
              <i n="[Calendar Table].[Date (Month)].&amp;[Dec]" c="Dec"/>
            </range>
          </ranges>
        </level>
      </levels>
      <selections count="1">
        <selection n="[Calendar Table].[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CA07A786-AC92-410F-AE3E-28C553036F44}" sourceName="[Calendar Table].[Date (Year)]">
  <pivotTables>
    <pivotTable tabId="4" name="PivotTable23"/>
    <pivotTable tabId="4" name="PivotTable13"/>
    <pivotTable tabId="4" name="PivotTable17"/>
    <pivotTable tabId="4" name="PivotTable18"/>
    <pivotTable tabId="4" name="PivotTable19"/>
    <pivotTable tabId="4" name="PivotTable20"/>
    <pivotTable tabId="4" name="PivotTable21"/>
    <pivotTable tabId="4" name="PivotTable22"/>
  </pivotTables>
  <data>
    <olap pivotCacheId="1304775277">
      <levels count="2">
        <level uniqueName="[Calendar Table].[Date (Year)].[(All)]" sourceCaption="(All)" count="0"/>
        <level uniqueName="[Calendar Table].[Date (Year)].[Date (Year)]" sourceCaption="Date (Year)" count="2">
          <ranges>
            <range startItem="0">
              <i n="[Calendar Table].[Date (Year)].&amp;[2023]" c="2023"/>
              <i n="[Calendar Table].[Date (Year)].&amp;[2024]" c="2024"/>
            </range>
          </ranges>
        </level>
      </levels>
      <selections count="1">
        <selection n="[Calendar 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02E18670-30FB-472E-8699-D410CEB49ED1}" cache="Slicer_Date__Month" caption="Date (Month)" level="1" style="My Slicer" rowHeight="241300"/>
  <slicer name="Date (Year) 1" xr10:uid="{37CEFABE-52C6-4874-9DF1-C3445816AB0E}" cache="Slicer_Date__Year" caption="Date (Year)" showCaption="0" level="1" style="My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081F7D55-FDD7-4B25-852C-73234E719647}" cache="Slicer_Date__Month" caption="Date (Month)" startItem="9" level="1" rowHeight="241300"/>
  <slicer name="Date (Year)" xr10:uid="{40938A73-77B9-4252-AEFC-EA5007AA8F3F}" cache="Slicer_Date__Year" caption="Date (Year)" showCaption="0"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680AA-81F4-4420-9DF0-8C79C69F382D}">
  <dimension ref="A1:U36"/>
  <sheetViews>
    <sheetView showGridLines="0" tabSelected="1" workbookViewId="0">
      <selection activeCell="A30" sqref="A1:U30"/>
    </sheetView>
  </sheetViews>
  <sheetFormatPr defaultRowHeight="15" x14ac:dyDescent="0.25"/>
  <cols>
    <col min="1" max="16384" width="9.140625" style="3"/>
  </cols>
  <sheetData>
    <row r="1" spans="1:21" x14ac:dyDescent="0.25">
      <c r="A1" s="23"/>
      <c r="B1" s="23"/>
      <c r="C1" s="23"/>
      <c r="D1" s="23"/>
      <c r="E1" s="23"/>
      <c r="F1" s="23"/>
      <c r="G1" s="23"/>
      <c r="H1" s="23"/>
      <c r="I1" s="23"/>
      <c r="J1" s="23"/>
      <c r="K1" s="23"/>
      <c r="L1" s="23"/>
      <c r="M1" s="23"/>
      <c r="N1" s="23"/>
      <c r="O1" s="23"/>
      <c r="P1" s="23"/>
      <c r="Q1" s="23"/>
      <c r="R1" s="23"/>
      <c r="S1" s="23"/>
      <c r="T1" s="23"/>
      <c r="U1" s="23"/>
    </row>
    <row r="2" spans="1:21" x14ac:dyDescent="0.25">
      <c r="A2" s="23"/>
      <c r="B2" s="23"/>
      <c r="C2" s="23"/>
      <c r="D2" s="23"/>
      <c r="E2" s="23"/>
      <c r="F2" s="23"/>
      <c r="G2" s="23"/>
      <c r="H2" s="23"/>
      <c r="I2" s="23"/>
      <c r="J2" s="23"/>
      <c r="K2" s="23"/>
      <c r="L2" s="23"/>
      <c r="M2" s="23"/>
      <c r="N2" s="23"/>
      <c r="O2" s="23"/>
      <c r="P2" s="23"/>
      <c r="Q2" s="23"/>
      <c r="R2" s="23"/>
      <c r="S2" s="23"/>
      <c r="T2" s="23"/>
      <c r="U2" s="23"/>
    </row>
    <row r="3" spans="1:21" x14ac:dyDescent="0.25">
      <c r="A3" s="23"/>
      <c r="B3" s="23"/>
      <c r="C3" s="23"/>
      <c r="D3" s="23"/>
      <c r="E3" s="23"/>
      <c r="F3" s="23"/>
      <c r="G3" s="23"/>
      <c r="H3" s="23"/>
      <c r="I3" s="23"/>
      <c r="J3" s="23"/>
      <c r="K3" s="23"/>
      <c r="L3" s="23"/>
      <c r="M3" s="23"/>
      <c r="N3" s="23"/>
      <c r="O3" s="23"/>
      <c r="P3" s="23"/>
      <c r="Q3" s="23"/>
      <c r="R3" s="23"/>
      <c r="S3" s="23"/>
      <c r="T3" s="23"/>
      <c r="U3" s="23"/>
    </row>
    <row r="4" spans="1:21" x14ac:dyDescent="0.25">
      <c r="A4" s="23"/>
      <c r="B4" s="23"/>
      <c r="C4" s="23"/>
      <c r="D4" s="23"/>
      <c r="E4" s="23"/>
      <c r="F4" s="23"/>
      <c r="G4" s="23"/>
      <c r="H4" s="23"/>
      <c r="I4" s="23"/>
      <c r="J4" s="23"/>
      <c r="K4" s="23"/>
      <c r="L4" s="23"/>
      <c r="M4" s="23"/>
      <c r="N4" s="23"/>
      <c r="O4" s="23"/>
      <c r="P4" s="23"/>
      <c r="Q4" s="23"/>
      <c r="R4" s="23"/>
      <c r="S4" s="23"/>
      <c r="T4" s="23"/>
      <c r="U4" s="23"/>
    </row>
    <row r="5" spans="1:21" x14ac:dyDescent="0.25">
      <c r="A5" s="23"/>
      <c r="B5" s="23"/>
      <c r="C5" s="23"/>
      <c r="D5" s="23"/>
      <c r="E5" s="23"/>
      <c r="F5" s="23"/>
      <c r="G5" s="23"/>
      <c r="H5" s="23"/>
      <c r="I5" s="23"/>
      <c r="J5" s="23"/>
      <c r="K5" s="23"/>
      <c r="L5" s="23"/>
      <c r="M5" s="23"/>
      <c r="N5" s="23"/>
      <c r="O5" s="23"/>
      <c r="P5" s="23"/>
      <c r="Q5" s="23"/>
      <c r="R5" s="23"/>
      <c r="S5" s="23"/>
      <c r="T5" s="23"/>
      <c r="U5" s="23"/>
    </row>
    <row r="6" spans="1:21" x14ac:dyDescent="0.25">
      <c r="A6" s="23"/>
      <c r="B6" s="23"/>
      <c r="C6" s="23"/>
      <c r="D6" s="23"/>
      <c r="E6" s="23"/>
      <c r="F6" s="23"/>
      <c r="G6" s="23"/>
      <c r="H6" s="23"/>
      <c r="I6" s="23"/>
      <c r="J6" s="23"/>
      <c r="K6" s="23"/>
      <c r="L6" s="23"/>
      <c r="M6" s="23"/>
      <c r="N6" s="23"/>
      <c r="O6" s="23"/>
      <c r="P6" s="23"/>
      <c r="Q6" s="23"/>
      <c r="R6" s="23"/>
      <c r="S6" s="23"/>
      <c r="T6" s="23"/>
      <c r="U6" s="23"/>
    </row>
    <row r="7" spans="1:21" x14ac:dyDescent="0.25">
      <c r="A7" s="23"/>
      <c r="B7" s="23"/>
      <c r="C7" s="23"/>
      <c r="D7" s="23"/>
      <c r="E7" s="23"/>
      <c r="F7" s="23"/>
      <c r="G7" s="23"/>
      <c r="H7" s="23"/>
      <c r="I7" s="23"/>
      <c r="J7" s="23"/>
      <c r="K7" s="23"/>
      <c r="L7" s="23"/>
      <c r="M7" s="23"/>
      <c r="N7" s="23"/>
      <c r="O7" s="23"/>
      <c r="P7" s="23"/>
      <c r="Q7" s="23"/>
      <c r="R7" s="23"/>
      <c r="S7" s="23"/>
      <c r="T7" s="23"/>
      <c r="U7" s="23"/>
    </row>
    <row r="8" spans="1:21" x14ac:dyDescent="0.25">
      <c r="A8" s="23"/>
      <c r="B8" s="23"/>
      <c r="C8" s="23"/>
      <c r="D8" s="23"/>
      <c r="E8" s="23"/>
      <c r="F8" s="23"/>
      <c r="G8" s="23"/>
      <c r="H8" s="23"/>
      <c r="I8" s="23"/>
      <c r="J8" s="23"/>
      <c r="K8" s="23"/>
      <c r="L8" s="23"/>
      <c r="M8" s="23"/>
      <c r="N8" s="23"/>
      <c r="O8" s="23"/>
      <c r="P8" s="23"/>
      <c r="Q8" s="23"/>
      <c r="R8" s="23"/>
      <c r="S8" s="23"/>
      <c r="T8" s="23"/>
      <c r="U8" s="23"/>
    </row>
    <row r="9" spans="1:21" x14ac:dyDescent="0.25">
      <c r="A9" s="23"/>
      <c r="B9" s="23"/>
      <c r="C9" s="23"/>
      <c r="D9" s="23"/>
      <c r="E9" s="23"/>
      <c r="F9" s="23"/>
      <c r="G9" s="23"/>
      <c r="H9" s="23"/>
      <c r="I9" s="23"/>
      <c r="J9" s="23"/>
      <c r="K9" s="23"/>
      <c r="L9" s="23"/>
      <c r="M9" s="23"/>
      <c r="N9" s="23"/>
      <c r="O9" s="23"/>
      <c r="P9" s="23"/>
      <c r="Q9" s="23"/>
      <c r="R9" s="23"/>
      <c r="S9" s="23"/>
      <c r="T9" s="23"/>
      <c r="U9" s="23"/>
    </row>
    <row r="10" spans="1:21" x14ac:dyDescent="0.25">
      <c r="A10" s="23"/>
      <c r="B10" s="23"/>
      <c r="C10" s="23"/>
      <c r="D10" s="23"/>
      <c r="E10" s="23"/>
      <c r="F10" s="23"/>
      <c r="G10" s="23"/>
      <c r="H10" s="23"/>
      <c r="I10" s="23"/>
      <c r="J10" s="23"/>
      <c r="K10" s="23"/>
      <c r="L10" s="23"/>
      <c r="M10" s="23"/>
      <c r="N10" s="23"/>
      <c r="O10" s="23"/>
      <c r="P10" s="23"/>
      <c r="Q10" s="23"/>
      <c r="R10" s="23"/>
      <c r="S10" s="23"/>
      <c r="T10" s="23"/>
      <c r="U10" s="23"/>
    </row>
    <row r="11" spans="1:21" x14ac:dyDescent="0.25">
      <c r="A11" s="23"/>
      <c r="B11" s="23"/>
      <c r="C11" s="23"/>
      <c r="D11" s="23"/>
      <c r="E11" s="23"/>
      <c r="F11" s="23"/>
      <c r="G11" s="23"/>
      <c r="H11" s="23"/>
      <c r="I11" s="23"/>
      <c r="J11" s="23"/>
      <c r="K11" s="23"/>
      <c r="L11" s="23"/>
      <c r="M11" s="23"/>
      <c r="N11" s="23"/>
      <c r="O11" s="23"/>
      <c r="P11" s="23"/>
      <c r="Q11" s="23"/>
      <c r="R11" s="23"/>
      <c r="S11" s="23"/>
      <c r="T11" s="23"/>
      <c r="U11" s="23"/>
    </row>
    <row r="12" spans="1:21" x14ac:dyDescent="0.25">
      <c r="A12" s="23"/>
      <c r="B12" s="23"/>
      <c r="C12" s="23"/>
      <c r="D12" s="23"/>
      <c r="E12" s="23"/>
      <c r="F12" s="23"/>
      <c r="G12" s="23"/>
      <c r="H12" s="23"/>
      <c r="I12" s="23"/>
      <c r="J12" s="23"/>
      <c r="K12" s="23"/>
      <c r="L12" s="23"/>
      <c r="M12" s="23"/>
      <c r="N12" s="23"/>
      <c r="O12" s="23"/>
      <c r="P12" s="23"/>
      <c r="Q12" s="23"/>
      <c r="R12" s="23"/>
      <c r="S12" s="23"/>
      <c r="T12" s="23"/>
      <c r="U12" s="23"/>
    </row>
    <row r="13" spans="1:21" x14ac:dyDescent="0.25">
      <c r="A13" s="23"/>
      <c r="B13" s="23"/>
      <c r="C13" s="23"/>
      <c r="D13" s="23"/>
      <c r="E13" s="23"/>
      <c r="F13" s="23"/>
      <c r="G13" s="23"/>
      <c r="H13" s="23"/>
      <c r="I13" s="23"/>
      <c r="J13" s="23"/>
      <c r="K13" s="23"/>
      <c r="L13" s="23"/>
      <c r="M13" s="23"/>
      <c r="N13" s="23"/>
      <c r="O13" s="23"/>
      <c r="P13" s="23"/>
      <c r="Q13" s="23"/>
      <c r="R13" s="23"/>
      <c r="S13" s="23"/>
      <c r="T13" s="23"/>
      <c r="U13" s="23"/>
    </row>
    <row r="14" spans="1:21" x14ac:dyDescent="0.25">
      <c r="A14" s="23"/>
      <c r="B14" s="23"/>
      <c r="C14" s="23"/>
      <c r="D14" s="23"/>
      <c r="E14" s="23"/>
      <c r="F14" s="23"/>
      <c r="G14" s="23"/>
      <c r="H14" s="23"/>
      <c r="I14" s="23"/>
      <c r="J14" s="23"/>
      <c r="K14" s="23"/>
      <c r="L14" s="23"/>
      <c r="M14" s="23"/>
      <c r="N14" s="23"/>
      <c r="O14" s="23"/>
      <c r="P14" s="23"/>
      <c r="Q14" s="23"/>
      <c r="R14" s="23"/>
      <c r="S14" s="23"/>
      <c r="T14" s="23"/>
      <c r="U14" s="23"/>
    </row>
    <row r="15" spans="1:21" x14ac:dyDescent="0.25">
      <c r="A15" s="23"/>
      <c r="B15" s="23"/>
      <c r="C15" s="23"/>
      <c r="D15" s="23"/>
      <c r="E15" s="23"/>
      <c r="F15" s="23"/>
      <c r="G15" s="23"/>
      <c r="H15" s="23"/>
      <c r="I15" s="23"/>
      <c r="J15" s="23"/>
      <c r="K15" s="23"/>
      <c r="L15" s="23"/>
      <c r="M15" s="23"/>
      <c r="N15" s="23"/>
      <c r="O15" s="23"/>
      <c r="P15" s="23"/>
      <c r="Q15" s="23"/>
      <c r="R15" s="23"/>
      <c r="S15" s="23"/>
      <c r="T15" s="23"/>
      <c r="U15" s="23"/>
    </row>
    <row r="16" spans="1:21" x14ac:dyDescent="0.25">
      <c r="A16" s="23"/>
      <c r="B16" s="23"/>
      <c r="C16" s="23"/>
      <c r="D16" s="23"/>
      <c r="E16" s="23"/>
      <c r="F16" s="23"/>
      <c r="G16" s="23"/>
      <c r="H16" s="23"/>
      <c r="I16" s="23"/>
      <c r="J16" s="23"/>
      <c r="K16" s="23"/>
      <c r="L16" s="23"/>
      <c r="M16" s="23"/>
      <c r="N16" s="23"/>
      <c r="O16" s="23"/>
      <c r="P16" s="23"/>
      <c r="Q16" s="23"/>
      <c r="R16" s="23"/>
      <c r="S16" s="23"/>
      <c r="T16" s="23"/>
      <c r="U16" s="23"/>
    </row>
    <row r="17" spans="1:21" x14ac:dyDescent="0.25">
      <c r="A17" s="23"/>
      <c r="B17" s="23"/>
      <c r="C17" s="23"/>
      <c r="D17" s="23"/>
      <c r="E17" s="23"/>
      <c r="F17" s="23"/>
      <c r="G17" s="23"/>
      <c r="H17" s="23"/>
      <c r="I17" s="23"/>
      <c r="J17" s="23"/>
      <c r="K17" s="23"/>
      <c r="L17" s="23"/>
      <c r="M17" s="23"/>
      <c r="N17" s="23"/>
      <c r="O17" s="23"/>
      <c r="P17" s="23"/>
      <c r="Q17" s="23"/>
      <c r="R17" s="23"/>
      <c r="S17" s="23"/>
      <c r="T17" s="23"/>
      <c r="U17" s="23"/>
    </row>
    <row r="18" spans="1:21" x14ac:dyDescent="0.25">
      <c r="A18" s="23"/>
      <c r="B18" s="23"/>
      <c r="C18" s="23"/>
      <c r="D18" s="23"/>
      <c r="E18" s="23"/>
      <c r="F18" s="23"/>
      <c r="G18" s="23"/>
      <c r="H18" s="23"/>
      <c r="I18" s="23"/>
      <c r="J18" s="23"/>
      <c r="K18" s="23"/>
      <c r="L18" s="23"/>
      <c r="M18" s="23"/>
      <c r="N18" s="23"/>
      <c r="O18" s="23"/>
      <c r="P18" s="23"/>
      <c r="Q18" s="23"/>
      <c r="R18" s="23"/>
      <c r="S18" s="23"/>
      <c r="T18" s="23"/>
      <c r="U18" s="23"/>
    </row>
    <row r="19" spans="1:21" x14ac:dyDescent="0.25">
      <c r="A19" s="23"/>
      <c r="B19" s="23"/>
      <c r="C19" s="23"/>
      <c r="D19" s="23"/>
      <c r="E19" s="23"/>
      <c r="F19" s="23"/>
      <c r="G19" s="23"/>
      <c r="H19" s="23"/>
      <c r="I19" s="23"/>
      <c r="J19" s="23"/>
      <c r="K19" s="23"/>
      <c r="L19" s="23"/>
      <c r="M19" s="23"/>
      <c r="N19" s="23"/>
      <c r="O19" s="23"/>
      <c r="P19" s="23"/>
      <c r="Q19" s="23"/>
      <c r="R19" s="23"/>
      <c r="S19" s="23"/>
      <c r="T19" s="23"/>
      <c r="U19" s="23"/>
    </row>
    <row r="20" spans="1:21" x14ac:dyDescent="0.25">
      <c r="A20" s="23"/>
      <c r="B20" s="23"/>
      <c r="C20" s="23"/>
      <c r="D20" s="23"/>
      <c r="E20" s="23"/>
      <c r="F20" s="23"/>
      <c r="G20" s="23"/>
      <c r="H20" s="23"/>
      <c r="I20" s="23"/>
      <c r="J20" s="23"/>
      <c r="K20" s="23"/>
      <c r="L20" s="23"/>
      <c r="M20" s="23"/>
      <c r="N20" s="23"/>
      <c r="O20" s="23"/>
      <c r="P20" s="23"/>
      <c r="Q20" s="23"/>
      <c r="R20" s="23"/>
      <c r="S20" s="23"/>
      <c r="T20" s="23"/>
      <c r="U20" s="23"/>
    </row>
    <row r="21" spans="1:21" x14ac:dyDescent="0.25">
      <c r="A21" s="23"/>
      <c r="B21" s="23"/>
      <c r="C21" s="23"/>
      <c r="D21" s="23"/>
      <c r="E21" s="23"/>
      <c r="F21" s="23"/>
      <c r="G21" s="23"/>
      <c r="H21" s="23"/>
      <c r="I21" s="23"/>
      <c r="J21" s="23"/>
      <c r="K21" s="23"/>
      <c r="L21" s="23"/>
      <c r="M21" s="23"/>
      <c r="N21" s="23"/>
      <c r="O21" s="23"/>
      <c r="P21" s="23"/>
      <c r="Q21" s="23"/>
      <c r="R21" s="23"/>
      <c r="S21" s="23"/>
      <c r="T21" s="23"/>
      <c r="U21" s="23"/>
    </row>
    <row r="22" spans="1:21" x14ac:dyDescent="0.25">
      <c r="A22" s="23"/>
      <c r="B22" s="23"/>
      <c r="C22" s="23"/>
      <c r="D22" s="23"/>
      <c r="E22" s="23"/>
      <c r="F22" s="23"/>
      <c r="G22" s="23"/>
      <c r="H22" s="23"/>
      <c r="I22" s="23"/>
      <c r="J22" s="23"/>
      <c r="K22" s="23"/>
      <c r="L22" s="23"/>
      <c r="M22" s="23"/>
      <c r="N22" s="23"/>
      <c r="O22" s="23"/>
      <c r="P22" s="23"/>
      <c r="Q22" s="23"/>
      <c r="R22" s="23"/>
      <c r="S22" s="23"/>
      <c r="T22" s="23"/>
      <c r="U22" s="23"/>
    </row>
    <row r="23" spans="1:21" x14ac:dyDescent="0.25">
      <c r="A23" s="23"/>
      <c r="B23" s="23"/>
      <c r="C23" s="23"/>
      <c r="D23" s="23"/>
      <c r="E23" s="23"/>
      <c r="F23" s="23"/>
      <c r="G23" s="23"/>
      <c r="H23" s="23"/>
      <c r="I23" s="23"/>
      <c r="J23" s="23"/>
      <c r="K23" s="23"/>
      <c r="L23" s="23"/>
      <c r="M23" s="23"/>
      <c r="N23" s="23"/>
      <c r="O23" s="23"/>
      <c r="P23" s="23"/>
      <c r="Q23" s="23"/>
      <c r="R23" s="23"/>
      <c r="S23" s="23"/>
      <c r="T23" s="23"/>
      <c r="U23" s="23"/>
    </row>
    <row r="24" spans="1:21" x14ac:dyDescent="0.25">
      <c r="A24" s="23"/>
      <c r="B24" s="23"/>
      <c r="C24" s="23"/>
      <c r="D24" s="23"/>
      <c r="E24" s="23"/>
      <c r="F24" s="23"/>
      <c r="G24" s="23"/>
      <c r="H24" s="23"/>
      <c r="I24" s="23"/>
      <c r="J24" s="23"/>
      <c r="K24" s="23"/>
      <c r="L24" s="23"/>
      <c r="M24" s="23"/>
      <c r="N24" s="23"/>
      <c r="O24" s="23"/>
      <c r="P24" s="23"/>
      <c r="Q24" s="23"/>
      <c r="R24" s="23"/>
      <c r="S24" s="23"/>
      <c r="T24" s="23"/>
      <c r="U24" s="23"/>
    </row>
    <row r="25" spans="1:21" x14ac:dyDescent="0.25">
      <c r="A25" s="23"/>
      <c r="B25" s="23"/>
      <c r="C25" s="23"/>
      <c r="D25" s="23"/>
      <c r="E25" s="23"/>
      <c r="F25" s="23"/>
      <c r="G25" s="23"/>
      <c r="H25" s="23"/>
      <c r="I25" s="23"/>
      <c r="J25" s="23"/>
      <c r="K25" s="23"/>
      <c r="L25" s="23"/>
      <c r="M25" s="23"/>
      <c r="N25" s="23"/>
      <c r="O25" s="23"/>
      <c r="P25" s="23"/>
      <c r="Q25" s="23"/>
      <c r="R25" s="23"/>
      <c r="S25" s="23"/>
      <c r="T25" s="23"/>
      <c r="U25" s="23"/>
    </row>
    <row r="26" spans="1:21" x14ac:dyDescent="0.25">
      <c r="A26" s="23"/>
      <c r="B26" s="23"/>
      <c r="C26" s="23"/>
      <c r="D26" s="23"/>
      <c r="E26" s="23"/>
      <c r="F26" s="23"/>
      <c r="G26" s="23"/>
      <c r="H26" s="23"/>
      <c r="I26" s="23"/>
      <c r="J26" s="23"/>
      <c r="K26" s="23"/>
      <c r="L26" s="23"/>
      <c r="M26" s="23"/>
      <c r="N26" s="23"/>
      <c r="O26" s="23"/>
      <c r="P26" s="23"/>
      <c r="Q26" s="23"/>
      <c r="R26" s="23"/>
      <c r="S26" s="23"/>
      <c r="T26" s="23"/>
      <c r="U26" s="23"/>
    </row>
    <row r="27" spans="1:21" x14ac:dyDescent="0.25">
      <c r="A27" s="23"/>
      <c r="B27" s="23"/>
      <c r="C27" s="23"/>
      <c r="D27" s="23"/>
      <c r="E27" s="23"/>
      <c r="F27" s="23"/>
      <c r="G27" s="23"/>
      <c r="H27" s="23"/>
      <c r="I27" s="23"/>
      <c r="J27" s="23"/>
      <c r="K27" s="23"/>
      <c r="L27" s="23"/>
      <c r="M27" s="23"/>
      <c r="N27" s="23"/>
      <c r="O27" s="23"/>
      <c r="P27" s="23"/>
      <c r="Q27" s="23"/>
      <c r="R27" s="23"/>
      <c r="S27" s="23"/>
      <c r="T27" s="23"/>
      <c r="U27" s="23"/>
    </row>
    <row r="28" spans="1:21" x14ac:dyDescent="0.25">
      <c r="A28" s="23"/>
      <c r="B28" s="23"/>
      <c r="C28" s="23"/>
      <c r="D28" s="23"/>
      <c r="E28" s="23"/>
      <c r="F28" s="23"/>
      <c r="G28" s="23"/>
      <c r="H28" s="23"/>
      <c r="I28" s="23"/>
      <c r="J28" s="23"/>
      <c r="K28" s="23"/>
      <c r="L28" s="23"/>
      <c r="M28" s="23"/>
      <c r="N28" s="23"/>
      <c r="O28" s="23"/>
      <c r="P28" s="23"/>
      <c r="Q28" s="23"/>
      <c r="R28" s="23"/>
      <c r="S28" s="23"/>
      <c r="T28" s="23"/>
      <c r="U28" s="23"/>
    </row>
    <row r="29" spans="1:21" x14ac:dyDescent="0.25">
      <c r="A29" s="23"/>
      <c r="B29" s="23"/>
      <c r="C29" s="23"/>
      <c r="D29" s="23"/>
      <c r="E29" s="23"/>
      <c r="F29" s="23"/>
      <c r="G29" s="23"/>
      <c r="H29" s="23"/>
      <c r="I29" s="23"/>
      <c r="J29" s="23"/>
      <c r="K29" s="23"/>
      <c r="L29" s="23"/>
      <c r="M29" s="23"/>
      <c r="N29" s="23"/>
      <c r="O29" s="23"/>
      <c r="P29" s="23"/>
      <c r="Q29" s="23"/>
      <c r="R29" s="23"/>
      <c r="S29" s="23"/>
      <c r="T29" s="23"/>
      <c r="U29" s="23"/>
    </row>
    <row r="30" spans="1:21" x14ac:dyDescent="0.25">
      <c r="A30" s="23"/>
      <c r="B30" s="23"/>
      <c r="C30" s="23"/>
      <c r="D30" s="23"/>
      <c r="E30" s="23"/>
      <c r="F30" s="23"/>
      <c r="G30" s="23"/>
      <c r="H30" s="23"/>
      <c r="I30" s="23"/>
      <c r="J30" s="23"/>
      <c r="K30" s="23"/>
      <c r="L30" s="23"/>
      <c r="M30" s="23"/>
      <c r="N30" s="23"/>
      <c r="O30" s="23"/>
      <c r="P30" s="23"/>
      <c r="Q30" s="23"/>
      <c r="R30" s="23"/>
      <c r="S30" s="23"/>
      <c r="T30" s="23"/>
      <c r="U30" s="23"/>
    </row>
    <row r="36" spans="8:8" x14ac:dyDescent="0.25">
      <c r="H36" s="4"/>
    </row>
  </sheetData>
  <sheetProtection selectLockedCells="1" autoFilter="0" pivotTables="0"/>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66111-1A14-45B7-9E9B-40CB9FFA66BC}">
  <dimension ref="A1:K369"/>
  <sheetViews>
    <sheetView workbookViewId="0">
      <selection activeCell="L13" sqref="L13"/>
    </sheetView>
  </sheetViews>
  <sheetFormatPr defaultRowHeight="15" x14ac:dyDescent="0.25"/>
  <cols>
    <col min="1" max="1" width="15.42578125" customWidth="1"/>
    <col min="2" max="2" width="17.85546875" bestFit="1" customWidth="1"/>
    <col min="3" max="3" width="16.85546875" bestFit="1" customWidth="1"/>
    <col min="4" max="4" width="10.42578125" bestFit="1" customWidth="1"/>
    <col min="5" max="5" width="13.140625" bestFit="1" customWidth="1"/>
    <col min="6" max="6" width="17.85546875" bestFit="1" customWidth="1"/>
    <col min="7" max="7" width="15.42578125" bestFit="1" customWidth="1"/>
    <col min="8" max="8" width="17.85546875" bestFit="1" customWidth="1"/>
    <col min="9" max="9" width="2.140625" customWidth="1"/>
    <col min="10" max="10" width="10.42578125" bestFit="1" customWidth="1"/>
    <col min="11" max="11" width="17.85546875" bestFit="1" customWidth="1"/>
    <col min="12" max="12" width="10.42578125" bestFit="1" customWidth="1"/>
    <col min="13" max="13" width="14" customWidth="1"/>
    <col min="14" max="14" width="17.85546875" bestFit="1" customWidth="1"/>
    <col min="15" max="584" width="10.42578125" bestFit="1" customWidth="1"/>
    <col min="585" max="585" width="11.28515625" bestFit="1" customWidth="1"/>
  </cols>
  <sheetData>
    <row r="1" spans="1:11" ht="15.75" thickBot="1" x14ac:dyDescent="0.3"/>
    <row r="2" spans="1:11" ht="15.75" thickBot="1" x14ac:dyDescent="0.3">
      <c r="A2" s="5"/>
      <c r="B2" s="6"/>
      <c r="C2" s="6"/>
      <c r="D2" s="7"/>
    </row>
    <row r="3" spans="1:11" ht="15.75" thickBot="1" x14ac:dyDescent="0.3">
      <c r="A3" s="29" t="s">
        <v>26</v>
      </c>
      <c r="B3" s="30" t="s">
        <v>0</v>
      </c>
      <c r="C3" s="31" t="s">
        <v>314</v>
      </c>
      <c r="D3" s="8"/>
      <c r="J3" s="2" t="s">
        <v>31</v>
      </c>
      <c r="K3" s="1" t="s">
        <v>30</v>
      </c>
    </row>
    <row r="4" spans="1:11" ht="15.75" thickBot="1" x14ac:dyDescent="0.3">
      <c r="A4" s="26">
        <v>9216</v>
      </c>
      <c r="B4" s="27">
        <v>35.259874131944443</v>
      </c>
      <c r="C4" s="28">
        <v>4.9920540325784666</v>
      </c>
      <c r="D4" s="8"/>
      <c r="J4" s="1" t="s">
        <v>33</v>
      </c>
      <c r="K4" s="24">
        <v>19</v>
      </c>
    </row>
    <row r="5" spans="1:11" ht="15.75" thickBot="1" x14ac:dyDescent="0.3">
      <c r="A5" s="21">
        <f>GETPIVOTDATA("[Measures].[Count of Patient Id]",$A$3)</f>
        <v>9216</v>
      </c>
      <c r="B5" s="22">
        <f>GETPIVOTDATA("[Measures].[Average of Patient Waittime]",$A$3)</f>
        <v>35.259874131944443</v>
      </c>
      <c r="C5" s="22">
        <f>GETPIVOTDATA("[Measures].[Average of Patient Satisfaction Score]",$A$3)</f>
        <v>4.9920540325784666</v>
      </c>
      <c r="D5" s="11"/>
      <c r="J5" s="1" t="s">
        <v>34</v>
      </c>
      <c r="K5" s="24">
        <v>14</v>
      </c>
    </row>
    <row r="6" spans="1:11" ht="15.75" thickBot="1" x14ac:dyDescent="0.3">
      <c r="J6" s="1" t="s">
        <v>35</v>
      </c>
      <c r="K6" s="24">
        <v>13</v>
      </c>
    </row>
    <row r="7" spans="1:11" x14ac:dyDescent="0.25">
      <c r="A7" s="5"/>
      <c r="B7" s="6"/>
      <c r="C7" s="6"/>
      <c r="D7" s="6"/>
      <c r="E7" s="7"/>
      <c r="J7" s="1" t="s">
        <v>36</v>
      </c>
      <c r="K7" s="24">
        <v>22</v>
      </c>
    </row>
    <row r="8" spans="1:11" ht="15.75" thickBot="1" x14ac:dyDescent="0.3">
      <c r="A8" s="12"/>
      <c r="E8" s="8"/>
      <c r="J8" s="1" t="s">
        <v>37</v>
      </c>
      <c r="K8" s="24">
        <v>19</v>
      </c>
    </row>
    <row r="9" spans="1:11" ht="15.75" thickBot="1" x14ac:dyDescent="0.3">
      <c r="A9" s="35" t="s">
        <v>3</v>
      </c>
      <c r="B9" s="29" t="s">
        <v>400</v>
      </c>
      <c r="C9" s="31" t="s">
        <v>401</v>
      </c>
      <c r="E9" s="8"/>
      <c r="J9" s="1" t="s">
        <v>38</v>
      </c>
      <c r="K9" s="24">
        <v>15</v>
      </c>
    </row>
    <row r="10" spans="1:11" ht="15.75" thickBot="1" x14ac:dyDescent="0.3">
      <c r="A10" s="36" t="s">
        <v>1</v>
      </c>
      <c r="B10" s="33">
        <v>4612</v>
      </c>
      <c r="C10" s="34">
        <v>0.50043402777777779</v>
      </c>
      <c r="E10" s="8"/>
      <c r="J10" s="1" t="s">
        <v>315</v>
      </c>
      <c r="K10" s="24">
        <v>12</v>
      </c>
    </row>
    <row r="11" spans="1:11" ht="15.75" thickBot="1" x14ac:dyDescent="0.3">
      <c r="A11" s="37" t="s">
        <v>2</v>
      </c>
      <c r="B11" s="25">
        <v>4604</v>
      </c>
      <c r="C11" s="32">
        <v>0.49956597222222221</v>
      </c>
      <c r="E11" s="8"/>
      <c r="G11" s="5"/>
      <c r="H11" s="7"/>
      <c r="J11" s="1" t="s">
        <v>316</v>
      </c>
      <c r="K11" s="24">
        <v>21</v>
      </c>
    </row>
    <row r="12" spans="1:11" ht="15.75" thickBot="1" x14ac:dyDescent="0.3">
      <c r="A12" s="12"/>
      <c r="E12" s="8"/>
      <c r="G12" s="12"/>
      <c r="H12" s="8"/>
      <c r="J12" s="1" t="s">
        <v>317</v>
      </c>
      <c r="K12" s="24">
        <v>12</v>
      </c>
    </row>
    <row r="13" spans="1:11" ht="15.75" thickBot="1" x14ac:dyDescent="0.3">
      <c r="A13" s="12"/>
      <c r="E13" s="8"/>
      <c r="G13" s="35" t="s">
        <v>31</v>
      </c>
      <c r="H13" s="42" t="s">
        <v>30</v>
      </c>
      <c r="J13" s="1" t="s">
        <v>318</v>
      </c>
      <c r="K13" s="24">
        <v>13</v>
      </c>
    </row>
    <row r="14" spans="1:11" x14ac:dyDescent="0.25">
      <c r="A14" s="12"/>
      <c r="E14" s="8"/>
      <c r="G14" s="36" t="s">
        <v>32</v>
      </c>
      <c r="H14" s="38">
        <v>4338</v>
      </c>
      <c r="J14" s="1" t="s">
        <v>319</v>
      </c>
      <c r="K14" s="24">
        <v>13</v>
      </c>
    </row>
    <row r="15" spans="1:11" ht="15.75" thickBot="1" x14ac:dyDescent="0.3">
      <c r="A15" s="13" t="s">
        <v>3</v>
      </c>
      <c r="B15" s="14" t="s">
        <v>400</v>
      </c>
      <c r="C15" s="14" t="s">
        <v>401</v>
      </c>
      <c r="D15" s="15"/>
      <c r="E15" s="8"/>
      <c r="G15" s="37" t="s">
        <v>29</v>
      </c>
      <c r="H15" s="40">
        <v>4878</v>
      </c>
      <c r="J15" s="1" t="s">
        <v>320</v>
      </c>
      <c r="K15" s="24">
        <v>16</v>
      </c>
    </row>
    <row r="16" spans="1:11" x14ac:dyDescent="0.25">
      <c r="A16" s="16" t="str">
        <f>A10</f>
        <v>Admitted</v>
      </c>
      <c r="B16" s="17">
        <f>GETPIVOTDATA("[Measures].[Count of Patient Admission Flag]",$A$9,"[Hospital Emergency Room Data Raw].[Patient Admission Flag]","[Hospital Emergency Room Data Raw].[Patient Admission Flag].&amp;[Admitted]")</f>
        <v>4612</v>
      </c>
      <c r="C16" s="18">
        <f>GETPIVOTDATA("[__Xl2].[Measures].[Count of Patient Admission Flag]",$A$9,"[Hospital Emergency Room Data Raw].[Patient Admission Flag]","[Hospital Emergency Room Data Raw].[Patient Admission Flag].&amp;[Admitted]")</f>
        <v>0.50043402777777779</v>
      </c>
      <c r="D16" s="19"/>
      <c r="E16" s="20"/>
      <c r="G16" s="12"/>
      <c r="H16" s="8"/>
      <c r="J16" s="1" t="s">
        <v>321</v>
      </c>
      <c r="K16" s="24">
        <v>20</v>
      </c>
    </row>
    <row r="17" spans="1:11" x14ac:dyDescent="0.25">
      <c r="A17" s="16" t="str">
        <f>A11</f>
        <v>Not Admitted</v>
      </c>
      <c r="B17" s="17">
        <f>GETPIVOTDATA("[Measures].[Count of Patient Admission Flag]",$A$9,"[Hospital Emergency Room Data Raw].[Patient Admission Flag]","[Hospital Emergency Room Data Raw].[Patient Admission Flag].&amp;[Not Admitted]")</f>
        <v>4604</v>
      </c>
      <c r="C17" s="18">
        <f>GETPIVOTDATA("[__Xl2].[Measures].[Count of Patient Admission Flag]",$A$9,"[Hospital Emergency Room Data Raw].[Patient Admission Flag]","[Hospital Emergency Room Data Raw].[Patient Admission Flag].&amp;[Not Admitted]")</f>
        <v>0.49956597222222221</v>
      </c>
      <c r="D17" s="19"/>
      <c r="E17" s="20"/>
      <c r="G17" s="12"/>
      <c r="H17" s="8"/>
      <c r="J17" s="1" t="s">
        <v>322</v>
      </c>
      <c r="K17" s="24">
        <v>25</v>
      </c>
    </row>
    <row r="18" spans="1:11" ht="15.75" thickBot="1" x14ac:dyDescent="0.3">
      <c r="A18" s="9"/>
      <c r="B18" s="10"/>
      <c r="C18" s="10"/>
      <c r="D18" s="10"/>
      <c r="E18" s="11"/>
      <c r="G18" s="12"/>
      <c r="H18" s="8"/>
      <c r="J18" s="1" t="s">
        <v>323</v>
      </c>
      <c r="K18" s="24">
        <v>20</v>
      </c>
    </row>
    <row r="19" spans="1:11" ht="15.75" thickBot="1" x14ac:dyDescent="0.3">
      <c r="G19" s="12"/>
      <c r="H19" s="8"/>
      <c r="J19" s="1" t="s">
        <v>324</v>
      </c>
      <c r="K19" s="24">
        <v>14</v>
      </c>
    </row>
    <row r="20" spans="1:11" ht="15.75" thickBot="1" x14ac:dyDescent="0.3">
      <c r="A20" s="5"/>
      <c r="B20" s="6"/>
      <c r="C20" s="6"/>
      <c r="D20" s="6"/>
      <c r="E20" s="6"/>
      <c r="F20" s="6"/>
      <c r="G20" s="9"/>
      <c r="H20" s="11"/>
      <c r="J20" s="1" t="s">
        <v>325</v>
      </c>
      <c r="K20" s="24">
        <v>17</v>
      </c>
    </row>
    <row r="21" spans="1:11" ht="15.75" thickBot="1" x14ac:dyDescent="0.3">
      <c r="A21" s="12"/>
      <c r="F21" s="8"/>
      <c r="J21" s="1" t="s">
        <v>326</v>
      </c>
      <c r="K21" s="24">
        <v>20</v>
      </c>
    </row>
    <row r="22" spans="1:11" ht="15.75" thickBot="1" x14ac:dyDescent="0.3">
      <c r="A22" s="35" t="s">
        <v>28</v>
      </c>
      <c r="B22" s="42" t="s">
        <v>27</v>
      </c>
      <c r="F22" s="8"/>
      <c r="J22" s="1" t="s">
        <v>327</v>
      </c>
      <c r="K22" s="24">
        <v>10</v>
      </c>
    </row>
    <row r="23" spans="1:11" x14ac:dyDescent="0.25">
      <c r="A23" s="36" t="s">
        <v>8</v>
      </c>
      <c r="B23" s="38">
        <v>85941</v>
      </c>
      <c r="F23" s="8"/>
      <c r="J23" s="1" t="s">
        <v>328</v>
      </c>
      <c r="K23" s="24">
        <v>17</v>
      </c>
    </row>
    <row r="24" spans="1:11" x14ac:dyDescent="0.25">
      <c r="A24" s="41" t="s">
        <v>5</v>
      </c>
      <c r="B24" s="39">
        <v>74480</v>
      </c>
      <c r="F24" s="8"/>
      <c r="J24" s="1" t="s">
        <v>329</v>
      </c>
      <c r="K24" s="24">
        <v>15</v>
      </c>
    </row>
    <row r="25" spans="1:11" x14ac:dyDescent="0.25">
      <c r="A25" s="41" t="s">
        <v>11</v>
      </c>
      <c r="B25" s="39">
        <v>62725</v>
      </c>
      <c r="F25" s="8"/>
      <c r="J25" s="1" t="s">
        <v>330</v>
      </c>
      <c r="K25" s="24">
        <v>16</v>
      </c>
    </row>
    <row r="26" spans="1:11" x14ac:dyDescent="0.25">
      <c r="A26" s="41" t="s">
        <v>10</v>
      </c>
      <c r="B26" s="39">
        <v>50601</v>
      </c>
      <c r="F26" s="8"/>
      <c r="J26" s="1" t="s">
        <v>331</v>
      </c>
      <c r="K26" s="24">
        <v>18</v>
      </c>
    </row>
    <row r="27" spans="1:11" x14ac:dyDescent="0.25">
      <c r="A27" s="41" t="s">
        <v>13</v>
      </c>
      <c r="B27" s="39">
        <v>41627</v>
      </c>
      <c r="F27" s="8"/>
      <c r="J27" s="1" t="s">
        <v>332</v>
      </c>
      <c r="K27" s="24">
        <v>16</v>
      </c>
    </row>
    <row r="28" spans="1:11" x14ac:dyDescent="0.25">
      <c r="A28" s="41" t="s">
        <v>9</v>
      </c>
      <c r="B28" s="39">
        <v>29376</v>
      </c>
      <c r="F28" s="8"/>
      <c r="J28" s="1" t="s">
        <v>333</v>
      </c>
      <c r="K28" s="24">
        <v>15</v>
      </c>
    </row>
    <row r="29" spans="1:11" x14ac:dyDescent="0.25">
      <c r="A29" s="41" t="s">
        <v>12</v>
      </c>
      <c r="B29" s="39">
        <v>17194</v>
      </c>
      <c r="F29" s="8"/>
      <c r="J29" s="1" t="s">
        <v>334</v>
      </c>
      <c r="K29" s="24">
        <v>14</v>
      </c>
    </row>
    <row r="30" spans="1:11" ht="15.75" thickBot="1" x14ac:dyDescent="0.3">
      <c r="A30" s="37" t="s">
        <v>402</v>
      </c>
      <c r="B30" s="40">
        <v>5361</v>
      </c>
      <c r="F30" s="8"/>
      <c r="J30" s="1" t="s">
        <v>335</v>
      </c>
      <c r="K30" s="24">
        <v>16</v>
      </c>
    </row>
    <row r="31" spans="1:11" ht="15.75" thickBot="1" x14ac:dyDescent="0.3">
      <c r="A31" s="9"/>
      <c r="B31" s="10"/>
      <c r="C31" s="10"/>
      <c r="D31" s="10"/>
      <c r="E31" s="10"/>
      <c r="F31" s="11"/>
      <c r="J31" s="1" t="s">
        <v>336</v>
      </c>
      <c r="K31" s="24">
        <v>20</v>
      </c>
    </row>
    <row r="32" spans="1:11" ht="15.75" thickBot="1" x14ac:dyDescent="0.3">
      <c r="J32" s="1" t="s">
        <v>337</v>
      </c>
      <c r="K32" s="24">
        <v>19</v>
      </c>
    </row>
    <row r="33" spans="1:11" ht="15.75" thickBot="1" x14ac:dyDescent="0.3">
      <c r="A33" s="5"/>
      <c r="B33" s="6"/>
      <c r="C33" s="6"/>
      <c r="D33" s="6"/>
      <c r="E33" s="6"/>
      <c r="F33" s="7"/>
      <c r="J33" s="1" t="s">
        <v>338</v>
      </c>
      <c r="K33" s="24">
        <v>14</v>
      </c>
    </row>
    <row r="34" spans="1:11" ht="15.75" thickBot="1" x14ac:dyDescent="0.3">
      <c r="A34" s="35" t="s">
        <v>23</v>
      </c>
      <c r="B34" s="42" t="s">
        <v>24</v>
      </c>
      <c r="F34" s="8"/>
      <c r="J34" s="1" t="s">
        <v>339</v>
      </c>
      <c r="K34" s="24">
        <v>18</v>
      </c>
    </row>
    <row r="35" spans="1:11" x14ac:dyDescent="0.25">
      <c r="A35" s="36" t="s">
        <v>6</v>
      </c>
      <c r="B35" s="38">
        <v>215285</v>
      </c>
      <c r="F35" s="8"/>
      <c r="J35" s="1" t="s">
        <v>340</v>
      </c>
      <c r="K35" s="24">
        <v>13</v>
      </c>
    </row>
    <row r="36" spans="1:11" x14ac:dyDescent="0.25">
      <c r="A36" s="41" t="s">
        <v>18</v>
      </c>
      <c r="B36" s="39">
        <v>74783</v>
      </c>
      <c r="F36" s="8"/>
      <c r="J36" s="1" t="s">
        <v>341</v>
      </c>
      <c r="K36" s="24">
        <v>10</v>
      </c>
    </row>
    <row r="37" spans="1:11" x14ac:dyDescent="0.25">
      <c r="A37" s="41" t="s">
        <v>20</v>
      </c>
      <c r="B37" s="39">
        <v>38468</v>
      </c>
      <c r="F37" s="8"/>
      <c r="J37" s="1" t="s">
        <v>342</v>
      </c>
      <c r="K37" s="24">
        <v>8</v>
      </c>
    </row>
    <row r="38" spans="1:11" x14ac:dyDescent="0.25">
      <c r="A38" s="41" t="s">
        <v>21</v>
      </c>
      <c r="B38" s="39">
        <v>10929</v>
      </c>
      <c r="F38" s="8"/>
      <c r="J38" s="1" t="s">
        <v>343</v>
      </c>
      <c r="K38" s="24">
        <v>12</v>
      </c>
    </row>
    <row r="39" spans="1:11" x14ac:dyDescent="0.25">
      <c r="A39" s="41" t="s">
        <v>16</v>
      </c>
      <c r="B39" s="39">
        <v>9849</v>
      </c>
      <c r="F39" s="8"/>
      <c r="J39" s="1" t="s">
        <v>344</v>
      </c>
      <c r="K39" s="24">
        <v>19</v>
      </c>
    </row>
    <row r="40" spans="1:11" x14ac:dyDescent="0.25">
      <c r="A40" s="41" t="s">
        <v>17</v>
      </c>
      <c r="B40" s="39">
        <v>7530</v>
      </c>
      <c r="F40" s="8"/>
      <c r="J40" s="1" t="s">
        <v>345</v>
      </c>
      <c r="K40" s="24">
        <v>9</v>
      </c>
    </row>
    <row r="41" spans="1:11" x14ac:dyDescent="0.25">
      <c r="A41" s="41" t="s">
        <v>19</v>
      </c>
      <c r="B41" s="39">
        <v>7336</v>
      </c>
      <c r="F41" s="8"/>
      <c r="J41" s="1" t="s">
        <v>346</v>
      </c>
      <c r="K41" s="24">
        <v>13</v>
      </c>
    </row>
    <row r="42" spans="1:11" ht="15.75" thickBot="1" x14ac:dyDescent="0.3">
      <c r="A42" s="37" t="s">
        <v>22</v>
      </c>
      <c r="B42" s="40">
        <v>3125</v>
      </c>
      <c r="F42" s="8"/>
      <c r="J42" s="1" t="s">
        <v>347</v>
      </c>
      <c r="K42" s="24">
        <v>19</v>
      </c>
    </row>
    <row r="43" spans="1:11" ht="15.75" thickBot="1" x14ac:dyDescent="0.3">
      <c r="A43" s="9"/>
      <c r="B43" s="10"/>
      <c r="C43" s="10"/>
      <c r="D43" s="10"/>
      <c r="E43" s="10"/>
      <c r="F43" s="11"/>
      <c r="J43" s="1" t="s">
        <v>348</v>
      </c>
      <c r="K43" s="24">
        <v>10</v>
      </c>
    </row>
    <row r="44" spans="1:11" ht="15.75" thickBot="1" x14ac:dyDescent="0.3">
      <c r="J44" s="1" t="s">
        <v>349</v>
      </c>
      <c r="K44" s="24">
        <v>20</v>
      </c>
    </row>
    <row r="45" spans="1:11" ht="15.75" thickBot="1" x14ac:dyDescent="0.3">
      <c r="A45" s="5"/>
      <c r="B45" s="6"/>
      <c r="C45" s="6"/>
      <c r="D45" s="6"/>
      <c r="E45" s="6"/>
      <c r="F45" s="6"/>
      <c r="G45" s="7"/>
      <c r="J45" s="1" t="s">
        <v>350</v>
      </c>
      <c r="K45" s="24">
        <v>15</v>
      </c>
    </row>
    <row r="46" spans="1:11" ht="15.75" thickBot="1" x14ac:dyDescent="0.3">
      <c r="A46" s="35" t="s">
        <v>25</v>
      </c>
      <c r="B46" s="42" t="s">
        <v>27</v>
      </c>
      <c r="E46" s="35" t="s">
        <v>403</v>
      </c>
      <c r="F46" s="42" t="s">
        <v>27</v>
      </c>
      <c r="G46" s="8"/>
      <c r="J46" s="1" t="s">
        <v>351</v>
      </c>
      <c r="K46" s="24">
        <v>13</v>
      </c>
    </row>
    <row r="47" spans="1:11" x14ac:dyDescent="0.25">
      <c r="A47" s="36" t="s">
        <v>14</v>
      </c>
      <c r="B47" s="38">
        <v>4487</v>
      </c>
      <c r="E47" s="36" t="s">
        <v>7</v>
      </c>
      <c r="F47" s="38">
        <v>5684</v>
      </c>
      <c r="G47" s="8"/>
      <c r="J47" s="1" t="s">
        <v>352</v>
      </c>
      <c r="K47" s="24">
        <v>9</v>
      </c>
    </row>
    <row r="48" spans="1:11" ht="15.75" thickBot="1" x14ac:dyDescent="0.3">
      <c r="A48" s="37" t="s">
        <v>4</v>
      </c>
      <c r="B48" s="40">
        <v>4729</v>
      </c>
      <c r="E48" s="37" t="s">
        <v>15</v>
      </c>
      <c r="F48" s="40">
        <v>3532</v>
      </c>
      <c r="G48" s="8"/>
      <c r="J48" s="1" t="s">
        <v>353</v>
      </c>
      <c r="K48" s="24">
        <v>19</v>
      </c>
    </row>
    <row r="49" spans="1:11" x14ac:dyDescent="0.25">
      <c r="A49" s="12"/>
      <c r="G49" s="8"/>
      <c r="J49" s="1" t="s">
        <v>354</v>
      </c>
      <c r="K49" s="24">
        <v>14</v>
      </c>
    </row>
    <row r="50" spans="1:11" x14ac:dyDescent="0.25">
      <c r="A50" s="12"/>
      <c r="G50" s="8"/>
      <c r="J50" s="1" t="s">
        <v>355</v>
      </c>
      <c r="K50" s="24">
        <v>17</v>
      </c>
    </row>
    <row r="51" spans="1:11" x14ac:dyDescent="0.25">
      <c r="A51" s="12"/>
      <c r="G51" s="8"/>
      <c r="J51" s="1" t="s">
        <v>356</v>
      </c>
      <c r="K51" s="24">
        <v>17</v>
      </c>
    </row>
    <row r="52" spans="1:11" x14ac:dyDescent="0.25">
      <c r="A52" s="12"/>
      <c r="G52" s="8"/>
      <c r="J52" s="1" t="s">
        <v>357</v>
      </c>
      <c r="K52" s="24">
        <v>15</v>
      </c>
    </row>
    <row r="53" spans="1:11" x14ac:dyDescent="0.25">
      <c r="A53" s="12"/>
      <c r="G53" s="8"/>
      <c r="J53" s="1" t="s">
        <v>358</v>
      </c>
      <c r="K53" s="24">
        <v>9</v>
      </c>
    </row>
    <row r="54" spans="1:11" x14ac:dyDescent="0.25">
      <c r="A54" s="12"/>
      <c r="G54" s="8"/>
      <c r="J54" s="1" t="s">
        <v>359</v>
      </c>
      <c r="K54" s="24">
        <v>14</v>
      </c>
    </row>
    <row r="55" spans="1:11" x14ac:dyDescent="0.25">
      <c r="A55" s="12"/>
      <c r="G55" s="8"/>
      <c r="J55" s="1" t="s">
        <v>360</v>
      </c>
      <c r="K55" s="24">
        <v>22</v>
      </c>
    </row>
    <row r="56" spans="1:11" x14ac:dyDescent="0.25">
      <c r="A56" s="12"/>
      <c r="G56" s="8"/>
      <c r="J56" s="1" t="s">
        <v>361</v>
      </c>
      <c r="K56" s="24">
        <v>16</v>
      </c>
    </row>
    <row r="57" spans="1:11" x14ac:dyDescent="0.25">
      <c r="A57" s="12"/>
      <c r="G57" s="8"/>
      <c r="J57" s="1" t="s">
        <v>362</v>
      </c>
      <c r="K57" s="24">
        <v>22</v>
      </c>
    </row>
    <row r="58" spans="1:11" ht="15.75" thickBot="1" x14ac:dyDescent="0.3">
      <c r="A58" s="9"/>
      <c r="B58" s="10"/>
      <c r="C58" s="10"/>
      <c r="D58" s="10"/>
      <c r="E58" s="10"/>
      <c r="F58" s="10"/>
      <c r="G58" s="11"/>
      <c r="J58" s="1" t="s">
        <v>363</v>
      </c>
      <c r="K58" s="24">
        <v>12</v>
      </c>
    </row>
    <row r="59" spans="1:11" x14ac:dyDescent="0.25">
      <c r="J59" s="1" t="s">
        <v>364</v>
      </c>
      <c r="K59" s="24">
        <v>20</v>
      </c>
    </row>
    <row r="60" spans="1:11" x14ac:dyDescent="0.25">
      <c r="J60" s="1" t="s">
        <v>365</v>
      </c>
      <c r="K60" s="24">
        <v>18</v>
      </c>
    </row>
    <row r="61" spans="1:11" x14ac:dyDescent="0.25">
      <c r="J61" s="1" t="s">
        <v>366</v>
      </c>
      <c r="K61" s="24">
        <v>18</v>
      </c>
    </row>
    <row r="62" spans="1:11" x14ac:dyDescent="0.25">
      <c r="J62" s="1" t="s">
        <v>367</v>
      </c>
      <c r="K62" s="24">
        <v>13</v>
      </c>
    </row>
    <row r="63" spans="1:11" x14ac:dyDescent="0.25">
      <c r="J63" s="1" t="s">
        <v>368</v>
      </c>
      <c r="K63" s="24">
        <v>15</v>
      </c>
    </row>
    <row r="64" spans="1:11" x14ac:dyDescent="0.25">
      <c r="J64" s="1" t="s">
        <v>369</v>
      </c>
      <c r="K64" s="24">
        <v>19</v>
      </c>
    </row>
    <row r="65" spans="10:11" x14ac:dyDescent="0.25">
      <c r="J65" s="1" t="s">
        <v>370</v>
      </c>
      <c r="K65" s="24">
        <v>24</v>
      </c>
    </row>
    <row r="66" spans="10:11" x14ac:dyDescent="0.25">
      <c r="J66" s="1" t="s">
        <v>371</v>
      </c>
      <c r="K66" s="24">
        <v>24</v>
      </c>
    </row>
    <row r="67" spans="10:11" x14ac:dyDescent="0.25">
      <c r="J67" s="1" t="s">
        <v>372</v>
      </c>
      <c r="K67" s="24">
        <v>14</v>
      </c>
    </row>
    <row r="68" spans="10:11" x14ac:dyDescent="0.25">
      <c r="J68" s="1" t="s">
        <v>373</v>
      </c>
      <c r="K68" s="24">
        <v>14</v>
      </c>
    </row>
    <row r="69" spans="10:11" x14ac:dyDescent="0.25">
      <c r="J69" s="1" t="s">
        <v>374</v>
      </c>
      <c r="K69" s="24">
        <v>16</v>
      </c>
    </row>
    <row r="70" spans="10:11" x14ac:dyDescent="0.25">
      <c r="J70" s="1" t="s">
        <v>375</v>
      </c>
      <c r="K70" s="24">
        <v>26</v>
      </c>
    </row>
    <row r="71" spans="10:11" x14ac:dyDescent="0.25">
      <c r="J71" s="1" t="s">
        <v>376</v>
      </c>
      <c r="K71" s="24">
        <v>14</v>
      </c>
    </row>
    <row r="72" spans="10:11" x14ac:dyDescent="0.25">
      <c r="J72" s="1" t="s">
        <v>377</v>
      </c>
      <c r="K72" s="24">
        <v>22</v>
      </c>
    </row>
    <row r="73" spans="10:11" x14ac:dyDescent="0.25">
      <c r="J73" s="1" t="s">
        <v>378</v>
      </c>
      <c r="K73" s="24">
        <v>18</v>
      </c>
    </row>
    <row r="74" spans="10:11" x14ac:dyDescent="0.25">
      <c r="J74" s="1" t="s">
        <v>379</v>
      </c>
      <c r="K74" s="24">
        <v>20</v>
      </c>
    </row>
    <row r="75" spans="10:11" x14ac:dyDescent="0.25">
      <c r="J75" s="1" t="s">
        <v>380</v>
      </c>
      <c r="K75" s="24">
        <v>13</v>
      </c>
    </row>
    <row r="76" spans="10:11" x14ac:dyDescent="0.25">
      <c r="J76" s="1" t="s">
        <v>381</v>
      </c>
      <c r="K76" s="24">
        <v>13</v>
      </c>
    </row>
    <row r="77" spans="10:11" x14ac:dyDescent="0.25">
      <c r="J77" s="1" t="s">
        <v>382</v>
      </c>
      <c r="K77" s="24">
        <v>14</v>
      </c>
    </row>
    <row r="78" spans="10:11" x14ac:dyDescent="0.25">
      <c r="J78" s="1" t="s">
        <v>383</v>
      </c>
      <c r="K78" s="24">
        <v>13</v>
      </c>
    </row>
    <row r="79" spans="10:11" x14ac:dyDescent="0.25">
      <c r="J79" s="1" t="s">
        <v>384</v>
      </c>
      <c r="K79" s="24">
        <v>18</v>
      </c>
    </row>
    <row r="80" spans="10:11" x14ac:dyDescent="0.25">
      <c r="J80" s="1" t="s">
        <v>385</v>
      </c>
      <c r="K80" s="24">
        <v>12</v>
      </c>
    </row>
    <row r="81" spans="10:11" x14ac:dyDescent="0.25">
      <c r="J81" s="1" t="s">
        <v>386</v>
      </c>
      <c r="K81" s="24">
        <v>11</v>
      </c>
    </row>
    <row r="82" spans="10:11" x14ac:dyDescent="0.25">
      <c r="J82" s="1" t="s">
        <v>387</v>
      </c>
      <c r="K82" s="24">
        <v>14</v>
      </c>
    </row>
    <row r="83" spans="10:11" x14ac:dyDescent="0.25">
      <c r="J83" s="1" t="s">
        <v>388</v>
      </c>
      <c r="K83" s="24">
        <v>12</v>
      </c>
    </row>
    <row r="84" spans="10:11" x14ac:dyDescent="0.25">
      <c r="J84" s="1" t="s">
        <v>389</v>
      </c>
      <c r="K84" s="24">
        <v>16</v>
      </c>
    </row>
    <row r="85" spans="10:11" x14ac:dyDescent="0.25">
      <c r="J85" s="1" t="s">
        <v>390</v>
      </c>
      <c r="K85" s="24">
        <v>16</v>
      </c>
    </row>
    <row r="86" spans="10:11" x14ac:dyDescent="0.25">
      <c r="J86" s="1" t="s">
        <v>391</v>
      </c>
      <c r="K86" s="24">
        <v>15</v>
      </c>
    </row>
    <row r="87" spans="10:11" x14ac:dyDescent="0.25">
      <c r="J87" s="1" t="s">
        <v>392</v>
      </c>
      <c r="K87" s="24">
        <v>22</v>
      </c>
    </row>
    <row r="88" spans="10:11" x14ac:dyDescent="0.25">
      <c r="J88" s="1" t="s">
        <v>393</v>
      </c>
      <c r="K88" s="24">
        <v>18</v>
      </c>
    </row>
    <row r="89" spans="10:11" x14ac:dyDescent="0.25">
      <c r="J89" s="1" t="s">
        <v>394</v>
      </c>
      <c r="K89" s="24">
        <v>10</v>
      </c>
    </row>
    <row r="90" spans="10:11" x14ac:dyDescent="0.25">
      <c r="J90" s="1" t="s">
        <v>395</v>
      </c>
      <c r="K90" s="24">
        <v>17</v>
      </c>
    </row>
    <row r="91" spans="10:11" x14ac:dyDescent="0.25">
      <c r="J91" s="1" t="s">
        <v>396</v>
      </c>
      <c r="K91" s="24">
        <v>17</v>
      </c>
    </row>
    <row r="92" spans="10:11" x14ac:dyDescent="0.25">
      <c r="J92" s="1" t="s">
        <v>397</v>
      </c>
      <c r="K92" s="24">
        <v>12</v>
      </c>
    </row>
    <row r="93" spans="10:11" x14ac:dyDescent="0.25">
      <c r="J93" s="1" t="s">
        <v>398</v>
      </c>
      <c r="K93" s="24">
        <v>14</v>
      </c>
    </row>
    <row r="94" spans="10:11" x14ac:dyDescent="0.25">
      <c r="J94" s="1" t="s">
        <v>399</v>
      </c>
      <c r="K94" s="24">
        <v>18</v>
      </c>
    </row>
    <row r="95" spans="10:11" x14ac:dyDescent="0.25">
      <c r="J95" s="1" t="s">
        <v>39</v>
      </c>
      <c r="K95" s="24">
        <v>31</v>
      </c>
    </row>
    <row r="96" spans="10:11" x14ac:dyDescent="0.25">
      <c r="J96" s="1" t="s">
        <v>40</v>
      </c>
      <c r="K96" s="24">
        <v>32</v>
      </c>
    </row>
    <row r="97" spans="10:11" x14ac:dyDescent="0.25">
      <c r="J97" s="1" t="s">
        <v>41</v>
      </c>
      <c r="K97" s="24">
        <v>31</v>
      </c>
    </row>
    <row r="98" spans="10:11" x14ac:dyDescent="0.25">
      <c r="J98" s="1" t="s">
        <v>42</v>
      </c>
      <c r="K98" s="24">
        <v>29</v>
      </c>
    </row>
    <row r="99" spans="10:11" x14ac:dyDescent="0.25">
      <c r="J99" s="1" t="s">
        <v>43</v>
      </c>
      <c r="K99" s="24">
        <v>34</v>
      </c>
    </row>
    <row r="100" spans="10:11" x14ac:dyDescent="0.25">
      <c r="J100" s="1" t="s">
        <v>44</v>
      </c>
      <c r="K100" s="24">
        <v>31</v>
      </c>
    </row>
    <row r="101" spans="10:11" x14ac:dyDescent="0.25">
      <c r="J101" s="1" t="s">
        <v>45</v>
      </c>
      <c r="K101" s="24">
        <v>27</v>
      </c>
    </row>
    <row r="102" spans="10:11" x14ac:dyDescent="0.25">
      <c r="J102" s="1" t="s">
        <v>46</v>
      </c>
      <c r="K102" s="24">
        <v>32</v>
      </c>
    </row>
    <row r="103" spans="10:11" x14ac:dyDescent="0.25">
      <c r="J103" s="1" t="s">
        <v>47</v>
      </c>
      <c r="K103" s="24">
        <v>27</v>
      </c>
    </row>
    <row r="104" spans="10:11" x14ac:dyDescent="0.25">
      <c r="J104" s="1" t="s">
        <v>48</v>
      </c>
      <c r="K104" s="24">
        <v>27</v>
      </c>
    </row>
    <row r="105" spans="10:11" x14ac:dyDescent="0.25">
      <c r="J105" s="1" t="s">
        <v>49</v>
      </c>
      <c r="K105" s="24">
        <v>33</v>
      </c>
    </row>
    <row r="106" spans="10:11" x14ac:dyDescent="0.25">
      <c r="J106" s="1" t="s">
        <v>50</v>
      </c>
      <c r="K106" s="24">
        <v>42</v>
      </c>
    </row>
    <row r="107" spans="10:11" x14ac:dyDescent="0.25">
      <c r="J107" s="1" t="s">
        <v>51</v>
      </c>
      <c r="K107" s="24">
        <v>25</v>
      </c>
    </row>
    <row r="108" spans="10:11" x14ac:dyDescent="0.25">
      <c r="J108" s="1" t="s">
        <v>52</v>
      </c>
      <c r="K108" s="24">
        <v>34</v>
      </c>
    </row>
    <row r="109" spans="10:11" x14ac:dyDescent="0.25">
      <c r="J109" s="1" t="s">
        <v>53</v>
      </c>
      <c r="K109" s="24">
        <v>32</v>
      </c>
    </row>
    <row r="110" spans="10:11" x14ac:dyDescent="0.25">
      <c r="J110" s="1" t="s">
        <v>54</v>
      </c>
      <c r="K110" s="24">
        <v>34</v>
      </c>
    </row>
    <row r="111" spans="10:11" x14ac:dyDescent="0.25">
      <c r="J111" s="1" t="s">
        <v>55</v>
      </c>
      <c r="K111" s="24">
        <v>26</v>
      </c>
    </row>
    <row r="112" spans="10:11" x14ac:dyDescent="0.25">
      <c r="J112" s="1" t="s">
        <v>56</v>
      </c>
      <c r="K112" s="24">
        <v>36</v>
      </c>
    </row>
    <row r="113" spans="10:11" x14ac:dyDescent="0.25">
      <c r="J113" s="1" t="s">
        <v>57</v>
      </c>
      <c r="K113" s="24">
        <v>31</v>
      </c>
    </row>
    <row r="114" spans="10:11" x14ac:dyDescent="0.25">
      <c r="J114" s="1" t="s">
        <v>58</v>
      </c>
      <c r="K114" s="24">
        <v>32</v>
      </c>
    </row>
    <row r="115" spans="10:11" x14ac:dyDescent="0.25">
      <c r="J115" s="1" t="s">
        <v>59</v>
      </c>
      <c r="K115" s="24">
        <v>33</v>
      </c>
    </row>
    <row r="116" spans="10:11" x14ac:dyDescent="0.25">
      <c r="J116" s="1" t="s">
        <v>60</v>
      </c>
      <c r="K116" s="24">
        <v>39</v>
      </c>
    </row>
    <row r="117" spans="10:11" x14ac:dyDescent="0.25">
      <c r="J117" s="1" t="s">
        <v>61</v>
      </c>
      <c r="K117" s="24">
        <v>27</v>
      </c>
    </row>
    <row r="118" spans="10:11" x14ac:dyDescent="0.25">
      <c r="J118" s="1" t="s">
        <v>62</v>
      </c>
      <c r="K118" s="24">
        <v>32</v>
      </c>
    </row>
    <row r="119" spans="10:11" x14ac:dyDescent="0.25">
      <c r="J119" s="1" t="s">
        <v>63</v>
      </c>
      <c r="K119" s="24">
        <v>33</v>
      </c>
    </row>
    <row r="120" spans="10:11" x14ac:dyDescent="0.25">
      <c r="J120" s="1" t="s">
        <v>64</v>
      </c>
      <c r="K120" s="24">
        <v>34</v>
      </c>
    </row>
    <row r="121" spans="10:11" x14ac:dyDescent="0.25">
      <c r="J121" s="1" t="s">
        <v>65</v>
      </c>
      <c r="K121" s="24">
        <v>35</v>
      </c>
    </row>
    <row r="122" spans="10:11" x14ac:dyDescent="0.25">
      <c r="J122" s="1" t="s">
        <v>66</v>
      </c>
      <c r="K122" s="24">
        <v>32</v>
      </c>
    </row>
    <row r="123" spans="10:11" x14ac:dyDescent="0.25">
      <c r="J123" s="1" t="s">
        <v>67</v>
      </c>
      <c r="K123" s="24">
        <v>27</v>
      </c>
    </row>
    <row r="124" spans="10:11" x14ac:dyDescent="0.25">
      <c r="J124" s="1" t="s">
        <v>68</v>
      </c>
      <c r="K124" s="24">
        <v>30</v>
      </c>
    </row>
    <row r="125" spans="10:11" x14ac:dyDescent="0.25">
      <c r="J125" s="1" t="s">
        <v>69</v>
      </c>
      <c r="K125" s="24">
        <v>34</v>
      </c>
    </row>
    <row r="126" spans="10:11" x14ac:dyDescent="0.25">
      <c r="J126" s="1" t="s">
        <v>70</v>
      </c>
      <c r="K126" s="24">
        <v>37</v>
      </c>
    </row>
    <row r="127" spans="10:11" x14ac:dyDescent="0.25">
      <c r="J127" s="1" t="s">
        <v>71</v>
      </c>
      <c r="K127" s="24">
        <v>41</v>
      </c>
    </row>
    <row r="128" spans="10:11" x14ac:dyDescent="0.25">
      <c r="J128" s="1" t="s">
        <v>72</v>
      </c>
      <c r="K128" s="24">
        <v>31</v>
      </c>
    </row>
    <row r="129" spans="10:11" x14ac:dyDescent="0.25">
      <c r="J129" s="1" t="s">
        <v>73</v>
      </c>
      <c r="K129" s="24">
        <v>29</v>
      </c>
    </row>
    <row r="130" spans="10:11" x14ac:dyDescent="0.25">
      <c r="J130" s="1" t="s">
        <v>74</v>
      </c>
      <c r="K130" s="24">
        <v>33</v>
      </c>
    </row>
    <row r="131" spans="10:11" x14ac:dyDescent="0.25">
      <c r="J131" s="1" t="s">
        <v>75</v>
      </c>
      <c r="K131" s="24">
        <v>30</v>
      </c>
    </row>
    <row r="132" spans="10:11" x14ac:dyDescent="0.25">
      <c r="J132" s="1" t="s">
        <v>76</v>
      </c>
      <c r="K132" s="24">
        <v>37</v>
      </c>
    </row>
    <row r="133" spans="10:11" x14ac:dyDescent="0.25">
      <c r="J133" s="1" t="s">
        <v>77</v>
      </c>
      <c r="K133" s="24">
        <v>33</v>
      </c>
    </row>
    <row r="134" spans="10:11" x14ac:dyDescent="0.25">
      <c r="J134" s="1" t="s">
        <v>78</v>
      </c>
      <c r="K134" s="24">
        <v>37</v>
      </c>
    </row>
    <row r="135" spans="10:11" x14ac:dyDescent="0.25">
      <c r="J135" s="1" t="s">
        <v>79</v>
      </c>
      <c r="K135" s="24">
        <v>31</v>
      </c>
    </row>
    <row r="136" spans="10:11" x14ac:dyDescent="0.25">
      <c r="J136" s="1" t="s">
        <v>80</v>
      </c>
      <c r="K136" s="24">
        <v>25</v>
      </c>
    </row>
    <row r="137" spans="10:11" x14ac:dyDescent="0.25">
      <c r="J137" s="1" t="s">
        <v>81</v>
      </c>
      <c r="K137" s="24">
        <v>25</v>
      </c>
    </row>
    <row r="138" spans="10:11" x14ac:dyDescent="0.25">
      <c r="J138" s="1" t="s">
        <v>82</v>
      </c>
      <c r="K138" s="24">
        <v>25</v>
      </c>
    </row>
    <row r="139" spans="10:11" x14ac:dyDescent="0.25">
      <c r="J139" s="1" t="s">
        <v>83</v>
      </c>
      <c r="K139" s="24">
        <v>23</v>
      </c>
    </row>
    <row r="140" spans="10:11" x14ac:dyDescent="0.25">
      <c r="J140" s="1" t="s">
        <v>84</v>
      </c>
      <c r="K140" s="24">
        <v>41</v>
      </c>
    </row>
    <row r="141" spans="10:11" x14ac:dyDescent="0.25">
      <c r="J141" s="1" t="s">
        <v>85</v>
      </c>
      <c r="K141" s="24">
        <v>31</v>
      </c>
    </row>
    <row r="142" spans="10:11" x14ac:dyDescent="0.25">
      <c r="J142" s="1" t="s">
        <v>86</v>
      </c>
      <c r="K142" s="24">
        <v>34</v>
      </c>
    </row>
    <row r="143" spans="10:11" x14ac:dyDescent="0.25">
      <c r="J143" s="1" t="s">
        <v>87</v>
      </c>
      <c r="K143" s="24">
        <v>31</v>
      </c>
    </row>
    <row r="144" spans="10:11" x14ac:dyDescent="0.25">
      <c r="J144" s="1" t="s">
        <v>88</v>
      </c>
      <c r="K144" s="24">
        <v>31</v>
      </c>
    </row>
    <row r="145" spans="10:11" x14ac:dyDescent="0.25">
      <c r="J145" s="1" t="s">
        <v>89</v>
      </c>
      <c r="K145" s="24">
        <v>44</v>
      </c>
    </row>
    <row r="146" spans="10:11" x14ac:dyDescent="0.25">
      <c r="J146" s="1" t="s">
        <v>90</v>
      </c>
      <c r="K146" s="24">
        <v>43</v>
      </c>
    </row>
    <row r="147" spans="10:11" x14ac:dyDescent="0.25">
      <c r="J147" s="1" t="s">
        <v>91</v>
      </c>
      <c r="K147" s="24">
        <v>33</v>
      </c>
    </row>
    <row r="148" spans="10:11" x14ac:dyDescent="0.25">
      <c r="J148" s="1" t="s">
        <v>92</v>
      </c>
      <c r="K148" s="24">
        <v>28</v>
      </c>
    </row>
    <row r="149" spans="10:11" x14ac:dyDescent="0.25">
      <c r="J149" s="1" t="s">
        <v>93</v>
      </c>
      <c r="K149" s="24">
        <v>34</v>
      </c>
    </row>
    <row r="150" spans="10:11" x14ac:dyDescent="0.25">
      <c r="J150" s="1" t="s">
        <v>94</v>
      </c>
      <c r="K150" s="24">
        <v>24</v>
      </c>
    </row>
    <row r="151" spans="10:11" x14ac:dyDescent="0.25">
      <c r="J151" s="1" t="s">
        <v>95</v>
      </c>
      <c r="K151" s="24">
        <v>27</v>
      </c>
    </row>
    <row r="152" spans="10:11" x14ac:dyDescent="0.25">
      <c r="J152" s="1" t="s">
        <v>96</v>
      </c>
      <c r="K152" s="24">
        <v>23</v>
      </c>
    </row>
    <row r="153" spans="10:11" x14ac:dyDescent="0.25">
      <c r="J153" s="1" t="s">
        <v>97</v>
      </c>
      <c r="K153" s="24">
        <v>35</v>
      </c>
    </row>
    <row r="154" spans="10:11" x14ac:dyDescent="0.25">
      <c r="J154" s="1" t="s">
        <v>98</v>
      </c>
      <c r="K154" s="24">
        <v>39</v>
      </c>
    </row>
    <row r="155" spans="10:11" x14ac:dyDescent="0.25">
      <c r="J155" s="1" t="s">
        <v>99</v>
      </c>
      <c r="K155" s="24">
        <v>30</v>
      </c>
    </row>
    <row r="156" spans="10:11" x14ac:dyDescent="0.25">
      <c r="J156" s="1" t="s">
        <v>100</v>
      </c>
      <c r="K156" s="24">
        <v>43</v>
      </c>
    </row>
    <row r="157" spans="10:11" x14ac:dyDescent="0.25">
      <c r="J157" s="1" t="s">
        <v>101</v>
      </c>
      <c r="K157" s="24">
        <v>27</v>
      </c>
    </row>
    <row r="158" spans="10:11" x14ac:dyDescent="0.25">
      <c r="J158" s="1" t="s">
        <v>102</v>
      </c>
      <c r="K158" s="24">
        <v>42</v>
      </c>
    </row>
    <row r="159" spans="10:11" x14ac:dyDescent="0.25">
      <c r="J159" s="1" t="s">
        <v>103</v>
      </c>
      <c r="K159" s="24">
        <v>32</v>
      </c>
    </row>
    <row r="160" spans="10:11" x14ac:dyDescent="0.25">
      <c r="J160" s="1" t="s">
        <v>104</v>
      </c>
      <c r="K160" s="24">
        <v>32</v>
      </c>
    </row>
    <row r="161" spans="10:11" x14ac:dyDescent="0.25">
      <c r="J161" s="1" t="s">
        <v>105</v>
      </c>
      <c r="K161" s="24">
        <v>28</v>
      </c>
    </row>
    <row r="162" spans="10:11" x14ac:dyDescent="0.25">
      <c r="J162" s="1" t="s">
        <v>106</v>
      </c>
      <c r="K162" s="24">
        <v>32</v>
      </c>
    </row>
    <row r="163" spans="10:11" x14ac:dyDescent="0.25">
      <c r="J163" s="1" t="s">
        <v>107</v>
      </c>
      <c r="K163" s="24">
        <v>39</v>
      </c>
    </row>
    <row r="164" spans="10:11" x14ac:dyDescent="0.25">
      <c r="J164" s="1" t="s">
        <v>108</v>
      </c>
      <c r="K164" s="24">
        <v>40</v>
      </c>
    </row>
    <row r="165" spans="10:11" x14ac:dyDescent="0.25">
      <c r="J165" s="1" t="s">
        <v>109</v>
      </c>
      <c r="K165" s="24">
        <v>31</v>
      </c>
    </row>
    <row r="166" spans="10:11" x14ac:dyDescent="0.25">
      <c r="J166" s="1" t="s">
        <v>110</v>
      </c>
      <c r="K166" s="24">
        <v>34</v>
      </c>
    </row>
    <row r="167" spans="10:11" x14ac:dyDescent="0.25">
      <c r="J167" s="1" t="s">
        <v>111</v>
      </c>
      <c r="K167" s="24">
        <v>37</v>
      </c>
    </row>
    <row r="168" spans="10:11" x14ac:dyDescent="0.25">
      <c r="J168" s="1" t="s">
        <v>112</v>
      </c>
      <c r="K168" s="24">
        <v>30</v>
      </c>
    </row>
    <row r="169" spans="10:11" x14ac:dyDescent="0.25">
      <c r="J169" s="1" t="s">
        <v>113</v>
      </c>
      <c r="K169" s="24">
        <v>25</v>
      </c>
    </row>
    <row r="170" spans="10:11" x14ac:dyDescent="0.25">
      <c r="J170" s="1" t="s">
        <v>114</v>
      </c>
      <c r="K170" s="24">
        <v>38</v>
      </c>
    </row>
    <row r="171" spans="10:11" x14ac:dyDescent="0.25">
      <c r="J171" s="1" t="s">
        <v>115</v>
      </c>
      <c r="K171" s="24">
        <v>27</v>
      </c>
    </row>
    <row r="172" spans="10:11" x14ac:dyDescent="0.25">
      <c r="J172" s="1" t="s">
        <v>116</v>
      </c>
      <c r="K172" s="24">
        <v>37</v>
      </c>
    </row>
    <row r="173" spans="10:11" x14ac:dyDescent="0.25">
      <c r="J173" s="1" t="s">
        <v>117</v>
      </c>
      <c r="K173" s="24">
        <v>33</v>
      </c>
    </row>
    <row r="174" spans="10:11" x14ac:dyDescent="0.25">
      <c r="J174" s="1" t="s">
        <v>118</v>
      </c>
      <c r="K174" s="24">
        <v>23</v>
      </c>
    </row>
    <row r="175" spans="10:11" x14ac:dyDescent="0.25">
      <c r="J175" s="1" t="s">
        <v>119</v>
      </c>
      <c r="K175" s="24">
        <v>27</v>
      </c>
    </row>
    <row r="176" spans="10:11" x14ac:dyDescent="0.25">
      <c r="J176" s="1" t="s">
        <v>120</v>
      </c>
      <c r="K176" s="24">
        <v>29</v>
      </c>
    </row>
    <row r="177" spans="10:11" x14ac:dyDescent="0.25">
      <c r="J177" s="1" t="s">
        <v>121</v>
      </c>
      <c r="K177" s="24">
        <v>38</v>
      </c>
    </row>
    <row r="178" spans="10:11" x14ac:dyDescent="0.25">
      <c r="J178" s="1" t="s">
        <v>122</v>
      </c>
      <c r="K178" s="24">
        <v>28</v>
      </c>
    </row>
    <row r="179" spans="10:11" x14ac:dyDescent="0.25">
      <c r="J179" s="1" t="s">
        <v>123</v>
      </c>
      <c r="K179" s="24">
        <v>36</v>
      </c>
    </row>
    <row r="180" spans="10:11" x14ac:dyDescent="0.25">
      <c r="J180" s="1" t="s">
        <v>124</v>
      </c>
      <c r="K180" s="24">
        <v>31</v>
      </c>
    </row>
    <row r="181" spans="10:11" x14ac:dyDescent="0.25">
      <c r="J181" s="1" t="s">
        <v>125</v>
      </c>
      <c r="K181" s="24">
        <v>34</v>
      </c>
    </row>
    <row r="182" spans="10:11" x14ac:dyDescent="0.25">
      <c r="J182" s="1" t="s">
        <v>126</v>
      </c>
      <c r="K182" s="24">
        <v>39</v>
      </c>
    </row>
    <row r="183" spans="10:11" x14ac:dyDescent="0.25">
      <c r="J183" s="1" t="s">
        <v>127</v>
      </c>
      <c r="K183" s="24">
        <v>40</v>
      </c>
    </row>
    <row r="184" spans="10:11" x14ac:dyDescent="0.25">
      <c r="J184" s="1" t="s">
        <v>128</v>
      </c>
      <c r="K184" s="24">
        <v>31</v>
      </c>
    </row>
    <row r="185" spans="10:11" x14ac:dyDescent="0.25">
      <c r="J185" s="1" t="s">
        <v>129</v>
      </c>
      <c r="K185" s="24">
        <v>28</v>
      </c>
    </row>
    <row r="186" spans="10:11" x14ac:dyDescent="0.25">
      <c r="J186" s="1" t="s">
        <v>130</v>
      </c>
      <c r="K186" s="24">
        <v>32</v>
      </c>
    </row>
    <row r="187" spans="10:11" x14ac:dyDescent="0.25">
      <c r="J187" s="1" t="s">
        <v>131</v>
      </c>
      <c r="K187" s="24">
        <v>28</v>
      </c>
    </row>
    <row r="188" spans="10:11" x14ac:dyDescent="0.25">
      <c r="J188" s="1" t="s">
        <v>132</v>
      </c>
      <c r="K188" s="24">
        <v>28</v>
      </c>
    </row>
    <row r="189" spans="10:11" x14ac:dyDescent="0.25">
      <c r="J189" s="1" t="s">
        <v>133</v>
      </c>
      <c r="K189" s="24">
        <v>25</v>
      </c>
    </row>
    <row r="190" spans="10:11" x14ac:dyDescent="0.25">
      <c r="J190" s="1" t="s">
        <v>134</v>
      </c>
      <c r="K190" s="24">
        <v>23</v>
      </c>
    </row>
    <row r="191" spans="10:11" x14ac:dyDescent="0.25">
      <c r="J191" s="1" t="s">
        <v>135</v>
      </c>
      <c r="K191" s="24">
        <v>22</v>
      </c>
    </row>
    <row r="192" spans="10:11" x14ac:dyDescent="0.25">
      <c r="J192" s="1" t="s">
        <v>136</v>
      </c>
      <c r="K192" s="24">
        <v>33</v>
      </c>
    </row>
    <row r="193" spans="10:11" x14ac:dyDescent="0.25">
      <c r="J193" s="1" t="s">
        <v>137</v>
      </c>
      <c r="K193" s="24">
        <v>31</v>
      </c>
    </row>
    <row r="194" spans="10:11" x14ac:dyDescent="0.25">
      <c r="J194" s="1" t="s">
        <v>138</v>
      </c>
      <c r="K194" s="24">
        <v>35</v>
      </c>
    </row>
    <row r="195" spans="10:11" x14ac:dyDescent="0.25">
      <c r="J195" s="1" t="s">
        <v>139</v>
      </c>
      <c r="K195" s="24">
        <v>30</v>
      </c>
    </row>
    <row r="196" spans="10:11" x14ac:dyDescent="0.25">
      <c r="J196" s="1" t="s">
        <v>140</v>
      </c>
      <c r="K196" s="24">
        <v>32</v>
      </c>
    </row>
    <row r="197" spans="10:11" x14ac:dyDescent="0.25">
      <c r="J197" s="1" t="s">
        <v>141</v>
      </c>
      <c r="K197" s="24">
        <v>39</v>
      </c>
    </row>
    <row r="198" spans="10:11" x14ac:dyDescent="0.25">
      <c r="J198" s="1" t="s">
        <v>142</v>
      </c>
      <c r="K198" s="24">
        <v>39</v>
      </c>
    </row>
    <row r="199" spans="10:11" x14ac:dyDescent="0.25">
      <c r="J199" s="1" t="s">
        <v>143</v>
      </c>
      <c r="K199" s="24">
        <v>30</v>
      </c>
    </row>
    <row r="200" spans="10:11" x14ac:dyDescent="0.25">
      <c r="J200" s="1" t="s">
        <v>144</v>
      </c>
      <c r="K200" s="24">
        <v>29</v>
      </c>
    </row>
    <row r="201" spans="10:11" x14ac:dyDescent="0.25">
      <c r="J201" s="1" t="s">
        <v>145</v>
      </c>
      <c r="K201" s="24">
        <v>34</v>
      </c>
    </row>
    <row r="202" spans="10:11" x14ac:dyDescent="0.25">
      <c r="J202" s="1" t="s">
        <v>146</v>
      </c>
      <c r="K202" s="24">
        <v>30</v>
      </c>
    </row>
    <row r="203" spans="10:11" x14ac:dyDescent="0.25">
      <c r="J203" s="1" t="s">
        <v>147</v>
      </c>
      <c r="K203" s="24">
        <v>28</v>
      </c>
    </row>
    <row r="204" spans="10:11" x14ac:dyDescent="0.25">
      <c r="J204" s="1" t="s">
        <v>148</v>
      </c>
      <c r="K204" s="24">
        <v>33</v>
      </c>
    </row>
    <row r="205" spans="10:11" x14ac:dyDescent="0.25">
      <c r="J205" s="1" t="s">
        <v>149</v>
      </c>
      <c r="K205" s="24">
        <v>30</v>
      </c>
    </row>
    <row r="206" spans="10:11" x14ac:dyDescent="0.25">
      <c r="J206" s="1" t="s">
        <v>150</v>
      </c>
      <c r="K206" s="24">
        <v>31</v>
      </c>
    </row>
    <row r="207" spans="10:11" x14ac:dyDescent="0.25">
      <c r="J207" s="1" t="s">
        <v>151</v>
      </c>
      <c r="K207" s="24">
        <v>27</v>
      </c>
    </row>
    <row r="208" spans="10:11" x14ac:dyDescent="0.25">
      <c r="J208" s="1" t="s">
        <v>152</v>
      </c>
      <c r="K208" s="24">
        <v>32</v>
      </c>
    </row>
    <row r="209" spans="10:11" x14ac:dyDescent="0.25">
      <c r="J209" s="1" t="s">
        <v>153</v>
      </c>
      <c r="K209" s="24">
        <v>29</v>
      </c>
    </row>
    <row r="210" spans="10:11" x14ac:dyDescent="0.25">
      <c r="J210" s="1" t="s">
        <v>154</v>
      </c>
      <c r="K210" s="24">
        <v>29</v>
      </c>
    </row>
    <row r="211" spans="10:11" x14ac:dyDescent="0.25">
      <c r="J211" s="1" t="s">
        <v>155</v>
      </c>
      <c r="K211" s="24">
        <v>29</v>
      </c>
    </row>
    <row r="212" spans="10:11" x14ac:dyDescent="0.25">
      <c r="J212" s="1" t="s">
        <v>156</v>
      </c>
      <c r="K212" s="24">
        <v>30</v>
      </c>
    </row>
    <row r="213" spans="10:11" x14ac:dyDescent="0.25">
      <c r="J213" s="1" t="s">
        <v>157</v>
      </c>
      <c r="K213" s="24">
        <v>32</v>
      </c>
    </row>
    <row r="214" spans="10:11" x14ac:dyDescent="0.25">
      <c r="J214" s="1" t="s">
        <v>158</v>
      </c>
      <c r="K214" s="24">
        <v>39</v>
      </c>
    </row>
    <row r="215" spans="10:11" x14ac:dyDescent="0.25">
      <c r="J215" s="1" t="s">
        <v>159</v>
      </c>
      <c r="K215" s="24">
        <v>32</v>
      </c>
    </row>
    <row r="216" spans="10:11" x14ac:dyDescent="0.25">
      <c r="J216" s="1" t="s">
        <v>160</v>
      </c>
      <c r="K216" s="24">
        <v>31</v>
      </c>
    </row>
    <row r="217" spans="10:11" x14ac:dyDescent="0.25">
      <c r="J217" s="1" t="s">
        <v>161</v>
      </c>
      <c r="K217" s="24">
        <v>42</v>
      </c>
    </row>
    <row r="218" spans="10:11" x14ac:dyDescent="0.25">
      <c r="J218" s="1" t="s">
        <v>162</v>
      </c>
      <c r="K218" s="24">
        <v>34</v>
      </c>
    </row>
    <row r="219" spans="10:11" x14ac:dyDescent="0.25">
      <c r="J219" s="1" t="s">
        <v>163</v>
      </c>
      <c r="K219" s="24">
        <v>31</v>
      </c>
    </row>
    <row r="220" spans="10:11" x14ac:dyDescent="0.25">
      <c r="J220" s="1" t="s">
        <v>164</v>
      </c>
      <c r="K220" s="24">
        <v>29</v>
      </c>
    </row>
    <row r="221" spans="10:11" x14ac:dyDescent="0.25">
      <c r="J221" s="1" t="s">
        <v>165</v>
      </c>
      <c r="K221" s="24">
        <v>42</v>
      </c>
    </row>
    <row r="222" spans="10:11" x14ac:dyDescent="0.25">
      <c r="J222" s="1" t="s">
        <v>166</v>
      </c>
      <c r="K222" s="24">
        <v>22</v>
      </c>
    </row>
    <row r="223" spans="10:11" x14ac:dyDescent="0.25">
      <c r="J223" s="1" t="s">
        <v>167</v>
      </c>
      <c r="K223" s="24">
        <v>28</v>
      </c>
    </row>
    <row r="224" spans="10:11" x14ac:dyDescent="0.25">
      <c r="J224" s="1" t="s">
        <v>168</v>
      </c>
      <c r="K224" s="24">
        <v>31</v>
      </c>
    </row>
    <row r="225" spans="10:11" x14ac:dyDescent="0.25">
      <c r="J225" s="1" t="s">
        <v>169</v>
      </c>
      <c r="K225" s="24">
        <v>24</v>
      </c>
    </row>
    <row r="226" spans="10:11" x14ac:dyDescent="0.25">
      <c r="J226" s="1" t="s">
        <v>170</v>
      </c>
      <c r="K226" s="24">
        <v>48</v>
      </c>
    </row>
    <row r="227" spans="10:11" x14ac:dyDescent="0.25">
      <c r="J227" s="1" t="s">
        <v>171</v>
      </c>
      <c r="K227" s="24">
        <v>32</v>
      </c>
    </row>
    <row r="228" spans="10:11" x14ac:dyDescent="0.25">
      <c r="J228" s="1" t="s">
        <v>172</v>
      </c>
      <c r="K228" s="24">
        <v>37</v>
      </c>
    </row>
    <row r="229" spans="10:11" x14ac:dyDescent="0.25">
      <c r="J229" s="1" t="s">
        <v>173</v>
      </c>
      <c r="K229" s="24">
        <v>30</v>
      </c>
    </row>
    <row r="230" spans="10:11" x14ac:dyDescent="0.25">
      <c r="J230" s="1" t="s">
        <v>174</v>
      </c>
      <c r="K230" s="24">
        <v>27</v>
      </c>
    </row>
    <row r="231" spans="10:11" x14ac:dyDescent="0.25">
      <c r="J231" s="1" t="s">
        <v>175</v>
      </c>
      <c r="K231" s="24">
        <v>32</v>
      </c>
    </row>
    <row r="232" spans="10:11" x14ac:dyDescent="0.25">
      <c r="J232" s="1" t="s">
        <v>176</v>
      </c>
      <c r="K232" s="24">
        <v>33</v>
      </c>
    </row>
    <row r="233" spans="10:11" x14ac:dyDescent="0.25">
      <c r="J233" s="1" t="s">
        <v>177</v>
      </c>
      <c r="K233" s="24">
        <v>37</v>
      </c>
    </row>
    <row r="234" spans="10:11" x14ac:dyDescent="0.25">
      <c r="J234" s="1" t="s">
        <v>178</v>
      </c>
      <c r="K234" s="24">
        <v>33</v>
      </c>
    </row>
    <row r="235" spans="10:11" x14ac:dyDescent="0.25">
      <c r="J235" s="1" t="s">
        <v>179</v>
      </c>
      <c r="K235" s="24">
        <v>35</v>
      </c>
    </row>
    <row r="236" spans="10:11" x14ac:dyDescent="0.25">
      <c r="J236" s="1" t="s">
        <v>180</v>
      </c>
      <c r="K236" s="24">
        <v>45</v>
      </c>
    </row>
    <row r="237" spans="10:11" x14ac:dyDescent="0.25">
      <c r="J237" s="1" t="s">
        <v>181</v>
      </c>
      <c r="K237" s="24">
        <v>26</v>
      </c>
    </row>
    <row r="238" spans="10:11" x14ac:dyDescent="0.25">
      <c r="J238" s="1" t="s">
        <v>182</v>
      </c>
      <c r="K238" s="24">
        <v>24</v>
      </c>
    </row>
    <row r="239" spans="10:11" x14ac:dyDescent="0.25">
      <c r="J239" s="1" t="s">
        <v>183</v>
      </c>
      <c r="K239" s="24">
        <v>34</v>
      </c>
    </row>
    <row r="240" spans="10:11" x14ac:dyDescent="0.25">
      <c r="J240" s="1" t="s">
        <v>184</v>
      </c>
      <c r="K240" s="24">
        <v>31</v>
      </c>
    </row>
    <row r="241" spans="10:11" x14ac:dyDescent="0.25">
      <c r="J241" s="1" t="s">
        <v>185</v>
      </c>
      <c r="K241" s="24">
        <v>42</v>
      </c>
    </row>
    <row r="242" spans="10:11" x14ac:dyDescent="0.25">
      <c r="J242" s="1" t="s">
        <v>186</v>
      </c>
      <c r="K242" s="24">
        <v>31</v>
      </c>
    </row>
    <row r="243" spans="10:11" x14ac:dyDescent="0.25">
      <c r="J243" s="1" t="s">
        <v>187</v>
      </c>
      <c r="K243" s="24">
        <v>34</v>
      </c>
    </row>
    <row r="244" spans="10:11" x14ac:dyDescent="0.25">
      <c r="J244" s="1" t="s">
        <v>188</v>
      </c>
      <c r="K244" s="24">
        <v>38</v>
      </c>
    </row>
    <row r="245" spans="10:11" x14ac:dyDescent="0.25">
      <c r="J245" s="1" t="s">
        <v>189</v>
      </c>
      <c r="K245" s="24">
        <v>39</v>
      </c>
    </row>
    <row r="246" spans="10:11" x14ac:dyDescent="0.25">
      <c r="J246" s="1" t="s">
        <v>190</v>
      </c>
      <c r="K246" s="24">
        <v>25</v>
      </c>
    </row>
    <row r="247" spans="10:11" x14ac:dyDescent="0.25">
      <c r="J247" s="1" t="s">
        <v>191</v>
      </c>
      <c r="K247" s="24">
        <v>28</v>
      </c>
    </row>
    <row r="248" spans="10:11" x14ac:dyDescent="0.25">
      <c r="J248" s="1" t="s">
        <v>192</v>
      </c>
      <c r="K248" s="24">
        <v>35</v>
      </c>
    </row>
    <row r="249" spans="10:11" x14ac:dyDescent="0.25">
      <c r="J249" s="1" t="s">
        <v>193</v>
      </c>
      <c r="K249" s="24">
        <v>35</v>
      </c>
    </row>
    <row r="250" spans="10:11" x14ac:dyDescent="0.25">
      <c r="J250" s="1" t="s">
        <v>194</v>
      </c>
      <c r="K250" s="24">
        <v>37</v>
      </c>
    </row>
    <row r="251" spans="10:11" x14ac:dyDescent="0.25">
      <c r="J251" s="1" t="s">
        <v>195</v>
      </c>
      <c r="K251" s="24">
        <v>31</v>
      </c>
    </row>
    <row r="252" spans="10:11" x14ac:dyDescent="0.25">
      <c r="J252" s="1" t="s">
        <v>196</v>
      </c>
      <c r="K252" s="24">
        <v>24</v>
      </c>
    </row>
    <row r="253" spans="10:11" x14ac:dyDescent="0.25">
      <c r="J253" s="1" t="s">
        <v>197</v>
      </c>
      <c r="K253" s="24">
        <v>28</v>
      </c>
    </row>
    <row r="254" spans="10:11" x14ac:dyDescent="0.25">
      <c r="J254" s="1" t="s">
        <v>198</v>
      </c>
      <c r="K254" s="24">
        <v>29</v>
      </c>
    </row>
    <row r="255" spans="10:11" x14ac:dyDescent="0.25">
      <c r="J255" s="1" t="s">
        <v>199</v>
      </c>
      <c r="K255" s="24">
        <v>34</v>
      </c>
    </row>
    <row r="256" spans="10:11" x14ac:dyDescent="0.25">
      <c r="J256" s="1" t="s">
        <v>200</v>
      </c>
      <c r="K256" s="24">
        <v>32</v>
      </c>
    </row>
    <row r="257" spans="10:11" x14ac:dyDescent="0.25">
      <c r="J257" s="1" t="s">
        <v>201</v>
      </c>
      <c r="K257" s="24">
        <v>29</v>
      </c>
    </row>
    <row r="258" spans="10:11" x14ac:dyDescent="0.25">
      <c r="J258" s="1" t="s">
        <v>202</v>
      </c>
      <c r="K258" s="24">
        <v>21</v>
      </c>
    </row>
    <row r="259" spans="10:11" x14ac:dyDescent="0.25">
      <c r="J259" s="1" t="s">
        <v>203</v>
      </c>
      <c r="K259" s="24">
        <v>29</v>
      </c>
    </row>
    <row r="260" spans="10:11" x14ac:dyDescent="0.25">
      <c r="J260" s="1" t="s">
        <v>204</v>
      </c>
      <c r="K260" s="24">
        <v>24</v>
      </c>
    </row>
    <row r="261" spans="10:11" x14ac:dyDescent="0.25">
      <c r="J261" s="1" t="s">
        <v>205</v>
      </c>
      <c r="K261" s="24">
        <v>28</v>
      </c>
    </row>
    <row r="262" spans="10:11" x14ac:dyDescent="0.25">
      <c r="J262" s="1" t="s">
        <v>206</v>
      </c>
      <c r="K262" s="24">
        <v>44</v>
      </c>
    </row>
    <row r="263" spans="10:11" x14ac:dyDescent="0.25">
      <c r="J263" s="1" t="s">
        <v>207</v>
      </c>
      <c r="K263" s="24">
        <v>35</v>
      </c>
    </row>
    <row r="264" spans="10:11" x14ac:dyDescent="0.25">
      <c r="J264" s="1" t="s">
        <v>208</v>
      </c>
      <c r="K264" s="24">
        <v>38</v>
      </c>
    </row>
    <row r="265" spans="10:11" x14ac:dyDescent="0.25">
      <c r="J265" s="1" t="s">
        <v>209</v>
      </c>
      <c r="K265" s="24">
        <v>28</v>
      </c>
    </row>
    <row r="266" spans="10:11" x14ac:dyDescent="0.25">
      <c r="J266" s="1" t="s">
        <v>210</v>
      </c>
      <c r="K266" s="24">
        <v>34</v>
      </c>
    </row>
    <row r="267" spans="10:11" x14ac:dyDescent="0.25">
      <c r="J267" s="1" t="s">
        <v>211</v>
      </c>
      <c r="K267" s="24">
        <v>26</v>
      </c>
    </row>
    <row r="268" spans="10:11" x14ac:dyDescent="0.25">
      <c r="J268" s="1" t="s">
        <v>212</v>
      </c>
      <c r="K268" s="24">
        <v>36</v>
      </c>
    </row>
    <row r="269" spans="10:11" x14ac:dyDescent="0.25">
      <c r="J269" s="1" t="s">
        <v>213</v>
      </c>
      <c r="K269" s="24">
        <v>32</v>
      </c>
    </row>
    <row r="270" spans="10:11" x14ac:dyDescent="0.25">
      <c r="J270" s="1" t="s">
        <v>214</v>
      </c>
      <c r="K270" s="24">
        <v>25</v>
      </c>
    </row>
    <row r="271" spans="10:11" x14ac:dyDescent="0.25">
      <c r="J271" s="1" t="s">
        <v>215</v>
      </c>
      <c r="K271" s="24">
        <v>30</v>
      </c>
    </row>
    <row r="272" spans="10:11" x14ac:dyDescent="0.25">
      <c r="J272" s="1" t="s">
        <v>216</v>
      </c>
      <c r="K272" s="24">
        <v>29</v>
      </c>
    </row>
    <row r="273" spans="10:11" x14ac:dyDescent="0.25">
      <c r="J273" s="1" t="s">
        <v>217</v>
      </c>
      <c r="K273" s="24">
        <v>32</v>
      </c>
    </row>
    <row r="274" spans="10:11" x14ac:dyDescent="0.25">
      <c r="J274" s="1" t="s">
        <v>218</v>
      </c>
      <c r="K274" s="24">
        <v>29</v>
      </c>
    </row>
    <row r="275" spans="10:11" x14ac:dyDescent="0.25">
      <c r="J275" s="1" t="s">
        <v>219</v>
      </c>
      <c r="K275" s="24">
        <v>33</v>
      </c>
    </row>
    <row r="276" spans="10:11" x14ac:dyDescent="0.25">
      <c r="J276" s="1" t="s">
        <v>220</v>
      </c>
      <c r="K276" s="24">
        <v>32</v>
      </c>
    </row>
    <row r="277" spans="10:11" x14ac:dyDescent="0.25">
      <c r="J277" s="1" t="s">
        <v>221</v>
      </c>
      <c r="K277" s="24">
        <v>36</v>
      </c>
    </row>
    <row r="278" spans="10:11" x14ac:dyDescent="0.25">
      <c r="J278" s="1" t="s">
        <v>222</v>
      </c>
      <c r="K278" s="24">
        <v>35</v>
      </c>
    </row>
    <row r="279" spans="10:11" x14ac:dyDescent="0.25">
      <c r="J279" s="1" t="s">
        <v>223</v>
      </c>
      <c r="K279" s="24">
        <v>25</v>
      </c>
    </row>
    <row r="280" spans="10:11" x14ac:dyDescent="0.25">
      <c r="J280" s="1" t="s">
        <v>224</v>
      </c>
      <c r="K280" s="24">
        <v>33</v>
      </c>
    </row>
    <row r="281" spans="10:11" x14ac:dyDescent="0.25">
      <c r="J281" s="1" t="s">
        <v>225</v>
      </c>
      <c r="K281" s="24">
        <v>34</v>
      </c>
    </row>
    <row r="282" spans="10:11" x14ac:dyDescent="0.25">
      <c r="J282" s="1" t="s">
        <v>226</v>
      </c>
      <c r="K282" s="24">
        <v>30</v>
      </c>
    </row>
    <row r="283" spans="10:11" x14ac:dyDescent="0.25">
      <c r="J283" s="1" t="s">
        <v>227</v>
      </c>
      <c r="K283" s="24">
        <v>26</v>
      </c>
    </row>
    <row r="284" spans="10:11" x14ac:dyDescent="0.25">
      <c r="J284" s="1" t="s">
        <v>228</v>
      </c>
      <c r="K284" s="24">
        <v>29</v>
      </c>
    </row>
    <row r="285" spans="10:11" x14ac:dyDescent="0.25">
      <c r="J285" s="1" t="s">
        <v>229</v>
      </c>
      <c r="K285" s="24">
        <v>26</v>
      </c>
    </row>
    <row r="286" spans="10:11" x14ac:dyDescent="0.25">
      <c r="J286" s="1" t="s">
        <v>230</v>
      </c>
      <c r="K286" s="24">
        <v>37</v>
      </c>
    </row>
    <row r="287" spans="10:11" x14ac:dyDescent="0.25">
      <c r="J287" s="1" t="s">
        <v>231</v>
      </c>
      <c r="K287" s="24">
        <v>22</v>
      </c>
    </row>
    <row r="288" spans="10:11" x14ac:dyDescent="0.25">
      <c r="J288" s="1" t="s">
        <v>232</v>
      </c>
      <c r="K288" s="24">
        <v>43</v>
      </c>
    </row>
    <row r="289" spans="10:11" x14ac:dyDescent="0.25">
      <c r="J289" s="1" t="s">
        <v>233</v>
      </c>
      <c r="K289" s="24">
        <v>37</v>
      </c>
    </row>
    <row r="290" spans="10:11" x14ac:dyDescent="0.25">
      <c r="J290" s="1" t="s">
        <v>234</v>
      </c>
      <c r="K290" s="24">
        <v>34</v>
      </c>
    </row>
    <row r="291" spans="10:11" x14ac:dyDescent="0.25">
      <c r="J291" s="1" t="s">
        <v>235</v>
      </c>
      <c r="K291" s="24">
        <v>31</v>
      </c>
    </row>
    <row r="292" spans="10:11" x14ac:dyDescent="0.25">
      <c r="J292" s="1" t="s">
        <v>236</v>
      </c>
      <c r="K292" s="24">
        <v>25</v>
      </c>
    </row>
    <row r="293" spans="10:11" x14ac:dyDescent="0.25">
      <c r="J293" s="1" t="s">
        <v>237</v>
      </c>
      <c r="K293" s="24">
        <v>26</v>
      </c>
    </row>
    <row r="294" spans="10:11" x14ac:dyDescent="0.25">
      <c r="J294" s="1" t="s">
        <v>238</v>
      </c>
      <c r="K294" s="24">
        <v>28</v>
      </c>
    </row>
    <row r="295" spans="10:11" x14ac:dyDescent="0.25">
      <c r="J295" s="1" t="s">
        <v>239</v>
      </c>
      <c r="K295" s="24">
        <v>43</v>
      </c>
    </row>
    <row r="296" spans="10:11" x14ac:dyDescent="0.25">
      <c r="J296" s="1" t="s">
        <v>240</v>
      </c>
      <c r="K296" s="24">
        <v>33</v>
      </c>
    </row>
    <row r="297" spans="10:11" x14ac:dyDescent="0.25">
      <c r="J297" s="1" t="s">
        <v>241</v>
      </c>
      <c r="K297" s="24">
        <v>42</v>
      </c>
    </row>
    <row r="298" spans="10:11" x14ac:dyDescent="0.25">
      <c r="J298" s="1" t="s">
        <v>242</v>
      </c>
      <c r="K298" s="24">
        <v>35</v>
      </c>
    </row>
    <row r="299" spans="10:11" x14ac:dyDescent="0.25">
      <c r="J299" s="1" t="s">
        <v>243</v>
      </c>
      <c r="K299" s="24">
        <v>35</v>
      </c>
    </row>
    <row r="300" spans="10:11" x14ac:dyDescent="0.25">
      <c r="J300" s="1" t="s">
        <v>244</v>
      </c>
      <c r="K300" s="24">
        <v>31</v>
      </c>
    </row>
    <row r="301" spans="10:11" x14ac:dyDescent="0.25">
      <c r="J301" s="1" t="s">
        <v>245</v>
      </c>
      <c r="K301" s="24">
        <v>31</v>
      </c>
    </row>
    <row r="302" spans="10:11" x14ac:dyDescent="0.25">
      <c r="J302" s="1" t="s">
        <v>246</v>
      </c>
      <c r="K302" s="24">
        <v>33</v>
      </c>
    </row>
    <row r="303" spans="10:11" x14ac:dyDescent="0.25">
      <c r="J303" s="1" t="s">
        <v>247</v>
      </c>
      <c r="K303" s="24">
        <v>33</v>
      </c>
    </row>
    <row r="304" spans="10:11" x14ac:dyDescent="0.25">
      <c r="J304" s="1" t="s">
        <v>248</v>
      </c>
      <c r="K304" s="24">
        <v>20</v>
      </c>
    </row>
    <row r="305" spans="10:11" x14ac:dyDescent="0.25">
      <c r="J305" s="1" t="s">
        <v>249</v>
      </c>
      <c r="K305" s="24">
        <v>29</v>
      </c>
    </row>
    <row r="306" spans="10:11" x14ac:dyDescent="0.25">
      <c r="J306" s="1" t="s">
        <v>250</v>
      </c>
      <c r="K306" s="24">
        <v>27</v>
      </c>
    </row>
    <row r="307" spans="10:11" x14ac:dyDescent="0.25">
      <c r="J307" s="1" t="s">
        <v>251</v>
      </c>
      <c r="K307" s="24">
        <v>31</v>
      </c>
    </row>
    <row r="308" spans="10:11" x14ac:dyDescent="0.25">
      <c r="J308" s="1" t="s">
        <v>252</v>
      </c>
      <c r="K308" s="24">
        <v>20</v>
      </c>
    </row>
    <row r="309" spans="10:11" x14ac:dyDescent="0.25">
      <c r="J309" s="1" t="s">
        <v>253</v>
      </c>
      <c r="K309" s="24">
        <v>17</v>
      </c>
    </row>
    <row r="310" spans="10:11" x14ac:dyDescent="0.25">
      <c r="J310" s="1" t="s">
        <v>254</v>
      </c>
      <c r="K310" s="24">
        <v>12</v>
      </c>
    </row>
    <row r="311" spans="10:11" x14ac:dyDescent="0.25">
      <c r="J311" s="1" t="s">
        <v>255</v>
      </c>
      <c r="K311" s="24">
        <v>14</v>
      </c>
    </row>
    <row r="312" spans="10:11" x14ac:dyDescent="0.25">
      <c r="J312" s="1" t="s">
        <v>256</v>
      </c>
      <c r="K312" s="24">
        <v>17</v>
      </c>
    </row>
    <row r="313" spans="10:11" x14ac:dyDescent="0.25">
      <c r="J313" s="1" t="s">
        <v>257</v>
      </c>
      <c r="K313" s="24">
        <v>17</v>
      </c>
    </row>
    <row r="314" spans="10:11" x14ac:dyDescent="0.25">
      <c r="J314" s="1" t="s">
        <v>258</v>
      </c>
      <c r="K314" s="24">
        <v>16</v>
      </c>
    </row>
    <row r="315" spans="10:11" x14ac:dyDescent="0.25">
      <c r="J315" s="1" t="s">
        <v>259</v>
      </c>
      <c r="K315" s="24">
        <v>19</v>
      </c>
    </row>
    <row r="316" spans="10:11" x14ac:dyDescent="0.25">
      <c r="J316" s="1" t="s">
        <v>260</v>
      </c>
      <c r="K316" s="24">
        <v>14</v>
      </c>
    </row>
    <row r="317" spans="10:11" x14ac:dyDescent="0.25">
      <c r="J317" s="1" t="s">
        <v>261</v>
      </c>
      <c r="K317" s="24">
        <v>17</v>
      </c>
    </row>
    <row r="318" spans="10:11" x14ac:dyDescent="0.25">
      <c r="J318" s="1" t="s">
        <v>262</v>
      </c>
      <c r="K318" s="24">
        <v>13</v>
      </c>
    </row>
    <row r="319" spans="10:11" x14ac:dyDescent="0.25">
      <c r="J319" s="1" t="s">
        <v>263</v>
      </c>
      <c r="K319" s="24">
        <v>12</v>
      </c>
    </row>
    <row r="320" spans="10:11" x14ac:dyDescent="0.25">
      <c r="J320" s="1" t="s">
        <v>264</v>
      </c>
      <c r="K320" s="24">
        <v>16</v>
      </c>
    </row>
    <row r="321" spans="10:11" x14ac:dyDescent="0.25">
      <c r="J321" s="1" t="s">
        <v>265</v>
      </c>
      <c r="K321" s="24">
        <v>9</v>
      </c>
    </row>
    <row r="322" spans="10:11" x14ac:dyDescent="0.25">
      <c r="J322" s="1" t="s">
        <v>266</v>
      </c>
      <c r="K322" s="24">
        <v>17</v>
      </c>
    </row>
    <row r="323" spans="10:11" x14ac:dyDescent="0.25">
      <c r="J323" s="1" t="s">
        <v>267</v>
      </c>
      <c r="K323" s="24">
        <v>16</v>
      </c>
    </row>
    <row r="324" spans="10:11" x14ac:dyDescent="0.25">
      <c r="J324" s="1" t="s">
        <v>268</v>
      </c>
      <c r="K324" s="24">
        <v>17</v>
      </c>
    </row>
    <row r="325" spans="10:11" x14ac:dyDescent="0.25">
      <c r="J325" s="1" t="s">
        <v>269</v>
      </c>
      <c r="K325" s="24">
        <v>21</v>
      </c>
    </row>
    <row r="326" spans="10:11" x14ac:dyDescent="0.25">
      <c r="J326" s="1" t="s">
        <v>270</v>
      </c>
      <c r="K326" s="24">
        <v>15</v>
      </c>
    </row>
    <row r="327" spans="10:11" x14ac:dyDescent="0.25">
      <c r="J327" s="1" t="s">
        <v>271</v>
      </c>
      <c r="K327" s="24">
        <v>22</v>
      </c>
    </row>
    <row r="328" spans="10:11" x14ac:dyDescent="0.25">
      <c r="J328" s="1" t="s">
        <v>272</v>
      </c>
      <c r="K328" s="24">
        <v>14</v>
      </c>
    </row>
    <row r="329" spans="10:11" x14ac:dyDescent="0.25">
      <c r="J329" s="1" t="s">
        <v>273</v>
      </c>
      <c r="K329" s="24">
        <v>13</v>
      </c>
    </row>
    <row r="330" spans="10:11" x14ac:dyDescent="0.25">
      <c r="J330" s="1" t="s">
        <v>274</v>
      </c>
      <c r="K330" s="24">
        <v>10</v>
      </c>
    </row>
    <row r="331" spans="10:11" x14ac:dyDescent="0.25">
      <c r="J331" s="1" t="s">
        <v>275</v>
      </c>
      <c r="K331" s="24">
        <v>17</v>
      </c>
    </row>
    <row r="332" spans="10:11" x14ac:dyDescent="0.25">
      <c r="J332" s="1" t="s">
        <v>276</v>
      </c>
      <c r="K332" s="24">
        <v>17</v>
      </c>
    </row>
    <row r="333" spans="10:11" x14ac:dyDescent="0.25">
      <c r="J333" s="1" t="s">
        <v>277</v>
      </c>
      <c r="K333" s="24">
        <v>13</v>
      </c>
    </row>
    <row r="334" spans="10:11" x14ac:dyDescent="0.25">
      <c r="J334" s="1" t="s">
        <v>278</v>
      </c>
      <c r="K334" s="24">
        <v>11</v>
      </c>
    </row>
    <row r="335" spans="10:11" x14ac:dyDescent="0.25">
      <c r="J335" s="1" t="s">
        <v>279</v>
      </c>
      <c r="K335" s="24">
        <v>19</v>
      </c>
    </row>
    <row r="336" spans="10:11" x14ac:dyDescent="0.25">
      <c r="J336" s="1" t="s">
        <v>280</v>
      </c>
      <c r="K336" s="24">
        <v>16</v>
      </c>
    </row>
    <row r="337" spans="10:11" x14ac:dyDescent="0.25">
      <c r="J337" s="1" t="s">
        <v>281</v>
      </c>
      <c r="K337" s="24">
        <v>15</v>
      </c>
    </row>
    <row r="338" spans="10:11" x14ac:dyDescent="0.25">
      <c r="J338" s="1" t="s">
        <v>282</v>
      </c>
      <c r="K338" s="24">
        <v>18</v>
      </c>
    </row>
    <row r="339" spans="10:11" x14ac:dyDescent="0.25">
      <c r="J339" s="1" t="s">
        <v>283</v>
      </c>
      <c r="K339" s="24">
        <v>16</v>
      </c>
    </row>
    <row r="340" spans="10:11" x14ac:dyDescent="0.25">
      <c r="J340" s="1" t="s">
        <v>284</v>
      </c>
      <c r="K340" s="24">
        <v>15</v>
      </c>
    </row>
    <row r="341" spans="10:11" x14ac:dyDescent="0.25">
      <c r="J341" s="1" t="s">
        <v>285</v>
      </c>
      <c r="K341" s="24">
        <v>14</v>
      </c>
    </row>
    <row r="342" spans="10:11" x14ac:dyDescent="0.25">
      <c r="J342" s="1" t="s">
        <v>286</v>
      </c>
      <c r="K342" s="24">
        <v>12</v>
      </c>
    </row>
    <row r="343" spans="10:11" x14ac:dyDescent="0.25">
      <c r="J343" s="1" t="s">
        <v>287</v>
      </c>
      <c r="K343" s="24">
        <v>16</v>
      </c>
    </row>
    <row r="344" spans="10:11" x14ac:dyDescent="0.25">
      <c r="J344" s="1" t="s">
        <v>288</v>
      </c>
      <c r="K344" s="24">
        <v>11</v>
      </c>
    </row>
    <row r="345" spans="10:11" x14ac:dyDescent="0.25">
      <c r="J345" s="1" t="s">
        <v>289</v>
      </c>
      <c r="K345" s="24">
        <v>7</v>
      </c>
    </row>
    <row r="346" spans="10:11" x14ac:dyDescent="0.25">
      <c r="J346" s="1" t="s">
        <v>290</v>
      </c>
      <c r="K346" s="24">
        <v>16</v>
      </c>
    </row>
    <row r="347" spans="10:11" x14ac:dyDescent="0.25">
      <c r="J347" s="1" t="s">
        <v>291</v>
      </c>
      <c r="K347" s="24">
        <v>7</v>
      </c>
    </row>
    <row r="348" spans="10:11" x14ac:dyDescent="0.25">
      <c r="J348" s="1" t="s">
        <v>292</v>
      </c>
      <c r="K348" s="24">
        <v>16</v>
      </c>
    </row>
    <row r="349" spans="10:11" x14ac:dyDescent="0.25">
      <c r="J349" s="1" t="s">
        <v>293</v>
      </c>
      <c r="K349" s="24">
        <v>16</v>
      </c>
    </row>
    <row r="350" spans="10:11" x14ac:dyDescent="0.25">
      <c r="J350" s="1" t="s">
        <v>294</v>
      </c>
      <c r="K350" s="24">
        <v>19</v>
      </c>
    </row>
    <row r="351" spans="10:11" x14ac:dyDescent="0.25">
      <c r="J351" s="1" t="s">
        <v>295</v>
      </c>
      <c r="K351" s="24">
        <v>10</v>
      </c>
    </row>
    <row r="352" spans="10:11" x14ac:dyDescent="0.25">
      <c r="J352" s="1" t="s">
        <v>296</v>
      </c>
      <c r="K352" s="24">
        <v>13</v>
      </c>
    </row>
    <row r="353" spans="10:11" x14ac:dyDescent="0.25">
      <c r="J353" s="1" t="s">
        <v>297</v>
      </c>
      <c r="K353" s="24">
        <v>27</v>
      </c>
    </row>
    <row r="354" spans="10:11" x14ac:dyDescent="0.25">
      <c r="J354" s="1" t="s">
        <v>298</v>
      </c>
      <c r="K354" s="24">
        <v>19</v>
      </c>
    </row>
    <row r="355" spans="10:11" x14ac:dyDescent="0.25">
      <c r="J355" s="1" t="s">
        <v>299</v>
      </c>
      <c r="K355" s="24">
        <v>18</v>
      </c>
    </row>
    <row r="356" spans="10:11" x14ac:dyDescent="0.25">
      <c r="J356" s="1" t="s">
        <v>300</v>
      </c>
      <c r="K356" s="24">
        <v>12</v>
      </c>
    </row>
    <row r="357" spans="10:11" x14ac:dyDescent="0.25">
      <c r="J357" s="1" t="s">
        <v>301</v>
      </c>
      <c r="K357" s="24">
        <v>20</v>
      </c>
    </row>
    <row r="358" spans="10:11" x14ac:dyDescent="0.25">
      <c r="J358" s="1" t="s">
        <v>302</v>
      </c>
      <c r="K358" s="24">
        <v>12</v>
      </c>
    </row>
    <row r="359" spans="10:11" x14ac:dyDescent="0.25">
      <c r="J359" s="1" t="s">
        <v>303</v>
      </c>
      <c r="K359" s="24">
        <v>19</v>
      </c>
    </row>
    <row r="360" spans="10:11" x14ac:dyDescent="0.25">
      <c r="J360" s="1" t="s">
        <v>304</v>
      </c>
      <c r="K360" s="24">
        <v>18</v>
      </c>
    </row>
    <row r="361" spans="10:11" x14ac:dyDescent="0.25">
      <c r="J361" s="1" t="s">
        <v>305</v>
      </c>
      <c r="K361" s="24">
        <v>21</v>
      </c>
    </row>
    <row r="362" spans="10:11" x14ac:dyDescent="0.25">
      <c r="J362" s="1" t="s">
        <v>306</v>
      </c>
      <c r="K362" s="24">
        <v>18</v>
      </c>
    </row>
    <row r="363" spans="10:11" x14ac:dyDescent="0.25">
      <c r="J363" s="1" t="s">
        <v>307</v>
      </c>
      <c r="K363" s="24">
        <v>16</v>
      </c>
    </row>
    <row r="364" spans="10:11" x14ac:dyDescent="0.25">
      <c r="J364" s="1" t="s">
        <v>308</v>
      </c>
      <c r="K364" s="24">
        <v>14</v>
      </c>
    </row>
    <row r="365" spans="10:11" x14ac:dyDescent="0.25">
      <c r="J365" s="1" t="s">
        <v>309</v>
      </c>
      <c r="K365" s="24">
        <v>14</v>
      </c>
    </row>
    <row r="366" spans="10:11" x14ac:dyDescent="0.25">
      <c r="J366" s="1" t="s">
        <v>310</v>
      </c>
      <c r="K366" s="24">
        <v>16</v>
      </c>
    </row>
    <row r="367" spans="10:11" x14ac:dyDescent="0.25">
      <c r="J367" s="1" t="s">
        <v>311</v>
      </c>
      <c r="K367" s="24">
        <v>21</v>
      </c>
    </row>
    <row r="368" spans="10:11" x14ac:dyDescent="0.25">
      <c r="J368" s="1" t="s">
        <v>312</v>
      </c>
      <c r="K368" s="24">
        <v>21</v>
      </c>
    </row>
    <row r="369" spans="10:11" x14ac:dyDescent="0.25">
      <c r="J369" s="1" t="s">
        <v>313</v>
      </c>
      <c r="K369" s="24">
        <v>15</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  R a w 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  R a w 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 C o l u m n s \ W a i t i m e   S t a t u s 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  C a l e n d a r 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  C a l e n d a r 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 C o l u m n s \ C a l e n d a r   D a t e < / K e y > < / a : K e y > < a : V a l u e   i : t y p e = " T a b l e W i d g e t B a s e V i e w S t a t e " / > < / a : K e y V a l u e O f D i a g r a m O b j e c t K e y a n y T y p e z b w N T n L X > < a : K e y V a l u e O f D i a g r a m O b j e c t K e y a n y T y p e z b w N T n L X > < a : K e y > < K e y > C o l u m n s \ C a l e n d a r   D a t e   ( Y e a r ) < / K e y > < / a : K e y > < a : V a l u e   i : t y p e = " T a b l e W i d g e t B a s e V i e w S t a t e " / > < / a : K e y V a l u e O f D i a g r a m O b j e c t K e y a n y T y p e z b w N T n L X > < a : K e y V a l u e O f D i a g r a m O b j e c t K e y a n y T y p e z b w N T n L X > < a : K e y > < K e y > C o l u m n s \ C a l e n d a r   D a t e   ( Q u a r t e r ) < / K e y > < / a : K e y > < a : V a l u e   i : t y p e = " T a b l e W i d g e t B a s e V i e w S t a t e " / > < / a : K e y V a l u e O f D i a g r a m O b j e c t K e y a n y T y p e z b w N T n L X > < a : K e y V a l u e O f D i a g r a m O b j e c t K e y a n y T y p e z b w N T n L X > < a : K e y > < K e y > C o l u m n s \ C a l e n d a r   D a t e   ( M o n t h   I n d e x ) < / K e y > < / a : K e y > < a : V a l u e   i : t y p e = " T a b l e W i d g e t B a s e V i e w S t a t e " / > < / a : K e y V a l u e O f D i a g r a m O b j e c t K e y a n y T y p e z b w N T n L X > < a : K e y V a l u e O f D i a g r a m O b j e c t K e y a n y T y p e z b w N T n L X > < a : K e y > < K e y > C o l u m n s \ C a l e n d a r 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 2 0 2 5 - 0 6 - 2 3 T 1 9 : 1 7 : 5 5 . 7 8 5 0 0 5 6 + 0 5 : 3 0 < / L a s t P r o c e s s e d T i m e > < / D a t a M o d e l i n g S a n d b o x . S e r i a l i z e d S a n d b o x E r r o r C a c h e > ] ] > < / 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X M L _ C a l e n d a r   T a b l e _ a 6 4 a c d 0 7 - 7 d 4 f - 4 7 6 1 - 9 9 3 1 - 8 7 9 0 a c 1 3 5 1 e 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 2 7 8 < / 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H o s p i t a l   E m e r g e n c y   R o o m   D a t a   R a w _ 6 4 f 0 1 e c e - 6 e a f - 4 3 0 b - 9 e 1 d - a 1 c d 8 6 8 4 8 2 b 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 W a i t t i m e   C a t e g o r i s a t i o n < / s t r i n g > < / k e y > < v a l u e > < i n t > 1 9 3 < / i n t > < / v a l u e > < / i t e m > < i t e m > < k e y > < s t r i n g > A g e   G r o u p < / s t r i n g > < / k e y > < v a l u e > < i n t > 1 0 6 < / 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 F u l l   N a m e < / s t r i n g > < / k e y > < v a l u e > < i n t > 1 0 2 < / i n t > < / v a l u e > < / i t e m > < i t e m > < k e y > < s t r i n g > P a t i e n t   A d m i s s i o n   D a t e   ( Y e a r ) < / s t r i n g > < / k e y > < v a l u e > < i n t > 2 3 2 < / i n t > < / v a l u e > < / i t e m > < i t e m > < k e y > < s t r i n g > P a t i e n t   A d m i s s i o n   D a t e   ( Q u a r t e r ) < / s t r i n g > < / k e y > < v a l u e > < i n t > 2 5 2 < / i n t > < / v a l u e > < / i t e m > < i t e m > < k e y > < s t r i n g > P a t i e n t   A d m i s s i o n   D a t e   ( M o n t h   I n d e x ) < / s t r i n g > < / k e y > < v a l u e > < i n t > 2 8 2 < / i n t > < / v a l u e > < / i t e m > < i t e m > < k e y > < s t r i n g > P a t i e n t   A d m i s s i o n   D a t e   ( M o n t h ) < / s t r i n g > < / k e y > < v a l u e > < i n t > 2 4 4 < / i n t > < / v a l u e > < / i t e m > < / C o l u m n W i d t h s > < C o l u m n D i s p l a y I n d e x > < i t e m > < k e y > < s t r i n g > P a t i e n t   I d < / s t r i n g > < / k e y > < v a l u e > < i n t > 0 < / i n t > < / v a l u e > < / i t e m > < i t e m > < k e y > < s t r i n g > P a t i e n t   A d m i s s i o n   D a t e < / s t r i n g > < / k e y > < v a l u e > < i n t > 8 < / i n t > < / v a l u e > < / i t e m > < i t e m > < k e y > < s t r i n g > W a i t t i m e   C a t e g o r i s a t i o n < / s t r i n g > < / k e y > < v a l u e > < i n t > 1 1 < / i n t > < / v a l u e > < / i t e m > < i t e m > < k e y > < s t r i n g > A g e   G r o u p < / s t r i n g > < / k e y > < v a l u e > < i n t > 1 0 < / i n t > < / v a l u e > < / i t e m > < i t e m > < k e y > < s t r i n g > P a t i e n t   G e n d e r < / s t r i n g > < / k e y > < v a l u e > < i n t > 1 < / i n t > < / v a l u e > < / i t e m > < i t e m > < k e y > < s t r i n g > P a t i e n t   A g e < / s t r i n g > < / k e y > < v a l u e > < i n t > 2 < / i n t > < / v a l u e > < / i t e m > < i t e m > < k e y > < s t r i n g > P a t i e n t   R a c e < / s t r i n g > < / k e y > < v a l u e > < i n t > 3 < / i n t > < / v a l u e > < / i t e m > < i t e m > < k e y > < s t r i n g > D e p a r t m e n t   R e f e r r a l < / s t r i n g > < / k e y > < v a l u e > < i n t > 4 < / i n t > < / v a l u e > < / i t e m > < i t e m > < k e y > < s t r i n g > P a t i e n t   A d m i s s i o n   F l a g < / s t r i n g > < / k e y > < v a l u e > < i n t > 5 < / i n t > < / v a l u e > < / i t e m > < i t e m > < k e y > < s t r i n g > P a t i e n t   S a t i s f a c t i o n   S c o r e < / s t r i n g > < / k e y > < v a l u e > < i n t > 6 < / i n t > < / v a l u e > < / i t e m > < i t e m > < k e y > < s t r i n g > P a t i e n t   W a i t t i m e < / s t r i n g > < / k e y > < v a l u e > < i n t > 7 < / i n t > < / v a l u e > < / i t e m > < i t e m > < k e y > < s t r i n g > F u l l   N a m e < / s t r i n g > < / k e y > < v a l u e > < i n t > 9 < / i n t > < / v a l u e > < / i t e m > < i t e m > < k e y > < s t r i n g > P a t i e n t   A d m i s s i o n   D a t e   ( Y e a r ) < / s t r i n g > < / k e y > < v a l u e > < i n t > 1 2 < / i n t > < / v a l u e > < / i t e m > < i t e m > < k e y > < s t r i n g > P a t i e n t   A d m i s s i o n   D a t e   ( Q u a r t e r ) < / s t r i n g > < / k e y > < v a l u e > < i n t > 1 3 < / i n t > < / v a l u e > < / i t e m > < i t e m > < k e y > < s t r i n g > P a t i e n t   A d m i s s i o n   D a t e   ( M o n t h   I n d e x ) < / s t r i n g > < / k e y > < v a l u e > < i n t > 1 4 < / i n t > < / v a l u e > < / i t e m > < i t e m > < k e y > < s t r i n g > P a t i e n t   A d m i s s i o n   D a t e   ( M o n t h ) < / s t r i n g > < / k e y > < v a l u e > < i n t > 1 5 < / 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a n d b o x N o n E m p t y " > < C u s t o m C o n t e n t > < ! [ C D A T A [ 1 ] ] > < / C u s t o m C o n t e n t > < / G e m i n i > 
</file>

<file path=customXml/item17.xml>��< ? x m l   v e r s i o n = " 1 . 0 "   e n c o d i n g = " U T F - 1 6 " ? > < G e m i n i   x m l n s = " h t t p : / / g e m i n i / p i v o t c u s t o m i z a t i o n / C l i e n t W i n d o w X M L " > < C u s t o m C o n t e n t > < ! [ C D A T A [ C a l e n d a r   T a b l e _ a 6 4 a c d 0 7 - 7 d 4 f - 4 7 6 1 - 9 9 3 1 - 8 7 9 0 a c 1 3 5 1 e 4 ] ] > < / C u s t o m C o n t e n t > < / G e m i n i > 
</file>

<file path=customXml/item18.xml>��< ? x m l   v e r s i o n = " 1 . 0 "   e n c o d i n g = " U T F - 1 6 " ? > < G e m i n i   x m l n s = " h t t p : / / g e m i n i / p i v o t c u s t o m i z a t i o n / T a b l e X M L _ D a t e   C a l e n d a r _ e 2 5 7 1 c 1 4 - 4 6 f 2 - 4 2 6 d - a 8 0 a - 4 2 0 e 3 7 c 4 f c c a " > < C u s t o m C o n t e n t > < ! [ C D A T A [ < T a b l e W i d g e t G r i d S e r i a l i z a t i o n   x m l n s : x s d = " h t t p : / / w w w . w 3 . o r g / 2 0 0 1 / X M L S c h e m a "   x m l n s : x s i = " h t t p : / / w w w . w 3 . o r g / 2 0 0 1 / X M L S c h e m a - i n s t a n c e " > < C o l u m n S u g g e s t e d T y p e   / > < C o l u m n F o r m a t   / > < C o l u m n A c c u r a c y   / > < C o l u m n C u r r e n c y S y m b o l   / > < C o l u m n P o s i t i v e P a t t e r n   / > < C o l u m n N e g a t i v e P a t t e r n   / > < C o l u m n W i d t h s > < i t e m > < k e y > < s t r i n g > D a t e   C a l e n d e r   L i s t < / s t r i n g > < / k e y > < v a l u e > < i n t > 1 5 6 < / i n t > < / v a l u e > < / i t e m > < i t e m > < k e y > < s t r i n g > D a t e   C a l e n d e r   L i s t   ( M o n t h   I n d e x ) < / s t r i n g > < / k e y > < v a l u e > < i n t > 2 5 0 < / i n t > < / v a l u e > < / i t e m > < i t e m > < k e y > < s t r i n g > D a t e   C a l e n d e r   L i s t   ( M o n t h ) < / s t r i n g > < / k e y > < v a l u e > < i n t > 2 1 2 < / i n t > < / v a l u e > < / i t e m > < i t e m > < k e y > < s t r i n g > D a t e   C a l e n d e r   L i s t   ( D a y   I n d e x ) < / s t r i n g > < / k e y > < v a l u e > < i n t > 2 3 4 < / i n t > < / v a l u e > < / i t e m > < i t e m > < k e y > < s t r i n g > D a t e   C a l e n d e r   L i s t   ( D a y ) < / s t r i n g > < / k e y > < v a l u e > < i n t > 1 9 6 < / i n t > < / v a l u e > < / i t e m > < / C o l u m n W i d t h s > < C o l u m n D i s p l a y I n d e x > < i t e m > < k e y > < s t r i n g > D a t e   C a l e n d e r   L i s t < / s t r i n g > < / k e y > < v a l u e > < i n t > 0 < / i n t > < / v a l u e > < / i t e m > < i t e m > < k e y > < s t r i n g > D a t e   C a l e n d e r   L i s t   ( M o n t h   I n d e x ) < / s t r i n g > < / k e y > < v a l u e > < i n t > 1 < / i n t > < / v a l u e > < / i t e m > < i t e m > < k e y > < s t r i n g > D a t e   C a l e n d e r   L i s t   ( M o n t h ) < / s t r i n g > < / k e y > < v a l u e > < i n t > 2 < / i n t > < / v a l u e > < / i t e m > < i t e m > < k e y > < s t r i n g > D a t e   C a l e n d e r   L i s t   ( D a y   I n d e x ) < / s t r i n g > < / k e y > < v a l u e > < i n t > 3 < / i n t > < / v a l u e > < / i t e m > < i t e m > < k e y > < s t r i n g > D a t e   C a l e n d e r   L i s t   ( D a y ) < / 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R e l a t i o n s h i p A u t o D e t e c t i o n E n a b l e d " > < C u s t o m C o n t e n t > < ! [ C D A T A [ T r u e ] ] > < / C u s t o m C o n t e n t > < / G e m i n i > 
</file>

<file path=customXml/item2.xml>��< ? x m l   v e r s i o n = " 1 . 0 "   e n c o d i n g = " u t f - 1 6 " ? > < D a t a M a s h u p   s q m i d = " 7 5 f d b 0 d a - 8 4 f 5 - 4 f a d - 9 b 4 0 - 1 8 a 5 e 9 1 9 3 e 8 6 "   x m l n s = " h t t p : / / s c h e m a s . m i c r o s o f t . c o m / D a t a M a s h u p " > A A A A A I 0 H A A B Q S w M E F A A C A A g A + J n X 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P i Z 1 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m d d a 4 F a o M o Y E A A D G E Q A A E w A c A E Z v c m 1 1 b G F z L 1 N l Y 3 R p b 2 4 x L m 0 g o h g A K K A U A A A A A A A A A A A A A A A A A A A A A A A A A A A A 3 V h b T + M 4 F H 5 H 4 j 9 Y R l q 1 U h L l w k U z s 1 2 J a W G o B I i h 7 O z D g F Y m M W 1 2 E 7 u y H Y Z q x H / f 4 1 z I p X F g Z v d p Q a W t / e W c z + d u J A 1 V z B l a F O / e h 9 2 d 3 R 2 5 I o J G a A + f c b m O F U n Q S U r F k r J w g 6 4 5 T 9 G M K I K u y T e M J i i h a n c H w c + C Z y K k s D K V j 8 6 M h 1 l K m R q d x g l 1 p p w p + C J H e P r + 9 n d J h b y 9 2 J x d 3 c 6 o / F v x 9 W 0 u 7 5 i R Z C N j i a 4 E / w v o y N u T p 5 A m 6 B e 0 + H x e L 1 a c Y r V B r e d K + B a w Q d 5 G B c Z G C 6 J i u Z r 1 g V o n d E L 5 i M f W 1 x l N 4 j R W V E y w h S 0 0 5 U m W M j n x f A u d s J B H M V t O D g 9 c 1 7 P Q 5 4 w r u l C b h E 7 q j 8 4 l Z / R u b B W m 2 s P A M o W 9 C J 1 R E o E 9 t C V v y D 0 A y 5 1 y f V R Y 1 U J f y / X j J F m E J C F C T p T I m i K n K 8 K W I P F m s 6 a 1 u B t B m H z g I i 0 o 6 0 0 5 6 t F v f f + O r 8 A o 4 C Y 0 j + C I C p B I 0 S f 1 b K F 6 6 z h K Y y l 1 x I C F a A W L 4 L O K U 9 q C n s Z C g i y m z W u U d 0 4 A c 0 l S a k R 8 o g w I m g k t 9 a N z p g 7 3 H X 2 4 1 u Y 1 C b c F z + i a C J X m + / S B C j F A r z 7 u a U K W F S z h y x h 8 0 E L m A f V A y m w K u R i g 9 Q e J l T a X G d H W + 6 f X 1 f x c u 3 2 x h l Q o A x L d Q 0 5 U k V r H Q A 4 p E K P B q G i F E P B 5 z e + 5 v Y A 4 p s y e X 0 K e I P M D O Q m g V b C 5 g S c / b l 6 4 j j D C z c x x o I a M z X H n a I O Y 9 n z 8 3 J 8 U 3 q t Z Y b a l Z b S F 4 z W z Y C B Z g F h l N p 0 q D Z L X l E E G R F V V q W k W G + X y q H u a V z i Z X N H W n P L H f s 1 6 o 9 b c p W g N n L I h / 0 I X 1 R 7 x U 5 7 e x 6 w l v 0 3 E M t a R n t L x b J X y R C V 4 K 7 y c T n z p c j y 2 S n 7 Y 6 A r P 7 I v O 0 b Q z S m k N j g W 9 l s H X C R S l C H 0 h S U a b 0 v P 1 f H X b 3 O B O f K F f J I F U K r G i 9 Z C 1 V T G N W r 0 B t S 1 2 F j 7 V L 5 r + p N r j K M r P w K J Y l 0 X o s s V 5 a v 2 A K O v S N k k w 4 z S T i q f w i Z J w h e I H 6 I J 1 2 b 9 D v 0 3 Q k Y v U i j K E j 1 z 7 6 B 1 G N J G 0 F 3 h Y A Q 9 d + 3 A I e F A B D 1 z 7 Y A i 4 X w H 3 X X t / C B h U w M C 1 g y G g X w F 9 1 / a H g F 4 F 9 F z b q 4 D Y t d 1 3 5 l D 2 z a F s 9 J M O 6 h c f Y N C O P g m e r T s R z Q X 4 v b + I 5 F v G K u I 3 0 3 w e D d S s b k o 1 v r / M B 5 2 R o E G 3 s V d O B I Y h w N z 3 h / t 8 X 2 c 3 9 3 J D e / J f b U / b p u 5 v A c 1 Z p W j R p l L g G 0 t B m 5 m F H w j E G L x f 8 k I T t P L o 9 Z r Q 4 W T k E b y x J G k m e u y F t / + C h C n w v b d U q G C 4 Q l W h c I d + r S v A n K E b H R 5 l x k K D I p t O / + m 4 2 B t I J z P 9 / 3 N e 1 Q X p R z M s + P E M 8 9 o 1 0 J B S r a o W v G 1 + C z r V V R 8 R T o g W i q h M D k 1 p 3 p v H t K B / T n u x 0 u 5 O z I x K 2 v 8 K m M I M w C I i C s X 9 F / / z W C p H x x V Q 0 c P w y H f 9 w I I 7 s e u N r a P A s / a i T B D t 4 R G s 6 d 9 x w 1 G c P V K h r 6 S K 1 0 q K Y 5 7 C b V U L f 7 k N t y 8 T H z d Q l V Z w B R / B n Y F l S V L 9 P X l S g u T J K p 0 T I b j 4 y d t y D 7 f c e V W 2 N e b / f z v W d w T j a m R v u 6 o t + M M / U E s B A i 0 A F A A C A A g A + J n X W t y H G V O l A A A A 9 g A A A B I A A A A A A A A A A A A A A A A A A A A A A E N v b m Z p Z y 9 Q Y W N r Y W d l L n h t b F B L A Q I t A B Q A A g A I A P i Z 1 1 o P y u m r p A A A A O k A A A A T A A A A A A A A A A A A A A A A A P E A A A B b Q 2 9 u d G V u d F 9 U e X B l c 1 0 u e G 1 s U E s B A i 0 A F A A C A A g A + J n X W u B W q D K G B A A A x h E A A B M A A A A A A A A A A A A A A A A A 4 g E A A E Z v c m 1 1 b G F z L 1 N l Y 3 R p b 2 4 x L m 1 Q S w U G A A A A A A M A A w D C A A A A t 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C g A A A A A A A D 6 J 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S U y M F J h d z w v S X R l b V B h d G g + P C 9 J d G V t T G 9 j Y X R p b 2 4 + P F N 0 Y W J s Z U V u d H J p Z X M + P E V u d H J 5 I F R 5 c G U 9 I k l z U H J p d m F 0 Z S I g V m F s d W U 9 I m w w I i A v P j x F b n R y e S B U e X B l P S J R d W V y e U l E I i B W Y W x 1 Z T 0 i c 2 I x O W J l O G U 4 L T A 2 Z m U t N G M 2 N y 1 h M T J l L T Z m N W J m N z A 1 N z g w M S 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0 R l d G F p b H M h U G l 2 b 3 R U Y W J s Z T E 4 I i A v P j x F b n R y e S B U e X B l P S J G a W x s Z W R D b 2 1 w b G V 0 Z V J l c 3 V s d F R v V 2 9 y a 3 N o Z W V 0 I i B W Y W x 1 Z T 0 i b D A i I C 8 + P E V u d H J 5 I F R 5 c G U 9 I l J l b G F 0 a W 9 u c 2 h p c E l u Z m 9 D b 2 5 0 Y W l u Z X I i I F Z h b H V l P S J z e y Z x d W 9 0 O 2 N v b H V t b k N v d W 5 0 J n F 1 b 3 Q 7 O j E y L C Z x d W 9 0 O 2 t l e U N v b H V t b k 5 h b W V z J n F 1 b 3 Q 7 O l t d L C Z x d W 9 0 O 3 F 1 Z X J 5 U m V s Y X R p b 2 5 z a G l w c y Z x d W 9 0 O z p b X S w m c X V v d D t j b 2 x 1 b W 5 J Z G V u d G l 0 a W V z J n F 1 b 3 Q 7 O l s m c X V v d D t T Z W N 0 a W 9 u M S 9 I b 3 N w a X R h b C B F b W V y Z 2 V u Y 3 k g U m 9 v b S B E Y X R h I F J h d y 9 D a G F u Z 2 V k I F R 5 c G U u e 1 B h d G l l b n Q g S W Q s M H 0 m c X V v d D s s J n F 1 b 3 Q 7 U 2 V j d G l v b j E v S G 9 z c G l 0 Y W w g R W 1 l c m d l b m N 5 I F J v b 2 0 g R G F 0 Y S B S Y X c v Q 2 h h b m d l Z C B U e X B l M S 5 7 U G F 0 a W V u d C B B Z G 1 p c 3 N p b 2 4 g R G F 0 Z S 4 x L D F 9 J n F 1 b 3 Q 7 L C Z x d W 9 0 O 1 N l Y 3 R p b 2 4 x L 0 h v c 3 B p d G F s I E V t Z X J n Z W 5 j e S B S b 2 9 t I E R h d G E g U m F 3 L 0 1 l c m d l Z C B D b 2 x 1 b W 5 z L n t N Z X J n Z W Q s M n 0 m c X V v d D s s J n F 1 b 3 Q 7 U 2 V j d G l v b j E v S G 9 z c G l 0 Y W w g R W 1 l c m d l b m N 5 I F J v b 2 0 g R G F 0 Y S B S Y X c v U m V w b G F j Z W Q g V m F s d W U x L n t Q Y X R p Z W 5 0 I E d l b m R l c i w z f S Z x d W 9 0 O y w m c X V v d D t T Z W N 0 a W 9 u M S 9 I b 3 N w a X R h b C B F b W V y Z 2 V u Y 3 k g U m 9 v b S B E Y X R h I F J h d y 9 D a G F u Z 2 V k I F R 5 c G U u e 1 B h d G l l b n Q g Q W d l L D V 9 J n F 1 b 3 Q 7 L C Z x d W 9 0 O 1 N l Y 3 R p b 2 4 x L 0 h v c 3 B p d G F s I E V t Z X J n Z W 5 j e S B S b 2 9 t I E R h d G E g U m F 3 L 0 F k Z G V k I E N v b m R p d G l v b m F s I E N v b H V t b i 5 7 Q 3 V z d G 9 t L D E x f S Z x d W 9 0 O y w m c X V v d D t T Z W N 0 a W 9 u M S 9 I b 3 N w a X R h b C B F b W V y Z 2 V u Y 3 k g U m 9 v b S B E Y X R h I F J h d y 9 D a G F u Z 2 V k I F R 5 c G U u e 1 B h d G l l b n Q g U m F j Z S w 2 f S Z x d W 9 0 O y w m c X V v d D t T Z W N 0 a W 9 u M S 9 I b 3 N w a X R h b C B F b W V y Z 2 V u Y 3 k g U m 9 v b S B E Y X R h I F J h d y 9 D a G F u Z 2 V k I F R 5 c G U u e 0 R l c G F y d G 1 l b n Q g U m V m Z X J y Y W w s N 3 0 m c X V v d D s s J n F 1 b 3 Q 7 U 2 V j d G l v b j E v S G 9 z c G l 0 Y W w g R W 1 l c m d l b m N 5 I F J v b 2 0 g R G F 0 Y S B S Y X c v U m V w b G F j Z W Q g V m F s d W U z L n t Q Y X R p Z W 5 0 I E F k b W l z c 2 l v b i B G b G F n L D h 9 J n F 1 b 3 Q 7 L C Z x d W 9 0 O 1 N l Y 3 R p b 2 4 x L 0 h v c 3 B p d G F s I E V t Z X J n Z W 5 j e S B S b 2 9 t I E R h d G E g U m F 3 L 0 N o Y W 5 n Z W Q g V H l w Z S 5 7 U G F 0 a W V u d C B T Y X R p c 2 Z h Y 3 R p b 2 4 g U 2 N v c m U s O X 0 m c X V v d D s s J n F 1 b 3 Q 7 U 2 V j d G l v b j E v S G 9 z c G l 0 Y W w g R W 1 l c m d l b m N 5 I F J v b 2 0 g R G F 0 Y S B S Y X c v Q 2 h h b m d l Z C B U e X B l L n t Q Y X R p Z W 5 0 I F d h a X R 0 a W 1 l L D E w f S Z x d W 9 0 O y w m c X V v d D t T Z W N 0 a W 9 u M S 9 I b 3 N w a X R h b C B F b W V y Z 2 V u Y 3 k g U m 9 v b S B E Y X R h I F J h d y 9 D a G F u Z 2 V k I F R 5 c G U z L n t D d X N 0 b 2 0 s M T F 9 J n F 1 b 3 Q 7 X S w m c X V v d D t D b 2 x 1 b W 5 D b 3 V u d C Z x d W 9 0 O z o x M i w m c X V v d D t L Z X l D b 2 x 1 b W 5 O Y W 1 l c y Z x d W 9 0 O z p b X S w m c X V v d D t D b 2 x 1 b W 5 J Z G V u d G l 0 a W V z J n F 1 b 3 Q 7 O l s m c X V v d D t T Z W N 0 a W 9 u M S 9 I b 3 N w a X R h b C B F b W V y Z 2 V u Y 3 k g U m 9 v b S B E Y X R h I F J h d y 9 D a G F u Z 2 V k I F R 5 c G U u e 1 B h d G l l b n Q g S W Q s M H 0 m c X V v d D s s J n F 1 b 3 Q 7 U 2 V j d G l v b j E v S G 9 z c G l 0 Y W w g R W 1 l c m d l b m N 5 I F J v b 2 0 g R G F 0 Y S B S Y X c v Q 2 h h b m d l Z C B U e X B l M S 5 7 U G F 0 a W V u d C B B Z G 1 p c 3 N p b 2 4 g R G F 0 Z S 4 x L D F 9 J n F 1 b 3 Q 7 L C Z x d W 9 0 O 1 N l Y 3 R p b 2 4 x L 0 h v c 3 B p d G F s I E V t Z X J n Z W 5 j e S B S b 2 9 t I E R h d G E g U m F 3 L 0 1 l c m d l Z C B D b 2 x 1 b W 5 z L n t N Z X J n Z W Q s M n 0 m c X V v d D s s J n F 1 b 3 Q 7 U 2 V j d G l v b j E v S G 9 z c G l 0 Y W w g R W 1 l c m d l b m N 5 I F J v b 2 0 g R G F 0 Y S B S Y X c v U m V w b G F j Z W Q g V m F s d W U x L n t Q Y X R p Z W 5 0 I E d l b m R l c i w z f S Z x d W 9 0 O y w m c X V v d D t T Z W N 0 a W 9 u M S 9 I b 3 N w a X R h b C B F b W V y Z 2 V u Y 3 k g U m 9 v b S B E Y X R h I F J h d y 9 D a G F u Z 2 V k I F R 5 c G U u e 1 B h d G l l b n Q g Q W d l L D V 9 J n F 1 b 3 Q 7 L C Z x d W 9 0 O 1 N l Y 3 R p b 2 4 x L 0 h v c 3 B p d G F s I E V t Z X J n Z W 5 j e S B S b 2 9 t I E R h d G E g U m F 3 L 0 F k Z G V k I E N v b m R p d G l v b m F s I E N v b H V t b i 5 7 Q 3 V z d G 9 t L D E x f S Z x d W 9 0 O y w m c X V v d D t T Z W N 0 a W 9 u M S 9 I b 3 N w a X R h b C B F b W V y Z 2 V u Y 3 k g U m 9 v b S B E Y X R h I F J h d y 9 D a G F u Z 2 V k I F R 5 c G U u e 1 B h d G l l b n Q g U m F j Z S w 2 f S Z x d W 9 0 O y w m c X V v d D t T Z W N 0 a W 9 u M S 9 I b 3 N w a X R h b C B F b W V y Z 2 V u Y 3 k g U m 9 v b S B E Y X R h I F J h d y 9 D a G F u Z 2 V k I F R 5 c G U u e 0 R l c G F y d G 1 l b n Q g U m V m Z X J y Y W w s N 3 0 m c X V v d D s s J n F 1 b 3 Q 7 U 2 V j d G l v b j E v S G 9 z c G l 0 Y W w g R W 1 l c m d l b m N 5 I F J v b 2 0 g R G F 0 Y S B S Y X c v U m V w b G F j Z W Q g V m F s d W U z L n t Q Y X R p Z W 5 0 I E F k b W l z c 2 l v b i B G b G F n L D h 9 J n F 1 b 3 Q 7 L C Z x d W 9 0 O 1 N l Y 3 R p b 2 4 x L 0 h v c 3 B p d G F s I E V t Z X J n Z W 5 j e S B S b 2 9 t I E R h d G E g U m F 3 L 0 N o Y W 5 n Z W Q g V H l w Z S 5 7 U G F 0 a W V u d C B T Y X R p c 2 Z h Y 3 R p b 2 4 g U 2 N v c m U s O X 0 m c X V v d D s s J n F 1 b 3 Q 7 U 2 V j d G l v b j E v S G 9 z c G l 0 Y W w g R W 1 l c m d l b m N 5 I F J v b 2 0 g R G F 0 Y S B S Y X c v Q 2 h h b m d l Z C B U e X B l L n t Q Y X R p Z W 5 0 I F d h a X R 0 a W 1 l L D E w f S Z x d W 9 0 O y w m c X V v d D t T Z W N 0 a W 9 u M S 9 I b 3 N w a X R h b C B F b W V y Z 2 V u Y 3 k g U m 9 v b S B E Y X R h I F J h d y 9 D a G F u Z 2 V k I F R 5 c G U z L n t D d X N 0 b 2 0 s M T F 9 J n F 1 b 3 Q 7 X S w m c X V v d D t S Z W x h d G l v b n N o a X B J b m Z v J n F 1 b 3 Q 7 O l t d f S I g L z 4 8 R W 5 0 c n k g V H l w Z T 0 i R m l s b F N 0 Y X R 1 c y I g V m F s d W U 9 I n N D b 2 1 w b G V 0 Z S I g L z 4 8 R W 5 0 c n k g V H l w Z T 0 i R m l s b E N v b H V t b k 5 h b W V z I i B W Y W x 1 Z T 0 i c 1 s m c X V v d D t Q Y X R p Z W 5 0 I E l k J n F 1 b 3 Q 7 L C Z x d W 9 0 O 1 B h d G l l b n Q g Q W R t a X N z a W 9 u I E R h d G U m c X V v d D s s J n F 1 b 3 Q 7 U G F 0 a W V u d C B O Y W 1 l J n F 1 b 3 Q 7 L C Z x d W 9 0 O 1 B h d G l l b n Q g R 2 V u Z G V y J n F 1 b 3 Q 7 L C Z x d W 9 0 O 1 B h d G l l b n Q g Q W d l J n F 1 b 3 Q 7 L C Z x d W 9 0 O 0 F n Z S B H c m 9 1 c C Z x d W 9 0 O y w m c X V v d D t Q Y X R p Z W 5 0 I F J h Y 2 U m c X V v d D s s J n F 1 b 3 Q 7 R G V w Y X J 0 b W V u d C B S Z W Z l c n J h b C Z x d W 9 0 O y w m c X V v d D t Q Y X R p Z W 5 0 I E F k b W l z c 2 l v b i B G b G F n J n F 1 b 3 Q 7 L C Z x d W 9 0 O 1 B h d G l l b n Q g U 2 F 0 a X N m Y W N 0 a W 9 u I F N j b 3 J l J n F 1 b 3 Q 7 L C Z x d W 9 0 O 1 B h d G l l b n Q g V 2 F p d H R p b W U m c X V v d D s s J n F 1 b 3 Q 7 V 2 F p d G l t Z S B T d G F 0 d X M m c X V v d D t d I i A v P j x F b n R y e S B U e X B l P S J G a W x s Q 2 9 s d W 1 u V H l w Z X M i I F Z h b H V l P S J z Q m d r R 0 J n T U F C Z 1 l H Q X d N R y I g L z 4 8 R W 5 0 c n k g V H l w Z T 0 i R m l s b E x h c 3 R V c G R h d G V k I i B W Y W x 1 Z T 0 i Z D I w M j U t M D Y t M j N U M T E 6 M z Y 6 N D M u N T g y O D k z M F o i I C 8 + P E V u d H J 5 I F R 5 c G U 9 I k Z p b G x F c n J v c k N v d W 5 0 I i B W Y W x 1 Z T 0 i b D A i I C 8 + P E V u d H J 5 I F R 5 c G U 9 I k Z p b G x F c n J v c k N v Z G U i I F Z h b H V l P S J z V W 5 r b m 9 3 b i I g L z 4 8 R W 5 0 c n k g V H l w Z T 0 i R m l s b E N v d W 5 0 I i B W Y W x 1 Z T 0 i b D k y M T Y i I C 8 + P E V u d H J 5 I F R 5 c G U 9 I k F k Z G V k V G 9 E Y X R h T W 9 k Z W w i I F Z h b H V l P S J s M S I g L z 4 8 L 1 N 0 Y W J s Z U V u d H J p Z X M + P C 9 J d G V t P j x J d G V t P j x J d G V t T G 9 j Y X R p b 2 4 + P E l 0 Z W 1 U e X B l P k Z v c m 1 1 b G E 8 L 0 l 0 Z W 1 U e X B l P j x J d G V t U G F 0 a D 5 T Z W N 0 a W 9 u M S 9 I b 3 N w a X R h b C U y M E V t Z X J n Z W 5 j e S U y M F J v b 2 0 l M j B E Y X R h J T I w U m F 3 L 1 N v d X J j Z T w v S X R l b V B h d G g + P C 9 J d G V t T G 9 j Y X R p b 2 4 + P F N 0 Y W J s Z U V u d H J p Z X M g L z 4 8 L 0 l 0 Z W 0 + P E l 0 Z W 0 + P E l 0 Z W 1 M b 2 N h d G l v b j 4 8 S X R l b V R 5 c G U + R m 9 y b X V s Y T w v S X R l b V R 5 c G U + P E l 0 Z W 1 Q Y X R o P l N l Y 3 R p b 2 4 x L 0 h v c 3 B p d G F s J T I w R W 1 l c m d l b m N 5 J T I w U m 9 v b S U y M E R h d G E l M j B S Y X c v U H J v b W 9 0 Z W Q l M j B I Z W F k Z X J z P C 9 J d G V t U G F 0 a D 4 8 L 0 l 0 Z W 1 M b 2 N h d G l v b j 4 8 U 3 R h Y m x l R W 5 0 c m l l c y A v P j w v S X R l b T 4 8 S X R l b T 4 8 S X R l b U x v Y 2 F 0 a W 9 u P j x J d G V t V H l w Z T 5 G b 3 J t d W x h P C 9 J d G V t V H l w Z T 4 8 S X R l b V B h d G g + U 2 V j d G l v b j E v S G 9 z c G l 0 Y W w l M j B F b W V y Z 2 V u Y 3 k l M j B S b 2 9 t J T I w R G F 0 Y S U y M F J h d y 9 D a G F u Z 2 V k J T I w V H l w Z T w v S X R l b V B h d G g + P C 9 J d G V t T G 9 j Y X R p b 2 4 + P F N 0 Y W J s Z U V u d H J p Z X M g L z 4 8 L 0 l 0 Z W 0 + P E l 0 Z W 0 + P E l 0 Z W 1 M b 2 N h d G l v b j 4 8 S X R l b V R 5 c G U + R m 9 y b X V s Y T w v S X R l b V R 5 c G U + P E l 0 Z W 1 Q Y X R o P l N l Y 3 R p b 2 4 x L 0 h v c 3 B p d G F s J T I w R W 1 l c m d l b m N 5 J T I w U m 9 v b S U y M E R h d G E l M j B S Y X c v U 3 B s a X Q l M j B D b 2 x 1 b W 4 l M j B i e S U y M E R l b G l t a X R l c j w v S X R l b V B h d G g + P C 9 J d G V t T G 9 j Y X R p b 2 4 + P F N 0 Y W J s Z U V u d H J p Z X M g L z 4 8 L 0 l 0 Z W 0 + P E l 0 Z W 0 + P E l 0 Z W 1 M b 2 N h d G l v b j 4 8 S X R l b V R 5 c G U + R m 9 y b X V s Y T w v S X R l b V R 5 c G U + P E l 0 Z W 1 Q Y X R o P l N l Y 3 R p b 2 4 x L 0 h v c 3 B p d G F s J T I w R W 1 l c m d l b m N 5 J T I w U m 9 v b S U y M E R h d G E l M j B S Y X c v Q 2 h h b m d l Z C U y M F R 5 c G U x P C 9 J d G V t U G F 0 a D 4 8 L 0 l 0 Z W 1 M b 2 N h d G l v b j 4 8 U 3 R h Y m x l R W 5 0 c m l l c y A v P j w v S X R l b T 4 8 S X R l b T 4 8 S X R l b U x v Y 2 F 0 a W 9 u P j x J d G V t V H l w Z T 5 G b 3 J t d W x h P C 9 J d G V t V H l w Z T 4 8 S X R l b V B h d G g + U 2 V j d G l v b j E v S G 9 z c G l 0 Y W w l M j B F b W V y Z 2 V u Y 3 k l M j B S b 2 9 t J T I w R G F 0 Y S U y M F J h d y 9 S Z W 5 h b W V k J T I w Q 2 9 s d W 1 u c z w v S X R l b V B h d G g + P C 9 J d G V t T G 9 j Y X R p b 2 4 + P F N 0 Y W J s Z U V u d H J p Z X M g L z 4 8 L 0 l 0 Z W 0 + P E l 0 Z W 0 + P E l 0 Z W 1 M b 2 N h d G l v b j 4 8 S X R l b V R 5 c G U + R m 9 y b X V s Y T w v S X R l b V R 5 c G U + P E l 0 Z W 1 Q Y X R o P l N l Y 3 R p b 2 4 x L 0 h v c 3 B p d G F s J T I w R W 1 l c m d l b m N 5 J T I w U m 9 v b S U y M E R h d G E l M j B S Y X c v U m V t b 3 Z l Z C U y M E N v b H V t b n M 8 L 0 l 0 Z W 1 Q Y X R o P j w v S X R l b U x v Y 2 F 0 a W 9 u P j x T d G F i b G V F b n R y a W V z I C 8 + P C 9 J d G V t P j x J d G V t P j x J d G V t T G 9 j Y X R p b 2 4 + P E l 0 Z W 1 U e X B l P k Z v c m 1 1 b G E 8 L 0 l 0 Z W 1 U e X B l P j x J d G V t U G F 0 a D 5 T Z W N 0 a W 9 u M S 9 I b 3 N w a X R h b C U y M E V t Z X J n Z W 5 j e S U y M F J v b 2 0 l M j B E Y X R h J T I w U m F 3 L 0 1 l c m d l Z C U y M E N v b H V t b n M 8 L 0 l 0 Z W 1 Q Y X R o P j w v S X R l b U x v Y 2 F 0 a W 9 u P j x T d G F i b G V F b n R y a W V z I C 8 + P C 9 J d G V t P j x J d G V t P j x J d G V t T G 9 j Y X R p b 2 4 + P E l 0 Z W 1 U e X B l P k Z v c m 1 1 b G E 8 L 0 l 0 Z W 1 U e X B l P j x J d G V t U G F 0 a D 5 T Z W N 0 a W 9 u M S 9 I b 3 N w a X R h b C U y M E V t Z X J n Z W 5 j e S U y M F J v b 2 0 l M j B E Y X R h J T I w U m F 3 L 1 J l b m F t Z W Q l M j B D b 2 x 1 b W 5 z M T w v S X R l b V B h d G g + P C 9 J d G V t T G 9 j Y X R p b 2 4 + P F N 0 Y W J s Z U V u d H J p Z X M g L z 4 8 L 0 l 0 Z W 0 + P E l 0 Z W 0 + P E l 0 Z W 1 M b 2 N h d G l v b j 4 8 S X R l b V R 5 c G U + R m 9 y b X V s Y T w v S X R l b V R 5 c G U + P E l 0 Z W 1 Q Y X R o P l N l Y 3 R p b 2 4 x L 0 h v c 3 B p d G F s J T I w R W 1 l c m d l b m N 5 J T I w U m 9 v b S U y M E R h d G E l M j B S Y X c v U m V w b G F j Z W Q l M j B W Y W x 1 Z T w v S X R l b V B h d G g + P C 9 J d G V t T G 9 j Y X R p b 2 4 + P F N 0 Y W J s Z U V u d H J p Z X M g L z 4 8 L 0 l 0 Z W 0 + P E l 0 Z W 0 + P E l 0 Z W 1 M b 2 N h d G l v b j 4 8 S X R l b V R 5 c G U + R m 9 y b X V s Y T w v S X R l b V R 5 c G U + P E l 0 Z W 1 Q Y X R o P l N l Y 3 R p b 2 4 x L 0 h v c 3 B p d G F s J T I w R W 1 l c m d l b m N 5 J T I w U m 9 v b S U y M E R h d G E l M j B S Y X c v U m V w b G F j Z W Q l M j B W Y W x 1 Z T E 8 L 0 l 0 Z W 1 Q Y X R o P j w v S X R l b U x v Y 2 F 0 a W 9 u P j x T d G F i b G V F b n R y a W V z I C 8 + P C 9 J d G V t P j x J d G V t P j x J d G V t T G 9 j Y X R p b 2 4 + P E l 0 Z W 1 U e X B l P k Z v c m 1 1 b G E 8 L 0 l 0 Z W 1 U e X B l P j x J d G V t U G F 0 a D 5 T Z W N 0 a W 9 u M S 9 I b 3 N w a X R h b C U y M E V t Z X J n Z W 5 j e S U y M F J v b 2 0 l M j B E Y X R h J T I w U m F 3 L 0 F k Z G V k J T I w Q 2 9 u Z G l 0 a W 9 u Y W w l M j B D b 2 x 1 b W 4 8 L 0 l 0 Z W 1 Q Y X R o P j w v S X R l b U x v Y 2 F 0 a W 9 u P j x T d G F i b G V F b n R y a W V z I C 8 + P C 9 J d G V t P j x J d G V t P j x J d G V t T G 9 j Y X R p b 2 4 + P E l 0 Z W 1 U e X B l P k Z v c m 1 1 b G E 8 L 0 l 0 Z W 1 U e X B l P j x J d G V t U G F 0 a D 5 T Z W N 0 a W 9 u M S 9 I b 3 N w a X R h b C U y M E V t Z X J n Z W 5 j e S U y M F J v b 2 0 l M j B E Y X R h J T I w U m F 3 L 1 J l b m F t Z W Q l M j B D b 2 x 1 b W 5 z M j w v S X R l b V B h d G g + P C 9 J d G V t T G 9 j Y X R p b 2 4 + P F N 0 Y W J s Z U V u d H J p Z X M g L z 4 8 L 0 l 0 Z W 0 + P E l 0 Z W 0 + P E l 0 Z W 1 M b 2 N h d G l v b j 4 8 S X R l b V R 5 c G U + R m 9 y b X V s Y T w v S X R l b V R 5 c G U + P E l 0 Z W 1 Q Y X R o P l N l Y 3 R p b 2 4 x L 0 h v c 3 B p d G F s J T I w R W 1 l c m d l b m N 5 J T I w U m 9 v b S U y M E R h d G E l M j B S Y X c v U m V v c m R l c m V k J T I w Q 2 9 s d W 1 u c z w v S X R l b V B h d G g + P C 9 J d G V t T G 9 j Y X R p b 2 4 + P F N 0 Y W J s Z U V u d H J p Z X M g L z 4 8 L 0 l 0 Z W 0 + P E l 0 Z W 0 + P E l 0 Z W 1 M b 2 N h d G l v b j 4 8 S X R l b V R 5 c G U + R m 9 y b X V s Y T w v S X R l b V R 5 c G U + P E l 0 Z W 1 Q Y X R o P l N l Y 3 R p b 2 4 x L 0 h v c 3 B p d G F s J T I w R W 1 l c m d l b m N 5 J T I w U m 9 v b S U y M E R h d G E l M j B S Y X c v Q 2 h h b m d l Z C U y M F R 5 c G U y P C 9 J d G V t U G F 0 a D 4 8 L 0 l 0 Z W 1 M b 2 N h d G l v b j 4 8 U 3 R h Y m x l R W 5 0 c m l l c y A v P j w v S X R l b T 4 8 S X R l b T 4 8 S X R l b U x v Y 2 F 0 a W 9 u P j x J d G V t V H l w Z T 5 G b 3 J t d W x h P C 9 J d G V t V H l w Z T 4 8 S X R l b V B h d G g + U 2 V j d G l v b j E v S G 9 z c G l 0 Y W w l M j B F b W V y Z 2 V u Y 3 k l M j B S b 2 9 t J T I w R G F 0 Y S U y M F J h d y 9 S Z X B s Y W N l Z C U y M F Z h b H V l M j w v S X R l b V B h d G g + P C 9 J d G V t T G 9 j Y X R p b 2 4 + P F N 0 Y W J s Z U V u d H J p Z X M g L z 4 8 L 0 l 0 Z W 0 + P E l 0 Z W 0 + P E l 0 Z W 1 M b 2 N h d G l v b j 4 8 S X R l b V R 5 c G U + R m 9 y b X V s Y T w v S X R l b V R 5 c G U + P E l 0 Z W 1 Q Y X R o P l N l Y 3 R p b 2 4 x L 0 h v c 3 B p d G F s J T I w R W 1 l c m d l b m N 5 J T I w U m 9 v b S U y M E R h d G E l M j B S Y X c v U m V w b G F j Z W Q l M j B W Y W x 1 Z T M 8 L 0 l 0 Z W 1 Q Y X R o P j w v S X R l b U x v Y 2 F 0 a W 9 u P j x T d G F i b G V F b n R y a W V z I C 8 + P C 9 J d G V t P j x J d G V t P j x J d G V t T G 9 j Y X R p b 2 4 + P E l 0 Z W 1 U e X B l P k Z v c m 1 1 b G E 8 L 0 l 0 Z W 1 U e X B l P j x J d G V t U G F 0 a D 5 T Z W N 0 a W 9 u M S 9 I b 3 N w a X R h b C U y M E V t Z X J n Z W 5 j e S U y M F J v b 2 0 l M j B E Y X R h J T I w U m F 3 L 0 F k Z G V k J T I w Q 2 9 u Z G l 0 a W 9 u Y W w l M j B D b 2 x 1 b W 4 x P C 9 J d G V t U G F 0 a D 4 8 L 0 l 0 Z W 1 M b 2 N h d G l v b j 4 8 U 3 R h Y m x l R W 5 0 c m l l c y A v P j w v S X R l b T 4 8 S X R l b T 4 8 S X R l b U x v Y 2 F 0 a W 9 u P j x J d G V t V H l w Z T 5 G b 3 J t d W x h P C 9 J d G V t V H l w Z T 4 8 S X R l b V B h d G g + U 2 V j d G l v b j E v S G 9 z c G l 0 Y W w l M j B F b W V y Z 2 V u Y 3 k l M j B S b 2 9 t J T I w R G F 0 Y S U y M F J h d y 9 S Z W 9 y Z G V y Z W Q l M j B D b 2 x 1 b W 5 z M T w v S X R l b V B h d G g + P C 9 J d G V t T G 9 j Y X R p b 2 4 + P F N 0 Y W J s Z U V u d H J p Z X M g L z 4 8 L 0 l 0 Z W 0 + P E l 0 Z W 0 + P E l 0 Z W 1 M b 2 N h d G l v b j 4 8 S X R l b V R 5 c G U + R m 9 y b X V s Y T w v S X R l b V R 5 c G U + P E l 0 Z W 1 Q Y X R o P l N l Y 3 R p b 2 4 x L 0 h v c 3 B p d G F s J T I w R W 1 l c m d l b m N 5 J T I w U m 9 v b S U y M E R h d G E l M j B S Y X c v Q 2 h h b m d l Z C U y M F R 5 c G U z P C 9 J d G V t U G F 0 a D 4 8 L 0 l 0 Z W 1 M b 2 N h d G l v b j 4 8 U 3 R h Y m x l R W 5 0 c m l l c y A v P j w v S X R l b T 4 8 S X R l b T 4 8 S X R l b U x v Y 2 F 0 a W 9 u P j x J d G V t V H l w Z T 5 G b 3 J t d W x h P C 9 J d G V t V H l w Z T 4 8 S X R l b V B h d G g + U 2 V j d G l v b j E v S G 9 z c G l 0 Y W w l M j B F b W V y Z 2 V u Y 3 k l M j B S b 2 9 t J T I w R G F 0 Y S U y M F J h d y 9 S Z W 5 h b W V k J T I w Q 2 9 s d W 1 u c z M 8 L 0 l 0 Z W 1 Q Y X R o P j w v S X R l b U x v Y 2 F 0 a W 9 u P j x T d G F i b G V F b n R y a W V z I C 8 + P C 9 J d G V t P j x J d G V t P j x J d G V t T G 9 j Y X R p b 2 4 + P E l 0 Z W 1 U e X B l P k Z v c m 1 1 b G E 8 L 0 l 0 Z W 1 U e X B l P j x J d G V t U G F 0 a D 5 T Z W N 0 a W 9 u M S 9 I b 3 N w a X R h b C U y M E V t Z X J n Z W 5 j e S U y M F J v b 2 0 l M j B E Y X R h J T I w U m F 3 L 1 J l b W 9 2 Z W Q l M j B D b 2 x 1 b W 5 z M T w v S X R l b V B h d G g + P C 9 J d G V t T G 9 j Y X R p b 2 4 + P F N 0 Y W J s Z U V u d H J p Z X M g L z 4 8 L 0 l 0 Z W 0 + P E l 0 Z W 0 + P E l 0 Z W 1 M b 2 N h d G l v b j 4 8 S X R l b V R 5 c G U + R m 9 y b X V s Y T w v S X R l b V R 5 c G U + P E l 0 Z W 1 Q Y X R o P l N l Y 3 R p b 2 4 x L 0 N h b G V u Z G F y J T I w V G F i b G U 8 L 0 l 0 Z W 1 Q Y X R o P j w v S X R l b U x v Y 2 F 0 a W 9 u P j x T d G F i b G V F b n R y a W V z P j x F b n R y e S B U e X B l P S J J c 1 B y a X Z h d G U i I F Z h b H V l P S J s M C I g L z 4 8 R W 5 0 c n k g V H l w Z T 0 i U X V l c n l J R C I g V m F s d W U 9 I n M y Y W Q 4 Z D c 3 M i 0 x M j V i L T Q w Y j E t Y j c 3 O S 1 m M G N k M m Y 5 M 2 R l M j 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E Z X R h a W x z I V B p d m 9 0 V G F i b G U x O C 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Y t M j N U M T E 6 M z Y 6 N D A u N D A 2 O D U y M 1 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h c i B U Y W J s Z S 9 D a G F u Z 2 V k I F R 5 c G U u e 0 N v b H V t b j E s M H 0 m c X V v d D t d L C Z x d W 9 0 O 0 N v b H V t b k N v d W 5 0 J n F 1 b 3 Q 7 O j E s J n F 1 b 3 Q 7 S 2 V 5 Q 2 9 s d W 1 u T m F t Z X M m c X V v d D s 6 W 1 0 s J n F 1 b 3 Q 7 Q 2 9 s d W 1 u S W R l b n R p d G l l c y Z x d W 9 0 O z p b J n F 1 b 3 Q 7 U 2 V j d G l v b j E v Q 2 F s Z W 5 k Y X I g V G F i b G U v Q 2 h h b m d l Z C B U e X B l L n t D b 2 x 1 b W 4 x L D B 9 J n F 1 b 3 Q 7 X S w m c X V v d D t S Z W x h d G l v b n N o a X B J b m Z v J n F 1 b 3 Q 7 O l t d f S I g L z 4 8 L 1 N 0 Y W J s Z U V u d H J p Z X M + P C 9 J d G V t P j x J d G V t P j x J d G V t T G 9 j Y X R p b 2 4 + P E l 0 Z W 1 U e X B l P k Z v c m 1 1 b G E 8 L 0 l 0 Z W 1 U e X B l P j x J d G V t U G F 0 a D 5 T Z W N 0 a W 9 u M S 9 D Y W x l b m R h c i U y M F R h Y m x l L 1 N v d X J j Z T w v S X R l b V B h d G g + P C 9 J d G V t T G 9 j Y X R p b 2 4 + P F N 0 Y W J s Z U V u d H J p Z X M g L z 4 8 L 0 l 0 Z W 0 + P E l 0 Z W 0 + P E l 0 Z W 1 M b 2 N h d G l v b j 4 8 S X R l b V R 5 c G U + R m 9 y b X V s Y T w v S X R l b V R 5 c G U + P E l 0 Z W 1 Q Y X R o P l N l Y 3 R p b 2 4 x L 0 N h b G V u Z G F y J T I w V G F i b G U v Q 2 9 u d m V y d G V k J T I w d G 8 l M j B U Y W J s Z T w v S X R l b V B h d G g + P C 9 J d G V t T G 9 j Y X R p b 2 4 + P F N 0 Y W J s Z U V u d H J p Z X M g L z 4 8 L 0 l 0 Z W 0 + P E l 0 Z W 0 + P E l 0 Z W 1 M b 2 N h d G l v b j 4 8 S X R l b V R 5 c G U + R m 9 y b X V s Y T w v S X R l b V R 5 c G U + P E l 0 Z W 1 Q Y X R o P l N l Y 3 R p b 2 4 x L 0 N h b G V u Z G F y J T I w V G F i b G U v Q 2 h h b m d l Z C U y M F R 5 c G U 8 L 0 l 0 Z W 1 Q Y X R o P j w v S X R l b U x v Y 2 F 0 a W 9 u P j x T d G F i b G V F b n R y a W V z I C 8 + P C 9 J d G V t P j x J d G V t P j x J d G V t T G 9 j Y X R p b 2 4 + P E l 0 Z W 1 U e X B l P k Z v c m 1 1 b G E 8 L 0 l 0 Z W 1 U e X B l P j x J d G V t U G F 0 a D 5 T Z W N 0 a W 9 u M S 9 D Y W x l b m R h c i U y M F R h Y m x l L 1 J l b m F t Z W Q l M j B D b 2 x 1 b W 5 z P C 9 J d G V t U G F 0 a D 4 8 L 0 l 0 Z W 1 M b 2 N h d G l v b j 4 8 U 3 R h Y m x l R W 5 0 c m l l c y A v P j w v S X R l b T 4 8 L 0 l 0 Z W 1 z P j w v T G 9 j Y W x Q Y W N r Y W d l T W V 0 Y W R h d G F G a W x l P h Y A A A B Q S w U G A A A A A A A A A A A A A A A A A A A A A A A A J g E A A A E A A A D Q j J 3 f A R X R E Y x 6 A M B P w p f r A Q A A A C Z + e K w I f Q F O o L h I s d j / Q c w A A A A A A g A A A A A A E G Y A A A A B A A A g A A A A m C 5 A P y D M C K z m u f a y S 9 4 5 J Q J D + U S B 0 G f p o d g q R n 0 q K r w A A A A A D o A A A A A C A A A g A A A A Y v A J K l M U x F s + T 7 I s Q w 5 D p U d 6 a u H V J 0 0 Z g M g 4 5 o h F X f V Q A A A A r 6 H / X E w h F E p U C 9 V 3 U o n F A 4 I X R w J f Q m e 7 k C m N q 7 e L 6 K J H f U X T H X M M r B 7 5 5 R d s K J M a t f p j N S f t e s W 0 0 w s e w B Z n c r A e 0 r R B 1 m f T X W / I B Z r Y 4 i 9 A A A A A z w t K l g h p Z V T T g g l 1 8 y z t L U u 1 B 4 4 4 h M E 4 x P o Z p p L C w 7 e M a 6 a t W V k I t I Z Z T 8 d o T T 8 Q p + s t e x A N V 9 H C v a Y 1 4 6 Q o K A = = < / D a t a M a s h u p > 
</file>

<file path=customXml/item20.xml>��< ? x m l   v e r s i o n = " 1 . 0 "   e n c o d i n g = " U T F - 1 6 " ? > < G e m i n i   x m l n s = " h t t p : / / g e m i n i / p i v o t c u s t o m i z a t i o n / P o w e r P i v o t V e r s i o n " > < C u s t o m C o n t e n t > < ! [ C D A T A [ 2 0 1 5 . 1 3 0 . 1 6 0 6 . 1 ] ] > < / C u s t o m C o n t e n t > < / G e m i n i > 
</file>

<file path=customXml/item21.xml>��< ? x m l   v e r s i o n = " 1 . 0 "   e n c o d i n g = " U T F - 1 6 " ? > < G e m i n i   x m l n s = " h t t p : / / g e m i n i / p i v o t c u s t o m i z a t i o n / T a b l e X M L _ D a t e   C a l e n d a r _ b c 3 4 1 8 5 0 - 5 6 d d - 4 5 4 c - a 3 8 c - c 8 3 7 f 3 f 8 9 f 5 0 " > < C u s t o m C o n t e n t > < ! [ C D A T A [ < T a b l e W i d g e t G r i d S e r i a l i z a t i o n   x m l n s : x s d = " h t t p : / / w w w . w 3 . o r g / 2 0 0 1 / X M L S c h e m a "   x m l n s : x s i = " h t t p : / / w w w . w 3 . o r g / 2 0 0 1 / X M L S c h e m a - i n s t a n c e " > < C o l u m n S u g g e s t e d T y p e   / > < C o l u m n F o r m a t   / > < C o l u m n A c c u r a c y   / > < C o l u m n C u r r e n c y S y m b o l   / > < C o l u m n P o s i t i v e P a t t e r n   / > < C o l u m n N e g a t i v e P a t t e r n   / > < C o l u m n W i d t h s > < i t e m > < k e y > < s t r i n g > C a l e n d a r   D a t e < / s t r i n g > < / k e y > < v a l u e > < i n t > 2 5 5 < / i n t > < / v a l u e > < / i t e m > < / C o l u m n W i d t h s > < C o l u m n D i s p l a y I n d e x > < i t e m > < k e y > < s t r i n g > C a l e n d a r   D a t e < / s t r i n g > < / k e y > < v a l u e > < i n t > 0 < / 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  C a l e n d a r 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  C a l e n d a r 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 C o l u m n s \ C a l e n d a r 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 C o l u m n s \ C a l e n d a r   D a t e 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  R a w & g t ; < / K e y > < / D i a g r a m O b j e c t K e y > < D i a g r a m O b j e c t K e y > < K e y > D y n a m i c   T a g s \ T a b l e s \ & l t ; T a b l e s \ C a l e n d a r   T a b l e & g t ; < / K e y > < / D i a g r a m O b j e c t K e y > < D i a g r a m O b j e c t K e y > < K e y > T a b l e s \ H o s p i t a l   E m e r g e n c y   R o o m   D a t a   R a w < / K e y > < / D i a g r a m O b j e c t K e y > < D i a g r a m O b j e c t K e y > < K e y > T a b l e s \ H o s p i t a l   E m e r g e n c y   R o o m   D a t a   R a w \ C o l u m n s \ P a t i e n t   I d < / K e y > < / D i a g r a m O b j e c t K e y > < D i a g r a m O b j e c t K e y > < K e y > T a b l e s \ H o s p i t a l   E m e r g e n c y   R o o m   D a t a   R a w \ C o l u m n s \ P a t i e n t   A d m i s s i o n   D a t e < / K e y > < / D i a g r a m O b j e c t K e y > < D i a g r a m O b j e c t K e y > < K e y > T a b l e s \ H o s p i t a l   E m e r g e n c y   R o o m   D a t a   R a w \ C o l u m n s \ P a t i e n t   N a m e < / K e y > < / D i a g r a m O b j e c t K e y > < D i a g r a m O b j e c t K e y > < K e y > T a b l e s \ H o s p i t a l   E m e r g e n c y   R o o m   D a t a   R a w \ C o l u m n s \ P a t i e n t   G e n d e r < / K e y > < / D i a g r a m O b j e c t K e y > < D i a g r a m O b j e c t K e y > < K e y > T a b l e s \ H o s p i t a l   E m e r g e n c y   R o o m   D a t a   R a w \ C o l u m n s \ P a t i e n t   A g e < / K e y > < / D i a g r a m O b j e c t K e y > < D i a g r a m O b j e c t K e y > < K e y > T a b l e s \ H o s p i t a l   E m e r g e n c y   R o o m   D a t a   R a w \ C o l u m n s \ A g e   G r o u p < / K e y > < / D i a g r a m O b j e c t K e y > < D i a g r a m O b j e c t K e y > < K e y > T a b l e s \ H o s p i t a l   E m e r g e n c y   R o o m   D a t a   R a w \ C o l u m n s \ P a t i e n t   R a c e < / K e y > < / D i a g r a m O b j e c t K e y > < D i a g r a m O b j e c t K e y > < K e y > T a b l e s \ H o s p i t a l   E m e r g e n c y   R o o m   D a t a   R a w \ C o l u m n s \ D e p a r t m e n t   R e f e r r a l < / K e y > < / D i a g r a m O b j e c t K e y > < D i a g r a m O b j e c t K e y > < K e y > T a b l e s \ H o s p i t a l   E m e r g e n c y   R o o m   D a t a   R a w \ C o l u m n s \ P a t i e n t   A d m i s s i o n   F l a g < / K e y > < / D i a g r a m O b j e c t K e y > < D i a g r a m O b j e c t K e y > < K e y > T a b l e s \ H o s p i t a l   E m e r g e n c y   R o o m   D a t a   R a w \ C o l u m n s \ P a t i e n t   S a t i s f a c t i o n   S c o r e < / K e y > < / D i a g r a m O b j e c t K e y > < D i a g r a m O b j e c t K e y > < K e y > T a b l e s \ H o s p i t a l   E m e r g e n c y   R o o m   D a t a   R a w \ C o l u m n s \ P a t i e n t   W a i t t i m e < / K e y > < / D i a g r a m O b j e c t K e y > < D i a g r a m O b j e c t K e y > < K e y > T a b l e s \ H o s p i t a l   E m e r g e n c y   R o o m   D a t a   R a w \ C o l u m n s \ W a i t i m e   S t a t u s < / K e y > < / D i a g r a m O b j e c t K e y > < D i a g r a m O b j e c t K e y > < K e y > T a b l e s \ H o s p i t a l   E m e r g e n c y   R o o m   D a t a   R a w \ M e a s u r e s \ C o u n t   o f   P a t i e n t   I d < / K e y > < / D i a g r a m O b j e c t K e y > < D i a g r a m O b j e c t K e y > < K e y > T a b l e s \ H o s p i t a l   E m e r g e n c y   R o o m   D a t a   R a w \ C o u n t   o f   P a t i e n t   I d \ A d d i t i o n a l   I n f o \ I m p l i c i t   M e a s u r e < / K e y > < / D i a g r a m O b j e c t K e y > < D i a g r a m O b j e c t K e y > < K e y > T a b l e s \ H o s p i t a l   E m e r g e n c y   R o o m   D a t a   R a w \ M e a s u r e s \ S u m   o f   P a t i e n t   W a i t t i m e < / K e y > < / D i a g r a m O b j e c t K e y > < D i a g r a m O b j e c t K e y > < K e y > T a b l e s \ H o s p i t a l   E m e r g e n c y   R o o m   D a t a   R a w \ S u m   o f   P a t i e n t   W a i t t i m e \ A d d i t i o n a l   I n f o \ I m p l i c i t   M e a s u r e < / K e y > < / D i a g r a m O b j e c t K e y > < D i a g r a m O b j e c t K e y > < K e y > T a b l e s \ H o s p i t a l   E m e r g e n c y   R o o m   D a t a   R a w \ M e a s u r e s \ S u m   o f   P a t i e n t   S a t i s f a c t i o n   S c o r e < / K e y > < / D i a g r a m O b j e c t K e y > < D i a g r a m O b j e c t K e y > < K e y > T a b l e s \ H o s p i t a l   E m e r g e n c y   R o o m   D a t a   R a w \ S u m   o f   P a t i e n t   S a t i s f a c t i o n   S c o r e \ A d d i t i o n a l   I n f o \ I m p l i c i t   M e a s u r e < / K e y > < / D i a g r a m O b j e c t K e y > < D i a g r a m O b j e c t K e y > < K e y > T a b l e s \ H o s p i t a l   E m e r g e n c y   R o o m   D a t a   R a w \ M e a s u r e s \ A v e r a g e   o f   P a t i e n t   W a i t t i m e < / K e y > < / D i a g r a m O b j e c t K e y > < D i a g r a m O b j e c t K e y > < K e y > T a b l e s \ H o s p i t a l   E m e r g e n c y   R o o m   D a t a   R a w \ A v e r a g e   o f   P a t i e n t   W a i t t i m e \ A d d i t i o n a l   I n f o \ I m p l i c i t   M e a s u r e < / K e y > < / D i a g r a m O b j e c t K e y > < D i a g r a m O b j e c t K e y > < K e y > T a b l e s \ H o s p i t a l   E m e r g e n c y   R o o m   D a t a   R a w \ M e a s u r e s \ A v e r a g e   o f   P a t i e n t   S a t i s f a c t i o n   S c o r e < / K e y > < / D i a g r a m O b j e c t K e y > < D i a g r a m O b j e c t K e y > < K e y > T a b l e s \ H o s p i t a l   E m e r g e n c y   R o o m   D a t a   R a w \ A v e r a g e   o f   P a t i e n t   S a t i s f a c t i o n   S c o r e \ A d d i t i o n a l   I n f o \ I m p l i c i t   M e a s u r e < / K e y > < / D i a g r a m O b j e c t K e y > < D i a g r a m O b j e c t K e y > < K e y > T a b l e s \ C a l e n d a r   T a b l e < / K e y > < / D i a g r a m O b j e c t K e y > < D i a g r a m O b j e c t K e y > < K e y > T a b l e s \ C a l e n d a r   T a b l e \ C o l u m n s \ D a t e < / K e y > < / D i a g r a m O b j e c t K e y > < D i a g r a m O b j e c t K e y > < K e y > R e l a t i o n s h i p s \ & l t ; T a b l e s \ H o s p i t a l   E m e r g e n c y   R o o m   D a t a   R a w \ C o l u m n s \ P a t i e n t   A d m i s s i o n   D a t e & g t ; - & l t ; T a b l e s \ C a l e n d a r   T a b l e \ C o l u m n s \ D a t e & g t ; < / K e y > < / D i a g r a m O b j e c t K e y > < D i a g r a m O b j e c t K e y > < K e y > R e l a t i o n s h i p s \ & l t ; T a b l e s \ H o s p i t a l   E m e r g e n c y   R o o m   D a t a   R a w \ C o l u m n s \ P a t i e n t   A d m i s s i o n   D a t e & g t ; - & l t ; T a b l e s \ C a l e n d a r   T a b l e \ C o l u m n s \ D a t e & g t ; \ F K < / K e y > < / D i a g r a m O b j e c t K e y > < D i a g r a m O b j e c t K e y > < K e y > R e l a t i o n s h i p s \ & l t ; T a b l e s \ H o s p i t a l   E m e r g e n c y   R o o m   D a t a   R a w \ C o l u m n s \ P a t i e n t   A d m i s s i o n   D a t e & g t ; - & l t ; T a b l e s \ C a l e n d a r   T a b l e \ C o l u m n s \ D a t e & g t ; \ P K < / K e y > < / D i a g r a m O b j e c t K e y > < D i a g r a m O b j e c t K e y > < K e y > R e l a t i o n s h i p s \ & l t ; T a b l e s \ H o s p i t a l   E m e r g e n c y   R o o m   D a t a   R a w \ C o l u m n s \ P a t i e n t   A d m i s s i o n   D a t e & g t ; - & l t ; T a b l e s \ C a l e n d a r   T a b l e \ C o l u m n s \ D a t e & g t ; \ C r o s s F i l t e r < / K e y > < / D i a g r a m O b j e c t K e y > < / A l l K e y s > < S e l e c t e d K e y s > < D i a g r a m O b j e c t K e y > < K e y > T a b l e s \ C a l e n d a r   T a b l e 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  R a w & g t ; < / K e y > < / a : K e y > < a : V a l u e   i : t y p e = " D i a g r a m D i s p l a y T a g V i e w S t a t e " > < I s N o t F i l t e r e d O u t > t r u e < / I s N o t F i l t e r e d O u t > < / a : V a l u e > < / a : K e y V a l u e O f D i a g r a m O b j e c t K e y a n y T y p e z b w N T n L X > < a : K e y V a l u e O f D i a g r a m O b j e c t K e y a n y T y p e z b w N T n L X > < a : K e y > < K e y > D y n a m i c   T a g s \ T a b l e s \ & l t ; T a b l e s \ C a l e n d a r   T a b l e & g t ; < / K e y > < / a : K e y > < a : V a l u e   i : t y p e = " D i a g r a m D i s p l a y T a g V i e w S t a t e " > < I s N o t F i l t e r e d O u t > t r u e < / I s N o t F i l t e r e d O u t > < / a : V a l u e > < / a : K e y V a l u e O f D i a g r a m O b j e c t K e y a n y T y p e z b w N T n L X > < a : K e y V a l u e O f D i a g r a m O b j e c t K e y a n y T y p e z b w N T n L X > < a : K e y > < K e y > T a b l e s \ H o s p i t a l   E m e r g e n c y   R o o m   D a t a   R a w < / K e y > < / a : K e y > < a : V a l u e   i : t y p e = " D i a g r a m D i s p l a y N o d e V i e w S t a t e " > < H e i g h t > 3 3 2 < / H e i g h t > < I s E x p a n d e d > t r u e < / I s E x p a n d e d > < L a y e d O u t > t r u e < / L a y e d O u t > < W i d t h > 3 1 1 < / W i d t h > < / a : V a l u e > < / a : K e y V a l u e O f D i a g r a m O b j e c t K e y a n y T y p e z b w N T n L X > < a : K e y V a l u e O f D i a g r a m O b j e c t K e y a n y T y p e z b w N T n L X > < a : K e y > < K e y > T a b l e s \ H o s p i t a l   E m e r g e n c y   R o o m   D a t a   R a w \ C o l u m n s \ P a t i e n t   I d < / K e y > < / a : K e y > < a : V a l u e   i : t y p e = " D i a g r a m D i s p l a y N o d e V i e w S t a t e " > < H e i g h t > 1 5 0 < / H e i g h t > < I s E x p a n d e d > t r u e < / I s E x p a n d e d > < W i d t h > 2 0 0 < / W i d t h > < / a : V a l u e > < / a : K e y V a l u e O f D i a g r a m O b j e c t K e y a n y T y p e z b w N T n L X > < a : K e y V a l u e O f D i a g r a m O b j e c t K e y a n y T y p e z b w N T n L X > < a : K e y > < K e y > T a b l e s \ H o s p i t a l   E m e r g e n c y   R o o m   D a t a   R a w \ C o l u m n s \ P a t i e n t   A d m i s s i o n   D a t e < / K e y > < / a : K e y > < a : V a l u e   i : t y p e = " D i a g r a m D i s p l a y N o d e V i e w S t a t e " > < H e i g h t > 1 5 0 < / H e i g h t > < I s E x p a n d e d > t r u e < / I s E x p a n d e d > < W i d t h > 2 0 0 < / W i d t h > < / a : V a l u e > < / a : K e y V a l u e O f D i a g r a m O b j e c t K e y a n y T y p e z b w N T n L X > < a : K e y V a l u e O f D i a g r a m O b j e c t K e y a n y T y p e z b w N T n L X > < a : K e y > < K e y > T a b l e s \ H o s p i t a l   E m e r g e n c y   R o o m   D a t a   R a w \ C o l u m n s \ P a t i e n t   N a m e < / K e y > < / a : K e y > < a : V a l u e   i : t y p e = " D i a g r a m D i s p l a y N o d e V i e w S t a t e " > < H e i g h t > 1 5 0 < / H e i g h t > < I s E x p a n d e d > t r u e < / I s E x p a n d e d > < W i d t h > 2 0 0 < / W i d t h > < / a : V a l u e > < / a : K e y V a l u e O f D i a g r a m O b j e c t K e y a n y T y p e z b w N T n L X > < a : K e y V a l u e O f D i a g r a m O b j e c t K e y a n y T y p e z b w N T n L X > < a : K e y > < K e y > T a b l e s \ H o s p i t a l   E m e r g e n c y   R o o m   D a t a   R a w \ C o l u m n s \ P a t i e n t   G e n d e r < / K e y > < / a : K e y > < a : V a l u e   i : t y p e = " D i a g r a m D i s p l a y N o d e V i e w S t a t e " > < H e i g h t > 1 5 0 < / H e i g h t > < I s E x p a n d e d > t r u e < / I s E x p a n d e d > < W i d t h > 2 0 0 < / W i d t h > < / a : V a l u e > < / a : K e y V a l u e O f D i a g r a m O b j e c t K e y a n y T y p e z b w N T n L X > < a : K e y V a l u e O f D i a g r a m O b j e c t K e y a n y T y p e z b w N T n L X > < a : K e y > < K e y > T a b l e s \ H o s p i t a l   E m e r g e n c y   R o o m   D a t a   R a w \ C o l u m n s \ P a t i e n t   A g e < / K e y > < / a : K e y > < a : V a l u e   i : t y p e = " D i a g r a m D i s p l a y N o d e V i e w S t a t e " > < H e i g h t > 1 5 0 < / H e i g h t > < I s E x p a n d e d > t r u e < / I s E x p a n d e d > < W i d t h > 2 0 0 < / W i d t h > < / a : V a l u e > < / a : K e y V a l u e O f D i a g r a m O b j e c t K e y a n y T y p e z b w N T n L X > < a : K e y V a l u e O f D i a g r a m O b j e c t K e y a n y T y p e z b w N T n L X > < a : K e y > < K e y > T a b l e s \ H o s p i t a l   E m e r g e n c y   R o o m   D a t a   R a w \ C o l u m n s \ A g e   G r o u p < / K e y > < / a : K e y > < a : V a l u e   i : t y p e = " D i a g r a m D i s p l a y N o d e V i e w S t a t e " > < H e i g h t > 1 5 0 < / H e i g h t > < I s E x p a n d e d > t r u e < / I s E x p a n d e d > < W i d t h > 2 0 0 < / W i d t h > < / a : V a l u e > < / a : K e y V a l u e O f D i a g r a m O b j e c t K e y a n y T y p e z b w N T n L X > < a : K e y V a l u e O f D i a g r a m O b j e c t K e y a n y T y p e z b w N T n L X > < a : K e y > < K e y > T a b l e s \ H o s p i t a l   E m e r g e n c y   R o o m   D a t a   R a w \ C o l u m n s \ P a t i e n t   R a c e < / K e y > < / a : K e y > < a : V a l u e   i : t y p e = " D i a g r a m D i s p l a y N o d e V i e w S t a t e " > < H e i g h t > 1 5 0 < / H e i g h t > < I s E x p a n d e d > t r u e < / I s E x p a n d e d > < W i d t h > 2 0 0 < / W i d t h > < / a : V a l u e > < / a : K e y V a l u e O f D i a g r a m O b j e c t K e y a n y T y p e z b w N T n L X > < a : K e y V a l u e O f D i a g r a m O b j e c t K e y a n y T y p e z b w N T n L X > < a : K e y > < K e y > T a b l e s \ H o s p i t a l   E m e r g e n c y   R o o m   D a t a   R a w \ C o l u m n s \ D e p a r t m e n t   R e f e r r a l < / K e y > < / a : K e y > < a : V a l u e   i : t y p e = " D i a g r a m D i s p l a y N o d e V i e w S t a t e " > < H e i g h t > 1 5 0 < / H e i g h t > < I s E x p a n d e d > t r u e < / I s E x p a n d e d > < W i d t h > 2 0 0 < / W i d t h > < / a : V a l u e > < / a : K e y V a l u e O f D i a g r a m O b j e c t K e y a n y T y p e z b w N T n L X > < a : K e y V a l u e O f D i a g r a m O b j e c t K e y a n y T y p e z b w N T n L X > < a : K e y > < K e y > T a b l e s \ H o s p i t a l   E m e r g e n c y   R o o m   D a t a   R a w \ C o l u m n s \ P a t i e n t   A d m i s s i o n   F l a g < / K e y > < / a : K e y > < a : V a l u e   i : t y p e = " D i a g r a m D i s p l a y N o d e V i e w S t a t e " > < H e i g h t > 1 5 0 < / H e i g h t > < I s E x p a n d e d > t r u e < / I s E x p a n d e d > < W i d t h > 2 0 0 < / W i d t h > < / a : V a l u e > < / a : K e y V a l u e O f D i a g r a m O b j e c t K e y a n y T y p e z b w N T n L X > < a : K e y V a l u e O f D i a g r a m O b j e c t K e y a n y T y p e z b w N T n L X > < a : K e y > < K e y > T a b l e s \ H o s p i t a l   E m e r g e n c y   R o o m   D a t a   R a w \ C o l u m n s \ P a t i e n t   S a t i s f a c t i o n   S c o r e < / K e y > < / a : K e y > < a : V a l u e   i : t y p e = " D i a g r a m D i s p l a y N o d e V i e w S t a t e " > < H e i g h t > 1 5 0 < / H e i g h t > < I s E x p a n d e d > t r u e < / I s E x p a n d e d > < W i d t h > 2 0 0 < / W i d t h > < / a : V a l u e > < / a : K e y V a l u e O f D i a g r a m O b j e c t K e y a n y T y p e z b w N T n L X > < a : K e y V a l u e O f D i a g r a m O b j e c t K e y a n y T y p e z b w N T n L X > < a : K e y > < K e y > T a b l e s \ H o s p i t a l   E m e r g e n c y   R o o m   D a t a   R a w \ C o l u m n s \ P a t i e n t   W a i t t i m e < / K e y > < / a : K e y > < a : V a l u e   i : t y p e = " D i a g r a m D i s p l a y N o d e V i e w S t a t e " > < H e i g h t > 1 5 0 < / H e i g h t > < I s E x p a n d e d > t r u e < / I s E x p a n d e d > < W i d t h > 2 0 0 < / W i d t h > < / a : V a l u e > < / a : K e y V a l u e O f D i a g r a m O b j e c t K e y a n y T y p e z b w N T n L X > < a : K e y V a l u e O f D i a g r a m O b j e c t K e y a n y T y p e z b w N T n L X > < a : K e y > < K e y > T a b l e s \ H o s p i t a l   E m e r g e n c y   R o o m   D a t a   R a w \ C o l u m n s \ W a i t i m e   S t a t u s < / K e y > < / a : K e y > < a : V a l u e   i : t y p e = " D i a g r a m D i s p l a y N o d e V i e w S t a t e " > < H e i g h t > 1 5 0 < / H e i g h t > < I s E x p a n d e d > t r u e < / I s E x p a n d e d > < W i d t h > 2 0 0 < / W i d t h > < / a : V a l u e > < / a : K e y V a l u e O f D i a g r a m O b j e c t K e y a n y T y p e z b w N T n L X > < a : K e y V a l u e O f D i a g r a m O b j e c t K e y a n y T y p e z b w N T n L X > < a : K e y > < K e y > T a b l e s \ H o s p i t a l   E m e r g e n c y   R o o m   D a t a   R a w \ M e a s u r e s \ C o u n t   o f   P a t i e n t   I d < / K e y > < / a : K e y > < a : V a l u e   i : t y p e = " D i a g r a m D i s p l a y N o d e V i e w S t a t e " > < H e i g h t > 1 5 0 < / H e i g h t > < I s E x p a n d e d > t r u e < / I s E x p a n d e d > < W i d t h > 2 0 0 < / W i d t h > < / a : V a l u e > < / a : K e y V a l u e O f D i a g r a m O b j e c t K e y a n y T y p e z b w N T n L X > < a : K e y V a l u e O f D i a g r a m O b j e c t K e y a n y T y p e z b w N T n L X > < a : K e y > < K e y > T a b l e s \ H o s p i t a l   E m e r g e n c y   R o o m   D a t a   R a w \ C o u n t   o f   P a t i e n t   I d \ A d d i t i o n a l   I n f o \ I m p l i c i t   M e a s u r e < / K e y > < / a : K e y > < a : V a l u e   i : t y p e = " D i a g r a m D i s p l a y V i e w S t a t e I D i a g r a m T a g A d d i t i o n a l I n f o " / > < / a : K e y V a l u e O f D i a g r a m O b j e c t K e y a n y T y p e z b w N T n L X > < a : K e y V a l u e O f D i a g r a m O b j e c t K e y a n y T y p e z b w N T n L X > < a : K e y > < K e y > T a b l e s \ H o s p i t a l   E m e r g e n c y   R o o m   D a t a   R a w \ M e a s u r e s \ S u m   o f   P a t i e n t   W a i t t i m e < / K e y > < / a : K e y > < a : V a l u e   i : t y p e = " D i a g r a m D i s p l a y N o d e V i e w S t a t e " > < H e i g h t > 1 5 0 < / H e i g h t > < I s E x p a n d e d > t r u e < / I s E x p a n d e d > < W i d t h > 2 0 0 < / W i d t h > < / a : V a l u e > < / a : K e y V a l u e O f D i a g r a m O b j e c t K e y a n y T y p e z b w N T n L X > < a : K e y V a l u e O f D i a g r a m O b j e c t K e y a n y T y p e z b w N T n L X > < a : K e y > < K e y > T a b l e s \ H o s p i t a l   E m e r g e n c y   R o o m   D a t a   R a w \ S u m   o f   P a t i e n t   W a i t t i m e \ A d d i t i o n a l   I n f o \ I m p l i c i t   M e a s u r e < / K e y > < / a : K e y > < a : V a l u e   i : t y p e = " D i a g r a m D i s p l a y V i e w S t a t e I D i a g r a m T a g A d d i t i o n a l I n f o " / > < / a : K e y V a l u e O f D i a g r a m O b j e c t K e y a n y T y p e z b w N T n L X > < a : K e y V a l u e O f D i a g r a m O b j e c t K e y a n y T y p e z b w N T n L X > < a : K e y > < K e y > T a b l e s \ H o s p i t a l   E m e r g e n c y   R o o m   D a t a   R a w \ M e a s u r e s \ S u m   o f   P a t i e n t   S a t i s f a c t i o n   S c o r e < / K e y > < / a : K e y > < a : V a l u e   i : t y p e = " D i a g r a m D i s p l a y N o d e V i e w S t a t e " > < H e i g h t > 1 5 0 < / H e i g h t > < I s E x p a n d e d > t r u e < / I s E x p a n d e d > < W i d t h > 2 0 0 < / W i d t h > < / a : V a l u e > < / a : K e y V a l u e O f D i a g r a m O b j e c t K e y a n y T y p e z b w N T n L X > < a : K e y V a l u e O f D i a g r a m O b j e c t K e y a n y T y p e z b w N T n L X > < a : K e y > < K e y > T a b l e s \ H o s p i t a l   E m e r g e n c y   R o o m   D a t a   R a w \ S u m   o f   P a t i e n t   S a t i s f a c t i o n   S c o r e \ A d d i t i o n a l   I n f o \ I m p l i c i t   M e a s u r e < / K e y > < / a : K e y > < a : V a l u e   i : t y p e = " D i a g r a m D i s p l a y V i e w S t a t e I D i a g r a m T a g A d d i t i o n a l I n f o " / > < / a : K e y V a l u e O f D i a g r a m O b j e c t K e y a n y T y p e z b w N T n L X > < a : K e y V a l u e O f D i a g r a m O b j e c t K e y a n y T y p e z b w N T n L X > < a : K e y > < K e y > T a b l e s \ H o s p i t a l   E m e r g e n c y   R o o m   D a t a   R a w \ M e a s u r e s \ A v e r a g e   o f   P a t i e n t   W a i t t i m e < / K e y > < / a : K e y > < a : V a l u e   i : t y p e = " D i a g r a m D i s p l a y N o d e V i e w S t a t e " > < H e i g h t > 1 5 0 < / H e i g h t > < I s E x p a n d e d > t r u e < / I s E x p a n d e d > < W i d t h > 2 0 0 < / W i d t h > < / a : V a l u e > < / a : K e y V a l u e O f D i a g r a m O b j e c t K e y a n y T y p e z b w N T n L X > < a : K e y V a l u e O f D i a g r a m O b j e c t K e y a n y T y p e z b w N T n L X > < a : K e y > < K e y > T a b l e s \ H o s p i t a l   E m e r g e n c y   R o o m   D a t a   R a w \ A v e r a g e   o f   P a t i e n t   W a i t t i m e \ A d d i t i o n a l   I n f o \ I m p l i c i t   M e a s u r e < / K e y > < / a : K e y > < a : V a l u e   i : t y p e = " D i a g r a m D i s p l a y V i e w S t a t e I D i a g r a m T a g A d d i t i o n a l I n f o " / > < / a : K e y V a l u e O f D i a g r a m O b j e c t K e y a n y T y p e z b w N T n L X > < a : K e y V a l u e O f D i a g r a m O b j e c t K e y a n y T y p e z b w N T n L X > < a : K e y > < K e y > T a b l e s \ H o s p i t a l   E m e r g e n c y   R o o m   D a t a   R a w \ M e a s u r e s \ A v e r a g e   o f   P a t i e n t   S a t i s f a c t i o n   S c o r e < / K e y > < / a : K e y > < a : V a l u e   i : t y p e = " D i a g r a m D i s p l a y N o d e V i e w S t a t e " > < H e i g h t > 1 5 0 < / H e i g h t > < I s E x p a n d e d > t r u e < / I s E x p a n d e d > < W i d t h > 2 0 0 < / W i d t h > < / a : V a l u e > < / a : K e y V a l u e O f D i a g r a m O b j e c t K e y a n y T y p e z b w N T n L X > < a : K e y V a l u e O f D i a g r a m O b j e c t K e y a n y T y p e z b w N T n L X > < a : K e y > < K e y > T a b l e s \ H o s p i t a l   E m e r g e n c y   R o o m   D a t a   R a w \ A v e r a g e   o f   P a t i e n t   S a t i s f a c t i o n   S c o r e \ A d d i t i o n a l   I n f o \ I m p l i c i t   M e a s u r e < / K e y > < / a : K e y > < a : V a l u e   i : t y p e = " D i a g r a m D i s p l a y V i e w S t a t e I D i a g r a m T a g A d d i t i o n a l I n f o " / > < / a : K e y V a l u e O f D i a g r a m O b j e c t K e y a n y T y p e z b w N T n L X > < a : K e y V a l u e O f D i a g r a m O b j e c t K e y a n y T y p e z b w N T n L X > < a : K e y > < K e y > T a b l e s \ C a l e n d a r   T a b l e < / K e y > < / a : K e y > < a : V a l u e   i : t y p e = " D i a g r a m D i s p l a y N o d e V i e w S t a t e " > < H e i g h t > 1 5 0 < / H e i g h t > < I s E x p a n d e d > t r u e < / I s E x p a n d e d > < I s F o c u s e d > t r u e < / I s F o c u s e d > < L a y e d O u t > t r u e < / L a y e d O u t > < L e f t > 4 5 5 < / L e f t > < T a b I n d e x > 1 < / T a b I n d e x > < W i d t h > 2 0 0 < / W i d t h > < / a : V a l u e > < / a : K e y V a l u e O f D i a g r a m O b j e c t K e y a n y T y p e z b w N T n L X > < a : K e y V a l u e O f D i a g r a m O b j e c t K e y a n y T y p e z b w N T n L X > < a : K e y > < K e y > T a b l e s \ C a l e n d a r   T a b l e \ C o l u m n s \ D a t e < / K e y > < / a : K e y > < a : V a l u e   i : t y p e = " D i a g r a m D i s p l a y N o d e V i e w S t a t e " > < H e i g h t > 1 5 0 < / H e i g h t > < I s E x p a n d e d > t r u e < / I s E x p a n d e d > < W i d t h > 2 0 0 < / W i d t h > < / a : V a l u e > < / a : K e y V a l u e O f D i a g r a m O b j e c t K e y a n y T y p e z b w N T n L X > < a : K e y V a l u e O f D i a g r a m O b j e c t K e y a n y T y p e z b w N T n L X > < a : K e y > < K e y > R e l a t i o n s h i p s \ & l t ; T a b l e s \ H o s p i t a l   E m e r g e n c y   R o o m   D a t a   R a w \ C o l u m n s \ P a t i e n t   A d m i s s i o n   D a t e & g t ; - & l t ; T a b l e s \ C a l e n d a r   T a b l e \ C o l u m n s \ D a t e & g t ; < / K e y > < / a : K e y > < a : V a l u e   i : t y p e = " D i a g r a m D i s p l a y L i n k V i e w S t a t e " > < A u t o m a t i o n P r o p e r t y H e l p e r T e x t > E n d   p o i n t   1 :   ( 3 2 7 , 1 6 6 ) .   E n d   p o i n t   2 :   ( 4 3 9 , 7 5 )   < / A u t o m a t i o n P r o p e r t y H e l p e r T e x t > < L a y e d O u t > t r u e < / L a y e d O u t > < P o i n t s   x m l n s : b = " h t t p : / / s c h e m a s . d a t a c o n t r a c t . o r g / 2 0 0 4 / 0 7 / S y s t e m . W i n d o w s " > < b : P o i n t > < b : _ x > 3 2 7 < / b : _ x > < b : _ y > 1 6 6 < / b : _ y > < / b : P o i n t > < b : P o i n t > < b : _ x > 3 8 1 < / b : _ x > < b : _ y > 1 6 6 < / b : _ y > < / b : P o i n t > < b : P o i n t > < b : _ x > 3 8 3 < / b : _ x > < b : _ y > 1 6 4 < / b : _ y > < / b : P o i n t > < b : P o i n t > < b : _ x > 3 8 3 < / b : _ x > < b : _ y > 7 7 < / b : _ y > < / b : P o i n t > < b : P o i n t > < b : _ x > 3 8 5 < / b : _ x > < b : _ y > 7 5 < / b : _ y > < / b : P o i n t > < b : P o i n t > < b : _ x > 4 3 9 < / b : _ x > < b : _ y > 7 5 < / b : _ y > < / b : P o i n t > < / P o i n t s > < / a : V a l u e > < / a : K e y V a l u e O f D i a g r a m O b j e c t K e y a n y T y p e z b w N T n L X > < a : K e y V a l u e O f D i a g r a m O b j e c t K e y a n y T y p e z b w N T n L X > < a : K e y > < K e y > R e l a t i o n s h i p s \ & l t ; T a b l e s \ H o s p i t a l   E m e r g e n c y   R o o m   D a t a   R a w \ C o l u m n s \ P a t i e n t   A d m i s s i o n   D a t e & g t ; - & l t ; T a b l e s \ C a l e n d a r   T a b l e \ C o l u m n s \ D a t e & g t ; \ F K < / K e y > < / a : K e y > < a : V a l u e   i : t y p e = " D i a g r a m D i s p l a y L i n k E n d p o i n t V i e w S t a t e " > < H e i g h t > 1 6 < / H e i g h t > < L a b e l L o c a t i o n   x m l n s : b = " h t t p : / / s c h e m a s . d a t a c o n t r a c t . o r g / 2 0 0 4 / 0 7 / S y s t e m . W i n d o w s " > < b : _ x > 3 1 1 < / b : _ x > < b : _ y > 1 5 8 < / b : _ y > < / L a b e l L o c a t i o n > < L o c a t i o n   x m l n s : b = " h t t p : / / s c h e m a s . d a t a c o n t r a c t . o r g / 2 0 0 4 / 0 7 / S y s t e m . W i n d o w s " > < b : _ x > 3 1 1 < / b : _ x > < b : _ y > 1 6 6 < / b : _ y > < / L o c a t i o n > < S h a p e R o t a t e A n g l e > 3 6 0 < / S h a p e R o t a t e A n g l e > < W i d t h > 1 6 < / W i d t h > < / a : V a l u e > < / a : K e y V a l u e O f D i a g r a m O b j e c t K e y a n y T y p e z b w N T n L X > < a : K e y V a l u e O f D i a g r a m O b j e c t K e y a n y T y p e z b w N T n L X > < a : K e y > < K e y > R e l a t i o n s h i p s \ & l t ; T a b l e s \ H o s p i t a l   E m e r g e n c y   R o o m   D a t a   R a w \ C o l u m n s \ P a t i e n t   A d m i s s i o n   D a t e & g t ; - & l t ; T a b l e s \ C a l e n d a r   T a b l e \ C o l u m n s \ D a t e & g t ; \ P K < / K e y > < / a : K e y > < a : V a l u e   i : t y p e = " D i a g r a m D i s p l a y L i n k E n d p o i n t V i e w S t a t e " > < H e i g h t > 1 6 < / H e i g h t > < L a b e l L o c a t i o n   x m l n s : b = " h t t p : / / s c h e m a s . d a t a c o n t r a c t . o r g / 2 0 0 4 / 0 7 / S y s t e m . W i n d o w s " > < b : _ x > 4 3 9 < / b : _ x > < b : _ y > 6 7 < / b : _ y > < / L a b e l L o c a t i o n > < L o c a t i o n   x m l n s : b = " h t t p : / / s c h e m a s . d a t a c o n t r a c t . o r g / 2 0 0 4 / 0 7 / S y s t e m . W i n d o w s " > < b : _ x > 4 5 5 < / b : _ x > < b : _ y > 7 5 < / b : _ y > < / L o c a t i o n > < S h a p e R o t a t e A n g l e > 1 8 0 < / S h a p e R o t a t e A n g l e > < W i d t h > 1 6 < / W i d t h > < / a : V a l u e > < / a : K e y V a l u e O f D i a g r a m O b j e c t K e y a n y T y p e z b w N T n L X > < a : K e y V a l u e O f D i a g r a m O b j e c t K e y a n y T y p e z b w N T n L X > < a : K e y > < K e y > R e l a t i o n s h i p s \ & l t ; T a b l e s \ H o s p i t a l   E m e r g e n c y   R o o m   D a t a   R a w \ C o l u m n s \ P a t i e n t   A d m i s s i o n   D a t e & g t ; - & l t ; T a b l e s \ C a l e n d a r   T a b l e \ C o l u m n s \ D a t e & g t ; \ C r o s s F i l t e r < / K e y > < / a : K e y > < a : V a l u e   i : t y p e = " D i a g r a m D i s p l a y L i n k C r o s s F i l t e r V i e w S t a t e " > < P o i n t s   x m l n s : b = " h t t p : / / s c h e m a s . d a t a c o n t r a c t . o r g / 2 0 0 4 / 0 7 / S y s t e m . W i n d o w s " > < b : P o i n t > < b : _ x > 3 2 7 < / b : _ x > < b : _ y > 1 6 6 < / b : _ y > < / b : P o i n t > < b : P o i n t > < b : _ x > 3 8 1 < / b : _ x > < b : _ y > 1 6 6 < / b : _ y > < / b : P o i n t > < b : P o i n t > < b : _ x > 3 8 3 < / b : _ x > < b : _ y > 1 6 4 < / b : _ y > < / b : P o i n t > < b : P o i n t > < b : _ x > 3 8 3 < / b : _ x > < b : _ y > 7 7 < / b : _ y > < / b : P o i n t > < b : P o i n t > < b : _ x > 3 8 5 < / b : _ x > < b : _ y > 7 5 < / b : _ y > < / b : P o i n t > < b : P o i n t > < b : _ x > 4 3 9 < / b : _ x > < b : _ y > 7 5 < / b : _ y > < / b : P o i n t > < / P o i n t s > < / a : V a l u e > < / a : K e y V a l u e O f D i a g r a m O b j e c t K e y a n y T y p e z b w N T n L X > < / V i e w S t a t e s > < / D i a g r a m M a n a g e r . S e r i a l i z a b l e D i a g r a m > < D i a g r a m M a n a g e r . S e r i a l i z a b l e D i a g r a m > < A d a p t e r   i : t y p e = " M e a s u r e D i a g r a m S a n d b o x A d a p t e r " > < T a b l e N a m e > H o s p i t a l   E m e r g e n c y   R o o m   D a t a   R a w < / 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  R a w < / 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 N a m e < / K e y > < / D i a g r a m O b j e c t K e y > < D i a g r a m O b j e c t K e y > < K e y > C o l u m n s \ P a t i e n t   G e n d e r < / K e y > < / D i a g r a m O b j e c t K e y > < D i a g r a m O b j e c t K e y > < K e y > C o l u m n s \ P a t i e n t   A g e < / K e y > < / D i a g r a m O b j e c t K e y > < D i a g r a m O b j e c t K e y > < K e y > C o l u m n s \ A g e   G r o u p < / 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 C o l u m n s \ W a i t i m e 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 N a m e < / K e y > < / a : K e y > < a : V a l u e   i : t y p e = " M e a s u r e G r i d N o d e V i e w S t a t e " > < C o l u m n > 2 < / C o l u m n > < L a y e d O u t > t r u e < / L a y e d O u t > < / a : V a l u e > < / a : K e y V a l u e O f D i a g r a m O b j e c t K e y a n y T y p e z b w N T n L X > < a : K e y V a l u e O f D i a g r a m O b j e c t K e y a n y T y p e z b w N T n L X > < a : K e y > < K e y > C o l u m n s \ P a t i e n t   G e n d e r < / K e y > < / a : K e y > < a : V a l u e   i : t y p e = " M e a s u r e G r i d N o d e V i e w S t a t e " > < C o l u m n > 3 < / C o l u m n > < L a y e d O u t > t r u e < / L a y e d O u t > < / a : V a l u e > < / a : K e y V a l u e O f D i a g r a m O b j e c t K e y a n y T y p e z b w N T n L X > < a : K e y V a l u e O f D i a g r a m O b j e c t K e y a n y T y p e z b w N T n L X > < a : K e y > < K e y > C o l u m n s \ P a t i e n t   A g e < / K e y > < / a : K e y > < a : V a l u e   i : t y p e = " M e a s u r e G r i d N o d e V i e w S t a t e " > < C o l u m n > 4 < / C o l u m n > < L a y e d O u t > t r u e < / L a y e d O u t > < / a : V a l u e > < / a : K e y V a l u e O f D i a g r a m O b j e c t K e y a n y T y p e z b w N T n L X > < a : K e y V a l u e O f D i a g r a m O b j e c t K e y a n y T y p e z b w N T n L X > < a : K e y > < K e y > C o l u m n s \ A g e   G r o u p < / 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 C o l u m n s \ W a i t i m e   S t a t u s < / K e y > < / a : K e y > < a : V a l u e   i : t y p e = " M e a s u r e G r i d N o d e V i e w S t a t e " > < C o l u m n > 1 1 < / 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M e a s u r e D i a g r a m S a n d b o x A d a p t e r " > < T a b l e N a m e > C a l e n d a r 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A r r a y O f D i a g r a m M a n a g e r . S e r i a l i z a b l e D i a g r a m > ] ] > < / 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  R a w _ 6 9 b 0 4 0 7 5 - a 1 7 d - 4 8 d f - a 0 8 a - 6 d e 9 4 6 3 b 2 c c 6 < / K e y > < V a l u e   x m l n s : a = " h t t p : / / s c h e m a s . d a t a c o n t r a c t . o r g / 2 0 0 4 / 0 7 / M i c r o s o f t . A n a l y s i s S e r v i c e s . C o m m o n " > < a : H a s F o c u s > t r u e < / a : H a s F o c u s > < a : S i z e A t D p i 9 6 > 1 1 3 < / a : S i z e A t D p i 9 6 > < a : V i s i b l e > t r u e < / a : V i s i b l e > < / V a l u e > < / K e y V a l u e O f s t r i n g S a n d b o x E d i t o r . M e a s u r e G r i d S t a t e S c d E 3 5 R y > < K e y V a l u e O f s t r i n g S a n d b o x E d i t o r . M e a s u r e G r i d S t a t e S c d E 3 5 R y > < K e y > C a l e n d a r   T a b l e _ a 6 4 a c d 0 7 - 7 d 4 f - 4 7 6 1 - 9 9 3 1 - 8 7 9 0 a c 1 3 5 1 e 4 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T a b l e O r d e r " > < C u s t o m C o n t e n t > < ! [ C D A T A [ H o s p i t a l   E m e r g e n c y   R o o m   D a t a   R a w _ 6 9 b 0 4 0 7 5 - a 1 7 d - 4 8 d f - a 0 8 a - 6 d e 9 4 6 3 b 2 c c 6 , C a l e n d a r   T a b l e _ a 6 4 a c d 0 7 - 7 d 4 f - 4 7 6 1 - 9 9 3 1 - 8 7 9 0 a c 1 3 5 1 e 4 ] ] > < / C u s t o m C o n t e n t > < / G e m i n i > 
</file>

<file path=customXml/item5.xml>��< ? x m l   v e r s i o n = " 1 . 0 "   e n c o d i n g = " U T F - 1 6 " ? > < G e m i n i   x m l n s = " h t t p : / / g e m i n i / p i v o t c u s t o m i z a t i o n / T a b l e X M L _ D a t e   C a l e n d a r _ 4 a 5 9 c 4 0 f - 8 0 4 8 - 4 0 a 6 - a 3 c 7 - f 3 2 3 0 d b a 4 2 d c " > < C u s t o m C o n t e n t > < ! [ C D A T A [ < T a b l e W i d g e t G r i d S e r i a l i z a t i o n   x m l n s : x s d = " h t t p : / / w w w . w 3 . o r g / 2 0 0 1 / X M L S c h e m a "   x m l n s : x s i = " h t t p : / / w w w . w 3 . o r g / 2 0 0 1 / X M L S c h e m a - i n s t a n c e " > < C o l u m n S u g g e s t e d T y p e   / > < C o l u m n F o r m a t   / > < C o l u m n A c c u r a c y   / > < C o l u m n C u r r e n c y S y m b o l   / > < C o l u m n P o s i t i v e P a t t e r n   / > < C o l u m n N e g a t i v e P a t t e r n   / > < C o l u m n W i d t h s > < i t e m > < k e y > < s t r i n g > C a l e n d a r   D a t e s < / s t r i n g > < / k e y > < v a l u e > < i n t > 1 3 7 < / i n t > < / v a l u e > < / i t e m > < / C o l u m n W i d t h s > < C o l u m n D i s p l a y I n d e x > < i t e m > < k e y > < s t r i n g > C a l e n d a r   D a t e s < / 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I s S a n d b o x E m b e d d e d " > < C u s t o m C o n t e n t > < ! [ C D A T A [ y e s ] ] > < / C u s t o m C o n t e n t > < / G e m i n i > 
</file>

<file path=customXml/item7.xml>��< ? x m l   v e r s i o n = " 1 . 0 "   e n c o d i n g = " U T F - 1 6 " ? > < G e m i n i   x m l n s = " h t t p : / / g e m i n i / p i v o t c u s t o m i z a t i o n / S h o w H i d d e n " > < C u s t o m C o n t e n t > < ! [ C D A T A [ T r u 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9.xml>��< ? x m l   v e r s i o n = " 1 . 0 "   e n c o d i n g = " U T F - 1 6 " ? > < G e m i n i   x m l n s = " h t t p : / / g e m i n i / p i v o t c u s t o m i z a t i o n / T a b l e X M L _ H o s p i t a l   E m e r g e n c y   R o o m   D a t a   R a w _ 6 9 b 0 4 0 7 5 - a 1 7 d - 4 8 d f - a 0 8 a - 6 d e 9 4 6 3 b 2 c c 6 " > < 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 N a m e < / s t r i n g > < / k e y > < v a l u e > < i n t > 1 2 4 < / i n t > < / v a l u e > < / i t e m > < i t e m > < k e y > < s t r i n g > P a t i e n t   G e n d e r < / s t r i n g > < / k e y > < v a l u e > < i n t > 1 3 3 < / i n t > < / v a l u e > < / i t e m > < i t e m > < k e y > < s t r i n g > P a t i e n t   A g e < / s t r i n g > < / k e y > < v a l u e > < i n t > 1 0 9 < / i n t > < / v a l u e > < / i t e m > < i t e m > < k e y > < s t r i n g > A g e   G r o u p < / s t r i n g > < / k e y > < v a l u e > < i n t > 1 0 6 < / 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 W a i t i m e   S t a t u s < / s t r i n g > < / k e y > < v a l u e > < i n t > 1 3 5 < / i n t > < / v a l u e > < / i t e m > < / C o l u m n W i d t h s > < C o l u m n D i s p l a y I n d e x > < i t e m > < k e y > < s t r i n g > P a t i e n t   I d < / s t r i n g > < / k e y > < v a l u e > < i n t > 0 < / i n t > < / v a l u e > < / i t e m > < i t e m > < k e y > < s t r i n g > P a t i e n t   A d m i s s i o n   D a t e < / s t r i n g > < / k e y > < v a l u e > < i n t > 1 < / i n t > < / v a l u e > < / i t e m > < i t e m > < k e y > < s t r i n g > P a t i e n t   N a m e < / s t r i n g > < / k e y > < v a l u e > < i n t > 2 < / i n t > < / v a l u e > < / i t e m > < i t e m > < k e y > < s t r i n g > P a t i e n t   G e n d e r < / s t r i n g > < / k e y > < v a l u e > < i n t > 3 < / i n t > < / v a l u e > < / i t e m > < i t e m > < k e y > < s t r i n g > P a t i e n t   A g e < / s t r i n g > < / k e y > < v a l u e > < i n t > 4 < / i n t > < / v a l u e > < / i t e m > < i t e m > < k e y > < s t r i n g > A g e   G r o u p < / 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 W a i t i m e   S t a t u s < / s t r i n g > < / k e y > < v a l u e > < i n t > 1 1 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D5A575F-9556-4294-A551-87F5C6AC8D85}">
  <ds:schemaRefs/>
</ds:datastoreItem>
</file>

<file path=customXml/itemProps10.xml><?xml version="1.0" encoding="utf-8"?>
<ds:datastoreItem xmlns:ds="http://schemas.openxmlformats.org/officeDocument/2006/customXml" ds:itemID="{FAD3C4FF-12FC-42CC-8AD0-E7CE50875E80}">
  <ds:schemaRefs/>
</ds:datastoreItem>
</file>

<file path=customXml/itemProps11.xml><?xml version="1.0" encoding="utf-8"?>
<ds:datastoreItem xmlns:ds="http://schemas.openxmlformats.org/officeDocument/2006/customXml" ds:itemID="{7ADFF0D4-21D3-4DA3-9C07-C83E3A92872C}">
  <ds:schemaRefs/>
</ds:datastoreItem>
</file>

<file path=customXml/itemProps12.xml><?xml version="1.0" encoding="utf-8"?>
<ds:datastoreItem xmlns:ds="http://schemas.openxmlformats.org/officeDocument/2006/customXml" ds:itemID="{155BE49A-DF8D-4DC4-99DD-481B800BA865}">
  <ds:schemaRefs/>
</ds:datastoreItem>
</file>

<file path=customXml/itemProps13.xml><?xml version="1.0" encoding="utf-8"?>
<ds:datastoreItem xmlns:ds="http://schemas.openxmlformats.org/officeDocument/2006/customXml" ds:itemID="{699C9FCF-3D6A-48D3-AD83-9CDC724FB894}">
  <ds:schemaRefs/>
</ds:datastoreItem>
</file>

<file path=customXml/itemProps14.xml><?xml version="1.0" encoding="utf-8"?>
<ds:datastoreItem xmlns:ds="http://schemas.openxmlformats.org/officeDocument/2006/customXml" ds:itemID="{BBA62F7E-2369-4C10-AEF3-039D61BB2F0B}">
  <ds:schemaRefs/>
</ds:datastoreItem>
</file>

<file path=customXml/itemProps15.xml><?xml version="1.0" encoding="utf-8"?>
<ds:datastoreItem xmlns:ds="http://schemas.openxmlformats.org/officeDocument/2006/customXml" ds:itemID="{5B70D35D-222A-49CE-81D6-2457F67FE0B2}">
  <ds:schemaRefs/>
</ds:datastoreItem>
</file>

<file path=customXml/itemProps16.xml><?xml version="1.0" encoding="utf-8"?>
<ds:datastoreItem xmlns:ds="http://schemas.openxmlformats.org/officeDocument/2006/customXml" ds:itemID="{9B799FDD-7DDB-41A6-8332-9202A806D64C}">
  <ds:schemaRefs/>
</ds:datastoreItem>
</file>

<file path=customXml/itemProps17.xml><?xml version="1.0" encoding="utf-8"?>
<ds:datastoreItem xmlns:ds="http://schemas.openxmlformats.org/officeDocument/2006/customXml" ds:itemID="{3E009308-08DA-412D-BE6B-A2A5B4D01EDE}">
  <ds:schemaRefs/>
</ds:datastoreItem>
</file>

<file path=customXml/itemProps18.xml><?xml version="1.0" encoding="utf-8"?>
<ds:datastoreItem xmlns:ds="http://schemas.openxmlformats.org/officeDocument/2006/customXml" ds:itemID="{A5902002-560F-40D0-A6D1-224B9AFE4B89}">
  <ds:schemaRefs/>
</ds:datastoreItem>
</file>

<file path=customXml/itemProps19.xml><?xml version="1.0" encoding="utf-8"?>
<ds:datastoreItem xmlns:ds="http://schemas.openxmlformats.org/officeDocument/2006/customXml" ds:itemID="{615A2F5C-7D80-468D-9256-910674AAAA30}">
  <ds:schemaRefs/>
</ds:datastoreItem>
</file>

<file path=customXml/itemProps2.xml><?xml version="1.0" encoding="utf-8"?>
<ds:datastoreItem xmlns:ds="http://schemas.openxmlformats.org/officeDocument/2006/customXml" ds:itemID="{1DD87678-301B-4E7F-9EE2-971CE3FE40F4}">
  <ds:schemaRefs>
    <ds:schemaRef ds:uri="http://schemas.microsoft.com/DataMashup"/>
  </ds:schemaRefs>
</ds:datastoreItem>
</file>

<file path=customXml/itemProps20.xml><?xml version="1.0" encoding="utf-8"?>
<ds:datastoreItem xmlns:ds="http://schemas.openxmlformats.org/officeDocument/2006/customXml" ds:itemID="{E2BD0D5A-D35F-45D5-8FB3-9756E1C59157}">
  <ds:schemaRefs/>
</ds:datastoreItem>
</file>

<file path=customXml/itemProps21.xml><?xml version="1.0" encoding="utf-8"?>
<ds:datastoreItem xmlns:ds="http://schemas.openxmlformats.org/officeDocument/2006/customXml" ds:itemID="{C1C8B391-88D6-4466-B218-95042EC943C4}">
  <ds:schemaRefs/>
</ds:datastoreItem>
</file>

<file path=customXml/itemProps22.xml><?xml version="1.0" encoding="utf-8"?>
<ds:datastoreItem xmlns:ds="http://schemas.openxmlformats.org/officeDocument/2006/customXml" ds:itemID="{32F9B423-96F2-4354-BCA0-E17F2FED5C68}">
  <ds:schemaRefs/>
</ds:datastoreItem>
</file>

<file path=customXml/itemProps3.xml><?xml version="1.0" encoding="utf-8"?>
<ds:datastoreItem xmlns:ds="http://schemas.openxmlformats.org/officeDocument/2006/customXml" ds:itemID="{DB7CFB62-CF05-410F-914E-3BA0392069E2}">
  <ds:schemaRefs/>
</ds:datastoreItem>
</file>

<file path=customXml/itemProps4.xml><?xml version="1.0" encoding="utf-8"?>
<ds:datastoreItem xmlns:ds="http://schemas.openxmlformats.org/officeDocument/2006/customXml" ds:itemID="{36F8042E-255B-4B8C-97BA-FA2C708E01CC}">
  <ds:schemaRefs/>
</ds:datastoreItem>
</file>

<file path=customXml/itemProps5.xml><?xml version="1.0" encoding="utf-8"?>
<ds:datastoreItem xmlns:ds="http://schemas.openxmlformats.org/officeDocument/2006/customXml" ds:itemID="{E980BE64-53D7-4364-B55A-20C571D603B2}">
  <ds:schemaRefs/>
</ds:datastoreItem>
</file>

<file path=customXml/itemProps6.xml><?xml version="1.0" encoding="utf-8"?>
<ds:datastoreItem xmlns:ds="http://schemas.openxmlformats.org/officeDocument/2006/customXml" ds:itemID="{72078E07-BE4A-4ACD-AE8D-6177BD0BBDDC}">
  <ds:schemaRefs/>
</ds:datastoreItem>
</file>

<file path=customXml/itemProps7.xml><?xml version="1.0" encoding="utf-8"?>
<ds:datastoreItem xmlns:ds="http://schemas.openxmlformats.org/officeDocument/2006/customXml" ds:itemID="{4182CB1D-AFD6-4C66-A1BF-DDAA3D694204}">
  <ds:schemaRefs/>
</ds:datastoreItem>
</file>

<file path=customXml/itemProps8.xml><?xml version="1.0" encoding="utf-8"?>
<ds:datastoreItem xmlns:ds="http://schemas.openxmlformats.org/officeDocument/2006/customXml" ds:itemID="{C19251D1-807F-495F-B651-D50ADB6B0FB9}">
  <ds:schemaRefs/>
</ds:datastoreItem>
</file>

<file path=customXml/itemProps9.xml><?xml version="1.0" encoding="utf-8"?>
<ds:datastoreItem xmlns:ds="http://schemas.openxmlformats.org/officeDocument/2006/customXml" ds:itemID="{0A2A7A1F-A116-4EE4-9FBF-E4D19605A98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MyHP</dc:creator>
  <cp:lastModifiedBy>Aslam Shaikh</cp:lastModifiedBy>
  <dcterms:created xsi:type="dcterms:W3CDTF">2015-06-05T18:17:20Z</dcterms:created>
  <dcterms:modified xsi:type="dcterms:W3CDTF">2025-06-23T14:10:55Z</dcterms:modified>
</cp:coreProperties>
</file>