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sma\OneDrive\Desktop\Research Methodology\Research project\"/>
    </mc:Choice>
  </mc:AlternateContent>
  <xr:revisionPtr revIDLastSave="0" documentId="13_ncr:1_{2E3813F9-0054-45AD-96FB-0F1E526E533D}" xr6:coauthVersionLast="47" xr6:coauthVersionMax="47" xr10:uidLastSave="{00000000-0000-0000-0000-000000000000}"/>
  <bookViews>
    <workbookView xWindow="-108" yWindow="-108" windowWidth="23256" windowHeight="12456" xr2:uid="{BD30D67A-810A-462B-9A65-C877B8DC67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0" i="1" l="1"/>
  <c r="C50" i="1"/>
  <c r="E49" i="1"/>
  <c r="E48" i="1"/>
  <c r="D32" i="1"/>
  <c r="C32" i="1"/>
  <c r="E31" i="1"/>
  <c r="E30" i="1"/>
  <c r="E29" i="1"/>
  <c r="E50" i="1" l="1"/>
  <c r="H49" i="1" s="1"/>
  <c r="E32" i="1"/>
  <c r="I29" i="1" s="1"/>
  <c r="I30" i="1"/>
  <c r="H29" i="1"/>
  <c r="H31" i="1"/>
  <c r="I31" i="1" l="1"/>
  <c r="I48" i="1"/>
  <c r="I49" i="1"/>
  <c r="H30" i="1"/>
  <c r="H48" i="1"/>
  <c r="L48" i="1" s="1"/>
  <c r="K49" i="1" s="1"/>
  <c r="L29" i="1"/>
  <c r="K30" i="1" s="1"/>
  <c r="E8" i="1" l="1"/>
  <c r="F8" i="1"/>
  <c r="G8" i="1"/>
  <c r="H8" i="1"/>
  <c r="I8" i="1"/>
  <c r="J8" i="1"/>
  <c r="K8" i="1"/>
  <c r="D8" i="1"/>
  <c r="D10" i="1"/>
  <c r="E10" i="1"/>
  <c r="F10" i="1"/>
  <c r="G10" i="1"/>
  <c r="H10" i="1"/>
  <c r="I10" i="1"/>
  <c r="J10" i="1"/>
  <c r="K10" i="1"/>
  <c r="F13" i="1" l="1"/>
  <c r="F14" i="1" s="1"/>
  <c r="F17" i="1" s="1"/>
  <c r="E13" i="1"/>
  <c r="E14" i="1" s="1"/>
  <c r="E17" i="1" s="1"/>
  <c r="J13" i="1"/>
  <c r="J14" i="1" s="1"/>
  <c r="J17" i="1" s="1"/>
  <c r="K13" i="1"/>
  <c r="K14" i="1" s="1"/>
  <c r="K17" i="1" s="1"/>
  <c r="I13" i="1"/>
  <c r="I14" i="1" s="1"/>
  <c r="I17" i="1" s="1"/>
  <c r="H13" i="1"/>
  <c r="H14" i="1" s="1"/>
  <c r="H17" i="1" s="1"/>
  <c r="G13" i="1"/>
  <c r="G14" i="1" s="1"/>
  <c r="G17" i="1" s="1"/>
  <c r="D13" i="1"/>
  <c r="D14" i="1" s="1"/>
  <c r="D17" i="1" s="1"/>
</calcChain>
</file>

<file path=xl/sharedStrings.xml><?xml version="1.0" encoding="utf-8"?>
<sst xmlns="http://schemas.openxmlformats.org/spreadsheetml/2006/main" count="78" uniqueCount="59">
  <si>
    <t>Yes</t>
  </si>
  <si>
    <t>No</t>
  </si>
  <si>
    <t>SAMPLE PROPORTION</t>
  </si>
  <si>
    <t>Do you believe that there should be a single board and same education system all over the country to standardize the education process?</t>
  </si>
  <si>
    <t>Do you believe that rather than focusing on a specific area, secondary education should offer a comprehensive curriculum that exposes students to all the fields(science, commerce, and arts) to give them a better understanding of their options?</t>
  </si>
  <si>
    <t>Do you feel that institutions are heavily focused on theoretical knowledge and students are not given enough practical opportunities to apply what they learn to the real-world problems?</t>
  </si>
  <si>
    <t>Do you believe that government should incorporate more field trips and industrial visits into the curriculum for students to have a better understanding of how the subjects they are studying apply to the real world and make their education more engaging?</t>
  </si>
  <si>
    <t>Do you think that instead of imposing a strict attendance policy, a mentor should be assigned to work with students who are struggling to attend class could be a more effective solution?</t>
  </si>
  <si>
    <t>Do you believe that building a more personal relationship between the students and the institution with the help of a personal counselor, can encourage students to engage more actively in their education?</t>
  </si>
  <si>
    <t>Do you agree with the statement that instead of glorifying foreign colleges, they should design their own course and nurture students in such a way that it attracts other students?</t>
  </si>
  <si>
    <t>Do you think that a Personal Development program that covers topics such as self-awareness, stress management, communication, financial literacy, etc should be delivered to students as they approach adulthood?</t>
  </si>
  <si>
    <t>Do you believe that students should be allowed to switch their majors during their studies and the process should be made simple?</t>
  </si>
  <si>
    <t>If given the opportunity, would you consider switching your career?</t>
  </si>
  <si>
    <t>z</t>
  </si>
  <si>
    <t>level of significance</t>
  </si>
  <si>
    <t>p value</t>
  </si>
  <si>
    <t>n</t>
  </si>
  <si>
    <t>SAMPLE SIZE</t>
  </si>
  <si>
    <t>Did you take the degree based on your interest?</t>
  </si>
  <si>
    <t>Question</t>
  </si>
  <si>
    <t>There is a significant difference in the students conceptual understanding by incorporating more field trips and industrial visits in the curriculum</t>
  </si>
  <si>
    <t>There is a significant difference in the attendace of students when mentors work with them regarding the issue</t>
  </si>
  <si>
    <t>There is a significant difference between the students and institutions relationship with the help of personal counsellor</t>
  </si>
  <si>
    <t>There is a significant difference in the level of emphasis on theoretical knowledge versus the practical opportunities in the real world</t>
  </si>
  <si>
    <t>There is a significant difference in the education process with the same board all over the country</t>
  </si>
  <si>
    <t>Conclusion</t>
  </si>
  <si>
    <t>There is a significant difference in students' understanding of their future options when they are exposed to a comprehensive curriculum that includes all fields (science, commerce, and arts)</t>
  </si>
  <si>
    <t>There is a significant difference in the success rate when the institution works on improving its own policy inspite of glorifying foreign colleges</t>
  </si>
  <si>
    <t>The delivery of a Personal Development program has a significant effect on students' competence for adulthood.</t>
  </si>
  <si>
    <t>p1</t>
  </si>
  <si>
    <t>p2</t>
  </si>
  <si>
    <t xml:space="preserve">Null hypothesis: There is no significant difference in the education process with the same board all over the country
</t>
  </si>
  <si>
    <t>Null Hypothesis: There is no significant difference in students' understanding of their future options when they are exposed to a comprehensive curriculum that includes all fields (science, commerce, and arts)</t>
  </si>
  <si>
    <t>Null hypothesis: There is no significant difference in the level of emphasis on theoretical knowledge versus the practical opportunities in the real world</t>
  </si>
  <si>
    <t>Null hypothesis: There is no significant difference in the students conceptual understanding by incorporating more field trips and industrial visits in the curriculum</t>
  </si>
  <si>
    <t>Null hypothesis: There is no significant difference in the attendance of students despite of mentors working with them regarding the issue</t>
  </si>
  <si>
    <t>Null hypothesis: There is no significant difference between the students and institutions relationship with the help of personal counsellor</t>
  </si>
  <si>
    <t>Null hypothesis: There is no significant difference in the success rate when the institution works on improving its own policy inspite of glorifying foreign colleges.</t>
  </si>
  <si>
    <t>Null hypothesis: The delivery of a Personal Development program does not have a significant effect on students' competence for adulthood.</t>
  </si>
  <si>
    <t>Alternative hypothesis:  There is a significant difference in students' understanding of their future options when they are exposed to a comprehensive curriculum that includes all fields (science, commerce, and arts)</t>
  </si>
  <si>
    <t>Alternative hypothesis: There is a significant difference in the level of emphasis on theoretical knowledge versus the practical opportunities in the real world</t>
  </si>
  <si>
    <t>Alternative hypothesis</t>
  </si>
  <si>
    <t>Null hypothesis</t>
  </si>
  <si>
    <t>OBSERVED VALUES</t>
  </si>
  <si>
    <t>EXPECTED VALUES</t>
  </si>
  <si>
    <t>CHI-SQUARE TEST</t>
  </si>
  <si>
    <t>Level of significance</t>
  </si>
  <si>
    <t>P value</t>
  </si>
  <si>
    <t>Don't Know</t>
  </si>
  <si>
    <t>Alternative hypothesis: There is a significant difference in the students conceptual understanding by incorporating more field trips and industrial visits in the curriculum</t>
  </si>
  <si>
    <t>Alternative hypothesis: There is a significant difference in the attendance of students when mentors work with them regarding the issue</t>
  </si>
  <si>
    <t>Alternative hypothesis: There is a significant difference between the students and institutions relationship with the help of personal counsellor</t>
  </si>
  <si>
    <t>Alternative hypothesis: There is a significant difference in the success rate when the institution works on improving its own policy inspite of glorifying foreign colleges</t>
  </si>
  <si>
    <t>Alternative hypothesis: The delivery of a Personal Development program has a significant effect on students' competence for adulthood.</t>
  </si>
  <si>
    <t>Alternative hypothesis: There is a significant difference in the education process with the same board all over the country</t>
  </si>
  <si>
    <t xml:space="preserve">Null hypothesis: There is no relationship between the belief that students should be 
allowed to switch their majors and one's willingness to consider switching careers. </t>
  </si>
  <si>
    <t xml:space="preserve">Alternative hypothesis: There is a relationship between the belief that students should be allowed to switch their majors and one's willingness to consider switching careers. </t>
  </si>
  <si>
    <t>Alternative hypothesis: There is a significant relationship between taking a degree based on interest and the likelihood of switching career.</t>
  </si>
  <si>
    <t>Null hypothesis: There is no significant relationship between taking a degree based on interest and the likelihood of switching career.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</si>
</sst>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E+00"/>
  </numFmts>
  <fonts count="15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4"/>
      <color theme="1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4"/>
      <color rgb="FFFFFFFF"/>
      <name val="Ubuntu Mono"/>
      <family val="3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27BA0"/>
        <bgColor indexed="64"/>
      </patternFill>
    </fill>
  </fills>
  <borders count="42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thick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CCCCCC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/>
      <bottom style="thick">
        <color indexed="64"/>
      </bottom>
      <diagonal/>
    </border>
    <border>
      <left style="medium">
        <color rgb="FFCCCCCC"/>
      </left>
      <right style="medium">
        <color indexed="64"/>
      </right>
      <top/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3" fillId="0" borderId="0" xfId="0" applyFont="1"/>
    <xf numFmtId="0" fontId="1" fillId="0" borderId="9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7" fillId="0" borderId="0" xfId="0" applyFont="1"/>
    <xf numFmtId="0" fontId="8" fillId="0" borderId="14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164" fontId="11" fillId="0" borderId="17" xfId="0" applyNumberFormat="1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wrapText="1"/>
    </xf>
    <xf numFmtId="164" fontId="11" fillId="0" borderId="12" xfId="0" applyNumberFormat="1" applyFont="1" applyBorder="1" applyAlignment="1">
      <alignment horizontal="center" vertical="center"/>
    </xf>
    <xf numFmtId="2" fontId="9" fillId="0" borderId="15" xfId="0" applyNumberFormat="1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164" fontId="11" fillId="0" borderId="15" xfId="0" applyNumberFormat="1" applyFont="1" applyBorder="1" applyAlignment="1">
      <alignment horizontal="center" vertical="center"/>
    </xf>
    <xf numFmtId="165" fontId="10" fillId="0" borderId="15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2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30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13" fillId="0" borderId="2" xfId="0" applyFont="1" applyBorder="1" applyAlignment="1">
      <alignment vertical="center"/>
    </xf>
    <xf numFmtId="0" fontId="13" fillId="0" borderId="18" xfId="0" applyFont="1" applyBorder="1" applyAlignment="1">
      <alignment vertical="center"/>
    </xf>
    <xf numFmtId="0" fontId="6" fillId="0" borderId="8" xfId="0" applyFont="1" applyBorder="1" applyAlignment="1">
      <alignment horizontal="center" vertical="center" wrapText="1"/>
    </xf>
    <xf numFmtId="0" fontId="13" fillId="0" borderId="20" xfId="0" applyFont="1" applyBorder="1" applyAlignment="1">
      <alignment horizontal="center" vertical="center"/>
    </xf>
    <xf numFmtId="0" fontId="13" fillId="0" borderId="2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7" fillId="0" borderId="15" xfId="0" applyFont="1" applyBorder="1" applyAlignment="1">
      <alignment horizontal="center" vertical="center" wrapText="1"/>
    </xf>
    <xf numFmtId="0" fontId="6" fillId="0" borderId="21" xfId="0" applyFont="1" applyBorder="1"/>
    <xf numFmtId="0" fontId="7" fillId="0" borderId="21" xfId="0" applyFont="1" applyBorder="1"/>
    <xf numFmtId="0" fontId="5" fillId="0" borderId="6" xfId="0" applyFont="1" applyBorder="1"/>
    <xf numFmtId="0" fontId="1" fillId="0" borderId="36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10" fillId="0" borderId="0" xfId="0" applyNumberFormat="1" applyFont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164" fontId="11" fillId="0" borderId="39" xfId="0" applyNumberFormat="1" applyFont="1" applyBorder="1" applyAlignment="1">
      <alignment horizontal="center" vertical="center"/>
    </xf>
    <xf numFmtId="164" fontId="11" fillId="0" borderId="4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9" fillId="0" borderId="0" xfId="0" applyNumberFormat="1" applyFont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11" fillId="0" borderId="37" xfId="0" applyNumberFormat="1" applyFont="1" applyBorder="1" applyAlignment="1">
      <alignment horizontal="center" vertical="center"/>
    </xf>
    <xf numFmtId="165" fontId="10" fillId="0" borderId="37" xfId="0" applyNumberFormat="1" applyFont="1" applyBorder="1" applyAlignment="1">
      <alignment horizontal="center" vertical="center"/>
    </xf>
    <xf numFmtId="2" fontId="9" fillId="0" borderId="37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/>
    </xf>
    <xf numFmtId="0" fontId="5" fillId="0" borderId="38" xfId="0" applyFont="1" applyBorder="1"/>
    <xf numFmtId="0" fontId="6" fillId="0" borderId="7" xfId="0" applyFont="1" applyBorder="1"/>
    <xf numFmtId="0" fontId="6" fillId="0" borderId="21" xfId="0" applyFont="1" applyBorder="1" applyAlignment="1">
      <alignment horizontal="center" vertical="center"/>
    </xf>
    <xf numFmtId="0" fontId="9" fillId="0" borderId="14" xfId="0" applyFont="1" applyBorder="1" applyAlignment="1">
      <alignment horizontal="center" vertical="center" wrapText="1"/>
    </xf>
    <xf numFmtId="0" fontId="9" fillId="0" borderId="37" xfId="0" applyFont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2" borderId="41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27" xfId="0" applyFont="1" applyFill="1" applyBorder="1" applyAlignment="1">
      <alignment horizontal="center" vertical="center" wrapText="1"/>
    </xf>
    <xf numFmtId="0" fontId="4" fillId="2" borderId="26" xfId="0" applyFont="1" applyFill="1" applyBorder="1" applyAlignment="1">
      <alignment horizontal="center" vertical="center" wrapText="1"/>
    </xf>
    <xf numFmtId="0" fontId="4" fillId="2" borderId="35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38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18" xfId="0" applyFont="1" applyBorder="1" applyAlignment="1">
      <alignment horizontal="center" vertical="center"/>
    </xf>
    <xf numFmtId="0" fontId="6" fillId="2" borderId="13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0" fontId="6" fillId="2" borderId="20" xfId="0" applyFont="1" applyFill="1" applyBorder="1" applyAlignment="1">
      <alignment horizontal="center"/>
    </xf>
    <xf numFmtId="0" fontId="6" fillId="2" borderId="21" xfId="0" applyFont="1" applyFill="1" applyBorder="1" applyAlignment="1">
      <alignment horizontal="center"/>
    </xf>
    <xf numFmtId="0" fontId="6" fillId="2" borderId="24" xfId="0" applyFont="1" applyFill="1" applyBorder="1" applyAlignment="1">
      <alignment horizontal="center"/>
    </xf>
    <xf numFmtId="0" fontId="13" fillId="0" borderId="20" xfId="0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4" fillId="2" borderId="3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27BA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278156</xdr:colOff>
      <xdr:row>12</xdr:row>
      <xdr:rowOff>535</xdr:rowOff>
    </xdr:from>
    <xdr:to>
      <xdr:col>1</xdr:col>
      <xdr:colOff>1567695</xdr:colOff>
      <xdr:row>12</xdr:row>
      <xdr:rowOff>492014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E90FFCA-43F5-6EFE-469E-DA854A96C6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78520" y="5900262"/>
          <a:ext cx="1289539" cy="49147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AC3E0-7E33-413D-A91D-17489F42F426}">
  <dimension ref="B1:L50"/>
  <sheetViews>
    <sheetView showGridLines="0" tabSelected="1" topLeftCell="A14" zoomScale="54" zoomScaleNormal="85" workbookViewId="0">
      <selection activeCell="J32" sqref="J32"/>
    </sheetView>
  </sheetViews>
  <sheetFormatPr defaultColWidth="30.77734375" defaultRowHeight="14.4" x14ac:dyDescent="0.3"/>
  <cols>
    <col min="1" max="1" width="3.21875" customWidth="1"/>
    <col min="2" max="2" width="27.21875" customWidth="1"/>
    <col min="5" max="5" width="32.44140625" customWidth="1"/>
    <col min="7" max="7" width="32.44140625" customWidth="1"/>
  </cols>
  <sheetData>
    <row r="1" spans="2:11" ht="6.6" customHeight="1" thickBot="1" x14ac:dyDescent="0.35">
      <c r="C1" s="1"/>
      <c r="D1" s="1"/>
      <c r="E1" s="1"/>
      <c r="F1" s="1"/>
      <c r="G1" s="1"/>
      <c r="H1" s="1"/>
      <c r="I1" s="1"/>
      <c r="J1" s="1"/>
      <c r="K1" s="1"/>
    </row>
    <row r="2" spans="2:11" ht="97.2" thickBot="1" x14ac:dyDescent="0.35">
      <c r="B2" s="63"/>
      <c r="C2" s="68" t="s">
        <v>42</v>
      </c>
      <c r="D2" s="72" t="s">
        <v>31</v>
      </c>
      <c r="E2" s="73" t="s">
        <v>32</v>
      </c>
      <c r="F2" s="74" t="s">
        <v>33</v>
      </c>
      <c r="G2" s="74" t="s">
        <v>34</v>
      </c>
      <c r="H2" s="74" t="s">
        <v>35</v>
      </c>
      <c r="I2" s="74" t="s">
        <v>36</v>
      </c>
      <c r="J2" s="74" t="s">
        <v>37</v>
      </c>
      <c r="K2" s="75" t="s">
        <v>38</v>
      </c>
    </row>
    <row r="3" spans="2:11" ht="97.2" thickBot="1" x14ac:dyDescent="0.35">
      <c r="B3" s="41"/>
      <c r="C3" s="69" t="s">
        <v>41</v>
      </c>
      <c r="D3" s="76" t="s">
        <v>54</v>
      </c>
      <c r="E3" s="76" t="s">
        <v>39</v>
      </c>
      <c r="F3" s="76" t="s">
        <v>40</v>
      </c>
      <c r="G3" s="76" t="s">
        <v>49</v>
      </c>
      <c r="H3" s="76" t="s">
        <v>50</v>
      </c>
      <c r="I3" s="76" t="s">
        <v>51</v>
      </c>
      <c r="J3" s="76" t="s">
        <v>52</v>
      </c>
      <c r="K3" s="77" t="s">
        <v>53</v>
      </c>
    </row>
    <row r="4" spans="2:11" ht="151.19999999999999" thickTop="1" thickBot="1" x14ac:dyDescent="0.35">
      <c r="B4" s="41"/>
      <c r="C4" s="70" t="s">
        <v>19</v>
      </c>
      <c r="D4" s="78" t="s">
        <v>3</v>
      </c>
      <c r="E4" s="79" t="s">
        <v>4</v>
      </c>
      <c r="F4" s="80" t="s">
        <v>5</v>
      </c>
      <c r="G4" s="80" t="s">
        <v>6</v>
      </c>
      <c r="H4" s="80" t="s">
        <v>7</v>
      </c>
      <c r="I4" s="80" t="s">
        <v>8</v>
      </c>
      <c r="J4" s="80" t="s">
        <v>9</v>
      </c>
      <c r="K4" s="81" t="s">
        <v>10</v>
      </c>
    </row>
    <row r="5" spans="2:11" ht="30.6" thickBot="1" x14ac:dyDescent="0.35">
      <c r="B5" s="41"/>
      <c r="C5" s="69" t="s">
        <v>0</v>
      </c>
      <c r="D5" s="2">
        <v>89</v>
      </c>
      <c r="E5" s="2">
        <v>94</v>
      </c>
      <c r="F5" s="2">
        <v>99</v>
      </c>
      <c r="G5" s="2">
        <v>102</v>
      </c>
      <c r="H5" s="2">
        <v>89</v>
      </c>
      <c r="I5" s="2">
        <v>97</v>
      </c>
      <c r="J5" s="2">
        <v>103</v>
      </c>
      <c r="K5" s="42">
        <v>97</v>
      </c>
    </row>
    <row r="6" spans="2:11" ht="30.6" thickBot="1" x14ac:dyDescent="0.35">
      <c r="B6" s="41"/>
      <c r="C6" s="71" t="s">
        <v>1</v>
      </c>
      <c r="D6" s="3">
        <v>17</v>
      </c>
      <c r="E6" s="3">
        <v>12</v>
      </c>
      <c r="F6" s="3">
        <v>7</v>
      </c>
      <c r="G6" s="3">
        <v>4</v>
      </c>
      <c r="H6" s="3">
        <v>17</v>
      </c>
      <c r="I6" s="3">
        <v>9</v>
      </c>
      <c r="J6" s="3">
        <v>3</v>
      </c>
      <c r="K6" s="43">
        <v>9</v>
      </c>
    </row>
    <row r="7" spans="2:11" ht="6" customHeight="1" thickBot="1" x14ac:dyDescent="0.4">
      <c r="B7" s="64"/>
      <c r="C7" s="52"/>
      <c r="D7" s="82"/>
      <c r="E7" s="82"/>
      <c r="F7" s="82"/>
      <c r="G7" s="82"/>
      <c r="H7" s="82"/>
      <c r="I7" s="82"/>
      <c r="J7" s="82"/>
      <c r="K7" s="83"/>
    </row>
    <row r="8" spans="2:11" ht="24.6" customHeight="1" thickBot="1" x14ac:dyDescent="0.35">
      <c r="B8" s="5" t="s">
        <v>17</v>
      </c>
      <c r="C8" s="6" t="s">
        <v>16</v>
      </c>
      <c r="D8" s="38">
        <f>D5+D6</f>
        <v>106</v>
      </c>
      <c r="E8" s="38">
        <f t="shared" ref="E8:K8" si="0">E5+E6</f>
        <v>106</v>
      </c>
      <c r="F8" s="38">
        <f t="shared" si="0"/>
        <v>106</v>
      </c>
      <c r="G8" s="38">
        <f t="shared" si="0"/>
        <v>106</v>
      </c>
      <c r="H8" s="38">
        <f t="shared" si="0"/>
        <v>106</v>
      </c>
      <c r="I8" s="38">
        <f t="shared" si="0"/>
        <v>106</v>
      </c>
      <c r="J8" s="38">
        <f t="shared" si="0"/>
        <v>106</v>
      </c>
      <c r="K8" s="44">
        <f t="shared" si="0"/>
        <v>106</v>
      </c>
    </row>
    <row r="9" spans="2:11" ht="6" customHeight="1" thickBot="1" x14ac:dyDescent="0.35">
      <c r="B9" s="45"/>
      <c r="C9" s="46"/>
      <c r="D9" s="47"/>
      <c r="E9" s="47"/>
      <c r="F9" s="47"/>
      <c r="G9" s="47"/>
      <c r="H9" s="47"/>
      <c r="I9" s="47"/>
      <c r="J9" s="47"/>
      <c r="K9" s="48"/>
    </row>
    <row r="10" spans="2:11" ht="20.399999999999999" customHeight="1" x14ac:dyDescent="0.3">
      <c r="B10" s="84" t="s">
        <v>2</v>
      </c>
      <c r="C10" s="8" t="s">
        <v>29</v>
      </c>
      <c r="D10" s="9">
        <f t="shared" ref="D10:K10" si="1">D5/(D5+D6)</f>
        <v>0.839622641509434</v>
      </c>
      <c r="E10" s="9">
        <f t="shared" si="1"/>
        <v>0.8867924528301887</v>
      </c>
      <c r="F10" s="9">
        <f t="shared" si="1"/>
        <v>0.93396226415094341</v>
      </c>
      <c r="G10" s="9">
        <f t="shared" si="1"/>
        <v>0.96226415094339623</v>
      </c>
      <c r="H10" s="9">
        <f t="shared" si="1"/>
        <v>0.839622641509434</v>
      </c>
      <c r="I10" s="9">
        <f t="shared" si="1"/>
        <v>0.91509433962264153</v>
      </c>
      <c r="J10" s="9">
        <f t="shared" si="1"/>
        <v>0.97169811320754718</v>
      </c>
      <c r="K10" s="49">
        <f t="shared" si="1"/>
        <v>0.91509433962264153</v>
      </c>
    </row>
    <row r="11" spans="2:11" ht="23.4" customHeight="1" thickBot="1" x14ac:dyDescent="0.35">
      <c r="B11" s="85"/>
      <c r="C11" s="10" t="s">
        <v>30</v>
      </c>
      <c r="D11" s="11">
        <v>0.5</v>
      </c>
      <c r="E11" s="11">
        <v>0.5</v>
      </c>
      <c r="F11" s="11">
        <v>0.5</v>
      </c>
      <c r="G11" s="11">
        <v>0.5</v>
      </c>
      <c r="H11" s="11">
        <v>0.5</v>
      </c>
      <c r="I11" s="11">
        <v>0.5</v>
      </c>
      <c r="J11" s="11">
        <v>0.5</v>
      </c>
      <c r="K11" s="50">
        <v>0.5</v>
      </c>
    </row>
    <row r="12" spans="2:11" ht="4.8" customHeight="1" thickBot="1" x14ac:dyDescent="0.35">
      <c r="B12" s="51"/>
      <c r="C12" s="52"/>
      <c r="D12" s="53"/>
      <c r="E12" s="53"/>
      <c r="F12" s="53"/>
      <c r="G12" s="53"/>
      <c r="H12" s="53"/>
      <c r="I12" s="53"/>
      <c r="J12" s="53"/>
      <c r="K12" s="54"/>
    </row>
    <row r="13" spans="2:11" ht="39" customHeight="1" thickBot="1" x14ac:dyDescent="0.35">
      <c r="B13" s="55"/>
      <c r="C13" s="5" t="s">
        <v>13</v>
      </c>
      <c r="D13" s="14">
        <f t="shared" ref="D13:K13" si="2">(D10-D11)/SQRT(D11*(1-D11)/(D5+D6))</f>
        <v>6.9932582089723034</v>
      </c>
      <c r="E13" s="14">
        <f t="shared" si="2"/>
        <v>7.9645440713295672</v>
      </c>
      <c r="F13" s="14">
        <f t="shared" si="2"/>
        <v>8.935829933686831</v>
      </c>
      <c r="G13" s="14">
        <f t="shared" si="2"/>
        <v>9.5186014511011887</v>
      </c>
      <c r="H13" s="14">
        <f t="shared" si="2"/>
        <v>6.9932582089723034</v>
      </c>
      <c r="I13" s="14">
        <f t="shared" si="2"/>
        <v>8.5473155887439258</v>
      </c>
      <c r="J13" s="14">
        <f t="shared" si="2"/>
        <v>9.7128586235726431</v>
      </c>
      <c r="K13" s="56">
        <f t="shared" si="2"/>
        <v>8.5473155887439258</v>
      </c>
    </row>
    <row r="14" spans="2:11" ht="28.2" customHeight="1" thickBot="1" x14ac:dyDescent="0.35">
      <c r="B14" s="55"/>
      <c r="C14" s="5" t="s">
        <v>15</v>
      </c>
      <c r="D14" s="15">
        <f>_xlfn.NORM.S.DIST(D13,FALSE)</f>
        <v>9.5759274696296605E-12</v>
      </c>
      <c r="E14" s="15">
        <f t="shared" ref="E14:K14" si="3">_xlfn.NORM.S.DIST(E13,FALSE)</f>
        <v>6.7050215425082716E-15</v>
      </c>
      <c r="F14" s="15">
        <f t="shared" si="3"/>
        <v>1.8277118673368381E-18</v>
      </c>
      <c r="G14" s="15">
        <f t="shared" si="3"/>
        <v>8.444046418749411E-21</v>
      </c>
      <c r="H14" s="15">
        <f t="shared" si="3"/>
        <v>9.5759274696296605E-12</v>
      </c>
      <c r="I14" s="15">
        <f t="shared" si="3"/>
        <v>5.4559467516666242E-17</v>
      </c>
      <c r="J14" s="15">
        <f t="shared" si="3"/>
        <v>1.3041312351794078E-21</v>
      </c>
      <c r="K14" s="57">
        <f t="shared" si="3"/>
        <v>5.4559467516666242E-17</v>
      </c>
    </row>
    <row r="15" spans="2:11" ht="33.6" customHeight="1" thickBot="1" x14ac:dyDescent="0.35">
      <c r="B15" s="55"/>
      <c r="C15" s="5" t="s">
        <v>14</v>
      </c>
      <c r="D15" s="12">
        <v>0.05</v>
      </c>
      <c r="E15" s="12">
        <v>0.05</v>
      </c>
      <c r="F15" s="12">
        <v>0.05</v>
      </c>
      <c r="G15" s="12">
        <v>0.05</v>
      </c>
      <c r="H15" s="12">
        <v>0.05</v>
      </c>
      <c r="I15" s="12">
        <v>0.05</v>
      </c>
      <c r="J15" s="12">
        <v>0.05</v>
      </c>
      <c r="K15" s="58">
        <v>0.05</v>
      </c>
    </row>
    <row r="16" spans="2:11" ht="4.8" customHeight="1" thickBot="1" x14ac:dyDescent="0.35">
      <c r="B16" s="51"/>
      <c r="C16" s="59"/>
      <c r="D16" s="60"/>
      <c r="E16" s="60"/>
      <c r="F16" s="60"/>
      <c r="G16" s="60"/>
      <c r="H16" s="60"/>
      <c r="I16" s="60"/>
      <c r="J16" s="60"/>
      <c r="K16" s="61"/>
    </row>
    <row r="17" spans="2:12" ht="55.8" customHeight="1" thickBot="1" x14ac:dyDescent="0.35">
      <c r="B17" s="62"/>
      <c r="C17" s="65"/>
      <c r="D17" s="66" t="str">
        <f>IF(D14&gt;D15,"Unable to reject null hypothesis", "Null hypothesis rejected")</f>
        <v>Null hypothesis rejected</v>
      </c>
      <c r="E17" s="7" t="str">
        <f t="shared" ref="E17:K17" si="4">IF(E14&gt;E15,"Unable to reject null hypothesis", "Null hypothesis rejected")</f>
        <v>Null hypothesis rejected</v>
      </c>
      <c r="F17" s="7" t="str">
        <f t="shared" si="4"/>
        <v>Null hypothesis rejected</v>
      </c>
      <c r="G17" s="7" t="str">
        <f t="shared" si="4"/>
        <v>Null hypothesis rejected</v>
      </c>
      <c r="H17" s="7" t="str">
        <f t="shared" si="4"/>
        <v>Null hypothesis rejected</v>
      </c>
      <c r="I17" s="7" t="str">
        <f t="shared" si="4"/>
        <v>Null hypothesis rejected</v>
      </c>
      <c r="J17" s="7" t="str">
        <f t="shared" si="4"/>
        <v>Null hypothesis rejected</v>
      </c>
      <c r="K17" s="67" t="str">
        <f t="shared" si="4"/>
        <v>Null hypothesis rejected</v>
      </c>
    </row>
    <row r="18" spans="2:12" ht="18.600000000000001" thickBot="1" x14ac:dyDescent="0.4">
      <c r="B18" s="39"/>
      <c r="C18" s="39"/>
      <c r="D18" s="40"/>
      <c r="E18" s="4"/>
      <c r="F18" s="4"/>
      <c r="G18" s="4"/>
      <c r="H18" s="4"/>
      <c r="I18" s="4"/>
      <c r="J18" s="4"/>
      <c r="K18" s="4"/>
    </row>
    <row r="19" spans="2:12" ht="232.8" customHeight="1" thickBot="1" x14ac:dyDescent="0.35">
      <c r="B19" s="86" t="s">
        <v>25</v>
      </c>
      <c r="C19" s="87"/>
      <c r="D19" s="13" t="s">
        <v>24</v>
      </c>
      <c r="E19" s="7" t="s">
        <v>26</v>
      </c>
      <c r="F19" s="7" t="s">
        <v>23</v>
      </c>
      <c r="G19" s="7" t="s">
        <v>20</v>
      </c>
      <c r="H19" s="7" t="s">
        <v>21</v>
      </c>
      <c r="I19" s="7" t="s">
        <v>22</v>
      </c>
      <c r="J19" s="7" t="s">
        <v>27</v>
      </c>
      <c r="K19" s="7" t="s">
        <v>28</v>
      </c>
    </row>
    <row r="24" spans="2:12" ht="15" thickBot="1" x14ac:dyDescent="0.35"/>
    <row r="25" spans="2:12" ht="26.4" customHeight="1" x14ac:dyDescent="0.35">
      <c r="B25" s="92" t="s">
        <v>58</v>
      </c>
      <c r="C25" s="93"/>
      <c r="D25" s="93"/>
      <c r="E25" s="93"/>
      <c r="F25" s="93"/>
      <c r="G25" s="93"/>
      <c r="H25" s="93"/>
      <c r="I25" s="93"/>
      <c r="J25" s="93"/>
      <c r="K25" s="93"/>
      <c r="L25" s="94"/>
    </row>
    <row r="26" spans="2:12" ht="25.8" customHeight="1" thickBot="1" x14ac:dyDescent="0.4">
      <c r="B26" s="95" t="s">
        <v>57</v>
      </c>
      <c r="C26" s="96"/>
      <c r="D26" s="96"/>
      <c r="E26" s="96"/>
      <c r="F26" s="96"/>
      <c r="G26" s="96"/>
      <c r="H26" s="96"/>
      <c r="I26" s="96"/>
      <c r="J26" s="96"/>
      <c r="K26" s="96"/>
      <c r="L26" s="97"/>
    </row>
    <row r="27" spans="2:12" ht="18.600000000000001" thickBot="1" x14ac:dyDescent="0.35">
      <c r="B27" s="88" t="s">
        <v>43</v>
      </c>
      <c r="C27" s="88"/>
      <c r="D27" s="88"/>
      <c r="E27" s="88"/>
      <c r="F27" s="17"/>
      <c r="G27" s="89" t="s">
        <v>44</v>
      </c>
      <c r="H27" s="90"/>
      <c r="I27" s="91"/>
      <c r="J27" s="17"/>
      <c r="K27" s="89" t="s">
        <v>45</v>
      </c>
      <c r="L27" s="91"/>
    </row>
    <row r="28" spans="2:12" ht="75.599999999999994" thickBot="1" x14ac:dyDescent="0.35">
      <c r="B28" s="19"/>
      <c r="C28" s="20" t="s">
        <v>18</v>
      </c>
      <c r="D28" s="20" t="s">
        <v>12</v>
      </c>
      <c r="E28" s="21"/>
      <c r="F28" s="22"/>
      <c r="G28" s="19"/>
      <c r="H28" s="23" t="s">
        <v>18</v>
      </c>
      <c r="I28" s="24" t="s">
        <v>12</v>
      </c>
      <c r="J28" s="22"/>
      <c r="K28" s="25" t="s">
        <v>46</v>
      </c>
      <c r="L28" s="16">
        <v>0.05</v>
      </c>
    </row>
    <row r="29" spans="2:12" ht="26.4" customHeight="1" thickBot="1" x14ac:dyDescent="0.35">
      <c r="B29" s="16" t="s">
        <v>0</v>
      </c>
      <c r="C29" s="26">
        <v>69</v>
      </c>
      <c r="D29" s="26">
        <v>35</v>
      </c>
      <c r="E29" s="27">
        <f>SUM(C29:D29)</f>
        <v>104</v>
      </c>
      <c r="F29" s="37"/>
      <c r="G29" s="16" t="s">
        <v>0</v>
      </c>
      <c r="H29" s="28">
        <f>(E29*C32)/E32</f>
        <v>52</v>
      </c>
      <c r="I29" s="28">
        <f>(E29*D32)/E32</f>
        <v>52</v>
      </c>
      <c r="J29" s="22"/>
      <c r="K29" s="29" t="s">
        <v>47</v>
      </c>
      <c r="L29" s="30">
        <f>_xlfn.CHISQ.TEST(C29:D31,H29:I31)</f>
        <v>8.9828593994079995E-6</v>
      </c>
    </row>
    <row r="30" spans="2:12" ht="26.4" customHeight="1" thickBot="1" x14ac:dyDescent="0.35">
      <c r="B30" s="16" t="s">
        <v>1</v>
      </c>
      <c r="C30" s="26">
        <v>20</v>
      </c>
      <c r="D30" s="26">
        <v>44</v>
      </c>
      <c r="E30" s="27">
        <f>SUM(C30:D30)</f>
        <v>64</v>
      </c>
      <c r="F30" s="37"/>
      <c r="G30" s="16" t="s">
        <v>1</v>
      </c>
      <c r="H30" s="31">
        <f>(E30*C32)/E32</f>
        <v>32</v>
      </c>
      <c r="I30" s="28">
        <f>(E30*D32)/E32</f>
        <v>32</v>
      </c>
      <c r="J30" s="22"/>
      <c r="K30" s="98" t="str">
        <f>IF(L29&gt;L28,"Unable to reject null hypothesis", "Null hypothesis rejected")</f>
        <v>Null hypothesis rejected</v>
      </c>
      <c r="L30" s="91"/>
    </row>
    <row r="31" spans="2:12" ht="18.600000000000001" thickBot="1" x14ac:dyDescent="0.35">
      <c r="B31" s="16" t="s">
        <v>48</v>
      </c>
      <c r="C31" s="26">
        <v>11</v>
      </c>
      <c r="D31" s="26">
        <v>21</v>
      </c>
      <c r="E31" s="27">
        <f>SUM(C31:D31)</f>
        <v>32</v>
      </c>
      <c r="F31" s="33"/>
      <c r="G31" s="16" t="s">
        <v>48</v>
      </c>
      <c r="H31" s="28">
        <f>(E31*C32)/E32</f>
        <v>16</v>
      </c>
      <c r="I31" s="28">
        <f>(E31*D32)/E32</f>
        <v>16</v>
      </c>
      <c r="J31" s="34"/>
      <c r="K31" s="34"/>
      <c r="L31" s="35"/>
    </row>
    <row r="32" spans="2:12" ht="25.8" customHeight="1" thickBot="1" x14ac:dyDescent="0.35">
      <c r="B32" s="32"/>
      <c r="C32" s="36">
        <f>SUM(C29:C31)</f>
        <v>100</v>
      </c>
      <c r="D32" s="36">
        <f>SUM(D29:D31)</f>
        <v>100</v>
      </c>
      <c r="E32" s="36">
        <f>SUM(C32:D32)</f>
        <v>200</v>
      </c>
      <c r="F32" s="33"/>
      <c r="G32" s="33"/>
      <c r="H32" s="33"/>
      <c r="I32" s="33"/>
      <c r="J32" s="34"/>
      <c r="K32" s="34"/>
      <c r="L32" s="35"/>
    </row>
    <row r="43" spans="2:12" ht="15" thickBot="1" x14ac:dyDescent="0.35"/>
    <row r="44" spans="2:12" ht="25.8" customHeight="1" x14ac:dyDescent="0.3">
      <c r="B44" s="102" t="s">
        <v>55</v>
      </c>
      <c r="C44" s="103"/>
      <c r="D44" s="103"/>
      <c r="E44" s="103"/>
      <c r="F44" s="103"/>
      <c r="G44" s="103"/>
      <c r="H44" s="103"/>
      <c r="I44" s="103"/>
      <c r="J44" s="103"/>
      <c r="K44" s="103"/>
      <c r="L44" s="104"/>
    </row>
    <row r="45" spans="2:12" ht="25.8" customHeight="1" thickBot="1" x14ac:dyDescent="0.35">
      <c r="B45" s="99" t="s">
        <v>56</v>
      </c>
      <c r="C45" s="100"/>
      <c r="D45" s="100"/>
      <c r="E45" s="100"/>
      <c r="F45" s="100"/>
      <c r="G45" s="100"/>
      <c r="H45" s="100"/>
      <c r="I45" s="100"/>
      <c r="J45" s="100"/>
      <c r="K45" s="100"/>
      <c r="L45" s="101"/>
    </row>
    <row r="46" spans="2:12" ht="18.600000000000001" thickBot="1" x14ac:dyDescent="0.35">
      <c r="B46" s="88" t="s">
        <v>43</v>
      </c>
      <c r="C46" s="88"/>
      <c r="D46" s="88"/>
      <c r="E46" s="88"/>
      <c r="F46" s="17"/>
      <c r="G46" s="89" t="s">
        <v>44</v>
      </c>
      <c r="H46" s="90"/>
      <c r="I46" s="91"/>
      <c r="J46" s="17"/>
      <c r="K46" s="89" t="s">
        <v>45</v>
      </c>
      <c r="L46" s="91"/>
    </row>
    <row r="47" spans="2:12" ht="115.2" customHeight="1" thickBot="1" x14ac:dyDescent="0.35">
      <c r="B47" s="19"/>
      <c r="C47" s="105" t="s">
        <v>11</v>
      </c>
      <c r="D47" s="106" t="s">
        <v>12</v>
      </c>
      <c r="E47" s="21"/>
      <c r="F47" s="22"/>
      <c r="G47" s="19"/>
      <c r="H47" s="105" t="s">
        <v>11</v>
      </c>
      <c r="I47" s="24" t="s">
        <v>12</v>
      </c>
      <c r="J47" s="22"/>
      <c r="K47" s="25" t="s">
        <v>46</v>
      </c>
      <c r="L47" s="16">
        <v>0.05</v>
      </c>
    </row>
    <row r="48" spans="2:12" ht="25.8" customHeight="1" thickBot="1" x14ac:dyDescent="0.35">
      <c r="B48" s="16" t="s">
        <v>0</v>
      </c>
      <c r="C48" s="26">
        <v>52</v>
      </c>
      <c r="D48" s="26">
        <v>26</v>
      </c>
      <c r="E48" s="27">
        <f>SUM(C48:D48)</f>
        <v>78</v>
      </c>
      <c r="F48" s="22"/>
      <c r="G48" s="16" t="s">
        <v>0</v>
      </c>
      <c r="H48" s="28">
        <f>(E48*C50)/E50</f>
        <v>39</v>
      </c>
      <c r="I48" s="28">
        <f>(E48*D50)/E50</f>
        <v>39</v>
      </c>
      <c r="J48" s="22"/>
      <c r="K48" s="16" t="s">
        <v>47</v>
      </c>
      <c r="L48" s="18">
        <f>_xlfn.CHISQ.TEST(C48:D49,H48:I49)</f>
        <v>1.8450413963298219E-6</v>
      </c>
    </row>
    <row r="49" spans="2:12" ht="25.8" customHeight="1" thickBot="1" x14ac:dyDescent="0.35">
      <c r="B49" s="16" t="s">
        <v>1</v>
      </c>
      <c r="C49" s="26">
        <v>11</v>
      </c>
      <c r="D49" s="26">
        <v>37</v>
      </c>
      <c r="E49" s="27">
        <f>SUM(C49:D49)</f>
        <v>48</v>
      </c>
      <c r="F49" s="22"/>
      <c r="G49" s="16" t="s">
        <v>1</v>
      </c>
      <c r="H49" s="28">
        <f>(E49*C50)/E50</f>
        <v>24</v>
      </c>
      <c r="I49" s="28">
        <f>(E49*D50)/E50</f>
        <v>24</v>
      </c>
      <c r="J49" s="22"/>
      <c r="K49" s="89" t="str">
        <f>IF(L48&gt;L47,"Unable to reject null hypothesis", "Null hypothesis rejected")</f>
        <v>Null hypothesis rejected</v>
      </c>
      <c r="L49" s="91"/>
    </row>
    <row r="50" spans="2:12" ht="25.8" customHeight="1" thickBot="1" x14ac:dyDescent="0.35">
      <c r="B50" s="32"/>
      <c r="C50" s="27">
        <f>SUM(C48:C49)</f>
        <v>63</v>
      </c>
      <c r="D50" s="27">
        <f>SUM(D48:D49)</f>
        <v>63</v>
      </c>
      <c r="E50" s="27">
        <f>SUM(C50:D50)</f>
        <v>126</v>
      </c>
      <c r="F50" s="34"/>
      <c r="G50" s="34"/>
      <c r="H50" s="34"/>
      <c r="I50" s="34"/>
      <c r="J50" s="34"/>
      <c r="K50" s="34"/>
      <c r="L50" s="35"/>
    </row>
  </sheetData>
  <mergeCells count="14">
    <mergeCell ref="K30:L30"/>
    <mergeCell ref="B46:E46"/>
    <mergeCell ref="G46:I46"/>
    <mergeCell ref="K46:L46"/>
    <mergeCell ref="K49:L49"/>
    <mergeCell ref="B45:L45"/>
    <mergeCell ref="B44:L44"/>
    <mergeCell ref="B10:B11"/>
    <mergeCell ref="B19:C19"/>
    <mergeCell ref="B27:E27"/>
    <mergeCell ref="G27:I27"/>
    <mergeCell ref="K27:L27"/>
    <mergeCell ref="B25:L25"/>
    <mergeCell ref="B26:L26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Asma Narmawala</dc:creator>
  <cp:lastModifiedBy>Asma Narmawala</cp:lastModifiedBy>
  <dcterms:created xsi:type="dcterms:W3CDTF">2023-03-01T09:01:47Z</dcterms:created>
  <dcterms:modified xsi:type="dcterms:W3CDTF">2023-03-08T19:20:12Z</dcterms:modified>
</cp:coreProperties>
</file>