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"/>
    </mc:Choice>
  </mc:AlternateContent>
  <xr:revisionPtr revIDLastSave="0" documentId="13_ncr:40009_{346275E3-22FF-4EA5-B98C-89E75F6B97D9}" xr6:coauthVersionLast="47" xr6:coauthVersionMax="47" xr10:uidLastSave="{00000000-0000-0000-0000-000000000000}"/>
  <bookViews>
    <workbookView xWindow="-120" yWindow="-120" windowWidth="38640" windowHeight="21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8" i="1"/>
  <c r="F7" i="1"/>
  <c r="D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K8" i="1"/>
  <c r="K9" i="1"/>
  <c r="K10" i="1"/>
  <c r="K11" i="1"/>
  <c r="K7" i="1"/>
  <c r="E38" i="1"/>
  <c r="C38" i="1"/>
  <c r="G36" i="1"/>
  <c r="B8" i="1"/>
  <c r="C7" i="1"/>
  <c r="B9" i="1" l="1"/>
  <c r="C8" i="1"/>
  <c r="C9" i="1" l="1"/>
  <c r="B10" i="1"/>
  <c r="C10" i="1" l="1"/>
  <c r="B11" i="1"/>
  <c r="C11" i="1" l="1"/>
  <c r="B12" i="1"/>
  <c r="B13" i="1" l="1"/>
  <c r="C12" i="1"/>
  <c r="B14" i="1" l="1"/>
  <c r="C13" i="1"/>
  <c r="C14" i="1" l="1"/>
  <c r="B15" i="1"/>
  <c r="C15" i="1" l="1"/>
  <c r="B16" i="1"/>
  <c r="B17" i="1" l="1"/>
  <c r="C16" i="1"/>
  <c r="C17" i="1" l="1"/>
  <c r="B18" i="1"/>
  <c r="C18" i="1" l="1"/>
  <c r="B19" i="1"/>
  <c r="B20" i="1" l="1"/>
  <c r="C19" i="1"/>
  <c r="C20" i="1" l="1"/>
  <c r="B21" i="1"/>
  <c r="B22" i="1" l="1"/>
  <c r="C21" i="1"/>
  <c r="B23" i="1" l="1"/>
  <c r="C22" i="1"/>
  <c r="C23" i="1" l="1"/>
  <c r="B24" i="1"/>
  <c r="C24" i="1" l="1"/>
  <c r="B25" i="1"/>
  <c r="B26" i="1" l="1"/>
  <c r="C25" i="1"/>
  <c r="C26" i="1" l="1"/>
  <c r="B27" i="1"/>
  <c r="C27" i="1" l="1"/>
  <c r="B28" i="1"/>
  <c r="B29" i="1" l="1"/>
  <c r="C28" i="1"/>
  <c r="C29" i="1" l="1"/>
  <c r="B30" i="1"/>
  <c r="B31" i="1" l="1"/>
  <c r="C30" i="1"/>
  <c r="B32" i="1" l="1"/>
  <c r="C31" i="1"/>
  <c r="C32" i="1" l="1"/>
  <c r="B33" i="1"/>
  <c r="C33" i="1" l="1"/>
  <c r="B34" i="1"/>
  <c r="B35" i="1" l="1"/>
  <c r="C34" i="1"/>
  <c r="C35" i="1" l="1"/>
  <c r="B36" i="1"/>
  <c r="B37" i="1" l="1"/>
  <c r="C36" i="1"/>
  <c r="D38" i="1" l="1"/>
  <c r="C37" i="1"/>
</calcChain>
</file>

<file path=xl/sharedStrings.xml><?xml version="1.0" encoding="utf-8"?>
<sst xmlns="http://schemas.openxmlformats.org/spreadsheetml/2006/main" count="8" uniqueCount="8">
  <si>
    <t>2023年</t>
    <rPh sb="4" eb="5">
      <t>ネン</t>
    </rPh>
    <phoneticPr fontId="1"/>
  </si>
  <si>
    <t>月額予算</t>
    <rPh sb="0" eb="2">
      <t>ゲツガク</t>
    </rPh>
    <rPh sb="2" eb="4">
      <t>ヨサン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</si>
  <si>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</si>
  <si>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</si>
  <si>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平均</t>
    <rPh sb="0" eb="2">
      <t>ヘイキン</t>
    </rPh>
    <phoneticPr fontId="1"/>
  </si>
  <si>
    <t>日額予算</t>
    <rPh sb="0" eb="2">
      <t>ニチガク</t>
    </rPh>
    <rPh sb="2" eb="4">
      <t>ヨサン</t>
    </rPh>
    <phoneticPr fontId="1"/>
  </si>
  <si>
    <t>差異</t>
    <rPh sb="0" eb="2">
      <t>サイ</t>
    </rPh>
    <phoneticPr fontId="1"/>
  </si>
  <si>
    <t>7月度</t>
    <rPh sb="1" eb="2">
      <t>ツキ</t>
    </rPh>
    <rPh sb="2" eb="3">
      <t>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</si>
</sst>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游ゴシック"/>
      <family val="3"/>
      <charset val="128"/>
    </font>
    <font>
      <sz val="6"/>
      <color rgb="FF000000"/>
      <name val="游ゴシック"/>
      <family val="3"/>
      <charset val="128"/>
    </font>
    <font>
      <sz val="6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" fontId="0" fillId="0" borderId="9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4" zoomScale="115" zoomScaleNormal="115" workbookViewId="0">
      <selection activeCell="M25" sqref="M25"/>
    </sheetView>
  </sheetViews>
  <sheetFormatPr defaultRowHeight="18.75" x14ac:dyDescent="0.4"/>
  <cols>
    <col min="1" max="1" width="9" customWidth="1"/>
    <col min="2" max="2" width="9.5" bestFit="1" customWidth="1"/>
    <col min="3" max="5" width="9" customWidth="1"/>
    <col min="6" max="6" width="9.375" bestFit="1" customWidth="1"/>
    <col min="7" max="7" width="9" customWidth="1"/>
    <col min="8" max="8" width="9.375" bestFit="1" customWidth="1"/>
    <col min="9" max="9" width="9" customWidth="1"/>
  </cols>
  <sheetData>
    <row r="1" spans="1:11" thickBot="1" x14ac:dyDescent="0.4"/>
    <row r="2" spans="1:11" thickBot="1" x14ac:dyDescent="0.4">
      <c r="A2" s="1" t="s">
        <v>0</v>
      </c>
      <c r="B2" s="2" t="s">
        <v>7</v>
      </c>
    </row>
    <row r="3" spans="1:11" x14ac:dyDescent="0.4">
      <c r="B3" s="3" t="s">
        <v>1</v>
      </c>
    </row>
    <row r="4" spans="1:11" thickBot="1" x14ac:dyDescent="0.4">
      <c r="B4" s="4">
        <v>5510000</v>
      </c>
      <c r="D4">
        <f>ROUNDDOWN($B$4/DAY(EOMONTH(DATE(MID($A$2,1,4),MID($B$2,1,LEN($B$2)-2),1),0)),0)</f>
        <v>177741</v>
      </c>
    </row>
    <row r="5" spans="1:11" ht="19.5" thickBot="1" x14ac:dyDescent="0.45"/>
    <row r="6" spans="1:11" ht="19.5" thickBot="1" x14ac:dyDescent="0.45">
      <c r="B6" s="5" t="s">
        <v>2</v>
      </c>
      <c r="C6" s="6" t="s">
        <v>3</v>
      </c>
      <c r="D6" s="6" t="s">
        <v>4</v>
      </c>
      <c r="E6" s="6" t="s">
        <v>5</v>
      </c>
      <c r="F6" s="7" t="s">
        <v>6</v>
      </c>
      <c r="I6" s="26"/>
      <c r="J6" s="27"/>
      <c r="K6" s="28"/>
    </row>
    <row r="7" spans="1:11" x14ac:dyDescent="0.4">
      <c r="B7" s="8">
        <v>1</v>
      </c>
      <c r="C7" s="9" t="str">
        <f t="shared" ref="C7:C37" si="0">IF(B7="", "", TEXT(DATE(MID($A$2,1,4),MID($B$2,1,LEN($B$2)-2),B7),"aaa"))</f>
        <v>土</v>
      </c>
      <c r="D7" s="16">
        <f>IF(B7="", "", ROUND($B$4/DAY(EOMONTH(DATE(MID($A$2,1,4),MID($B$2,1,LEN($B$2)-2),1),0)),0))</f>
        <v>177742</v>
      </c>
      <c r="E7" s="9">
        <v>220000</v>
      </c>
      <c r="F7" s="10">
        <f>IF(ISBLANK(E7), "", $B$4-E7)</f>
        <v>5290000</v>
      </c>
      <c r="I7" s="18">
        <v>8</v>
      </c>
      <c r="J7" s="19">
        <v>1410</v>
      </c>
      <c r="K7" s="20">
        <f>($B$4*10^-3)-J7</f>
        <v>4100</v>
      </c>
    </row>
    <row r="8" spans="1:11" x14ac:dyDescent="0.4">
      <c r="B8" s="8">
        <f t="shared" ref="B8:B37" si="1">IF(B7&lt;DAY(EOMONTH(DATE(MID($A$2,1,4),MID($B$2,1,LEN($B$2)-2),1),0)), B7+1, "")</f>
        <v>2</v>
      </c>
      <c r="C8" s="9" t="str">
        <f t="shared" si="0"/>
        <v>日</v>
      </c>
      <c r="D8" s="16">
        <f t="shared" ref="D8:D37" si="2">IF(B8="", "", ROUND($B$4/DAY(EOMONTH(DATE(MID($A$2,1,4),MID($B$2,1,LEN($B$2)-2),1),0)),0))</f>
        <v>177742</v>
      </c>
      <c r="E8" s="9">
        <v>220000</v>
      </c>
      <c r="F8" s="10">
        <f>IF(ISBLANK(E8), "", F7-E8)</f>
        <v>5070000</v>
      </c>
      <c r="I8" s="21">
        <v>45</v>
      </c>
      <c r="J8" s="17">
        <v>2620</v>
      </c>
      <c r="K8" s="22">
        <f t="shared" ref="K8:K11" si="3">($B$4*10^-3)-J8</f>
        <v>2890</v>
      </c>
    </row>
    <row r="9" spans="1:11" x14ac:dyDescent="0.4">
      <c r="B9" s="8">
        <f t="shared" si="1"/>
        <v>3</v>
      </c>
      <c r="C9" s="9" t="str">
        <f t="shared" si="0"/>
        <v>月</v>
      </c>
      <c r="D9" s="16">
        <f t="shared" si="2"/>
        <v>177742</v>
      </c>
      <c r="E9" s="9">
        <v>150000</v>
      </c>
      <c r="F9" s="10">
        <f t="shared" ref="F9:F37" si="4">IF(ISBLANK(E9), "", F8-E9)</f>
        <v>4920000</v>
      </c>
      <c r="I9" s="21">
        <v>22</v>
      </c>
      <c r="J9" s="17">
        <v>3900</v>
      </c>
      <c r="K9" s="22">
        <f t="shared" si="3"/>
        <v>1610</v>
      </c>
    </row>
    <row r="10" spans="1:11" x14ac:dyDescent="0.4">
      <c r="B10" s="8">
        <f t="shared" si="1"/>
        <v>4</v>
      </c>
      <c r="C10" s="9" t="str">
        <f t="shared" si="0"/>
        <v>火</v>
      </c>
      <c r="D10" s="16">
        <f t="shared" si="2"/>
        <v>177742</v>
      </c>
      <c r="E10" s="9">
        <v>130000</v>
      </c>
      <c r="F10" s="10">
        <f t="shared" si="4"/>
        <v>4790000</v>
      </c>
      <c r="I10" s="21">
        <v>29</v>
      </c>
      <c r="J10" s="17">
        <v>5140</v>
      </c>
      <c r="K10" s="22">
        <f t="shared" si="3"/>
        <v>370</v>
      </c>
    </row>
    <row r="11" spans="1:11" ht="19.5" thickBot="1" x14ac:dyDescent="0.45">
      <c r="B11" s="8">
        <f t="shared" si="1"/>
        <v>5</v>
      </c>
      <c r="C11" s="9" t="str">
        <f t="shared" si="0"/>
        <v>水</v>
      </c>
      <c r="D11" s="16">
        <f t="shared" si="2"/>
        <v>177742</v>
      </c>
      <c r="E11" s="9">
        <v>150000</v>
      </c>
      <c r="F11" s="10">
        <f t="shared" si="4"/>
        <v>4640000</v>
      </c>
      <c r="I11" s="23">
        <v>31</v>
      </c>
      <c r="J11" s="24">
        <v>5510</v>
      </c>
      <c r="K11" s="25">
        <f t="shared" si="3"/>
        <v>0</v>
      </c>
    </row>
    <row r="12" spans="1:11" x14ac:dyDescent="0.4">
      <c r="B12" s="8">
        <f t="shared" si="1"/>
        <v>6</v>
      </c>
      <c r="C12" s="9" t="str">
        <f t="shared" si="0"/>
        <v>木</v>
      </c>
      <c r="D12" s="16">
        <f t="shared" si="2"/>
        <v>177742</v>
      </c>
      <c r="E12" s="9">
        <v>150000</v>
      </c>
      <c r="F12" s="10">
        <f t="shared" si="4"/>
        <v>4490000</v>
      </c>
    </row>
    <row r="13" spans="1:11" x14ac:dyDescent="0.4">
      <c r="B13" s="8">
        <f t="shared" si="1"/>
        <v>7</v>
      </c>
      <c r="C13" s="9" t="str">
        <f t="shared" si="0"/>
        <v>金</v>
      </c>
      <c r="D13" s="16">
        <f t="shared" si="2"/>
        <v>177742</v>
      </c>
      <c r="E13" s="9">
        <v>180000</v>
      </c>
      <c r="F13" s="10">
        <f t="shared" si="4"/>
        <v>4310000</v>
      </c>
    </row>
    <row r="14" spans="1:11" x14ac:dyDescent="0.4">
      <c r="B14" s="8">
        <f t="shared" si="1"/>
        <v>8</v>
      </c>
      <c r="C14" s="9" t="str">
        <f t="shared" si="0"/>
        <v>土</v>
      </c>
      <c r="D14" s="16">
        <f t="shared" si="2"/>
        <v>177742</v>
      </c>
      <c r="E14" s="9">
        <v>210000</v>
      </c>
      <c r="F14" s="10">
        <f t="shared" si="4"/>
        <v>4100000</v>
      </c>
    </row>
    <row r="15" spans="1:11" x14ac:dyDescent="0.4">
      <c r="B15" s="8">
        <f t="shared" si="1"/>
        <v>9</v>
      </c>
      <c r="C15" s="9" t="str">
        <f t="shared" si="0"/>
        <v>日</v>
      </c>
      <c r="D15" s="16">
        <f t="shared" si="2"/>
        <v>177742</v>
      </c>
      <c r="E15" s="9">
        <v>210000</v>
      </c>
      <c r="F15" s="10">
        <f t="shared" si="4"/>
        <v>3890000</v>
      </c>
    </row>
    <row r="16" spans="1:11" x14ac:dyDescent="0.4">
      <c r="B16" s="8">
        <f t="shared" si="1"/>
        <v>10</v>
      </c>
      <c r="C16" s="9" t="str">
        <f t="shared" si="0"/>
        <v>月</v>
      </c>
      <c r="D16" s="16">
        <f t="shared" si="2"/>
        <v>177742</v>
      </c>
      <c r="E16" s="9">
        <v>170000</v>
      </c>
      <c r="F16" s="10">
        <f t="shared" si="4"/>
        <v>3720000</v>
      </c>
    </row>
    <row r="17" spans="2:6" x14ac:dyDescent="0.4">
      <c r="B17" s="8">
        <f t="shared" si="1"/>
        <v>11</v>
      </c>
      <c r="C17" s="9" t="str">
        <f t="shared" si="0"/>
        <v>火</v>
      </c>
      <c r="D17" s="16">
        <f t="shared" si="2"/>
        <v>177742</v>
      </c>
      <c r="E17" s="9">
        <v>150000</v>
      </c>
      <c r="F17" s="10">
        <f t="shared" si="4"/>
        <v>3570000</v>
      </c>
    </row>
    <row r="18" spans="2:6" x14ac:dyDescent="0.4">
      <c r="B18" s="8">
        <f t="shared" si="1"/>
        <v>12</v>
      </c>
      <c r="C18" s="9" t="str">
        <f t="shared" si="0"/>
        <v>水</v>
      </c>
      <c r="D18" s="16">
        <f t="shared" si="2"/>
        <v>177742</v>
      </c>
      <c r="E18" s="9">
        <v>150000</v>
      </c>
      <c r="F18" s="10">
        <f t="shared" si="4"/>
        <v>3420000</v>
      </c>
    </row>
    <row r="19" spans="2:6" x14ac:dyDescent="0.4">
      <c r="B19" s="8">
        <f t="shared" si="1"/>
        <v>13</v>
      </c>
      <c r="C19" s="9" t="str">
        <f t="shared" si="0"/>
        <v>木</v>
      </c>
      <c r="D19" s="16">
        <f t="shared" si="2"/>
        <v>177742</v>
      </c>
      <c r="E19" s="9">
        <v>150000</v>
      </c>
      <c r="F19" s="10">
        <f t="shared" si="4"/>
        <v>3270000</v>
      </c>
    </row>
    <row r="20" spans="2:6" x14ac:dyDescent="0.4">
      <c r="B20" s="8">
        <f t="shared" si="1"/>
        <v>14</v>
      </c>
      <c r="C20" s="9" t="str">
        <f t="shared" si="0"/>
        <v>金</v>
      </c>
      <c r="D20" s="16">
        <f t="shared" si="2"/>
        <v>177742</v>
      </c>
      <c r="E20" s="9">
        <v>180000</v>
      </c>
      <c r="F20" s="10">
        <f t="shared" si="4"/>
        <v>3090000</v>
      </c>
    </row>
    <row r="21" spans="2:6" x14ac:dyDescent="0.4">
      <c r="B21" s="8">
        <f t="shared" si="1"/>
        <v>15</v>
      </c>
      <c r="C21" s="9" t="str">
        <f t="shared" si="0"/>
        <v>土</v>
      </c>
      <c r="D21" s="16">
        <f t="shared" si="2"/>
        <v>177742</v>
      </c>
      <c r="E21" s="9">
        <v>200000</v>
      </c>
      <c r="F21" s="10">
        <f t="shared" si="4"/>
        <v>2890000</v>
      </c>
    </row>
    <row r="22" spans="2:6" x14ac:dyDescent="0.4">
      <c r="B22" s="8">
        <f t="shared" si="1"/>
        <v>16</v>
      </c>
      <c r="C22" s="9" t="str">
        <f t="shared" si="0"/>
        <v>日</v>
      </c>
      <c r="D22" s="16">
        <f t="shared" si="2"/>
        <v>177742</v>
      </c>
      <c r="E22" s="9">
        <v>200000</v>
      </c>
      <c r="F22" s="10">
        <f t="shared" si="4"/>
        <v>2690000</v>
      </c>
    </row>
    <row r="23" spans="2:6" x14ac:dyDescent="0.4">
      <c r="B23" s="8">
        <f t="shared" si="1"/>
        <v>17</v>
      </c>
      <c r="C23" s="9" t="str">
        <f t="shared" si="0"/>
        <v>月</v>
      </c>
      <c r="D23" s="16">
        <f t="shared" si="2"/>
        <v>177742</v>
      </c>
      <c r="E23" s="9">
        <v>220000</v>
      </c>
      <c r="F23" s="10">
        <f t="shared" si="4"/>
        <v>2470000</v>
      </c>
    </row>
    <row r="24" spans="2:6" x14ac:dyDescent="0.4">
      <c r="B24" s="8">
        <f t="shared" si="1"/>
        <v>18</v>
      </c>
      <c r="C24" s="9" t="str">
        <f t="shared" si="0"/>
        <v>火</v>
      </c>
      <c r="D24" s="16">
        <f t="shared" si="2"/>
        <v>177742</v>
      </c>
      <c r="E24" s="9">
        <v>150000</v>
      </c>
      <c r="F24" s="10">
        <f t="shared" si="4"/>
        <v>2320000</v>
      </c>
    </row>
    <row r="25" spans="2:6" x14ac:dyDescent="0.4">
      <c r="B25" s="8">
        <f t="shared" si="1"/>
        <v>19</v>
      </c>
      <c r="C25" s="9" t="str">
        <f t="shared" si="0"/>
        <v>水</v>
      </c>
      <c r="D25" s="16">
        <f t="shared" si="2"/>
        <v>177742</v>
      </c>
      <c r="E25" s="9">
        <v>150000</v>
      </c>
      <c r="F25" s="10">
        <f t="shared" si="4"/>
        <v>2170000</v>
      </c>
    </row>
    <row r="26" spans="2:6" x14ac:dyDescent="0.4">
      <c r="B26" s="8">
        <f t="shared" si="1"/>
        <v>20</v>
      </c>
      <c r="C26" s="9" t="str">
        <f t="shared" si="0"/>
        <v>木</v>
      </c>
      <c r="D26" s="16">
        <f t="shared" si="2"/>
        <v>177742</v>
      </c>
      <c r="E26" s="9">
        <v>160000</v>
      </c>
      <c r="F26" s="10">
        <f t="shared" si="4"/>
        <v>2010000</v>
      </c>
    </row>
    <row r="27" spans="2:6" x14ac:dyDescent="0.4">
      <c r="B27" s="8">
        <f t="shared" si="1"/>
        <v>21</v>
      </c>
      <c r="C27" s="9" t="str">
        <f t="shared" si="0"/>
        <v>金</v>
      </c>
      <c r="D27" s="16">
        <f t="shared" si="2"/>
        <v>177742</v>
      </c>
      <c r="E27" s="9">
        <v>200000</v>
      </c>
      <c r="F27" s="10">
        <f t="shared" si="4"/>
        <v>1810000</v>
      </c>
    </row>
    <row r="28" spans="2:6" x14ac:dyDescent="0.4">
      <c r="B28" s="8">
        <f t="shared" si="1"/>
        <v>22</v>
      </c>
      <c r="C28" s="9" t="str">
        <f t="shared" si="0"/>
        <v>土</v>
      </c>
      <c r="D28" s="16">
        <f t="shared" si="2"/>
        <v>177742</v>
      </c>
      <c r="E28" s="9">
        <v>200000</v>
      </c>
      <c r="F28" s="10">
        <f t="shared" si="4"/>
        <v>1610000</v>
      </c>
    </row>
    <row r="29" spans="2:6" x14ac:dyDescent="0.4">
      <c r="B29" s="8">
        <f t="shared" si="1"/>
        <v>23</v>
      </c>
      <c r="C29" s="9" t="str">
        <f t="shared" si="0"/>
        <v>日</v>
      </c>
      <c r="D29" s="16">
        <f t="shared" si="2"/>
        <v>177742</v>
      </c>
      <c r="E29" s="9">
        <v>210000</v>
      </c>
      <c r="F29" s="10">
        <f t="shared" si="4"/>
        <v>1400000</v>
      </c>
    </row>
    <row r="30" spans="2:6" x14ac:dyDescent="0.4">
      <c r="B30" s="8">
        <f t="shared" si="1"/>
        <v>24</v>
      </c>
      <c r="C30" s="9" t="str">
        <f t="shared" si="0"/>
        <v>月</v>
      </c>
      <c r="D30" s="16">
        <f t="shared" si="2"/>
        <v>177742</v>
      </c>
      <c r="E30" s="9">
        <v>150000</v>
      </c>
      <c r="F30" s="10">
        <f t="shared" si="4"/>
        <v>1250000</v>
      </c>
    </row>
    <row r="31" spans="2:6" x14ac:dyDescent="0.4">
      <c r="B31" s="8">
        <f t="shared" si="1"/>
        <v>25</v>
      </c>
      <c r="C31" s="9" t="str">
        <f t="shared" si="0"/>
        <v>火</v>
      </c>
      <c r="D31" s="16">
        <f t="shared" si="2"/>
        <v>177742</v>
      </c>
      <c r="E31" s="9">
        <v>150000</v>
      </c>
      <c r="F31" s="10">
        <f t="shared" si="4"/>
        <v>1100000</v>
      </c>
    </row>
    <row r="32" spans="2:6" x14ac:dyDescent="0.4">
      <c r="B32" s="8">
        <f t="shared" si="1"/>
        <v>26</v>
      </c>
      <c r="C32" s="9" t="str">
        <f t="shared" si="0"/>
        <v>水</v>
      </c>
      <c r="D32" s="16">
        <f t="shared" si="2"/>
        <v>177742</v>
      </c>
      <c r="E32" s="9">
        <v>160000</v>
      </c>
      <c r="F32" s="10">
        <f t="shared" si="4"/>
        <v>940000</v>
      </c>
    </row>
    <row r="33" spans="2:7" x14ac:dyDescent="0.4">
      <c r="B33" s="8">
        <f t="shared" si="1"/>
        <v>27</v>
      </c>
      <c r="C33" s="9" t="str">
        <f t="shared" si="0"/>
        <v>木</v>
      </c>
      <c r="D33" s="16">
        <f t="shared" si="2"/>
        <v>177742</v>
      </c>
      <c r="E33" s="9">
        <v>160000</v>
      </c>
      <c r="F33" s="10">
        <f t="shared" si="4"/>
        <v>780000</v>
      </c>
    </row>
    <row r="34" spans="2:7" x14ac:dyDescent="0.4">
      <c r="B34" s="8">
        <f t="shared" si="1"/>
        <v>28</v>
      </c>
      <c r="C34" s="9" t="str">
        <f t="shared" si="0"/>
        <v>金</v>
      </c>
      <c r="D34" s="16">
        <f t="shared" si="2"/>
        <v>177742</v>
      </c>
      <c r="E34" s="9">
        <v>200000</v>
      </c>
      <c r="F34" s="10">
        <f t="shared" si="4"/>
        <v>580000</v>
      </c>
    </row>
    <row r="35" spans="2:7" x14ac:dyDescent="0.4">
      <c r="B35" s="8">
        <f t="shared" si="1"/>
        <v>29</v>
      </c>
      <c r="C35" s="9" t="str">
        <f t="shared" si="0"/>
        <v>土</v>
      </c>
      <c r="D35" s="16">
        <f t="shared" si="2"/>
        <v>177742</v>
      </c>
      <c r="E35" s="9">
        <v>210000</v>
      </c>
      <c r="F35" s="10">
        <f t="shared" si="4"/>
        <v>370000</v>
      </c>
    </row>
    <row r="36" spans="2:7" x14ac:dyDescent="0.4">
      <c r="B36" s="8">
        <f t="shared" si="1"/>
        <v>30</v>
      </c>
      <c r="C36" s="9" t="str">
        <f t="shared" si="0"/>
        <v>日</v>
      </c>
      <c r="D36" s="16">
        <f t="shared" si="2"/>
        <v>177742</v>
      </c>
      <c r="E36" s="9">
        <v>180000</v>
      </c>
      <c r="F36" s="10">
        <f t="shared" si="4"/>
        <v>190000</v>
      </c>
      <c r="G36" t="str">
        <f>IF(NOT(ISBLANK(A1)), A1, "")</f>
        <v/>
      </c>
    </row>
    <row r="37" spans="2:7" thickBot="1" x14ac:dyDescent="0.4">
      <c r="B37" s="11">
        <f t="shared" si="1"/>
        <v>31</v>
      </c>
      <c r="C37" s="12" t="str">
        <f t="shared" si="0"/>
        <v>月</v>
      </c>
      <c r="D37" s="16">
        <f t="shared" si="2"/>
        <v>177742</v>
      </c>
      <c r="E37" s="12">
        <v>190000</v>
      </c>
      <c r="F37" s="10">
        <f t="shared" si="4"/>
        <v>0</v>
      </c>
    </row>
    <row r="38" spans="2:7" thickBot="1" x14ac:dyDescent="0.4">
      <c r="C38" s="13" t="str">
        <f>"合計"</f>
        <v>合計</v>
      </c>
      <c r="D38" s="14">
        <f>SUM(D7:D37)</f>
        <v>5510002</v>
      </c>
      <c r="E38" s="14">
        <f>SUM(E7:E37)</f>
        <v>5510000</v>
      </c>
      <c r="F38" s="15"/>
    </row>
  </sheetData>
  <phoneticPr fontId="2"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長岡京営業所</dc:creator>
  <cp:lastModifiedBy>ZG XD</cp:lastModifiedBy>
  <dcterms:created xsi:type="dcterms:W3CDTF">2023-07-08T07:57:26Z</dcterms:created>
  <dcterms:modified xsi:type="dcterms:W3CDTF">2023-07-08T15:11:46Z</dcterms:modified>
</cp:coreProperties>
</file>